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PfefferlPa\Desktop\report\bos comments procedure\for approval\"/>
    </mc:Choice>
  </mc:AlternateContent>
  <xr:revisionPtr revIDLastSave="0" documentId="8_{5368DF63-28F6-4859-8440-A39B1EE5EF02}" xr6:coauthVersionLast="47" xr6:coauthVersionMax="47" xr10:uidLastSave="{00000000-0000-0000-0000-000000000000}"/>
  <bookViews>
    <workbookView xWindow="-120" yWindow="-120" windowWidth="29040" windowHeight="15720" xr2:uid="{A046CC68-CA6F-4FCD-9862-3A3B79FE068A}"/>
  </bookViews>
  <sheets>
    <sheet name="Introduction" sheetId="18" r:id="rId1"/>
    <sheet name="Q1" sheetId="1" r:id="rId2"/>
    <sheet name="Q2" sheetId="5" r:id="rId3"/>
    <sheet name="Q3" sheetId="6" r:id="rId4"/>
    <sheet name="Q4" sheetId="7" r:id="rId5"/>
    <sheet name="Q5" sheetId="9" r:id="rId6"/>
    <sheet name="Q6" sheetId="10" r:id="rId7"/>
    <sheet name="Q7" sheetId="11" r:id="rId8"/>
    <sheet name="Q8" sheetId="12" r:id="rId9"/>
    <sheet name="Q9" sheetId="15" r:id="rId10"/>
    <sheet name="Q10" sheetId="17" r:id="rId11"/>
    <sheet name="Q11" sheetId="16" r:id="rId12"/>
  </sheets>
  <definedNames>
    <definedName name="_xlnm._FilterDatabase" localSheetId="1" hidden="1">'Q1'!$A$1:$S$3</definedName>
    <definedName name="_xlnm._FilterDatabase" localSheetId="3" hidden="1">'Q3'!$A$1:$AP$33</definedName>
    <definedName name="_xlnm._FilterDatabase" localSheetId="4" hidden="1">'Q4'!$A$1:$E$34</definedName>
    <definedName name="_xlnm._FilterDatabase" localSheetId="5" hidden="1">'Q5'!$A$1:$V$3</definedName>
    <definedName name="_xlnm._FilterDatabase" localSheetId="6" hidden="1">'Q6'!$A$1:$H$3</definedName>
    <definedName name="_xlnm._FilterDatabase" localSheetId="7" hidden="1">'Q7'!$A$1:$R$3</definedName>
    <definedName name="_ftn1" localSheetId="0">Introduction!$A$5</definedName>
    <definedName name="_ftnref1" localSheetId="0">Introduction!$A$2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4" i="11" l="1"/>
  <c r="R34" i="1"/>
  <c r="R35" i="1"/>
  <c r="C34" i="11"/>
  <c r="D34" i="11"/>
  <c r="E34" i="11"/>
  <c r="F34" i="11"/>
  <c r="G34" i="11"/>
  <c r="H34" i="11"/>
  <c r="I34" i="11"/>
  <c r="J34" i="11"/>
  <c r="K34" i="11"/>
  <c r="L34" i="11"/>
  <c r="M34" i="11"/>
  <c r="N34" i="11"/>
  <c r="O34" i="11"/>
  <c r="P34" i="11"/>
  <c r="B34" i="11"/>
  <c r="AO14" i="6"/>
  <c r="AI14" i="6"/>
  <c r="AJ14" i="6"/>
  <c r="R13" i="1"/>
  <c r="D35" i="1"/>
  <c r="E35" i="1"/>
  <c r="G35" i="1"/>
  <c r="H35" i="1"/>
  <c r="I35" i="1"/>
  <c r="J35" i="1"/>
  <c r="L35" i="1"/>
  <c r="M35" i="1"/>
  <c r="N35" i="1"/>
  <c r="O35" i="1"/>
  <c r="Q35" i="1"/>
  <c r="C35" i="1"/>
  <c r="D34" i="1"/>
  <c r="E34" i="1"/>
  <c r="F34" i="1"/>
  <c r="G34" i="1"/>
  <c r="H34" i="1"/>
  <c r="I34" i="1"/>
  <c r="J34" i="1"/>
  <c r="K34" i="1"/>
  <c r="L34" i="1"/>
  <c r="M34" i="1"/>
  <c r="N34" i="1"/>
  <c r="O34" i="1"/>
  <c r="P34" i="1"/>
  <c r="Q34" i="1"/>
  <c r="C34" i="1"/>
  <c r="AO19" i="6" l="1"/>
  <c r="AN19" i="6"/>
  <c r="AM19" i="6"/>
  <c r="AL19" i="6"/>
  <c r="AK19" i="6"/>
  <c r="AH19" i="6"/>
  <c r="AG19" i="6"/>
  <c r="AF19" i="6"/>
  <c r="Q6" i="11"/>
  <c r="Q7" i="11"/>
  <c r="Q8" i="11"/>
  <c r="Q9" i="11"/>
  <c r="Q10" i="11"/>
  <c r="Q11" i="11"/>
  <c r="Q12" i="11"/>
  <c r="Q13" i="11"/>
  <c r="Q14" i="11"/>
  <c r="Q15" i="11"/>
  <c r="Q16" i="11"/>
  <c r="Q17" i="11"/>
  <c r="Q18" i="11"/>
  <c r="Q19" i="11"/>
  <c r="Q20" i="11"/>
  <c r="Q21" i="11"/>
  <c r="Q22" i="11"/>
  <c r="Q23" i="11"/>
  <c r="Q24" i="11"/>
  <c r="Q25" i="11"/>
  <c r="Q26" i="11"/>
  <c r="Q27" i="11"/>
  <c r="Q28" i="11"/>
  <c r="Q29" i="11"/>
  <c r="Q30" i="11"/>
  <c r="Q31" i="11"/>
  <c r="Q32" i="11"/>
  <c r="Q33" i="11"/>
  <c r="Q5" i="11"/>
  <c r="Q4" i="11"/>
  <c r="R5" i="1"/>
  <c r="R6" i="1"/>
  <c r="R7" i="1"/>
  <c r="R8" i="1"/>
  <c r="R9" i="1"/>
  <c r="R10" i="1"/>
  <c r="R11" i="1"/>
  <c r="R12" i="1"/>
  <c r="R14" i="1"/>
  <c r="R15" i="1"/>
  <c r="R16" i="1"/>
  <c r="R17" i="1"/>
  <c r="R18" i="1"/>
  <c r="R19" i="1"/>
  <c r="R20" i="1"/>
  <c r="R21" i="1"/>
  <c r="R22" i="1"/>
  <c r="R23" i="1"/>
  <c r="R24" i="1"/>
  <c r="R25" i="1"/>
  <c r="R26" i="1"/>
  <c r="R27" i="1"/>
  <c r="R28" i="1"/>
  <c r="R29" i="1"/>
  <c r="R30" i="1"/>
  <c r="R31" i="1"/>
  <c r="R32" i="1"/>
  <c r="R33" i="1"/>
  <c r="R4" i="1"/>
  <c r="AF4" i="6" l="1"/>
  <c r="AG4" i="6"/>
  <c r="AH4" i="6"/>
  <c r="AI4" i="6"/>
  <c r="AJ4" i="6"/>
  <c r="AF5" i="6"/>
  <c r="AG5" i="6"/>
  <c r="AH5" i="6"/>
  <c r="AI5" i="6"/>
  <c r="AJ5" i="6"/>
  <c r="B4" i="1" l="1" a="1"/>
  <c r="B4" i="1" s="1"/>
  <c r="B5" i="1" a="1"/>
  <c r="B5" i="1" s="1"/>
  <c r="B6" i="1" a="1"/>
  <c r="B6" i="1" s="1"/>
  <c r="B7" i="1" a="1"/>
  <c r="B7" i="1" s="1"/>
  <c r="B8" i="1" a="1"/>
  <c r="B8" i="1" s="1"/>
  <c r="B9" i="1" a="1"/>
  <c r="B9" i="1" s="1"/>
  <c r="B10" i="1" a="1"/>
  <c r="B10" i="1" s="1"/>
  <c r="B11" i="1" a="1"/>
  <c r="B11" i="1" s="1"/>
  <c r="B12" i="1" a="1"/>
  <c r="B12" i="1" s="1"/>
  <c r="B13" i="1" a="1"/>
  <c r="B13" i="1" s="1"/>
  <c r="B14" i="1" a="1"/>
  <c r="B14" i="1" s="1"/>
  <c r="B15" i="1" a="1"/>
  <c r="B15" i="1" s="1"/>
  <c r="B16" i="1" a="1"/>
  <c r="B16" i="1" s="1"/>
  <c r="B17" i="1" a="1"/>
  <c r="B17" i="1" s="1"/>
  <c r="B18" i="1" a="1"/>
  <c r="B18" i="1" s="1"/>
  <c r="B19" i="1" a="1"/>
  <c r="B19" i="1" s="1"/>
  <c r="B20" i="1" a="1"/>
  <c r="B20" i="1" s="1"/>
  <c r="B21" i="1" a="1"/>
  <c r="B21" i="1" s="1"/>
  <c r="B22" i="1" a="1"/>
  <c r="B22" i="1" s="1"/>
  <c r="B23" i="1" a="1"/>
  <c r="B23" i="1" s="1"/>
  <c r="B24" i="1" a="1"/>
  <c r="B24" i="1" s="1"/>
  <c r="B25" i="1" a="1"/>
  <c r="B25" i="1" s="1"/>
  <c r="B26" i="1" a="1"/>
  <c r="B26" i="1" s="1"/>
  <c r="B27" i="1" a="1"/>
  <c r="B27" i="1" s="1"/>
  <c r="B28" i="1" a="1"/>
  <c r="B28" i="1" s="1"/>
  <c r="B29" i="1" a="1"/>
  <c r="B29" i="1" s="1"/>
  <c r="B30" i="1" a="1"/>
  <c r="B30" i="1" s="1"/>
  <c r="B31" i="1" a="1"/>
  <c r="B31" i="1" s="1"/>
  <c r="B32" i="1" a="1"/>
  <c r="B32" i="1" s="1"/>
  <c r="B33" i="1" a="1"/>
  <c r="B33" i="1" s="1"/>
  <c r="AO5" i="6"/>
  <c r="AO6" i="6"/>
  <c r="AO16" i="6"/>
  <c r="AO8" i="6"/>
  <c r="AO11" i="6"/>
  <c r="AO13" i="6"/>
  <c r="AO9" i="6"/>
  <c r="AO15" i="6"/>
  <c r="AO17" i="6"/>
  <c r="AO18" i="6"/>
  <c r="AO20" i="6"/>
  <c r="AO24" i="6"/>
  <c r="AO21" i="6"/>
  <c r="AO22" i="6"/>
  <c r="AO23" i="6"/>
  <c r="AO25" i="6"/>
  <c r="AO26" i="6"/>
  <c r="AO27" i="6"/>
  <c r="AO28" i="6"/>
  <c r="AO29" i="6"/>
  <c r="AO30" i="6"/>
  <c r="AO33" i="6"/>
  <c r="AO32" i="6"/>
  <c r="AO12" i="6"/>
  <c r="AO31" i="6"/>
  <c r="AN5" i="6"/>
  <c r="AN6" i="6"/>
  <c r="AN16" i="6"/>
  <c r="AN8" i="6"/>
  <c r="AN11" i="6"/>
  <c r="AN13" i="6"/>
  <c r="AN14" i="6"/>
  <c r="AN9" i="6"/>
  <c r="AN15" i="6"/>
  <c r="AN17" i="6"/>
  <c r="AN18" i="6"/>
  <c r="AN20" i="6"/>
  <c r="AN24" i="6"/>
  <c r="AN21" i="6"/>
  <c r="AN22" i="6"/>
  <c r="AN23" i="6"/>
  <c r="AN25" i="6"/>
  <c r="AN26" i="6"/>
  <c r="AN27" i="6"/>
  <c r="AN28" i="6"/>
  <c r="AN29" i="6"/>
  <c r="AN30" i="6"/>
  <c r="AN33" i="6"/>
  <c r="AN32" i="6"/>
  <c r="AN12" i="6"/>
  <c r="AN31" i="6"/>
  <c r="AM5" i="6"/>
  <c r="AM6" i="6"/>
  <c r="AM16" i="6"/>
  <c r="AM8" i="6"/>
  <c r="AM10" i="6"/>
  <c r="AM11" i="6"/>
  <c r="AM13" i="6"/>
  <c r="AM14" i="6"/>
  <c r="AM9" i="6"/>
  <c r="AM15" i="6"/>
  <c r="AM17" i="6"/>
  <c r="AM18" i="6"/>
  <c r="AM20" i="6"/>
  <c r="AM24" i="6"/>
  <c r="AM21" i="6"/>
  <c r="AM22" i="6"/>
  <c r="AM23" i="6"/>
  <c r="AM25" i="6"/>
  <c r="AM26" i="6"/>
  <c r="AM27" i="6"/>
  <c r="AM28" i="6"/>
  <c r="AM29" i="6"/>
  <c r="AM30" i="6"/>
  <c r="AM33" i="6"/>
  <c r="AM32" i="6"/>
  <c r="AM12" i="6"/>
  <c r="AM31" i="6"/>
  <c r="AL5" i="6"/>
  <c r="AL6" i="6"/>
  <c r="AL16" i="6"/>
  <c r="AL8" i="6"/>
  <c r="AL10" i="6"/>
  <c r="AL11" i="6"/>
  <c r="AL13" i="6"/>
  <c r="AL14" i="6"/>
  <c r="AL9" i="6"/>
  <c r="AL15" i="6"/>
  <c r="AL17" i="6"/>
  <c r="AL18" i="6"/>
  <c r="AL20" i="6"/>
  <c r="AL24" i="6"/>
  <c r="AL21" i="6"/>
  <c r="AL22" i="6"/>
  <c r="AL23" i="6"/>
  <c r="AL25" i="6"/>
  <c r="AL26" i="6"/>
  <c r="AL27" i="6"/>
  <c r="AL28" i="6"/>
  <c r="AL29" i="6"/>
  <c r="AL30" i="6"/>
  <c r="AL33" i="6"/>
  <c r="AL32" i="6"/>
  <c r="AL12" i="6"/>
  <c r="AL31" i="6"/>
  <c r="AK5" i="6"/>
  <c r="AK6" i="6"/>
  <c r="AK16" i="6"/>
  <c r="AK8" i="6"/>
  <c r="AK10" i="6"/>
  <c r="AK11" i="6"/>
  <c r="AK13" i="6"/>
  <c r="AK14" i="6"/>
  <c r="AK9" i="6"/>
  <c r="AK15" i="6"/>
  <c r="AK17" i="6"/>
  <c r="AK18" i="6"/>
  <c r="AK20" i="6"/>
  <c r="AK24" i="6"/>
  <c r="AK21" i="6"/>
  <c r="AK22" i="6"/>
  <c r="AK23" i="6"/>
  <c r="AK25" i="6"/>
  <c r="AK26" i="6"/>
  <c r="AK27" i="6"/>
  <c r="AK28" i="6"/>
  <c r="AK29" i="6"/>
  <c r="AK30" i="6"/>
  <c r="AK33" i="6"/>
  <c r="AK32" i="6"/>
  <c r="AK12" i="6"/>
  <c r="AK31" i="6"/>
  <c r="AJ6" i="6"/>
  <c r="AJ16" i="6"/>
  <c r="AJ8" i="6"/>
  <c r="AJ11" i="6"/>
  <c r="AJ13" i="6"/>
  <c r="AJ9" i="6"/>
  <c r="AJ17" i="6"/>
  <c r="AJ18" i="6"/>
  <c r="AJ20" i="6"/>
  <c r="AJ24" i="6"/>
  <c r="AJ21" i="6"/>
  <c r="AJ22" i="6"/>
  <c r="AJ23" i="6"/>
  <c r="AJ25" i="6"/>
  <c r="AJ26" i="6"/>
  <c r="AJ27" i="6"/>
  <c r="AJ28" i="6"/>
  <c r="AJ29" i="6"/>
  <c r="AJ30" i="6"/>
  <c r="AJ33" i="6"/>
  <c r="AJ32" i="6"/>
  <c r="AJ12" i="6"/>
  <c r="AJ31" i="6"/>
  <c r="AI6" i="6"/>
  <c r="AI16" i="6"/>
  <c r="AI8" i="6"/>
  <c r="AI11" i="6"/>
  <c r="AI13" i="6"/>
  <c r="AI9" i="6"/>
  <c r="AI17" i="6"/>
  <c r="AI18" i="6"/>
  <c r="AI20" i="6"/>
  <c r="AI24" i="6"/>
  <c r="AI21" i="6"/>
  <c r="AI22" i="6"/>
  <c r="AI23" i="6"/>
  <c r="AI25" i="6"/>
  <c r="AI26" i="6"/>
  <c r="AI27" i="6"/>
  <c r="AI28" i="6"/>
  <c r="AI29" i="6"/>
  <c r="AI30" i="6"/>
  <c r="AI33" i="6"/>
  <c r="AI32" i="6"/>
  <c r="AI12" i="6"/>
  <c r="AI31" i="6"/>
  <c r="AH6" i="6"/>
  <c r="AH16" i="6"/>
  <c r="AH8" i="6"/>
  <c r="AH10" i="6"/>
  <c r="AH11" i="6"/>
  <c r="AH13" i="6"/>
  <c r="AH14" i="6"/>
  <c r="AH9" i="6"/>
  <c r="AH15" i="6"/>
  <c r="AH17" i="6"/>
  <c r="AH18" i="6"/>
  <c r="AH20" i="6"/>
  <c r="AH24" i="6"/>
  <c r="AH21" i="6"/>
  <c r="AH22" i="6"/>
  <c r="AH23" i="6"/>
  <c r="AH25" i="6"/>
  <c r="AH26" i="6"/>
  <c r="AH27" i="6"/>
  <c r="AH28" i="6"/>
  <c r="AH29" i="6"/>
  <c r="AH30" i="6"/>
  <c r="AH33" i="6"/>
  <c r="AH32" i="6"/>
  <c r="AH12" i="6"/>
  <c r="AH31" i="6"/>
  <c r="AG6" i="6"/>
  <c r="AG16" i="6"/>
  <c r="AG8" i="6"/>
  <c r="AG10" i="6"/>
  <c r="AG11" i="6"/>
  <c r="AG13" i="6"/>
  <c r="AG14" i="6"/>
  <c r="AG9" i="6"/>
  <c r="AG15" i="6"/>
  <c r="AG17" i="6"/>
  <c r="AG18" i="6"/>
  <c r="AG20" i="6"/>
  <c r="AG24" i="6"/>
  <c r="AG21" i="6"/>
  <c r="AG22" i="6"/>
  <c r="AG23" i="6"/>
  <c r="AG25" i="6"/>
  <c r="AG26" i="6"/>
  <c r="AG27" i="6"/>
  <c r="AG28" i="6"/>
  <c r="AG29" i="6"/>
  <c r="AG30" i="6"/>
  <c r="AG33" i="6"/>
  <c r="AG32" i="6"/>
  <c r="AG12" i="6"/>
  <c r="AG31" i="6"/>
  <c r="AF6" i="6"/>
  <c r="AF16" i="6"/>
  <c r="AF8" i="6"/>
  <c r="AF10" i="6"/>
  <c r="AF11" i="6"/>
  <c r="AF13" i="6"/>
  <c r="AF14" i="6"/>
  <c r="AF9" i="6"/>
  <c r="AF15" i="6"/>
  <c r="AF17" i="6"/>
  <c r="AF18" i="6"/>
  <c r="AF20" i="6"/>
  <c r="AF24" i="6"/>
  <c r="AF21" i="6"/>
  <c r="AF22" i="6"/>
  <c r="AF23" i="6"/>
  <c r="AF25" i="6"/>
  <c r="AF26" i="6"/>
  <c r="AF27" i="6"/>
  <c r="AF28" i="6"/>
  <c r="AF29" i="6"/>
  <c r="AF30" i="6"/>
  <c r="AF33" i="6"/>
  <c r="AF32" i="6"/>
  <c r="AF12" i="6"/>
  <c r="AF31" i="6"/>
  <c r="AL4" i="6"/>
  <c r="AM4" i="6"/>
  <c r="AN4" i="6"/>
  <c r="AO4" i="6"/>
  <c r="AK4" i="6"/>
  <c r="B36" i="16" l="1" a="1"/>
  <c r="B36" i="16" s="1"/>
  <c r="B34" i="10" l="1" a="1"/>
  <c r="B34" i="10" s="1"/>
  <c r="M36" i="9" l="1" a="1"/>
  <c r="M36" i="9" s="1"/>
  <c r="C36" i="9" a="1"/>
  <c r="C36" i="9" s="1"/>
  <c r="N36" i="9" a="1"/>
  <c r="N36" i="9" s="1"/>
  <c r="R36" i="9" a="1"/>
  <c r="R36" i="9" s="1"/>
  <c r="V36" i="9" a="1"/>
  <c r="V36" i="9" s="1"/>
  <c r="G36" i="9" a="1"/>
  <c r="G36" i="9" s="1"/>
  <c r="L36" i="9" a="1"/>
  <c r="L36" i="9" s="1"/>
  <c r="P36" i="9" a="1"/>
  <c r="P36" i="9" s="1"/>
  <c r="F36" i="9" a="1"/>
  <c r="F36" i="9" s="1"/>
  <c r="E36" i="9" a="1"/>
  <c r="E36" i="9" s="1"/>
  <c r="I36" i="9" a="1"/>
  <c r="I36" i="9" s="1"/>
  <c r="T36" i="9" a="1"/>
  <c r="T36" i="9" s="1"/>
  <c r="K36" i="9" a="1"/>
  <c r="K36" i="9" s="1"/>
  <c r="B36" i="9" a="1"/>
  <c r="B36" i="9" s="1"/>
  <c r="D36" i="9" a="1"/>
  <c r="D36" i="9" s="1"/>
  <c r="O36" i="9" a="1"/>
  <c r="O36" i="9" s="1"/>
  <c r="Q36" i="9" a="1"/>
  <c r="Q36" i="9" s="1"/>
  <c r="H36" i="9" a="1"/>
  <c r="H36" i="9" s="1"/>
  <c r="S36" i="9" a="1"/>
  <c r="S36" i="9" s="1"/>
  <c r="J36" i="9" a="1"/>
  <c r="J36" i="9" s="1"/>
  <c r="U36" i="9" a="1"/>
  <c r="U36" i="9" s="1"/>
  <c r="B34" i="7" a="1"/>
  <c r="B34" i="7" s="1"/>
  <c r="E34" i="7" a="1"/>
  <c r="E34" i="7" s="1"/>
  <c r="D34" i="7" a="1"/>
  <c r="D34" i="7" s="1"/>
  <c r="C34" i="7" a="1"/>
  <c r="C34" i="7" s="1"/>
  <c r="S4" i="1" a="1"/>
  <c r="S4" i="1"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9ECB6B7-6B87-4B30-BB1C-3BDD9BE6B0F4}" keepAlive="1" name="Query - NCA replies" description="Connection to the 'NCA replies' query in the workbook." type="5" refreshedVersion="8" background="1" saveData="1">
    <dbPr connection="Provider=Microsoft.Mashup.OleDb.1;Data Source=$Workbook$;Location=&quot;NCA replies&quot;;Extended Properties=&quot;&quot;" command="SELECT * FROM [NCA replies]"/>
  </connection>
  <connection id="2" xr16:uid="{3E312F6B-18D4-467F-87F2-7F763C7095F1}" keepAlive="1" name="Query - NCA%20replies" description="Connection to the 'NCA%20replies' query in the workbook." type="5" refreshedVersion="8" background="1" saveData="1">
    <dbPr connection="Provider=Microsoft.Mashup.OleDb.1;Data Source=$Workbook$;Location=NCA%20replies;Extended Properties=&quot;&quot;" command="SELECT * FROM [NCA%20replies]"/>
  </connection>
  <connection id="3" xr16:uid="{D57C5749-00A4-4CA0-A408-B8B522605798}" keepAlive="1" name="Query - NCA%20replies (2)" description="Connection to the 'NCA%20replies (2)' query in the workbook." type="5" refreshedVersion="0" background="1">
    <dbPr connection="Provider=Microsoft.Mashup.OleDb.1;Data Source=$Workbook$;Location=&quot;NCA%20replies (2)&quot;;Extended Properties=&quot;&quot;" command="SELECT * FROM [NCA%20replies (2)]"/>
  </connection>
  <connection id="4" xr16:uid="{164BEC1B-DD0C-4825-BCAC-2B9255D2521F}" keepAlive="1" name="Query - Parameter1" description="Connection to the 'Parameter1' query in the workbook." type="5" refreshedVersion="0" background="1">
    <dbPr connection="Provider=Microsoft.Mashup.OleDb.1;Data Source=$Workbook$;Location=Parameter1;Extended Properties=&quot;&quot;" command="SELECT * FROM [Parameter1]"/>
  </connection>
  <connection id="5" xr16:uid="{E0B0AA59-D638-44BF-825C-0465631181D1}" keepAlive="1" name="Query - Parameter2" description="Connection to the 'Parameter2' query in the workbook." type="5" refreshedVersion="0" background="1">
    <dbPr connection="Provider=Microsoft.Mashup.OleDb.1;Data Source=$Workbook$;Location=Parameter2;Extended Properties=&quot;&quot;" command="SELECT * FROM [Parameter2]"/>
  </connection>
  <connection id="6" xr16:uid="{7A1F96E3-E566-4AB6-8C05-E076D42A6629}" keepAlive="1" name="Query - Sample File" description="Connection to the 'Sample File' query in the workbook." type="5" refreshedVersion="0" background="1">
    <dbPr connection="Provider=Microsoft.Mashup.OleDb.1;Data Source=$Workbook$;Location=&quot;Sample File&quot;;Extended Properties=&quot;&quot;" command="SELECT * FROM [Sample File]"/>
  </connection>
  <connection id="7" xr16:uid="{21E94024-86D3-482A-B258-D2D3169F85F1}" keepAlive="1" name="Query - Sample File (2)" description="Connection to the 'Sample File (2)' query in the workbook." type="5" refreshedVersion="0" background="1">
    <dbPr connection="Provider=Microsoft.Mashup.OleDb.1;Data Source=$Workbook$;Location=&quot;Sample File (2)&quot;;Extended Properties=&quot;&quot;" command="SELECT * FROM [Sample File (2)]"/>
  </connection>
  <connection id="8" xr16:uid="{85D04A6F-8417-44BE-A063-7F168373236F}" keepAlive="1" name="Query - Transform File" description="Connection to the 'Transform File' query in the workbook." type="5" refreshedVersion="0" background="1">
    <dbPr connection="Provider=Microsoft.Mashup.OleDb.1;Data Source=$Workbook$;Location=&quot;Transform File&quot;;Extended Properties=&quot;&quot;" command="SELECT * FROM [Transform File]"/>
  </connection>
  <connection id="9" xr16:uid="{8DFC8B31-FEA4-4583-9533-5B2F69481F60}" keepAlive="1" name="Query - Transform File (2)" description="Connection to the 'Transform File (2)' query in the workbook." type="5" refreshedVersion="0" background="1">
    <dbPr connection="Provider=Microsoft.Mashup.OleDb.1;Data Source=$Workbook$;Location=&quot;Transform File (2)&quot;;Extended Properties=&quot;&quot;" command="SELECT * FROM [Transform File (2)]"/>
  </connection>
  <connection id="10" xr16:uid="{BA185051-B06E-4ECE-A064-F33B0F21F62A}" keepAlive="1" name="Query - Transform Sample File" description="Connection to the 'Transform Sample File' query in the workbook." type="5" refreshedVersion="0" background="1">
    <dbPr connection="Provider=Microsoft.Mashup.OleDb.1;Data Source=$Workbook$;Location=&quot;Transform Sample File&quot;;Extended Properties=&quot;&quot;" command="SELECT * FROM [Transform Sample File]"/>
  </connection>
  <connection id="11" xr16:uid="{7806376A-877F-425C-AE35-CC8A80B8C45E}" keepAlive="1" name="Query - Transform Sample File (2)" description="Connection to the 'Transform Sample File (2)' query in the workbook." type="5" refreshedVersion="0" background="1">
    <dbPr connection="Provider=Microsoft.Mashup.OleDb.1;Data Source=$Workbook$;Location=&quot;Transform Sample File (2)&quot;;Extended Properties=&quot;&quot;" command="SELECT * FROM [Transform Sample File (2)]"/>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<sst xmlns="http://schemas.openxmlformats.org/spreadsheetml/2006/main" count="945" uniqueCount="336">
  <si>
    <t>Member State</t>
  </si>
  <si>
    <t>Latvia</t>
  </si>
  <si>
    <t>1. Natural persons</t>
  </si>
  <si>
    <t>2. Legal persons</t>
  </si>
  <si>
    <t>3.Total number of registered intermediaries (3=1+2)</t>
  </si>
  <si>
    <t>Please provide any background information on the data indicated above (e.g. explain estimates, limitations, trends, etc…)</t>
  </si>
  <si>
    <t xml:space="preserve">Information covers total number of insurance brokers, insurance agents and ancillary insurance intermediaries registered by insurers. The national regulation also allows insurance brokers to register ancillary service intermediaries themselves, but Latvijas Banka do not collect statistical information on the number, as the number is not significant. </t>
  </si>
  <si>
    <t>In Latvia the registration system is fully integrated in the Latvijas Banka' s webpage where the application form could be filled online, all the necessary documents added to the form and directly submitted to the Latvijas Banka for the registration. The registration is fully distant and no physical meetings or resubmissions of any documents are required. The information on the number of registered insurance intermediaries is updated continuously.</t>
  </si>
  <si>
    <t>Number of insurance intermediaries acting on behalf of</t>
  </si>
  <si>
    <t>1. a single insurance undertaking</t>
  </si>
  <si>
    <t>2. more than one insurance undertaking</t>
  </si>
  <si>
    <t>3. a single insurance intermediary</t>
  </si>
  <si>
    <t>4. more than one insurance intermediary</t>
  </si>
  <si>
    <t>5. the customer</t>
  </si>
  <si>
    <t>6. Total number of registered intermediaries (6=1+2+3+4+5)</t>
  </si>
  <si>
    <t>1. on the basis of a fee, that is the remuneration paid directly by the customer</t>
  </si>
  <si>
    <t>2. on the basis of a commission of any kind, that is the remuneration included in the insurance premium</t>
  </si>
  <si>
    <t>3. on the basis of a combination of any type of remuneration set out at points 1 and 2</t>
  </si>
  <si>
    <t>The remuneration based on commissions are the dominant type of remuneration in the market. Also there are few cases where market participants indicated other type of remuneration, they commented that these particular types of remuneration are also connected to commissions.</t>
  </si>
  <si>
    <t xml:space="preserve">Number of insurance intermediaries distributing insurance products as part of </t>
  </si>
  <si>
    <t>4.Total number of registered intermediaries (4=1+2+3)</t>
  </si>
  <si>
    <t>The data on GWP written in Latvia (geographically in Latvia) by domestic companies and FoE operating in Latvia - domestic market.
Total insurance business: online sales compose 2.0% from direct sales and 11.5% from intermediation. The total online sales in insurance compose 13.4%.
From that:
Non-life insurance: online sales compose 2.3% from direct sales and 9.9% from intermediation. The total online sales in non-life insurance compose 12.2%.
Life insurance: online sales compose 0.1% from direct sales and 20.3% from intermediation. The total online sales in life insurance compose 20.5%.</t>
  </si>
  <si>
    <t>N/A</t>
  </si>
  <si>
    <t>1.Domestic insurance intermediaries with passport to operate in another MS under FOS</t>
  </si>
  <si>
    <t>2.Domestic insurance intermediaries with passport to operate in another MS under FOE</t>
  </si>
  <si>
    <t>3. Total number of domestic insurance intermediaries in your jurisdiction with passport to operate in another MS</t>
  </si>
  <si>
    <t>Number of intermediaries with passport</t>
  </si>
  <si>
    <t>1. FOS</t>
  </si>
  <si>
    <t>2. FOE</t>
  </si>
  <si>
    <t>Austria</t>
  </si>
  <si>
    <t>Belgium</t>
  </si>
  <si>
    <t>Bulgaria</t>
  </si>
  <si>
    <t>Cyprus</t>
  </si>
  <si>
    <t>Croatia</t>
  </si>
  <si>
    <t>Czech Republic</t>
  </si>
  <si>
    <t>Denmark</t>
  </si>
  <si>
    <t>Estonia</t>
  </si>
  <si>
    <t>Finland</t>
  </si>
  <si>
    <t>France</t>
  </si>
  <si>
    <t>Germany</t>
  </si>
  <si>
    <t>Greece</t>
  </si>
  <si>
    <t>Hungary</t>
  </si>
  <si>
    <t>Iceland</t>
  </si>
  <si>
    <t>Ireland</t>
  </si>
  <si>
    <t>Italy</t>
  </si>
  <si>
    <t>Liechtenstein</t>
  </si>
  <si>
    <t>Lithuania</t>
  </si>
  <si>
    <t>Luxembourg</t>
  </si>
  <si>
    <t>Malta</t>
  </si>
  <si>
    <t>Netherlands</t>
  </si>
  <si>
    <t>Norway</t>
  </si>
  <si>
    <t>Poland</t>
  </si>
  <si>
    <t>Portugal</t>
  </si>
  <si>
    <t>Romania</t>
  </si>
  <si>
    <t>Slovakia</t>
  </si>
  <si>
    <t>Slovenia</t>
  </si>
  <si>
    <t>Spain</t>
  </si>
  <si>
    <t>Sweden</t>
  </si>
  <si>
    <t>Total EEA</t>
  </si>
  <si>
    <t>ES</t>
  </si>
  <si>
    <t>EL</t>
  </si>
  <si>
    <t>PL</t>
  </si>
  <si>
    <t>LV</t>
  </si>
  <si>
    <t>1. the sale of other financial products or services
(e.g., bancassurance)</t>
  </si>
  <si>
    <t>2. the sale of other goods and services which are not insurance
or financial products (e.g., registered ancillary intermediaries)</t>
  </si>
  <si>
    <t>3. solely the sale of insurance (e.g., agents)</t>
  </si>
  <si>
    <t>Relative Position</t>
  </si>
  <si>
    <t>Percentage of insurance intermediaries paid in relation to the insurance contract in 2024</t>
  </si>
  <si>
    <t>3. Total</t>
  </si>
  <si>
    <t>AT</t>
  </si>
  <si>
    <t>BG</t>
  </si>
  <si>
    <t>MT</t>
  </si>
  <si>
    <t>PT</t>
  </si>
  <si>
    <t>BE</t>
  </si>
  <si>
    <t>CY</t>
  </si>
  <si>
    <t>FR</t>
  </si>
  <si>
    <t>IE</t>
  </si>
  <si>
    <t>LU</t>
  </si>
  <si>
    <t>NL</t>
  </si>
  <si>
    <t>NO</t>
  </si>
  <si>
    <t>CZ</t>
  </si>
  <si>
    <t>DK</t>
  </si>
  <si>
    <t>DE</t>
  </si>
  <si>
    <t>FI</t>
  </si>
  <si>
    <t>HR</t>
  </si>
  <si>
    <t>EE</t>
  </si>
  <si>
    <t>HU</t>
  </si>
  <si>
    <t>IT</t>
  </si>
  <si>
    <t>LI</t>
  </si>
  <si>
    <t>LT</t>
  </si>
  <si>
    <t>RO</t>
  </si>
  <si>
    <t>SK</t>
  </si>
  <si>
    <t>SE</t>
  </si>
  <si>
    <t>SI</t>
  </si>
  <si>
    <t>IS</t>
  </si>
  <si>
    <t>The previously submitted report from 2023 showed incorrect figures in the number of natural and legal persons. At that time, employed insurance intermediaries were reported as natural persons, which was not the intention. Furthermore, only companies that had licenses for insurance distribution were reported and not, for example, bancassurance. In this report, natural persons refer to individuals with their own license for insurance mediation. The reason for the decrease in the number of natural persons is partly due to one large intermediary company previously having both legal person licenses and natural person licenses for all employees, and partly due to consolidation in the Swedish market.</t>
  </si>
  <si>
    <t>Finansinspektionen is not the registering authority. At the Swedish Companies Registration Office (Bolagsverket), you can fill in a PDF form, log in to an e-service, upload the application and any attachments, and sign with an e-ID.</t>
  </si>
  <si>
    <t>Finansinspektionen does not have this information</t>
  </si>
  <si>
    <t>The number of  intermediaries gets renumeration directly from the customer is very few. The numbers are based on a comprehensive in-depth analysis of compensation to life insurance intermediaries conducted by Finansinspektionen in 2024. For non-life insurance intermediaries, compensation is usually in the form of a commission on the insurance premium, but there is also a combination of compensations, and we estimate that it corresponds with the reported figures</t>
  </si>
  <si>
    <t>Finansinspektionen has no opinion on patterns of cross-border activity.</t>
  </si>
  <si>
    <t>n/a</t>
  </si>
  <si>
    <t xml:space="preserve">In implementation of Article 3(2), subparagraph 2 of the IDD, the FMA Liechtenstein has implemented an online registration tool for intermediaries. This is an electronic form which must be filled in and submitted electronically by the applicant.In the form, the applicant must provide all information regarding the licensing requirements according to the IDD and fill in fields in which the applicant must describe, e.g. the internal organisation, the head office, his distribution activities, products, target market, etc.. The form must also contain information on the bodies and persons responsible for insurance distribution. In addition, the applicant must attach all relevant documents and annexes to the form. 
Upon request, the FMA must be provided with further information and documents required for the assessment of the application. Due to the low number of new licence applications, the information on registered insurance, insurance intermediaries and ancillary insurance intermediaries is always up to date. 
There was no specific evolutios about the online registration system since January 2024. </t>
  </si>
  <si>
    <t xml:space="preserve">Five insurance intermediaries (11%) didnt get any remuneration, cause of no insurance distribution activity. Three of them are car dealers. </t>
  </si>
  <si>
    <t xml:space="preserve">no data available </t>
  </si>
  <si>
    <t>most of the Liechtenstein insurance intermediaries are active in cross-border business.</t>
  </si>
  <si>
    <t>The forms for the various applications for approval or registration are available on the CAA website. 
These can be completed electronically and provided to the CAA by email.
The register of insurance and reinsurance distributors is updated daily.</t>
  </si>
  <si>
    <t>Unfortunately, this information is not available electronically. 
There were 6 registered ancillary intermediaries in 2024.</t>
  </si>
  <si>
    <t xml:space="preserve">Based on the annual Reporting of Luxembourg insurance undertakings (direct sales only), for 2024 :
- for life insurance, no contract has been concluded online
- for non-life insurance, the new business of direct online sales represented 36.908.345€ GWP (less than 0,5% of the total non-life new production).
These figures are stable compared to 2023. </t>
  </si>
  <si>
    <t>The data for 2024 are still subject to modifications as verifications on insurance underdatkings' Annual reporting are still ongoing.</t>
  </si>
  <si>
    <t xml:space="preserve">In 2023, for new non-life production by LU brokerage firms, premiums were broken down by State in which the risk is situated as follows : 15% in Luxembourg, 17% in Germany, 8% in France, 17% in Italy, 26% in other EEA Member States, 17% in non-EEA countries.
In 2023, for new life production by LU brokerage firms, premiums were broken down by State of the commitment as follows: 7% in Luxembourg, 14% in Belgium, 55% in France, 8% in Italy, 7% in other EEA Member States, 9% in non-EEA countries.
Regarding non-life business, the countries with the highest levels of new production remained Luxembourg, its neighbouring countries and Italy, although Belgium has been in constant decline for several years now. It should be noted that new production in Finland, which amounted to 13.7 million euros of premiums, was particularly strong in 2023. 
Regarding life business, the target market for by LU brokerage firms remained Luxembourg, its neigbouring countries and Italy. Since 2021, however, CAA has noticed a steady decline in new business
in Luxembourg (-70%) and in the non-EEA countries (-60%). On the other hand, since a remarkable increase of in new business in Portugal in 2020, new business remains strong at €65.0 million in 2023.
Figures for 2024 will be available around mid-July. </t>
  </si>
  <si>
    <t>/</t>
  </si>
  <si>
    <t>Since mid-2017 the FSMA operates a fully online system for the registration as an insurance intermediary. The same online tool is used for ulterior updates to the registration file. The Belgian legal framework is adapted to make the use of the online tool mandatory for all insurance intermediaries. The register of the insurance, reinsurance and ancillary insurance intermediaries is available on the FSMA's website and is updated on a weekly basis. Barring some minor updates or practical improvements, no major changes have been made to the system since the publication of the second IDD application report, however, the FSMA is currently working on an new and upgraded version of this system planned for 2027 at the earliest</t>
  </si>
  <si>
    <t xml:space="preserve">The standard way of remuneration of insurance intermediaries in Belgium is commission. The remuneration structure of insurance companies is designed accordingly. 
We are aware that some international brokers are working on a fee basis in particular situations, e.g. tailor-made contracts for their corporate clients. </t>
  </si>
  <si>
    <t xml:space="preserve">All data from the FSMA's online tool, taken on 31 Dec 202x.
Applied methodology for the classification:
- Category 1 includes all Belgian insurance intermediaries with at least one other active license on 31 Dec 202x
- Category 2 includes all Belgian ancillary insurance intermediaries
- Category 3 includes all Belgian insurance intermediaries with no other active license on 31 Dec 202x
No information on exempted ancillary insurance intermediaries is available
Input for 2020 is not available
</t>
  </si>
  <si>
    <t>The latest available data published by Assuralia (Belgium's sectoral federation of insurance companies) on "pure e-commerce distribution" indicates 0,3% with the caveat that many other distribution channels could also take a digital form, so that this figure might be an underestimation. This is data for the year 2020. The 2021 report mentions explicitly that further data on e-commerce distribution is not available. Later reports do not include data on online sales.</t>
  </si>
  <si>
    <t xml:space="preserve">There is a slight decrease in cross-border activity on an FoS basis which is in line with the overall decrease of the number of registered intermediaries. The major patterns remain targeted at neighbouring countries as evident by the significant drop in passports after the top 4 (Luxembourg, France, Netherlands and Germany) to the next highest (Spain). The number of ancillary insurance intermediaries with a passport is remains stable, and follows the same pattern of neighbouring countries that share the same language (cf Q7) 
Despite a slight increase, FoE activity remains extremely limited representing only 0,63 pct of the total number of passporting notifications. 
There is no data available as to the effective use of the passporting rights, The numbers provided are the number of notifications made to other EEA national competent authorities. </t>
  </si>
  <si>
    <t>The ORIAS, the French national register of bank, insurance and financial intermediaries, has set up an online registration system with a form the intermediaries have to fill out.
Financial intermediaries once they are registered usually do not have to renew their registration every year.</t>
  </si>
  <si>
    <t xml:space="preserve"> Neither the ACPR nor the ORIAS collect this type of data. However, based on our knowledge of the market, we think that commissions are the most common type of remuneration by far. Fees are certainly not significant from a statistical point of view on the French market. We only have the following information, from the business conduct questionnaire of the ACPR: In 2023, the insurance undertakings have declared (total remuneration paid to third party distributors) about 25 billon euros, of which 97 percent was commission (and 3 percent non monetary benefits). </t>
  </si>
  <si>
    <t>Source : the ORIAS (French national register of financial intermediaries) annual reports. We filled out line 3 with the sum of 1. and 2. since we do not know how many intermediaries operate under both FOS and FOE.</t>
  </si>
  <si>
    <t>In France, ORIAS is the authority responsible for the registration of insurance intermediaries and ACPR is in charge of their supervision. To provide EIOPA with data for this survey, ACPR relied for the most part on the informations communicated by ORIAS.
Moreover, ACPR does not supervise intermediaries on an ongoing basis, the perimeter of ACPR's supervision of these actors is limited to consumer protection and anti-money laundering and counter-terrorism financing. Insurance intermediaries are hence not required to regularly report to us on their distribution activities.</t>
  </si>
  <si>
    <t>-</t>
  </si>
  <si>
    <t>In Hungary, online registration of insurance intermediaries was introduced even before the IDD. The principals are obliged to register within 2 working days of the establishment of the legal relationship. In the case of a new intermediary license, the MNB registers the institution and the person responsible for managing the activity as the conclusion of the licensing procedure.</t>
  </si>
  <si>
    <t>The 4th activity (more than one insurance intermediary) is banned in our country, an insurance intermediary can not have more mandators. The 2020 data has been retroactively corrected due to a previous misinterpretation.</t>
  </si>
  <si>
    <t>We have no data on the 1. (the sale of other financial products or services (e.g., bancassurance)), the sale is always made through a licensed intermediary .</t>
  </si>
  <si>
    <t xml:space="preserve">Total online volume of gross written premiums:
Non-life: 54,4 billion HUF, 19,8% of total non-life sales
Life: less than 0.1% of total life sales
IBIP: less than 0.1% of total IBIP sales
No cross-border online sales.
</t>
  </si>
  <si>
    <t>All the domestic insurance intermediaries with passport to operate in another MS under FOE have also passport to operate in another MS under FOS.</t>
  </si>
  <si>
    <t>Any domestic insurance intermediary that has a passport to operate under the FOE in a given Member State also has a passport to operate under the FOS in the same Member State.</t>
  </si>
  <si>
    <t>Cross-border services are not significant for Hungarian insurance intermediaries, accounting for 1.8% of total non-life sales, typically corporate property insurance or insurance used to manage risks related to the sale of commercial real estate.</t>
  </si>
  <si>
    <t xml:space="preserve">Further information on insurance intermediaries in Hungary can be found in Chapter 5 of the Report on insurance, funds, capital market risks and consumer protection, 2024.
</t>
  </si>
  <si>
    <t>https://www.mnb.hu/en/publications/reports/report-on-insurance-funds-capital-market-risk-and-consumer-protection/report-on-insurance-funds-capital-market-risks-and-consumer-protection-2024</t>
  </si>
  <si>
    <t>We do not have more comments.</t>
  </si>
  <si>
    <t>It should be noted that the Bank of Lithuania is responsible for the registration of insurance brokerage companies, while the Chamber of Insurance Brokers is responsible for the registration of insurance brokers (natural persons). Insurance agent companies (legal persons) and insurance agents are registered by insurers. Each insurer publishes an up-to-date list of insurance intermediaries acting on its behalf on its own website. The number of natural persons in 2024 (2357) is the sum of insurance brokers (961) and insurance agents (1396). The number of legal persons in 2024 (973) is the sum of insurance brokerage companies (105) and insurance agent companies (868). We do not have the requested data for 2023, as the registration of insurance agent companies (legal persons) and insurance agents is carried out by insurers and they publish only actual lists. Since there is no centralised register, and each insurer publishes the list of intermediaries acting on its behalf separately, we are unable to collect consolidated data for 2023.</t>
  </si>
  <si>
    <t>https://www.lb.lt/en/sfi-financial-market-participants?ff=1&amp;market=2&amp;type%5B%5D=2).%20The%20information%20is%20regularly%20updated.</t>
  </si>
  <si>
    <t xml:space="preserve">Almost all insurance intermediaries are remunerated on the basis of a commission of any kind. Just 14 insurance brokerage companies (out of 105) are remunerated on the basis of a combination of any type of remuneration set out at points 1 and 2 (the share of remuneration paid directly by the client, tipically by legal persons, is approximately 7 percent of insurance brokerage companies' income).  Percentage of insurance intermediaries in the 3rd row (0.42) is calculated as the ratio of 14 to 3330 (total number of registered intermediaries). </t>
  </si>
  <si>
    <t xml:space="preserve">&gt; 11 insurance brokerage companies distribute products via digital (online) channels: this represents approximately 10,5 % of all registered insurance brokerage companies in our market (11 out of 105).                                                                                                                                                       
&gt; Approximately 19% (1 632 658 out of 8 506 060) signed non-life insurance contracts in 2024 were distributed via digital channels.
&gt; Almost 26 % (22 399 out of 86 328) signed life insurance contracts in 2024 were distributed via digital channels.                                                                                                                                                                                                                                                                               </t>
  </si>
  <si>
    <t>We do not have precise data on this matter, but we have provided approximate/indicative figures.</t>
  </si>
  <si>
    <t>The Bank of Lithuania only has data for the current period, that might be applicable also for 2024 years. However, we are unable to provide you with the data for 2023, since we only have information on current data without possibility to trace history for the previous time periods.</t>
  </si>
  <si>
    <t xml:space="preserve">The Bank of Lithuania does not collect information on classes of insurance mediated by the domestic insurance intermediaries on the cross-border basis. Majority of insurance brokerage companies carry out the mediation acitivity in the non-life insurance market, therefore, it is likely that non-life insurance classes are predominant in case of cross-border activity as well. </t>
  </si>
  <si>
    <t>In Estonia, the insurer is also obliged to register the insurance distributors specified (excluded) in Article 1 (3 and 4) of the IDD. On the relevant list on Finantsinspektsioon's website, there was 202 such insurance agents in 2024. These agents are mostly travel bureaus, selling travel insurance. For the sake of uniformity of the IDD data provided in this questionnaire, these agents are not included in the number of insurance agents who must be registrated according to the IDD.</t>
  </si>
  <si>
    <t>Insurance agents are entered into the list of insurance intermediaries by Estonian insurance undertakings and branches of the foreign insurance undertakings. Estonian insurance undertakings and branches of the foreign insurance undertakings are authorized (access with digital  identification) to enter and remove their insurance agents directly on the Finantsinspektsioon's website on-line.  Estonian insurance brokers and FOS and FOE intermediaries are entered into the list of insurance intermediaries on Finatsinspektsioon's website by Finantsinspektsioon. The register is updated on an ongoing basis without delay. Estonian insurance broker can submit an application for inclusion into the list of intermediaries and upload relevant document files on the Finantsinspektsioon's website.</t>
  </si>
  <si>
    <t xml:space="preserve">Life 2024 GWP new sales in domestic market: total 15 083 636 euros, of which digital channel sales was 5 989 541 euros, i.e. 39,7%. Non-life 2024 GWP new sales in domestic market: 622 428 807 euros, of which digital channel sales was 258 894 866 euros, i.e. 41,59%. Total 2024 GWP new sales (life+non-life) in domestic market: total 637 512 443 euros, of which total digital channel sales was 264 884 408 euros, i.e. 41,54%.    On a cross-border basis total (FOS+FOE) 2024 GWP new sales (life+non-life) was 649 201 753 euros, of which total digital channel sales was 247 067 672  euros, i.e. 38,05 %. </t>
  </si>
  <si>
    <t>The online sales result in 2024 has been calculated using a methodology that uses market participants' estimates of what proportion of their sales is made up of online sales. Based on the corresponding rate, we calculated the share of online sales in the corresponding new sales in 2024. Since the online sales rates given by market participants are estimates, the data presented should be viewed as estimates.</t>
  </si>
  <si>
    <t xml:space="preserve">The row "Total EEA" shows the number of Estonian insurance intermediaries operating under FOS and FOE, not the total number of notifications. One intermediary operates under both FOS and FOE. </t>
  </si>
  <si>
    <t xml:space="preserve">In the Netherlands we only grant licenses to companies that are registered at the chamber of commerce. However, these companies can be companies with no legal personality, like partnerships. In 2023 there were 3.382 licenseholders with a legal personality and 2.892 without one. In 2024 there were 3.329 license holders with a legal personality and 2.732 licenseholders without. 
Next to the licenseholders, the AFM has 4.472 tied insurance intermediairies on 31-12-2023 and 4.335 tied insurance intermediaries on 31-12-2024 in her register. The AFM also has 1.704 connected companies on 31-12-2023 and 1.685 connected companies on 31-12-2024 in her register who can provide services as an insurance intermediairy. Connected companies have a registration at the AFM under the responsability of a license holder. The license holder must ensure that the connected company complies with relevant regulation. </t>
  </si>
  <si>
    <t xml:space="preserve">Insurance intermediairies can apply for a license via an online license application form. Through this form, they have to provide all the necessary information to recieve the license. Our online register, which holds information about all the registered companies, is updated on a day-to-day basis. Therefore, any changes are visable the next day. We do not show the number of how many companies are registered, but the register can be downloaded, so the data can be analyzed. </t>
  </si>
  <si>
    <t xml:space="preserve">In the Netherlands we do not register if a licenseholder is acting on behalf of a single insurance undertaking, a single insurance intermediairy, more than one insurance intermediairy or the customer. In the Netherlands we have a figure that is called a 'gevolmachtigd agent', an underwriting agent, who acts mostly for more than one insurance undertaking. From the license holders in 2022 there were 126 companies with a registration as an underwriting agent (please note that these underwriting agents can also have a license as a insurance intermediairy acting on behalf of the customer, so the number under 5 could be higher). Because we can not specify the other categories and we have the ban on commission in the Netherlands insurance intermediaires mostly must act on behalf of the customer. Please note that, as stated by the information at question 1: next to the license holder we also have registered connected companies and tied insurance intermediairies. </t>
  </si>
  <si>
    <t>Due to ban on commissions on certain insurance products (life and non-life) almost all intermediairies have a mix of remuneration.</t>
  </si>
  <si>
    <t>The number under 2 (the sale of others goods and services) is input from a yearly data request from the AFM. In 2022 the number we had received from that request was 852. However,  the numbers under 1 and 3 is data from or register. If you therefore cumulate the number under 1 and 3 it will give you the total amount of insurance intermediairies. We don't know how the number of intermediairies under 2 is cumulated by the insurance intermediairies under 1 and 3. For that reason, we have not included the number 852 under number 2.</t>
  </si>
  <si>
    <t xml:space="preserve">There are 27 insurance intermediaires with a passport to all the EEA-countries. Most of the insurance intermediaires with a European passport, only have a passport for 1 MS (64 insurance intermediairies). 												</t>
  </si>
  <si>
    <t xml:space="preserve">In general the AFM observes an increase in cross border activity. This originates from two sources 1. dutch insurers moving to another country and 2. new insurers starting in another country. Foreign insurers are mostly active in the Netherlands via underwriting agents (volmacht). The role of the intermediaries is thus important in the increase in cross border activity. The increase in foreign insurers via underwriting agents is partly because regular Dutch insurers aren't able (or willing) to insure certain risks, such as cyber risks. A general recommendation for better supervision is the increase of sharing knowledge about insurers/intermediaries and products within Europe. For example via data-sharing about key ratios of insurers (combined ratio, provision ratio, costs ratio, claim ratio etc...) . 												</t>
  </si>
  <si>
    <t xml:space="preserve">We do not have data about the exact volume of business of Dutch intermediaries on a cross border basis, As our yearly survey among intermediaries only covers total amount of business (also within NL) . Hence we cannot distinquish the exact business of Dutch intermediaries abroad. In addition, we also cannot distinquish which part of the business within NL is linked to foreign insurers. </t>
  </si>
  <si>
    <t>N/a</t>
  </si>
  <si>
    <t xml:space="preserve">As of 4 June 2024, IVASS implemented the new online registration system set up by IVASS Regulatory Order no. 134/2023 amending the national Regulation on insurance distribution: insurance intermediaries and undertakings can now directly access the Single Register of Intermediaries web portal by using their digital identity and update it by sending the applications and communications to IVASS.
Furthermore, a new portal for public consultation of the Register of Intermediaries allows to consult the information on the entities that pursue insurance and reinsurance distribution in Italy and to download the related data in a processable format (open data).
More detailed information can be found in the manuals published in the respective sections of IVASS’ website:
https://www.ivass.it/media/avviso/the-new-rui-is-on-line/?com.dotmarketing.htmlpage.language=3
</t>
  </si>
  <si>
    <t xml:space="preserve">In 2024 the proportion of online intermediation/sales on the total volume of GPW is 1.3%.  Please note that the data provided relate to GWP collected in Italy by Italian undertaking and branches of non-UE undertakings; the data related to online sales pursued in Italy on a cross border basis is not available. Furthermore, we provided the data on online sale directly pursued by insurance undertakings, without the possibility of unbundling data related to the telephone selling. </t>
  </si>
  <si>
    <t xml:space="preserve">The collaborators of the intermediaries, enrolled in section E of the RUI, were not calculated.  The total number is different from the aggregation of intermediaries with passport FOS and FOE since certain intermediaries may operate both under FOS and FOE at the same time. </t>
  </si>
  <si>
    <t>Please note that as of today none of our data on insurance intermediaries takes account of policy-holders that act as sellers/service providers and provide an insurance cover to their customers under group insurance contracts. Due to legislative changes, this activity is going to be considered insurance mediation and insurance intermediaries acting as such will have to be registered in the CNB registers, but only after 1 July 2025 (two-year transitional period for registration until 1 July 2027).</t>
  </si>
  <si>
    <t>Independent intermediaries can opt to be registered using an online registration tool called "REGIS". Via REGIS, they can access an online registration form, fill out all the requested information and submit all required documents so that their application can be reviewed by the competent department and (dis)approved. Contrastingly, tied agents and ancillary insurance intermediaries must be registered using the REGIS online registration tool. Unlike independent intermediaries, tied agents and ancillary insurance intermediaries do not submit the registration form themselves - instead, the principal (insurance undertaking/independent intermediary/intermediary from another MS) submits it on their behalf. The registration is done automatically without any formal review of the application; it is the responsibility of the principal to ensure that its tied agents and ancillary insurance intermediaries meet all the legal requirements for registration. The information on the number of registered insurance, reinsurance and ancillary insurance intermediaries is updated once a day.</t>
  </si>
  <si>
    <t>The total numbers of registered intermediaries provided in this question do not equal the totals provided in question 1 because the applicable domestic legislation currently permits (or used to permit at some point during the applicable time period) insurance intermediaries to combine certain roles (e.g. the roles of a broker and an agent) and to act on behalf of multiple entities under certain conditions.</t>
  </si>
  <si>
    <t>The data provided represent the proportion of contracts concluded using  means of communication enabling the parties to conclude a contract without their simultaneous physical presence. Neither Czech legislation nor the CNB registers distinguish between a contract concluded online and, for example, a contract concluded during a telephone call.</t>
  </si>
  <si>
    <t xml:space="preserve">Most cross-border activities occur in Slovakia: 94 % of Czech insurance intermediaries with a FOS passport are passported into Slovakia. This close connection to Slovakia is largely due to historical bonds and virtually non-existent language barrier. </t>
  </si>
  <si>
    <t>na</t>
  </si>
  <si>
    <t>the figures of 2024 are as of 21.3.2025. Our database doesn't offer the figures of past dates.</t>
  </si>
  <si>
    <t>The applications and registration are made on the online system. The registration fee is paid in advance before the applications arrive through the system to the handling process.  The information is updated on the daily bases based on the applications that the intermediaries make via the online system.</t>
  </si>
  <si>
    <t>The number of natural persons in the register changes daily, due to removal of the intermediaries who have not fulfilled their obligation under the Insurance Act (15 hours of professional training or advanced training per year - monitoring of the annual fulfillment of the requirements for professional training or advanced training for an intermediary is calculated from the day and month of his first entry in the register, not by the calendar year.) Also, licensing exams are held almost every week for new intermediaries who are then entered in the register. Significant difference in the number of natural persons in the register on 31.12.2020 and subsequent years is due to stricter monitoring of the fulfillment of the above mentioned requirements, that was carried out in full only in 2021., as opposed to 2020. when coronavirus pandemic mitigation measures were in full effect.</t>
  </si>
  <si>
    <t>Hanfa maintains multiple web registers regarding insurance market area (in accordance with Article 411 of the Insurance Act), that include all legal and natural persons engaged in insurance distribution, depending on the legal form and type of licence.
Data on the number of registered intermediaries is updated on a daily basis (or as necessary).
Applications for taking the insurance and/or reinsurance distribution exam are submitted online , as are applications for re-registration in the registers.
Applications for issuing licences to insurance distribution companies and crafts can be completed online and submitted online if the applicant has a qualified electronic signature.</t>
  </si>
  <si>
    <t>The number of intermediaries fluctuates greatly throughout the year, with new agencies opening and some closing. In 2024, there were 90 new insurance intermediaries, while 23 closed.   
Intermediaries working with one insurance company in most cases have exclusive contracts. Brokerage companies act in the name and for the account of the client, and all brokerage companies work with more than one insurance undertaking (the number is not included in field 2. more than one insurance undertaking). The trend in the number of intermediaries has been increasing over the years, in 2023 there were 938, and in 2024  985  intermediaries (legal entity). Number of insurance intermediaries (a single) have a decrease compared to 2020, when they were deleted from the Register due to the obligation to the IDD. Please note that in the reference period there was in progress a procedure of compliance with IDD requirements which resulted in deletion of over 1800 natural persons from the register of insurance agents and brokers due to failure of compliance with IDD fit (mandatory education - 15 h per year) requirements.
Over the last three years, the total number of registered intermediaries has remained at approximately the same level.</t>
  </si>
  <si>
    <t>Please note that according to the Croatian Insurance Act, insurance agents can only receive commission from the insurance undertaking and insurance brokers can receive comission either from the insurance undertaking or fee from the client. HANFA regullary (semi-annualy and annualy) receives reports on collected commissions. So that, all intermediaries receive a commission from the insurance undertaking, although brokers may work for a client, their commission is paid by the insurance undertaking.</t>
  </si>
  <si>
    <t>Digitalizasion of intermediation/sales  in our market is still in in early stages due to the tradition of concluding insurance business face to face but there is an indication among younger people to conclude insurance contract via apps.
We have collected data for 85% of the market (12 out of 14), of which:
• 11 companies operate online non-life (11 out of 12 is 91.7% of the market), their share of GWP online (new digital channels) is 2.84% of the total non-life GWP on the domestic market
• 1 company operates online life insurance, which is 8.3% of the market, its share in online GWP is 4.11%
• All 11 companies have online sales on the domestic market, only 1 company has online cross-border sales and this makes up 0.97% of its non-life GWP
Further, out of 4 branches, 2 branch uses digital distribution channels (that's 50% of the market). They only sell non-life, their share of online in their GWP is 6.93%</t>
  </si>
  <si>
    <t>There is a growing trend in digital business on the Croatian market, but still via email communication and various online platforms.</t>
  </si>
  <si>
    <t>Please note that in the last survey we sent you the number of intermediaries notified in 2021 and 2022, now we are sending you the accumulated number of intermediaries with a cross-border activity passport at the end of each year, starting from 2013.</t>
  </si>
  <si>
    <t xml:space="preserve">As before, the notifications are more or less evenly distributed across the member states, with a slightly higher number of notifications for providing insurance distribution activities in Austria._x000D_
Intermediaries continue to have the greatest interest in conducting business in Slovenia._x000D_
_x000D_
</t>
  </si>
  <si>
    <t>Patterns of cross-border activity are that there are no FOE passport to carry out insurance mediation activities and that FOS passport is predominant in neighbouring counties.</t>
  </si>
  <si>
    <t>Please note that new Ordinance has been adopted which prescribes (from 2023 onwards) the obligation of insurance intermediaries to provide HANFA with data and information regarding GWP for each insurance class i.e. risk</t>
  </si>
  <si>
    <t>Based on our own internal register (Secondary Intermediaries Register), we can extract data in real time. However, some data is stored internally on a regular basis. For year 2024, the information provided were available at the 30th of April, 2025. For year 2023, we provided data taking into consideration both stored data and estimates based on observed trends. Also, please note that the agents were counted only once, without taking into account the multiple registrations made by each insurance undertaking with which they have contract with. (for agents which are selling insurance for more than one insurance undertaking (ie: bancassurance))</t>
  </si>
  <si>
    <t xml:space="preserve">All insurance and reinsurance intermediaries pursuing insurance distribution activities in Romania are registered in FSA registers, as follows:
1.            principal intermediaries (entities that represent the clients) who are registered directly by our authority in RIP – registry of principal intermediaries, as they are entities authorized by the authority,
and
2. secondary intermediaries (entities acting on the supervision of insurance companies or principal intermediaries) who are registered by their supervisors as mentioned before, in RIS – registry of secondary intermediaries, also administrated by FSA). 
Regarding the online registration system, FSA has created an online accessible platform which enabled a registration form to be completed directly online. This platform is dedicated to the applicants that intend to act as principal intermediaries.  In the process, the platform permits, after creating a personal account, the submission of requests along with any necessary documentation according to the national legislation.
As regards the online registration system for the applicants that intend to act as secondary intermediaries, the insurance companies and the principal intermediaries have the obligations to create an online registration platform, as well, obligation stipulated in our national legislation.
Information are updated daily, in both registers, according to any changes appeared in the activities of the intermediaries, including the removal of an intermediary, if it is the case. The obligation is also stipulated in the national provisions (Norm no. 22/2021 regarding insurance distribution).
</t>
  </si>
  <si>
    <t>97,33% of the principal intermediaries' income was obtained on the basis of the commissions paid by the insurance undertakings. The secondary intermediaries who are distributing under the insurance undertakings' responsibility are remunerated also on the basis of commisions.</t>
  </si>
  <si>
    <t>About the trend, we have noticed that  the number of insurance intermediaries distributing insurance products as part of the sale of other financial products or services has been increased in 2023, while the number of insurance intermediaries distributing insurance products as part of solely the sale of insurance has been decreased in years 2023-2024.</t>
  </si>
  <si>
    <t xml:space="preserve">Based on the quarterly reports on insurance distribution, insurance companies reported direct sales through websites and mobile apps as 0,63% of total sales (0,55% life/ 0,66% general/0% IBIP). The information provided relates only to contracts concluded online on our domestic market. </t>
  </si>
  <si>
    <t>We have noticed that the trend of contracts concluded online is increasing, both for life and non-life insurance. In 2023, online sales accounted for 0.54% of total sales, of which 0.63% were non-life contracts and 0.12% were life contracts. This shows an increase in the percentage of online sales for life contracts (from 0.12% in 2023 to 0.53% in 2024).</t>
  </si>
  <si>
    <t>Insurance brokers: 
Non-life: contracts 4.662.777; GWP 6.218.138.387 lei; commissions 1.099.774.926 lei; 
Life: contracts 187.984; GWP 841.308.511 lei; Commissions 243.396.248 lei.
Insurance intermediaries other than credit institutions and brokers and exempted: 
Non-life: contracts 1.623.314; GWP 1.200.379.330 lei; Commissions 303.196.383 lei;
Life: contracts 453.487; GWP 1.940.482.601 lei; Commissions 251.155.223 lei.
Credit institutions acting as insurance intermediaries:
Non-life: contracts 1.563.123; GWP 553.779.110 lei; commissions 151.804.949 lei;
Life: contracts 2.643.942; GWP 1.388.126.287 lei; Commissions 426.602.322 lei
Exempted intermediaries (Non-Life): contracts 325.801; GWP 70.435.807 lei; commissions 33.201.275 lei
Electronic sales - websites &amp; apps:
Non-life: contracts 328.378; GWP 47.776.246 lei; 
Life: contracts 587; GWP 22.711.377 lei</t>
  </si>
  <si>
    <t>Data provided is based on the 2024 quarterly insurance distribution reports and doesn't include MTPL contracts.</t>
  </si>
  <si>
    <t>Over the last two years, there has been a trend towards maintaining the number of registered insurance intermediaries.</t>
  </si>
  <si>
    <t>Until 2025, the FSC had an electronic form to fill out for online registration of intermediaries. Since the FSC has operated a new Electronic Information System (EIS). Every applicant including applicants for registration as an intermediary has the possibility to register online with the EIS and to get credentials for asses to the system. Afterwards the applicant can fill in and submit all relevant applications.</t>
  </si>
  <si>
    <t xml:space="preserve">During  the last two years the number of insurance intermediaries acting on a single insurance undertaking or acting on more than one insurance undertaking remains relatively stable. </t>
  </si>
  <si>
    <t>Distribution of insurance products through online sales in 2024  through insurance brokers was carried out by a total of 22 insurance brokers. It represents 0.20% of the total premium income made through insurance brokers in 2024 for the benefit of insurers with headquarters in the Republic of Bulgaria.
In the structure of the premium income realized through insurance brokers through websites as of 31.12.2024, the largest share is occupied by the following insurances: ":MTPL", representing 62.40% of online insurances, "Other Motor insurance" (22.10%) and "Fire and other deamede to poperty insurance" (4.90%).</t>
  </si>
  <si>
    <t xml:space="preserve">We refer to our comment in the last submission (2023): "From 1.1.2022, it is required that all insurance agents are listed in the Financial Supervisory Authority's register. Previously, only insurance agents for foreign insurance companies had to be registered with the Financial Supervisory Authority. Norwegian insurance companies kept their own agent register. The number of insurance intermediaries (agents) in the Financial Supervisory Authority's register has therefore increased significantly from 2021 to 2022." The number includes registered ancillary agents.												</t>
  </si>
  <si>
    <t xml:space="preserve">Finanstilsynet uses an online registration system that allow the registration form to be completed directly online. An online portal called "Altinn" is used for this purpose. Altinn is a public online portal used for digital dialogue (including applications) between businesses, natural persons individuals and public agencies. </t>
  </si>
  <si>
    <t xml:space="preserve">As regard the increase in insurance intermediaries (agents) from 2022-2023, we refer to the comment made in part 1. Furthermore, we have in recent years seen a slight consolidation in the insurance broker marked. The trend is that smaller insurance broker firms have been acquired by larger firms, and select medium sized firms have merged. The trend is ongoing, and we expect that the number of brokers will decrease in the coming years. </t>
  </si>
  <si>
    <t>In our marked, an insurance broker acts on behalf of the customer and may not receive commission or other remuneration from the insurance undertaking.  The percentage of insurance intermediaries paid directly by the customer is less than 1 %. However, as many of the brokers are large firms which deal in the marine and energy business, they have a larger proportion of the total of GWP.</t>
  </si>
  <si>
    <t>N.a.</t>
  </si>
  <si>
    <t>Norwegian insurance intermediaries conduct most business in the Nordic region (Sweden, Denmark and Finland).</t>
  </si>
  <si>
    <t xml:space="preserve">National bank of Slovakia has established Register, which is divided into sub-registers for particular sectors as follows:
(a) insurance and reinsurance;
(b) capital market;
(c) deposit-taking;
(d) credit-granting, including housing loans and consumer loans;
(e) supplementary pension scheme;
(f) old-age pension scheme.
 The sub-register under paragraph (a) shall be divided into the lists of:
(a) independent financial agents;
(b) tied financial agents;
(c) subordinate financial agents;
(d) financial advisers;
(e) financial intermediaries from other Member States operating in the insurance or
reinsurance sector;
(f) ancillary insurance intermediaries.
The sub-register under paragraph (b) shall be divided into the lists of:
(a) independent financial agents;
(b) tied financial agents;
(c) subordinate financial agents;
(d) financial advisers;
(e) tied investment agents.
The sub-registers under paragraph (c) to (f) are divided into lists for:
(a) independent financial agents;
(b) tied financial agents;
(c) subordinate financial agents;
(d) financial advisers;
(e) financial intermediaries from other Member States engaged in the provision of housing
loans, included in the sub-register mentioned in paragraph (d).
Each person may be registered concurrently only in one of the relevant lists. The information on the number of registered intermediaries are daily updated. </t>
  </si>
  <si>
    <t>Contracts concluded remotely through insurance intermediaries
The data we collect are:  1. number of insurance contracts that have been intermediated to the client without his physical presence by means of distance communication, divided into IBIP, PEPP, Other life insurance, Hybrid, Other non-life insurance and Total reinsurance (Data for 2024: Number of life insurance contract: 47756, number of nonlife insurance contract: 462344, number of reinsurance contract: 112) 
2. Amount of the annual premium for insurance contracts which have been concluded to the client without his physical presence by means of distance communication, divided into IBIP, PEPP, Other life insurance, PII, Hybrid, Other non-life insurance and Total reinsurance                                Data for 2024: Premium volume of life insurance constracts: 13634047,60, Premium volume of nonlife insurance contracts: 82177785,92, premium volume of  reinsurance: 425829773,51)</t>
  </si>
  <si>
    <t xml:space="preserve">The register of insurance intermediaries is available online publicly and consists of the register of brokers and the register of agents: https://rpu.knf.gov.pl/. Applications to introduce, modify or delete data from the register are submitted online by the insurance undertakings (in case of insurance agents) or by the insurance brokers themselves.  Information available publicly in the register of insurance intermediaries is updated every 24 hours. 
Please note that not all data is publicly available. Anybody can search only current data. Only persons that data relate to can access the historical data. </t>
  </si>
  <si>
    <t>The KNF does not possess required data on remuneration. The most common way of remuneration is number 2 - commission included in insurance premium (all insurance agents are remunerated this way). The insurance brokers are also mainly remunerated by insurance undertaking (only some of them are remunerated by customer).</t>
  </si>
  <si>
    <t>Please note that the Polish FSA does not currently gather specific information about insurance intermediaries selling other financial products or services apart from banks and credit unions. 
Data provided for 2020 are of approximate character.</t>
  </si>
  <si>
    <t>Life = 0,02%;
Non-life 2,27%</t>
  </si>
  <si>
    <t xml:space="preserve">Please note that data for 2020 relates to insurance agents only. </t>
  </si>
  <si>
    <t>Some insurance intermediaries notify their intention to conduct cross-border activities in many countries.  It can be assumed that not all of them intend to conduct business activities in all these countries since the very beginning of their cross-border business operations. As a result, probably part of the notifications can be made just in case.</t>
  </si>
  <si>
    <t>In 2024 insurance brokers share in GWP accounted for 15,20% in life insurance and 22,14% in non-life insurance.</t>
  </si>
  <si>
    <t xml:space="preserve">In line with the requirements emanating from the IDD, the MFSA has launched an online application facility wherein persons (natural and legal) wishing to apply for an insurance intermediary licence can submit their application online to the MFSA. The applications which are available are the following:
-	Application for enrolment in the Agents, Managers or Brokers List;
-	Application for the registration of individuals in the Agents, Managers or Brokers Register;
-	Application for the enrolment of Tied Insurance Intermediaries in the Tied Insurance Intermediaries List; and
-	Application for the enrolment of Ancillary Insurance Intermediaries in the Ancillary Insurance Intermediaries List.
In order for persons to submit an online application, they first need to apply for a username through the MFSA Portal and once they are granted with the log in details, they can fill in the respective application. Depending on the type of application submitted the applicant will be asked to include certain documentation. For example, in the case of an insurance broker / agent / manager they will be requested to submit a scheme of operations and financial projections. 
Once the application is completed and all the required documentation is attached the applicant submits the application through the MFSA portal.
The applicant is informed every time the status of the application changes for example from the “submitted status” to “assigned status” to “in process status” to the final stage which is the “approved status”.
The IT system introduced also provides the facility that at any point in time we can issue statistics on the number of applications received, applications being processed and applications approved, refused or withdrawn. </t>
  </si>
  <si>
    <t xml:space="preserve">One of the relevant categories in the Maltese national register is 'tied insurance intermediaries' which can work with only one insurance undertaking on particular classes of business. Example - XYZ is a tied insurance intermediary who transacts life business with Company A and general business (non-life) with Company B. </t>
  </si>
  <si>
    <t>Tied Insurance Intermediaries are solely remunerated on the basis of a commission which is included in the insurance premium and paid by the Insurance Undertaking. Insurance Brokers &amp; Insurance Agents are usually remunerated on the basis of a commission which is included in the premium as well as additional fees, established by the intermediary and which are paid by the customer such as policy fees, admin fees, brokerage fees).</t>
  </si>
  <si>
    <t>No comments</t>
  </si>
  <si>
    <t>We have just created a new conduct data form in order to capture this type of information. We will be in a position to provide data on this matter in future submissions.</t>
  </si>
  <si>
    <t>Nil</t>
  </si>
  <si>
    <t xml:space="preserve">The majority of the domestic insurance intermediaries which passport in other Member States are insurance brokers. There are no predominant classes of business mediated by insurance brokers. </t>
  </si>
  <si>
    <t>Brokers: 83% of Insurance Brokers have a staff headcount of less than 10; a turnover and/or balance sheet of less than €2m.
Brokers: 17% of Insurance Brokers have a staff headcount of 10 or more; a turnover and / or a balance sheet of €10m or more.
Brokers - There are no insurance brokers which have a staff headcount of 250 or more; a turnover of €50m or more or a balance sheet of €43m or more.
Agents: 55% of Insurance Agents have a staff headcount of less than 10; a turnover and/or balance sheet of less than €2m.
Agents: 45% of Insurance Brokers have a staff headcount of 10 or more; a turnover and / or a balance sheet of €10m or more.
Agents- There are no insurance agents which have a staff headcount of 250 or more; a turnover of €50m or more or a balance sheet of €43m or more.
Insurance Managers - 63% of Insurance managers have a staff headcount of less than 10.
Insurance Managers - 27% of Insurance managers have a staff headcount of 10 or more.
Insurance Managers - There are no Insurance Managers with a staff headcount of 50 or more.</t>
  </si>
  <si>
    <t>No additional comments</t>
  </si>
  <si>
    <t xml:space="preserve">The data includes both regular intermediaries and ancillary intermediaries. There is no conclusive explanation for the drop in 2023/2024. However, the DFSA did in Q4/2022-Q1/2023 publish a clarification of the need for authorisation in franchise-setups wich may have led to a reoraganisation of the intermediaries.                                                                                                                                                                                                                                                                                                                                                                                                                                                                                                                                                                                                                                                                                                                                                                                </t>
  </si>
  <si>
    <t xml:space="preserve">In Denmark all applicants must apply through www.virk.dk - either as an intermediary or ancillary intermediary.
https://virk.dk/myndigheder/stat/FT/selvbetjening/Ansoegningsskema_for_registrering_som_forsikringsformidler_eller_genforsikringsformidler/
https://virk.dk/myndigheder/stat/FT/selvbetjening/Ansoegningsskema_for_registrering_som_accessorisk_forsikringsformidler/
As soon as the application has been processed and the intermediary has been registered, the official register on DFSA's website is updated. The official register is also updated when subsequent changes relevant to the registration has been communicated to the Danish FSA. </t>
  </si>
  <si>
    <t xml:space="preserve">In Denmark we do not register the number or the name(s) of the insurance companies, for whom an intermediary distributes insurances. Once the registration is completed the insurance intermediary may choose how many insurance companies it wishes to cooperate with and it may change from one insurance company to another without informing the DFSA.The intermediary may also act independently of the insurance companies, acting solely on behalf of the customer (independent intermediaries), in which case Denmark has introduced additional requirements to protect the customer. </t>
  </si>
  <si>
    <t xml:space="preserve">In Denmark it is possible to register as an "independant intermediary". These independant intermediaries may only receive fees directly from the customer (as they may only represent the customer). Denmark has per 31.12.2024 registered 134 of these independant intermediaries which comes to 5% of the total amount of intermediaries (2588).  Upon implementation of the Directive, Denmark made the conscious choice not to over-implement. Consequently, the intermediaries are not obliged to report this kind of information to the DFSA. The DFSA has identified the largest insurers representing at least 60% of the national market and intends to ask the insurers to provide the data in question. However, please note that these insurers are not legally obliged to answer.      </t>
  </si>
  <si>
    <t xml:space="preserve">There is no conclusive explanation for the drop in 2023/2024. However, the DFSA did in Q4/2022-Q2/2023 publish a clarification of the need for authorisation in franchise-setups wich may have led to a reoraganisation of the intermediaries. </t>
  </si>
  <si>
    <t xml:space="preserve">The requested data is not available. The DFSA did complete a survey in Q4/2024 concerning online sale of one specific insurance product, but the focus was quality, not quantity. </t>
  </si>
  <si>
    <t xml:space="preserve">Relatively limited interest in crossborder acitivities compared to the total number of registered intermediaries. </t>
  </si>
  <si>
    <t>Natural Persons are Personal Companies. We acknowledge that the data provided two years ago differs from the data delivered today for the same reference years. Over time, the data in our registry may change mostly due to Late Declarations or Corrections and Data Validation Improvements, both within the GEMI system and in the systems of the local Chambers. (Source: Union of Hellenic Chambers.)</t>
  </si>
  <si>
    <t>Approximately 70% of Greece's startups are supported via an online registration system. This procedure lasts 5 days under normal conditions(including the verification of supporting documents). The Single Information Point for Active Insurance Intermediaries is updated in real time when a registration is completed. (Source: Union of Hellenic Chambers.)</t>
  </si>
  <si>
    <t>we do not have the information to separate this info. Although 1+2 for 2023 are 17909 and for 2024 are 19026. (Source: Union of Hellenic Chambers.)</t>
  </si>
  <si>
    <t>In the Greek insurance market, the remuneration of intermediaries is generally included in the insurance premium rather than being paid directly by the customer. This is a common practice and reflects the structure of the market. However, the insurance broker can receive a commission from the insurance undertakings or/and a fee from the customer in accordance with a written contract between them. Acccording to the Union of Hellenic Chambers, approximately the 25% of IMs' (Brokers) fee is paid by the customer. Source: Union of Hellenic Chambers.</t>
  </si>
  <si>
    <t>Source: Union of Hellenic Chambers.</t>
  </si>
  <si>
    <t xml:space="preserve">There are no aggregated data available at market level. The majority of Insurance Undertakings reported that the percentage of contracts concluded online is no more than 1% of their Gross Written Premiums (per IU). However, the percentage of contracts concuded online for a specific IU runs up to 10%.  </t>
  </si>
  <si>
    <t>Insurance contracts are concluded mainly via the traditional (in person) distribution channels. 15 out of 34 greek insurance undertakings distribute also directly selected products online (via websites or/and via aggregators). There are also insurance intermediaries that distribute online, but this amount is included in the gross written premiums of IUs.</t>
  </si>
  <si>
    <t xml:space="preserve">A tendency to adopt IT developments is observed at IMs market, especially at the distribution process. </t>
  </si>
  <si>
    <t>The Slovenian Insurance Supervision Agency provides online registration (https://azn.e-obcina.si/objave/364). The number of registered insurance, reinsurance and ancillary insurance intermediaries is updated on a daily basis.</t>
  </si>
  <si>
    <t>We do not have the requested data available. We can not match the data from our register to the requested categories. 
Pt. 5 - In Slovenia the agents and brokers are not paid by the customers. Brokerage companies act on behalf of the customer, but are paid by the insurance undertakings.
Pt. 4 -  As a rule, the insurance intermediaries act on behalf of one insurance intermediary and not more.
Pt. 3 - We do not have the data on how many of the registered natuaral persons are employed by the insurance intermediaries, and how many of the registered legal persons are working on behalf of a sigle insurance intermediary.
Pt. 1&amp;2 - We do not have the data on how many of the agents and agencies are tight agents or exclusive agencies, therefore we can not provide this data. Brokers as a rule cooperate for more than one insurance undertakings.</t>
  </si>
  <si>
    <t>In the terms of the total volume of GWP there was 1,00% of non-life and 0,04% of life contracts conluded online. Data refers on domestic market only.</t>
  </si>
  <si>
    <t>The data is based od 2023 figures.</t>
  </si>
  <si>
    <t>22 intermediaries have passport for the whole EU and they are not included in a spreadsheet above.</t>
  </si>
  <si>
    <t xml:space="preserve">
On an annual basis, we collect data on the insurance intermediary activities:
-	the number of policies concluded, and the total volume of insurance premiums written by insurance undertakings, and by LOB,
-	the amount of the charged commission divided by insurance undertakings. </t>
  </si>
  <si>
    <t>The trend of all categories (the number of policies concluded, the total volume of insurance premiums, and the amount of the charged commission) is in prospered in the last three years.</t>
  </si>
  <si>
    <t>Over the last two years, we have seen a certain stabilization of the number of registered intermediaries, also as a result of the market having already adapted to the legislation that trasposed the IDD.</t>
  </si>
  <si>
    <t xml:space="preserve">The Portuguese online registration system is in place since 2007 and the information on the number of registered insurance, reinsurance and ancillary insurance intermediaries is daily available. 
Please note that the Portuguese online registration system now contains information on the person in the insurance intermediary responsible for compliance with legislation on the prevention of money laundering and terrorist financing.
</t>
  </si>
  <si>
    <t xml:space="preserve">The data indicated in 1. is based on information provided by Banco de Portugal (National Banking Supervisory Authority).
The total number of insurance intermediaries has been decreasing from 2020 until 2024, mainly on agents category (natural persons), which can be explained by the increase of qualification and regulatory requirements/developments they are forced to comply with.
</t>
  </si>
  <si>
    <t xml:space="preserve">According to the information collected by ASF, the number of contracts concluded online in the Portuguese market corresponds to 2,2% of the total amount  of contracts concluded with insurance distributors. 
Moreover, the volume of gross written premiums (life/non-life/IBIPs) resulting from contracts concluded online corresponds to 6% of the total amount of total gross written premiums issued in 2024.
This information results from a survey targeted at insurance undertakings with head offices in Portugal and branches of insurance undertakings with head offices in another Member State which pursue business in Portuguese territory. This survey had the purpose of collecting data regarding contracts concluded online by insurance distributors, including insurance companies, insurance intermediaries and ancillary insurance intermediaries in the Portuguese market in 2024. 
Therefore, please note that the provided data concerns only the contracts concluded in the domestic market and not the contracts concluded on a cross-border basis. Moreover, ASF warns that this data is merely an estimation, since not every targeted insurance undertaking responded to the questionnaire.
</t>
  </si>
  <si>
    <t>No further information.</t>
  </si>
  <si>
    <t xml:space="preserve">The majority of insurance intermediaries registered in Portugal that carry out cross-border activities operates under the freedom to provide services (approximately 95%). The cross-border activity is carried out mostly in Spain followed by France, possibly due to the geographical proximity of Spain and to the high number of Portuguese living in France.  </t>
  </si>
  <si>
    <t>The Motor figures are for all Motor insurance activity since there is not segregated MTPL data.</t>
  </si>
  <si>
    <t>No further comments.</t>
  </si>
  <si>
    <t>A downward trend is been observed during the last years, due in part to concentration of intermediaries and in part to the review process carried out in the registry of intermediaries</t>
  </si>
  <si>
    <t>All procedures related to the insurance intermediaries registry may be carry out on line. The data is uploaded to the registry as soon as it is approved and recorded in the corresponding file.</t>
  </si>
  <si>
    <t>Tha data provided takes only into account the remunerations received by brokers as agents only report commissions</t>
  </si>
  <si>
    <t>We don´t have data about point 2 before 2022</t>
  </si>
  <si>
    <t>QRT´s in Spain just shows the contracts concluded via the insurance undertaking web and do not differentiate between national and non-national market. Taking this into account, the data collected shows that 3,11% of the contracts are concludes via on line (1,09% life; 2,04% non-life).</t>
  </si>
  <si>
    <t>Since 2020 a steady upward trend is observed concerning the authorization for operating under FoS and RoE</t>
  </si>
  <si>
    <t xml:space="preserve">The upward trend mentioned in the previos question has been specially important in Czech republic (90,38%), Croatia (45,95% and Bulgary and Cyprus (30%) </t>
  </si>
  <si>
    <t xml:space="preserve">There is a new interest from tied agents to carry out cross-border activity. </t>
  </si>
  <si>
    <t xml:space="preserve">In general, Germany provides the opportunity to register online. On the online-register of the Chambers of Commerce and Industry
(www.vermittlerregister.info) insurance intermedaries can register online. Insurance intermedaries have to assure that they are
registered in the online registration system provided by the German Chamber of Commerce and Industry. The online registration
system is updated on a daily basis.
</t>
  </si>
  <si>
    <t>The feedback is based on the following system: We have assigned tied insurance agents to category 1. We have assigned insurance agents with a licence to category 2. As a rule, these are multiple agents who work for different insurance companies. In individual cases, however, these representatives only work for one company despite having a licence. However, this is not evident from the register. We have assigned insurance brokers and insurance consultants to category 5. No allocation was made for product-accessory insurance intermediaries, since it is not apparent for whom they work. Therefore, the total number of intermediaries in question 3 differs from the number given in question 1.</t>
  </si>
  <si>
    <t>not available</t>
  </si>
  <si>
    <t xml:space="preserve">Germany does not collect any specific data about the way insurance products are distributed. From the data collected in Germany it is not possible to draw conclusions about the questions required. </t>
  </si>
  <si>
    <t xml:space="preserve">
According to contribution volume:
Life (including IBIPs): 2,1 %  
Non-Life: 16,1 %
Health: 11,4 %
IBIPs &lt; 1 %</t>
  </si>
  <si>
    <t>Neither BaFin nor the chambers of industry and commerce have reliable data on the scope of digital sales from regular reporting. However, GDV recently conducted a survey of its member companies on the scope of digital contracts in the years 2022 to 2024. GDV was therefore able to provide key figures on the scope of digital sales for the year 2024, from which BaFin was then able to derive its feedback.</t>
  </si>
  <si>
    <t xml:space="preserve">We have not yet identified any patterns of cross-border activity from Germany. This question was simply not subject to any examinations.
</t>
  </si>
  <si>
    <t>Data has been provided as at 31 December of each year.  Note the number of intermediaries includes tied agents of 377 (2024) . The decrease in the number of natural persons between 2021 and 2024 may have been a result of consolidation in market.</t>
  </si>
  <si>
    <t xml:space="preserve">The Central Bank has two application forms depending on the nature, scale and complexity of the applicant’s proposed business.  The majority of applicants are relatively small firms with non-complex business models, who can complete an ‘A Form’ directly via the Central Bank’s online Portal.  The remaining firms compete a ‘B Form’, which is available on the Central Bank's website.  It is completed by firms and submitted, with any relevant attachments, via a secure file transfer system.  Individual Questionnaires for proposed Pre-Approval Controlled Function role holders for either application type are completed electronically and submitted via the Portal.
                                                                                                                                                                                                                                                                                               Information on the number of registered insurance intermediaries is updated continuously on our internal records.  These updated details are reflected on the public register every 2 weeks.
</t>
  </si>
  <si>
    <t xml:space="preserve">Data has been provided as at 31 December of each year. </t>
  </si>
  <si>
    <t xml:space="preserve">Data has been provided as at 31 Decemebr of each year based on firm annaul return data. 4% of firms reported no fee or commission income in 2024. </t>
  </si>
  <si>
    <t>The Central Bank does not hold this data.</t>
  </si>
  <si>
    <t>The numbers are reduced after 2020 due to Brexit which meant that UK and Gibraltar firms could no longer avail of the EU passporting regime.</t>
  </si>
  <si>
    <t xml:space="preserve">The majority of Irish IDR firms passporting outwards are small to medium sized enterprises. </t>
  </si>
  <si>
    <t>As stated above the majority of firms are small to medium sized enterprises with very few establishing physical branches within the EU i.e. FOE.</t>
  </si>
  <si>
    <t/>
  </si>
  <si>
    <t>one or more insurance undertakings</t>
  </si>
  <si>
    <t>one or more insurance intermediaries</t>
  </si>
  <si>
    <t>Total</t>
  </si>
  <si>
    <t>Disclaimer</t>
  </si>
  <si>
    <t>EIOPA REGULAR USE</t>
  </si>
  <si>
    <t>According to the IDD, the data requested by EIOPA are not kept in stock by market participants or NCAs. This data is not available to BaFin or the Chambers of Industry and Commerce for any other reason. Therefore, BaFin carried out a survey of the supervised insurance undertakings in accordance with EIOPA's requirements (market share 60% in relation to new business in 2024). The insurance undertakings were asked to inform BaFin on the percentage of products they had sold without calculated acquisition costs in 2024 (in relation to gross premiums written). In this case, it can be assumed that the respective sales partner was paid directly by the customer. However, it should be noted that the market coverage of only 60% leads to considerable distortions in the results. Net products are often offered by specialised insurance companies. Depending on whether these insurance companies are included in the query, the result of the query varies considerably.
Category 1:  Life: 1,42 % - Non-Life: 5,4 % - Health: 0 % - Total: 2,86 % 
Category 2: Life: 98,58 % - Non-Life: 94,6 % - Health: 100 % - Total: 97,14 % 
Category 3: not available</t>
  </si>
  <si>
    <t>Change 2022-2024</t>
  </si>
  <si>
    <t>GR</t>
  </si>
  <si>
    <t>Life</t>
  </si>
  <si>
    <t>Non-life</t>
  </si>
  <si>
    <t>Year</t>
  </si>
  <si>
    <t>In February 2025, EIOPA launched a survey addressed to NCAs to gather information on the insurance intermediaries’ market structure and patterns of cross-border activities. The information in this Excel file includes the responses from 30 NCAs to this survey.
The figures should be interpreted with some caution as there are differences as to how intermediaries are registered in their home Member State, in the national categories of insurance intermediaries and in the approaches by NCAs to collect data.</t>
  </si>
  <si>
    <t>Increasing trend</t>
  </si>
  <si>
    <t xml:space="preserve">We have seen little change over the past couple of years.														</t>
  </si>
  <si>
    <t>The registration is accesible here: https://sedlabanki.is/fjarmalaeftirlit/eftirlitsskyld-starfsemi/dreifingaradilar-vatrygginga/, and in English: https://cb.is/financial-supervision/regulated-activities/insurance-distributors/. Recently the CBI's website was updated, no substantive changes were made; only visual improvements were made.</t>
  </si>
  <si>
    <t>Information on the online registration system put in place by the competent authority in order to allow the registration form to be completed directly online, in line with Article 3(2), subparagraph 2 of the IDD</t>
  </si>
  <si>
    <t>Information on the proportion of contracts concluded online  in terms of the total volume of gross written premiums (life/non-life/IBIPs) in 2024
Definition of "contract conluded online":
An individual or group insurance contract (covering non-life insurance products listed in Annex I to Solvency II, life insurance products listed in Annex II to Solvency II other than insurance-based investment products (IBIPs), and IBIPs), concluded online with insurance undertakings, insurance intermediaries or ancillary insurance intermediaries (except those excluded from the scope of the IDD (Article 1(3)) via a website or another new digital channels, such as mobile apps or virtual assistants (e.g. Amazon Alexa). 
This definition is focused on the use of a new digital channel for the purpose of concluding a contract. It does not take into account whether a new digital channel is used prior to the conclusion of the contract (e. g. for information gathering) or after its conclusion (e. g. delivery of contractual documents, claims submission).
Given newer digital channels are targeted, the conclusion via other distance selling channels, such as telephone or email is excluded. 
Please note that only contracts concluded the first time[1] are in the scope of this definition.”
[1] This means that if a contract is not concluded online, but subsequently an adjustment to the contract (e.g. a top-up) is made online, then this case is not included in scope. Similarly, if a contract is concluded online and subsequently an adjustment is made to the contract online, this case should only be counted once.
[2] Insurance contracts concluded online with a home insurance undertaking/(ancillary) insurance intermediary or with a foreign insurance undertaking/(ancillary) insurance intermediary with a registered office in the host county by consumers resident in your Member State.</t>
  </si>
  <si>
    <t>We have not observed any changes from the last couple of years.</t>
  </si>
  <si>
    <t>Background information on the data provided by NCAs</t>
  </si>
  <si>
    <t>Answer = 2,78% og average</t>
  </si>
  <si>
    <t xml:space="preserve">We gained information from 4 insurance undertakings, no insurance intermediary sells online according to EIOPA's definition. The undertakings gave numbers of 0.1%; 0.36%; 3.46% and 7.2% = 2,78% on average. </t>
  </si>
  <si>
    <t xml:space="preserve">We have not received any patterns
</t>
  </si>
  <si>
    <t>No</t>
  </si>
  <si>
    <t>Additional, general comments made by NCAs regarding the structure of insurance intermediaries’ markets.</t>
  </si>
  <si>
    <t>Other quantitative information available not covered in previous questions  which are relevant with respect to the insurance intermediaries market (e.g. data on the total volume of insurance premiums mediated by each category for other classes of business apart from MTPL, total number of insurance contracts mediated by each category split in life/non-life, commissions per category).</t>
  </si>
  <si>
    <t>General qualitative description of the “patterns of cross-border activity” for each Member State</t>
  </si>
  <si>
    <t>de</t>
  </si>
  <si>
    <t>lu</t>
  </si>
  <si>
    <t>fr</t>
  </si>
  <si>
    <t>es</t>
  </si>
  <si>
    <t>be</t>
  </si>
  <si>
    <t>nl</t>
  </si>
  <si>
    <t>pt</t>
  </si>
  <si>
    <t>at</t>
  </si>
  <si>
    <t>pl</t>
  </si>
  <si>
    <t xml:space="preserve">Source : the ORIAS (French national register of financial intermediaries) 2020- 2024 annual reports. </t>
  </si>
  <si>
    <t>Total (excluding BE, DK, FI, LT, NL, NO) - these Member States provided no complete data for 2020-2024</t>
  </si>
  <si>
    <t xml:space="preserve">Source : the ORIAS (French national register of financial intermediaries) 2020-2024 annual reports.
The number of intermediaries distributing solely insurance products has been inferred from their NAF code (a national classification indicating a company's activity) as indicated by the ORIAS annual report. The number of insurance intermediaries distributing insurance products as part of the sale of other goods and services which are not insurance or financial products is deduced as followed : the sum of registered intermediaries minus the number of "Financial and insurance activities" intermediaries. Due to a change in the granularity of the data, we are no longer able to distinguish between intermediaries distributing solely insurance products and intermediaries practicing "financial and insurance activities" more generally. </t>
  </si>
  <si>
    <t>Total (excluding BE, DK, FI, LT, NO, RO) - these Member States did not provide complete data for 2020-2024</t>
  </si>
  <si>
    <t>We highlight that the total number of registered intermediaries is different from the total in “Q1” sheet because the information requested in this question (points 1. to 5.) is not available in ASF's register database. 
The proxy used in points 1. to 4. is based on the information reported to ASF by insurance undertakings and insurance intermediaries regarding their payments of commissions by intermediary. 
Also, and regarding point 5, we have considered the total of insurance brokers registered in 31-12-2021, 31-12-2022, 31-12-2023 and 31-12-2024.</t>
  </si>
  <si>
    <t>Please see below information available on both Life and Non Life Branches specifically regarding the premiums and comissions of insurance intermediaries (agents and brokers) and ancillary insurance intermediaries:
Ancillary Insurance Intermediaries
Motor – 48 419 830,77 (Premiuns) / 5 056 144,47 (Remuneration)
Other Non Life – 428 287 741,08 (Premiuns) / 64 922 292,06 (Remuneration)
Total Non Life – 476 707 571,85 (Premiuns) / 69 978 436,53 (Remuneration)
Life - 84 476 104,62 (Premiuns) / 26 383 790,64 (Remuneration)
Insurance Intermediaries (Agents)
Motor – 1 552 558 519,36 (Premiuns) / 210 028 123,74 (Remuneration)
Other Non Life – 2 808 870 998,45 (Premiuns) / 458 729 799,74 (Remuneration)
Total Non Life – 4 361 429 517,81 (Premiuns) / 668 757 923,48 (Remuneration)
Life – 6 203 128 581,99 (Premiuns) / 347 754 787,72 (Remuneration)
Insurance Intermediaries (Brokers)
Motor – 528 551 142,62 (Premiuns) / 66 460 974,37 (Remuneration)
Other Non Life – 1 605 163 551,30 (Premiuns) / 205 102 976,16 (Remuneration)
Total Non Life – 2 133 714 693,92 (Premiuns) / 271 563 950,53 (Remuneration)
Life – 1 084 507 506,35 (Premiuns) / 20 962 644,23 (Remuneration)</t>
  </si>
  <si>
    <t>According to the French annual market conduct questionnaire which covers 80% of the French market, in 2024, the following proportion of contracts were concluded remotely (so including sales over the phone): 
-	15 % of life insurance contracts were concluded remotely,
-	33% of health insurance, motor insurance, home insurance and ancillary insurance (gadget insurance, etc.),
-	Between 25% et 35 % for personal insurance such as long-term care, accident insurance, etc.,
-	5% for credit protection insurance.</t>
  </si>
  <si>
    <t xml:space="preserve">The numbers do not include ancillary insurance intermediaries (2021: 392 legal persons (LP) and 3 natural persons (NP) / 2022: 493 LP and 3 NP / 2023: 521 LP and 3 NP / 2024: 534 LP and 4 NP)
Input for 2020 is not available
</t>
  </si>
  <si>
    <t>Please, note that natural persons includes those individuals who act as representatives of one or more legal persons.
The data also includes the collaborators of the intermediaries enrolled in the section A (agents), B (broker), and D (banks and financial entities) of the RUI.
We also specify that from 2021 onwards the Legal Persons are greater than in 2020 as we have included in the data the EU intermediaries operating in Italy under the FoE and FoS.</t>
  </si>
  <si>
    <t>The figures are as 31 December of each year.</t>
  </si>
  <si>
    <t>Total excluding NL, NO - these Member States provided no complete data on natural/legal persons for 2022 and 2024</t>
  </si>
  <si>
    <t>All data from the FSMA's online tool, taken on 31 Dec 202x.
Applied methodology for the classification:
Category 1 includes all agents and mandated underwriters who indicated that they work with 1 insurance company
Category 2 includes all agents and mandated underwriters who indicated that they work with more than 1 insurance company, or for whom no data is available
Category 3 includes the Belgian category of subagents
Category 4 does not exist under Belgian law
Category 5 includes the Belgian category of brokers
The numbers do not include ancillary insurance intermediaries (2021: 395 / 2022: 496 / 2023: 524 / 2024: 538).
Input for 2020 is not available</t>
  </si>
  <si>
    <t>(i)An insurance undertaking may enter in the list of intermediaries only an insurance agent who has not already been entered in the list of intermediaries as the insurance agent of another insurance undertaking in the distribution of insurance contracts of the same class or subclass of insurance activities and who meets the requirements provided for insurance agents by Estonian Insurance Activities Act. These insurance agents who represent only one undertaking are shown in Category 1. (ii) Agents representing more than one undertaking, but in different classes of insurance, are shown in the Category 2. (iii) Category 5 lists all Estonian insurance brokers acting in the interests of the customer.</t>
  </si>
  <si>
    <t>Please note that the total number of registered intermediaries differs from that in question 1 because of:
-  some individuals act as representatives of one or more legal persons, so only the company was counted;
- some agents temporarily not active i.e. who should fall under category 1 or 2 but are in the process of changing insurance undertaking</t>
  </si>
  <si>
    <t xml:space="preserve">The 2021 and 2023 data provided in the second category (the number of insurance intermediaries acting on behalf of more than one insurance undertaking) represents the sum of insurance brokers and insurance brokerage companies, as data on insurance agents and insurance agent companies were not available for 2021 and for 2023. As for the data presented in the first category, it includes insurance agent companies and insurance agents. The data in the second category includes insurance brokerage companies and insurance brokers. </t>
  </si>
  <si>
    <t xml:space="preserve">Category 2 includes all insurance agents and 1/3 insurance brokers. Category 3 includes 2/3 insurance brokers.  In Estonia, an insurance broker may be remunerated by the client or remunerated by the insurer at the client's expense. Remuneration of a broker by an insurer at the expense of a client is common. </t>
  </si>
  <si>
    <t>Compared to last year, the data in the table now includes information related to agencies. These data are estimated percentages, as the verification of annual reporting 2024 for agencies and brokerage firms is still ongoing. Commissions are the main remuneration scheme of insurance intermediaries in Luxembourg.  As a whole, there is no agency nor any insurance brokerage firm that is paid solely based on a fee (remuneration paid directly by the customer). Quite rarely, they are paid on the basis of a commission, plus a fee.</t>
  </si>
  <si>
    <t>The data indicated are estimates based on the supervisory activity (e g. analysis of intermediaries contracts with insurers) and information provided by intermediaries following on-site and off-site supervision activities.</t>
  </si>
  <si>
    <t xml:space="preserve">The sum shown is not 100 % due to missing data on 97, of which 34 reported zero production, insurance intermediaries whose share of the entire market is 11,99 %. </t>
  </si>
  <si>
    <t xml:space="preserve">  IVASS is aware of the following information on remuneration models related to each category of registered intermediaries, acquired from the national associations of industry:
•            Agents: Commissions, rappels, bonus commissions
•            Brokers: 3 remuneration models in Italy: i) mixed remuneration: mediation activity commissions from insurers and fees paid by consumers for managing the contract/the contractual relationship with the undertaking (e.g. claims management);  ii) commissions paid by insurance undertakings; iii) commissions paid solely by large professional clients on the basis of a specific negotiation between the client and the broker.
•            Direct canvassers of insurance undertakings: Commissions 
•            Bancassurance: commissions, bonus commissions
•            Others: Commissions
DATA  OF THE TABLE IS  PROVIDED  ON A BEST EFFORT BASIS OR ESTIMATES and by assuming as an approximation  that the remuneration scheme described above applies to all intermediaries of a category.
Please note that this table does not include those intermediaries who are not active</t>
  </si>
  <si>
    <t>Please note that under Polish law one insurance intermediary cannot act in the name or on behalf of other insurance intermediary. The insurance agents and the insurance brokers can perform insurance mediation activities only with help of natural persons entered into the register of insurance agents or the register of insurance brokers. Data presented in point 1 and 2 relate to insurance agents and those in point 5 to insurance brokers.</t>
  </si>
  <si>
    <t>As mentioned at point 1, please note that the agents were counted only once, without taking into account the multiple registrations made by each insurance undertaking with which they have contract with.  About the trend, we have noticed that the total number of registered intermediaries has been decreased in 2024.</t>
  </si>
  <si>
    <t xml:space="preserve">Source : the ORIAS (French national register of financial intermediaries) annual reports from 2020-2024. There are more intermediaries in this table than in table n°1 (question 1) because it is possible for a single intermediary to have more than one status. The available information does not necessarily match with the categories presented.
We explain our approach below, we matched:
- the notion of "number of insurance intermediaries acting on behalf of 1. a single insurance undertaking" with the categories "agents généraux d'assurance"  and "mandataires d'assurance liés" before 2023. Since 2023, the split between the different types of "mandataires d'assurance" is no longer available in the ORIAS report. As the majority of "mandataires d'assurance" worked with a single insurance undertaking before 2023, all "mandataires d'assurance" have been added to the first category for 2023 and 2024.
- the notion of "number of insurance intermediaries acting on behalf of 2. more than one insurance undertaking" with the category "mandataires d'assurance non-liés" before 2023. Since 2023, this granularity of information is no longer available. 
- the notion of "number of insurance intermediaries acting on behalf of 3. a single insurance intermediary" with the category "mandataires d'intermédiaires d'assurances" even though "mandataires d'intermédiaires d'assurances" can act on behalf of more than one insurance intermediary and hence belong to the 4th category (the split is not available in the ORIAS report). That's why the category 4 has been left empty.
- the notion of  "number of insurance intermediaries acting on behalf of 5. the customer with the category "courtiers d'assurance ou de réassurance". 
                                                                                                                                                                                                                                                                                                                                                                                                                                                                                          </t>
  </si>
  <si>
    <t xml:space="preserve">The decrease in the number of insurance intermediaries over the past years is related to the CAA's enquiry to identify the agents who are still active and those who did not complete the annual trainings requirements. 
Please note that the numbers in the table include all registered intermediaries. Some of them have been counted twice, as they are registered as both brokerage firms' director and brokers. When double counting is not taken into account, the total number of registered intermdiaries is 3457 for 2024. Please be informed that data now includes (for 2023 and 2024), the number of registered ancillary intermediaries. </t>
  </si>
  <si>
    <t xml:space="preserve">The Polish FSA is building a special reporting tool that will contribute to a better understanding of the Polish insurance distribution market structure and allow to provide more granular data in the future EIOPA's surveys.  Part (not all) of the data provided in this survey is publically available, as the Polish FSA publishes statistical data regarding the intermediaries on its website.  Taking into consideration the scope of the survey we provide information about insurance (not reinsurance) intermediairies only. 
Please note that under Polish law not only natural persons and legal persons can be insurance agents. Polish law recognises also the notion of entities without legal personality having the capacity to perform legal acts. The following number of such insurance agents being such entities were registered in: 2020 - 998; 2021 - 977; 2022 - 863; 2023 - 867; 2024 - 905. These numbers should be added to the total number of insurance intermediaries indicated.
As for the change in the number of insurance intermediaries between 2022 and 2023, please note that although the number of registered agents decreased from 29092 in 2022 to 28060 in 2023, it can be assumed that at least part of the registered agents that resigned from conducting independent agency activitity continue to operate in insurance market as natural persons performing agency activities. </t>
  </si>
  <si>
    <t>Pt. 3: the decrease is primarily due to termination statement.</t>
  </si>
  <si>
    <t>(i) Row 2 indicates the number of insurance agents, who's main activity is not insurance distribution, but who have to be registrated as insurance distributors (insurance agents) according to the IDD. (ii) In Estonia, the insurer is also obliged to register the insurance distributors specified (excluded) in Article 1 (3 and 4) of the IDD. On the relevant list on Finantsinspektsioon's website, there was 202 such insurance agents in 2024. These agents are mostly travel bureaus, selling travel insurance. For the sake of uniformity of the IDD data provided in this questionnaire, these agents are not included in the number of insurance agents who must be registrated according to the IDD. The insurance intermediaries market is quite stable. There have been some mergers among insurance brokers, in which "the big ones have gotten bigger."</t>
  </si>
  <si>
    <t>In the reference period, except the comment under question no. 3, HANFA did not observe any special deviations or special trends in the croatian insurance distribution market.</t>
  </si>
  <si>
    <t>The 2021 data provided in the third point represents the total number of insurance brokers and insurance brokerage companies. Regarding the data indicated in the first row, there are five banks acting as insurance agent companies and providing bancassurance services. The remaining insurance intermediaries are included in the third row. We do not have the requested data for 2023, as the registration of insurance brokers (natural persons) is the responsibility of the Chamber of Insurance Brokers, while the registration of insurance agent companies (legal persons) and insurance agents is carried out by insurers. Each insurer publishes an up-to-date list of insurance intermediaries acting on its behalf on its own website. Therefore, we are unable to collect consolidated data for 2023.</t>
  </si>
  <si>
    <t>The Agency has special register and licence only for the ancillary intermediaries. Others can distribute all insurance products.
Pt. 4: the decrease is primarily due to termination statement.</t>
  </si>
  <si>
    <t>Data has been provided as at 31 December of each year. The anciliary intermediaries relate to entities that sell insurance policies as an anciliary to their main business, the number reported relates to entities such as car sales garages.</t>
  </si>
  <si>
    <t>All data from the FSMA's online tool, taken on 31 Dec 202x.
The numbers do not include ancillary insurance intermediaries holding an outgoing passport:
2021: 4x from BE to LU
2022-23-24: 4x from BE to LU and 1x from BE to FR</t>
  </si>
  <si>
    <t>All data from the FSMA's online tool, taken on 31 Dec 2024.
The numbers do not include ancillary insurance intermediaries holding an outgoing passport (4x FOS from BE to LU and 1x FOS from BE to FR)</t>
  </si>
  <si>
    <t>2024 ORIAS annual report. Column 3 (Total) is the sum of columns 1 and 2 (FoS and FoE).</t>
  </si>
  <si>
    <t>As shown in the table, the domestic insurance intermediaries enrolled in the RUI mainly notified their intention to operate on an outgoing basis under the FoS regime (freedom to provide services). Please note that the total number of intermediaries under FoE and FoS differs from the totals due to the existance of intermediaries licensed in more than one country.</t>
  </si>
  <si>
    <t>EIOPA-BoS-26-078</t>
  </si>
  <si>
    <t>Last updated: 18.03.26</t>
  </si>
  <si>
    <t>In the reference period, except the comment under question no. 3, HANFA did not observe any special deviations or special trends in the croatian insurance distribution market. N.B. The number of intermediaries distributing insurance as part of the sale of other financial products/services (e.g. bancassurance) is understated as it only covers legal persons and excludes agents operating within banks.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</si>
</sst>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15" x14ac:knownFonts="1">
    <font>
      <sz val="11"/>
      <color theme="1"/>
      <name val="Aptos Narrow"/>
      <family val="2"/>
      <scheme val="minor"/>
    </font>
    <font>
      <sz val="11"/>
      <color theme="1"/>
      <name val="Aptos Narrow"/>
      <family val="2"/>
      <scheme val="minor"/>
    </font>
    <font>
      <b/>
      <sz val="11"/>
      <color theme="3"/>
      <name val="Aptos Narrow"/>
      <family val="2"/>
      <scheme val="minor"/>
    </font>
    <font>
      <b/>
      <sz val="11"/>
      <color theme="0"/>
      <name val="Aptos Narrow"/>
      <family val="2"/>
      <scheme val="minor"/>
    </font>
    <font>
      <b/>
      <sz val="11"/>
      <color theme="1"/>
      <name val="Aptos Narrow"/>
      <family val="2"/>
      <scheme val="minor"/>
    </font>
    <font>
      <i/>
      <sz val="14"/>
      <name val="Aptos Narrow"/>
      <family val="2"/>
      <scheme val="minor"/>
    </font>
    <font>
      <sz val="14"/>
      <color theme="1"/>
      <name val="Aptos Narrow"/>
      <family val="2"/>
      <scheme val="minor"/>
    </font>
    <font>
      <sz val="14"/>
      <name val="Aptos Narrow"/>
      <family val="2"/>
      <scheme val="minor"/>
    </font>
    <font>
      <i/>
      <sz val="14"/>
      <color theme="1"/>
      <name val="Aptos Narrow"/>
      <family val="2"/>
      <scheme val="minor"/>
    </font>
    <font>
      <i/>
      <sz val="11"/>
      <color theme="1"/>
      <name val="Aptos Narrow"/>
      <family val="2"/>
      <scheme val="minor"/>
    </font>
    <font>
      <sz val="12"/>
      <color theme="1"/>
      <name val="Aptos Narrow"/>
      <family val="2"/>
      <scheme val="minor"/>
    </font>
    <font>
      <b/>
      <sz val="24"/>
      <color theme="1"/>
      <name val="Aptos Narrow"/>
      <family val="2"/>
      <scheme val="minor"/>
    </font>
    <font>
      <sz val="8"/>
      <name val="Aptos Narrow"/>
      <family val="2"/>
      <scheme val="minor"/>
    </font>
    <font>
      <sz val="11"/>
      <color rgb="FFFF0000"/>
      <name val="Aptos Narrow"/>
      <family val="2"/>
      <scheme val="minor"/>
    </font>
    <font>
      <b/>
      <sz val="16"/>
      <name val="Aptos Narrow"/>
      <family val="2"/>
      <scheme val="minor"/>
    </font>
  </fonts>
  <fills count="5">
    <fill>
      <patternFill patternType="none"/>
    </fill>
    <fill>
      <patternFill patternType="gray125"/>
    </fill>
    <fill>
      <patternFill patternType="solid">
        <fgColor theme="3"/>
        <bgColor indexed="64"/>
      </patternFill>
    </fill>
    <fill>
      <patternFill patternType="solid">
        <fgColor theme="4" tint="0.79998168889431442"/>
        <bgColor indexed="64"/>
      </patternFill>
    </fill>
    <fill>
      <patternFill patternType="solid">
        <fgColor theme="8" tint="0.79998168889431442"/>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99">
    <xf numFmtId="0" fontId="0" fillId="0" borderId="0" xfId="0"/>
    <xf numFmtId="0" fontId="4" fillId="3" borderId="3" xfId="0" applyFont="1" applyFill="1" applyBorder="1" applyAlignment="1">
      <alignment horizontal="center"/>
    </xf>
    <xf numFmtId="0" fontId="4" fillId="3" borderId="6" xfId="0" applyFont="1" applyFill="1" applyBorder="1" applyAlignment="1">
      <alignment horizontal="center"/>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0" xfId="0" applyFont="1" applyFill="1" applyBorder="1" applyAlignment="1">
      <alignment vertical="center" wrapText="1"/>
    </xf>
    <xf numFmtId="0" fontId="0" fillId="0" borderId="0" xfId="0" applyAlignment="1">
      <alignment wrapText="1"/>
    </xf>
    <xf numFmtId="0" fontId="7" fillId="4" borderId="1" xfId="1" applyNumberFormat="1" applyFont="1" applyFill="1" applyBorder="1" applyAlignment="1" applyProtection="1">
      <alignment vertical="top" wrapText="1"/>
      <protection locked="0"/>
    </xf>
    <xf numFmtId="0" fontId="7" fillId="4" borderId="5" xfId="1" applyNumberFormat="1" applyFont="1" applyFill="1" applyBorder="1" applyAlignment="1" applyProtection="1">
      <alignment vertical="top" wrapText="1"/>
      <protection locked="0"/>
    </xf>
    <xf numFmtId="0" fontId="7" fillId="4" borderId="8" xfId="1" applyNumberFormat="1" applyFont="1" applyFill="1" applyBorder="1" applyAlignment="1" applyProtection="1">
      <alignment vertical="top" wrapText="1"/>
      <protection locked="0"/>
    </xf>
    <xf numFmtId="0" fontId="0" fillId="0" borderId="0" xfId="0" quotePrefix="1"/>
    <xf numFmtId="0" fontId="8" fillId="3" borderId="9" xfId="0" applyFont="1" applyFill="1" applyBorder="1" applyAlignment="1">
      <alignment horizontal="center" vertical="center" wrapText="1"/>
    </xf>
    <xf numFmtId="0" fontId="9" fillId="0" borderId="0" xfId="0" applyFont="1"/>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3" xfId="0" applyFont="1" applyFill="1" applyBorder="1" applyAlignment="1">
      <alignment wrapText="1"/>
    </xf>
    <xf numFmtId="0" fontId="2" fillId="3" borderId="6" xfId="0" applyFont="1" applyFill="1" applyBorder="1" applyAlignment="1">
      <alignment wrapText="1"/>
    </xf>
    <xf numFmtId="0" fontId="3" fillId="2" borderId="2" xfId="0" applyFont="1" applyFill="1" applyBorder="1" applyAlignment="1">
      <alignment vertical="center" wrapText="1"/>
    </xf>
    <xf numFmtId="0" fontId="3" fillId="2" borderId="0" xfId="0" applyFont="1" applyFill="1" applyAlignment="1">
      <alignment vertical="center" wrapText="1"/>
    </xf>
    <xf numFmtId="0" fontId="3" fillId="2" borderId="9" xfId="0" applyFont="1" applyFill="1" applyBorder="1" applyAlignment="1">
      <alignment vertical="center" wrapText="1"/>
    </xf>
    <xf numFmtId="0" fontId="2" fillId="3" borderId="8" xfId="0" applyFont="1" applyFill="1" applyBorder="1" applyAlignment="1">
      <alignment wrapText="1"/>
    </xf>
    <xf numFmtId="0" fontId="2" fillId="3" borderId="9" xfId="0" applyFont="1" applyFill="1" applyBorder="1" applyAlignment="1">
      <alignment wrapText="1"/>
    </xf>
    <xf numFmtId="0" fontId="2" fillId="3" borderId="10" xfId="0" applyFont="1" applyFill="1" applyBorder="1" applyAlignment="1">
      <alignment wrapText="1"/>
    </xf>
    <xf numFmtId="0" fontId="4" fillId="0" borderId="0" xfId="0" applyFont="1"/>
    <xf numFmtId="9" fontId="0" fillId="0" borderId="0" xfId="2" applyFont="1"/>
    <xf numFmtId="164" fontId="0" fillId="0" borderId="0" xfId="2" applyNumberFormat="1" applyFont="1"/>
    <xf numFmtId="10" fontId="0" fillId="0" borderId="0" xfId="0" applyNumberFormat="1"/>
    <xf numFmtId="9" fontId="0" fillId="0" borderId="0" xfId="0" applyNumberFormat="1"/>
    <xf numFmtId="0" fontId="4" fillId="3" borderId="3" xfId="0" applyFont="1" applyFill="1" applyBorder="1" applyAlignment="1">
      <alignment horizontal="center" wrapText="1"/>
    </xf>
    <xf numFmtId="0" fontId="13" fillId="0" borderId="12" xfId="0" applyFont="1" applyBorder="1"/>
    <xf numFmtId="3" fontId="0" fillId="0" borderId="0" xfId="0" applyNumberFormat="1"/>
    <xf numFmtId="2" fontId="0" fillId="0" borderId="0" xfId="0" applyNumberFormat="1"/>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14" fillId="0" borderId="15" xfId="0" applyFont="1" applyBorder="1" applyAlignment="1">
      <alignment horizontal="left" vertical="center" wrapText="1"/>
    </xf>
    <xf numFmtId="0" fontId="11" fillId="0" borderId="13" xfId="0" applyFont="1" applyBorder="1" applyAlignment="1">
      <alignment horizontal="center"/>
    </xf>
    <xf numFmtId="0" fontId="11" fillId="0" borderId="14" xfId="0" applyFont="1" applyBorder="1" applyAlignment="1">
      <alignment horizontal="center"/>
    </xf>
    <xf numFmtId="0" fontId="11" fillId="0" borderId="15" xfId="0" applyFont="1" applyBorder="1" applyAlignment="1">
      <alignment horizontal="center"/>
    </xf>
    <xf numFmtId="0" fontId="7" fillId="4" borderId="1" xfId="1" applyNumberFormat="1" applyFont="1" applyFill="1" applyBorder="1" applyAlignment="1" applyProtection="1">
      <alignment horizontal="center" vertical="center" wrapText="1"/>
      <protection locked="0"/>
    </xf>
    <xf numFmtId="0" fontId="7" fillId="4" borderId="5" xfId="1" applyNumberFormat="1" applyFont="1" applyFill="1" applyBorder="1" applyAlignment="1" applyProtection="1">
      <alignment horizontal="center" vertical="center" wrapText="1"/>
      <protection locked="0"/>
    </xf>
    <xf numFmtId="0" fontId="7" fillId="4" borderId="8" xfId="1" applyNumberFormat="1" applyFont="1" applyFill="1" applyBorder="1" applyAlignment="1" applyProtection="1">
      <alignment horizontal="center" vertical="center" wrapText="1"/>
      <protection locked="0"/>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9" xfId="0" applyFont="1" applyFill="1" applyBorder="1" applyAlignment="1">
      <alignment horizontal="center" vertical="center" wrapText="1"/>
    </xf>
    <xf numFmtId="0" fontId="4" fillId="3" borderId="1" xfId="0" applyFont="1" applyFill="1" applyBorder="1" applyAlignment="1">
      <alignment horizontal="center"/>
    </xf>
    <xf numFmtId="0" fontId="4" fillId="3" borderId="2" xfId="0" applyFont="1" applyFill="1" applyBorder="1" applyAlignment="1">
      <alignment horizontal="center"/>
    </xf>
    <xf numFmtId="0" fontId="4" fillId="3" borderId="3" xfId="0" applyFont="1" applyFill="1" applyBorder="1" applyAlignment="1">
      <alignment horizontal="center"/>
    </xf>
    <xf numFmtId="0" fontId="4" fillId="3" borderId="5" xfId="0" applyFont="1" applyFill="1" applyBorder="1" applyAlignment="1">
      <alignment horizontal="center"/>
    </xf>
    <xf numFmtId="0" fontId="4" fillId="3" borderId="0" xfId="0" applyFont="1" applyFill="1" applyAlignment="1">
      <alignment horizontal="center"/>
    </xf>
    <xf numFmtId="0" fontId="4" fillId="3" borderId="6" xfId="0" applyFont="1" applyFill="1" applyBorder="1" applyAlignment="1">
      <alignment horizontal="center"/>
    </xf>
    <xf numFmtId="0" fontId="4" fillId="3" borderId="1" xfId="0" applyFont="1" applyFill="1" applyBorder="1" applyAlignment="1">
      <alignment horizontal="center" wrapText="1"/>
    </xf>
    <xf numFmtId="0" fontId="4" fillId="3" borderId="2" xfId="0" applyFont="1" applyFill="1" applyBorder="1" applyAlignment="1">
      <alignment horizontal="center" wrapText="1"/>
    </xf>
    <xf numFmtId="0" fontId="4" fillId="3" borderId="3" xfId="0" applyFont="1" applyFill="1" applyBorder="1" applyAlignment="1">
      <alignment horizontal="center" wrapText="1"/>
    </xf>
    <xf numFmtId="0" fontId="4" fillId="3" borderId="5" xfId="0" applyFont="1" applyFill="1" applyBorder="1" applyAlignment="1">
      <alignment horizontal="center" wrapText="1"/>
    </xf>
    <xf numFmtId="0" fontId="4" fillId="3" borderId="0" xfId="0" applyFont="1" applyFill="1" applyAlignment="1">
      <alignment horizontal="center" wrapText="1"/>
    </xf>
    <xf numFmtId="0" fontId="4" fillId="3" borderId="6" xfId="0" applyFont="1" applyFill="1" applyBorder="1" applyAlignment="1">
      <alignment horizontal="center" wrapText="1"/>
    </xf>
    <xf numFmtId="0" fontId="0" fillId="3" borderId="1" xfId="0" applyFill="1" applyBorder="1" applyAlignment="1">
      <alignment horizontal="center" vertical="center" wrapText="1"/>
    </xf>
    <xf numFmtId="0" fontId="0" fillId="3" borderId="5" xfId="0" applyFill="1" applyBorder="1" applyAlignment="1">
      <alignment horizontal="center" vertical="center" wrapText="1"/>
    </xf>
    <xf numFmtId="0" fontId="0" fillId="3" borderId="8" xfId="0" applyFill="1" applyBorder="1" applyAlignment="1">
      <alignment horizontal="center" vertical="center" wrapText="1"/>
    </xf>
    <xf numFmtId="0" fontId="0" fillId="3" borderId="5" xfId="0" applyFill="1" applyBorder="1" applyAlignment="1">
      <alignment horizontal="center" wrapText="1"/>
    </xf>
    <xf numFmtId="0" fontId="0" fillId="3" borderId="0" xfId="0" applyFill="1" applyAlignment="1">
      <alignment horizontal="center" wrapText="1"/>
    </xf>
    <xf numFmtId="0" fontId="0" fillId="3" borderId="6" xfId="0" applyFill="1" applyBorder="1" applyAlignment="1">
      <alignment horizontal="center" wrapText="1"/>
    </xf>
    <xf numFmtId="0" fontId="0" fillId="3" borderId="1" xfId="0" applyFill="1" applyBorder="1" applyAlignment="1">
      <alignment horizontal="center" wrapText="1"/>
    </xf>
    <xf numFmtId="0" fontId="0" fillId="3" borderId="2" xfId="0" applyFill="1" applyBorder="1" applyAlignment="1">
      <alignment horizontal="center" wrapText="1"/>
    </xf>
    <xf numFmtId="0" fontId="0" fillId="3" borderId="3" xfId="0" applyFill="1" applyBorder="1" applyAlignment="1">
      <alignment horizontal="center" wrapText="1"/>
    </xf>
    <xf numFmtId="0" fontId="2" fillId="3" borderId="1" xfId="0" applyFont="1" applyFill="1" applyBorder="1" applyAlignment="1">
      <alignment horizontal="left" vertical="top"/>
    </xf>
    <xf numFmtId="0" fontId="2" fillId="3" borderId="2" xfId="0" applyFont="1" applyFill="1" applyBorder="1" applyAlignment="1">
      <alignment horizontal="left" vertical="top"/>
    </xf>
    <xf numFmtId="0" fontId="2" fillId="3" borderId="3" xfId="0" applyFont="1" applyFill="1" applyBorder="1" applyAlignment="1">
      <alignment horizontal="left" vertical="top"/>
    </xf>
    <xf numFmtId="0" fontId="2" fillId="3" borderId="5" xfId="0" applyFont="1" applyFill="1" applyBorder="1" applyAlignment="1">
      <alignment horizontal="left" vertical="top"/>
    </xf>
    <xf numFmtId="0" fontId="2" fillId="3" borderId="0" xfId="0" applyFont="1" applyFill="1" applyAlignment="1">
      <alignment horizontal="left" vertical="top"/>
    </xf>
    <xf numFmtId="0" fontId="2" fillId="3" borderId="6" xfId="0" applyFont="1" applyFill="1" applyBorder="1" applyAlignment="1">
      <alignment horizontal="left" vertical="top"/>
    </xf>
    <xf numFmtId="0" fontId="2" fillId="3" borderId="1" xfId="0" applyFont="1" applyFill="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5" xfId="0" applyFont="1" applyFill="1" applyBorder="1" applyAlignment="1">
      <alignment horizontal="center" wrapText="1"/>
    </xf>
    <xf numFmtId="0" fontId="2" fillId="3" borderId="0" xfId="0" applyFont="1" applyFill="1" applyAlignment="1">
      <alignment horizontal="center" wrapText="1"/>
    </xf>
    <xf numFmtId="0" fontId="2" fillId="3" borderId="6" xfId="0" applyFont="1" applyFill="1" applyBorder="1" applyAlignment="1">
      <alignment horizontal="center" wrapText="1"/>
    </xf>
    <xf numFmtId="0" fontId="7" fillId="4" borderId="4" xfId="1" applyNumberFormat="1" applyFont="1" applyFill="1" applyBorder="1" applyAlignment="1" applyProtection="1">
      <alignment horizontal="center" vertical="center" wrapText="1"/>
      <protection locked="0"/>
    </xf>
    <xf numFmtId="0" fontId="7" fillId="4" borderId="7" xfId="1" applyNumberFormat="1" applyFont="1" applyFill="1" applyBorder="1" applyAlignment="1" applyProtection="1">
      <alignment horizontal="center" vertical="center" wrapText="1"/>
      <protection locked="0"/>
    </xf>
    <xf numFmtId="0" fontId="7" fillId="4" borderId="11" xfId="1" applyNumberFormat="1" applyFont="1" applyFill="1" applyBorder="1" applyAlignment="1" applyProtection="1">
      <alignment horizontal="center" vertical="center" wrapText="1"/>
      <protection locked="0"/>
    </xf>
    <xf numFmtId="0" fontId="10" fillId="3" borderId="1" xfId="0" applyFont="1" applyFill="1" applyBorder="1" applyAlignment="1">
      <alignment horizontal="center" vertical="top" wrapText="1"/>
    </xf>
    <xf numFmtId="0" fontId="10" fillId="3" borderId="5" xfId="0" applyFont="1" applyFill="1" applyBorder="1" applyAlignment="1">
      <alignment horizontal="center" vertical="top" wrapText="1"/>
    </xf>
    <xf numFmtId="0" fontId="10" fillId="3" borderId="8" xfId="0" applyFont="1" applyFill="1" applyBorder="1" applyAlignment="1">
      <alignment horizontal="center" vertical="top" wrapText="1"/>
    </xf>
    <xf numFmtId="0" fontId="7" fillId="4" borderId="1" xfId="1" applyNumberFormat="1" applyFont="1" applyFill="1" applyBorder="1" applyAlignment="1" applyProtection="1">
      <alignment horizontal="center" vertical="top" wrapText="1"/>
      <protection locked="0"/>
    </xf>
    <xf numFmtId="0" fontId="7" fillId="4" borderId="5" xfId="1" applyNumberFormat="1" applyFont="1" applyFill="1" applyBorder="1" applyAlignment="1" applyProtection="1">
      <alignment horizontal="center" vertical="top" wrapText="1"/>
      <protection locked="0"/>
    </xf>
    <xf numFmtId="0" fontId="7" fillId="4" borderId="8" xfId="1" applyNumberFormat="1" applyFont="1" applyFill="1" applyBorder="1" applyAlignment="1" applyProtection="1">
      <alignment horizontal="center" vertical="top" wrapText="1"/>
      <protection locked="0"/>
    </xf>
    <xf numFmtId="0" fontId="2" fillId="3" borderId="1" xfId="0" applyFont="1" applyFill="1" applyBorder="1" applyAlignment="1">
      <alignment horizontal="center" wrapText="1"/>
    </xf>
    <xf numFmtId="0" fontId="2" fillId="3" borderId="2" xfId="0" applyFont="1" applyFill="1" applyBorder="1" applyAlignment="1">
      <alignment horizontal="center" wrapText="1"/>
    </xf>
    <xf numFmtId="0" fontId="2" fillId="3" borderId="3" xfId="0" applyFont="1" applyFill="1" applyBorder="1" applyAlignment="1">
      <alignment horizontal="center" wrapText="1"/>
    </xf>
    <xf numFmtId="0" fontId="6" fillId="3" borderId="4"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7" fillId="4" borderId="4" xfId="1" applyNumberFormat="1" applyFont="1" applyFill="1" applyBorder="1" applyAlignment="1" applyProtection="1">
      <alignment horizontal="center" vertical="top" wrapText="1"/>
      <protection locked="0"/>
    </xf>
    <xf numFmtId="0" fontId="7" fillId="4" borderId="7" xfId="1" applyNumberFormat="1" applyFont="1" applyFill="1" applyBorder="1" applyAlignment="1" applyProtection="1">
      <alignment horizontal="center" vertical="top" wrapText="1"/>
      <protection locked="0"/>
    </xf>
    <xf numFmtId="0" fontId="7" fillId="4" borderId="11" xfId="1" applyNumberFormat="1" applyFont="1" applyFill="1" applyBorder="1" applyAlignment="1" applyProtection="1">
      <alignment horizontal="center" vertical="top" wrapText="1"/>
      <protection locked="0"/>
    </xf>
  </cellXfs>
  <cellStyles count="3">
    <cellStyle name="Comma" xfId="1" builtinId="3"/>
    <cellStyle name="Normal" xfId="0" builtinId="0"/>
    <cellStyle name="Per 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6.xml"/><Relationship Id="rId5" Type="http://schemas.openxmlformats.org/officeDocument/2006/relationships/worksheet" Target="worksheets/sheet5.xml"/><Relationship Id="rId15" Type="http://schemas.openxmlformats.org/officeDocument/2006/relationships/styles" Target="styles.xml"/><Relationship Id="rId23"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 Id="rId22"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11001838304825"/>
          <c:y val="2.1483429994139065E-2"/>
          <c:w val="0.85045957620643486"/>
          <c:h val="0.77676327819494217"/>
        </c:manualLayout>
      </c:layout>
      <c:barChart>
        <c:barDir val="col"/>
        <c:grouping val="clustered"/>
        <c:varyColors val="0"/>
        <c:ser>
          <c:idx val="0"/>
          <c:order val="0"/>
          <c:tx>
            <c:v>Number of insurance intermediaries</c:v>
          </c:tx>
          <c:spPr>
            <a:solidFill>
              <a:schemeClr val="accent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lumMod val="50000"/>
                  </a:schemeClr>
                </a:solidFill>
                <a:prstDash val="solid"/>
                <a:headEnd type="none"/>
                <a:tailEnd type="triangle"/>
              </a:ln>
              <a:effectLst/>
            </c:spPr>
            <c:trendlineType val="poly"/>
            <c:order val="5"/>
            <c:dispRSqr val="0"/>
            <c:dispEq val="0"/>
          </c:trendline>
          <c:cat>
            <c:numRef>
              <c:f>'Q1'!$M$3:$Q$3</c:f>
              <c:numCache>
                <c:formatCode>General</c:formatCode>
                <c:ptCount val="5"/>
                <c:pt idx="0">
                  <c:v>2020</c:v>
                </c:pt>
                <c:pt idx="1">
                  <c:v>2021</c:v>
                </c:pt>
                <c:pt idx="2">
                  <c:v>2022</c:v>
                </c:pt>
                <c:pt idx="3">
                  <c:v>2023</c:v>
                </c:pt>
                <c:pt idx="4">
                  <c:v>2024</c:v>
                </c:pt>
              </c:numCache>
            </c:numRef>
          </c:cat>
          <c:val>
            <c:numRef>
              <c:f>'Q1'!$M$34:$Q$34</c:f>
              <c:numCache>
                <c:formatCode>General</c:formatCode>
                <c:ptCount val="5"/>
                <c:pt idx="0">
                  <c:v>884337</c:v>
                </c:pt>
                <c:pt idx="1">
                  <c:v>860634</c:v>
                </c:pt>
                <c:pt idx="2">
                  <c:v>834360</c:v>
                </c:pt>
                <c:pt idx="3">
                  <c:v>824402</c:v>
                </c:pt>
                <c:pt idx="4">
                  <c:v>818128</c:v>
                </c:pt>
              </c:numCache>
            </c:numRef>
          </c:val>
          <c:extLst>
            <c:ext xmlns:c16="http://schemas.microsoft.com/office/drawing/2014/chart" uri="{C3380CC4-5D6E-409C-BE32-E72D297353CC}">
              <c16:uniqueId val="{00000001-FDBD-4CEF-8274-4116CCD714DA}"/>
            </c:ext>
          </c:extLst>
        </c:ser>
        <c:dLbls>
          <c:showLegendKey val="0"/>
          <c:showVal val="0"/>
          <c:showCatName val="0"/>
          <c:showSerName val="0"/>
          <c:showPercent val="0"/>
          <c:showBubbleSize val="0"/>
        </c:dLbls>
        <c:gapWidth val="219"/>
        <c:overlap val="-27"/>
        <c:axId val="550757104"/>
        <c:axId val="550750544"/>
      </c:barChart>
      <c:catAx>
        <c:axId val="550757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0750544"/>
        <c:crosses val="autoZero"/>
        <c:auto val="1"/>
        <c:lblAlgn val="ctr"/>
        <c:lblOffset val="100"/>
        <c:noMultiLvlLbl val="0"/>
      </c:catAx>
      <c:valAx>
        <c:axId val="5507505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0757104"/>
        <c:crosses val="autoZero"/>
        <c:crossBetween val="between"/>
      </c:valAx>
      <c:spPr>
        <a:noFill/>
        <a:ln>
          <a:noFill/>
        </a:ln>
        <a:effectLst/>
      </c:spPr>
    </c:plotArea>
    <c:legend>
      <c:legendPos val="b"/>
      <c:legendEntry>
        <c:idx val="1"/>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v>One or more undertakings</c:v>
          </c:tx>
          <c:spPr>
            <a:solidFill>
              <a:schemeClr val="accent1"/>
            </a:solidFill>
            <a:ln>
              <a:noFill/>
            </a:ln>
            <a:effectLst/>
          </c:spPr>
          <c:invertIfNegative val="0"/>
          <c:cat>
            <c:strRef>
              <c:extLst>
                <c:ext xmlns:c15="http://schemas.microsoft.com/office/drawing/2012/chart" uri="{02D57815-91ED-43cb-92C2-25804820EDAC}">
                  <c15:fullRef>
                    <c15:sqref>'Q3'!$A$4:$A$33</c15:sqref>
                  </c15:fullRef>
                </c:ext>
              </c:extLst>
              <c:f>('Q3'!$A$4:$A$5,'Q3'!$A$8,'Q3'!$A$11:$A$14,'Q3'!$A$17:$A$25,'Q3'!$A$27:$A$30,'Q3'!$A$33)</c:f>
              <c:strCache>
                <c:ptCount val="21"/>
                <c:pt idx="0">
                  <c:v>AT</c:v>
                </c:pt>
                <c:pt idx="1">
                  <c:v>BE</c:v>
                </c:pt>
                <c:pt idx="2">
                  <c:v>CZ</c:v>
                </c:pt>
                <c:pt idx="3">
                  <c:v>EE</c:v>
                </c:pt>
                <c:pt idx="4">
                  <c:v>ES</c:v>
                </c:pt>
                <c:pt idx="5">
                  <c:v>FI</c:v>
                </c:pt>
                <c:pt idx="6">
                  <c:v>FR</c:v>
                </c:pt>
                <c:pt idx="7">
                  <c:v>HU</c:v>
                </c:pt>
                <c:pt idx="8">
                  <c:v>IE</c:v>
                </c:pt>
                <c:pt idx="9">
                  <c:v>IS</c:v>
                </c:pt>
                <c:pt idx="10">
                  <c:v>IT</c:v>
                </c:pt>
                <c:pt idx="11">
                  <c:v>LI</c:v>
                </c:pt>
                <c:pt idx="12">
                  <c:v>LT</c:v>
                </c:pt>
                <c:pt idx="13">
                  <c:v>LU</c:v>
                </c:pt>
                <c:pt idx="14">
                  <c:v>LV</c:v>
                </c:pt>
                <c:pt idx="15">
                  <c:v>MT</c:v>
                </c:pt>
                <c:pt idx="16">
                  <c:v>NO</c:v>
                </c:pt>
                <c:pt idx="17">
                  <c:v>PL</c:v>
                </c:pt>
                <c:pt idx="18">
                  <c:v>PT</c:v>
                </c:pt>
                <c:pt idx="19">
                  <c:v>RO</c:v>
                </c:pt>
                <c:pt idx="20">
                  <c:v>SK</c:v>
                </c:pt>
              </c:strCache>
            </c:strRef>
          </c:cat>
          <c:val>
            <c:numRef>
              <c:extLst>
                <c:ext xmlns:c15="http://schemas.microsoft.com/office/drawing/2012/chart" uri="{02D57815-91ED-43cb-92C2-25804820EDAC}">
                  <c15:fullRef>
                    <c15:sqref>'Q3'!$AJ$4:$AJ$33</c15:sqref>
                  </c15:fullRef>
                </c:ext>
              </c:extLst>
              <c:f>('Q3'!$AJ$4:$AJ$5,'Q3'!$AJ$8,'Q3'!$AJ$11:$AJ$14,'Q3'!$AJ$17:$AJ$25,'Q3'!$AJ$27:$AJ$30,'Q3'!$AJ$33)</c:f>
              <c:numCache>
                <c:formatCode>General</c:formatCode>
                <c:ptCount val="21"/>
                <c:pt idx="0">
                  <c:v>11088</c:v>
                </c:pt>
                <c:pt idx="1">
                  <c:v>1263</c:v>
                </c:pt>
                <c:pt idx="2">
                  <c:v>6232</c:v>
                </c:pt>
                <c:pt idx="3">
                  <c:v>377</c:v>
                </c:pt>
                <c:pt idx="4">
                  <c:v>53620</c:v>
                </c:pt>
                <c:pt idx="5">
                  <c:v>3718</c:v>
                </c:pt>
                <c:pt idx="6">
                  <c:v>14597</c:v>
                </c:pt>
                <c:pt idx="7">
                  <c:v>30440</c:v>
                </c:pt>
                <c:pt idx="8">
                  <c:v>2426</c:v>
                </c:pt>
                <c:pt idx="10">
                  <c:v>25290</c:v>
                </c:pt>
                <c:pt idx="11">
                  <c:v>8</c:v>
                </c:pt>
                <c:pt idx="12">
                  <c:v>3330</c:v>
                </c:pt>
                <c:pt idx="13">
                  <c:v>3375</c:v>
                </c:pt>
                <c:pt idx="14">
                  <c:v>1060</c:v>
                </c:pt>
                <c:pt idx="15">
                  <c:v>439</c:v>
                </c:pt>
                <c:pt idx="16">
                  <c:v>2408</c:v>
                </c:pt>
                <c:pt idx="17">
                  <c:v>28365</c:v>
                </c:pt>
                <c:pt idx="18">
                  <c:v>9117</c:v>
                </c:pt>
                <c:pt idx="19">
                  <c:v>23598</c:v>
                </c:pt>
                <c:pt idx="20">
                  <c:v>5621</c:v>
                </c:pt>
              </c:numCache>
            </c:numRef>
          </c:val>
          <c:extLst>
            <c:ext xmlns:c16="http://schemas.microsoft.com/office/drawing/2014/chart" uri="{C3380CC4-5D6E-409C-BE32-E72D297353CC}">
              <c16:uniqueId val="{00000000-72AD-41C2-9CD9-3DCF6108FF19}"/>
            </c:ext>
          </c:extLst>
        </c:ser>
        <c:ser>
          <c:idx val="3"/>
          <c:order val="1"/>
          <c:tx>
            <c:v>One or more intermediaries</c:v>
          </c:tx>
          <c:spPr>
            <a:solidFill>
              <a:schemeClr val="accent4"/>
            </a:solidFill>
            <a:ln>
              <a:noFill/>
            </a:ln>
            <a:effectLst/>
          </c:spPr>
          <c:invertIfNegative val="0"/>
          <c:cat>
            <c:strRef>
              <c:extLst>
                <c:ext xmlns:c15="http://schemas.microsoft.com/office/drawing/2012/chart" uri="{02D57815-91ED-43cb-92C2-25804820EDAC}">
                  <c15:fullRef>
                    <c15:sqref>'Q3'!$A$4:$A$33</c15:sqref>
                  </c15:fullRef>
                </c:ext>
              </c:extLst>
              <c:f>('Q3'!$A$4:$A$5,'Q3'!$A$8,'Q3'!$A$11:$A$14,'Q3'!$A$17:$A$25,'Q3'!$A$27:$A$30,'Q3'!$A$33)</c:f>
              <c:strCache>
                <c:ptCount val="21"/>
                <c:pt idx="0">
                  <c:v>AT</c:v>
                </c:pt>
                <c:pt idx="1">
                  <c:v>BE</c:v>
                </c:pt>
                <c:pt idx="2">
                  <c:v>CZ</c:v>
                </c:pt>
                <c:pt idx="3">
                  <c:v>EE</c:v>
                </c:pt>
                <c:pt idx="4">
                  <c:v>ES</c:v>
                </c:pt>
                <c:pt idx="5">
                  <c:v>FI</c:v>
                </c:pt>
                <c:pt idx="6">
                  <c:v>FR</c:v>
                </c:pt>
                <c:pt idx="7">
                  <c:v>HU</c:v>
                </c:pt>
                <c:pt idx="8">
                  <c:v>IE</c:v>
                </c:pt>
                <c:pt idx="9">
                  <c:v>IS</c:v>
                </c:pt>
                <c:pt idx="10">
                  <c:v>IT</c:v>
                </c:pt>
                <c:pt idx="11">
                  <c:v>LI</c:v>
                </c:pt>
                <c:pt idx="12">
                  <c:v>LT</c:v>
                </c:pt>
                <c:pt idx="13">
                  <c:v>LU</c:v>
                </c:pt>
                <c:pt idx="14">
                  <c:v>LV</c:v>
                </c:pt>
                <c:pt idx="15">
                  <c:v>MT</c:v>
                </c:pt>
                <c:pt idx="16">
                  <c:v>NO</c:v>
                </c:pt>
                <c:pt idx="17">
                  <c:v>PL</c:v>
                </c:pt>
                <c:pt idx="18">
                  <c:v>PT</c:v>
                </c:pt>
                <c:pt idx="19">
                  <c:v>RO</c:v>
                </c:pt>
                <c:pt idx="20">
                  <c:v>SK</c:v>
                </c:pt>
              </c:strCache>
            </c:strRef>
          </c:cat>
          <c:val>
            <c:numRef>
              <c:extLst>
                <c:ext xmlns:c15="http://schemas.microsoft.com/office/drawing/2012/chart" uri="{02D57815-91ED-43cb-92C2-25804820EDAC}">
                  <c15:fullRef>
                    <c15:sqref>'Q3'!$AO$4:$AO$33</c15:sqref>
                  </c15:fullRef>
                </c:ext>
              </c:extLst>
              <c:f>('Q3'!$AO$4:$AO$5,'Q3'!$AO$8,'Q3'!$AO$11:$AO$14,'Q3'!$AO$17:$AO$25,'Q3'!$AO$27:$AO$30,'Q3'!$AO$33)</c:f>
              <c:numCache>
                <c:formatCode>General</c:formatCode>
                <c:ptCount val="21"/>
                <c:pt idx="0">
                  <c:v>0</c:v>
                </c:pt>
                <c:pt idx="1">
                  <c:v>1850</c:v>
                </c:pt>
                <c:pt idx="2">
                  <c:v>30923</c:v>
                </c:pt>
                <c:pt idx="3">
                  <c:v>0</c:v>
                </c:pt>
                <c:pt idx="4">
                  <c:v>0</c:v>
                </c:pt>
                <c:pt idx="5">
                  <c:v>0</c:v>
                </c:pt>
                <c:pt idx="6">
                  <c:v>29710</c:v>
                </c:pt>
                <c:pt idx="7">
                  <c:v>0</c:v>
                </c:pt>
                <c:pt idx="8">
                  <c:v>0</c:v>
                </c:pt>
                <c:pt idx="9">
                  <c:v>0</c:v>
                </c:pt>
                <c:pt idx="10">
                  <c:v>195528</c:v>
                </c:pt>
                <c:pt idx="11">
                  <c:v>0</c:v>
                </c:pt>
                <c:pt idx="12">
                  <c:v>0</c:v>
                </c:pt>
                <c:pt idx="13">
                  <c:v>567</c:v>
                </c:pt>
                <c:pt idx="14">
                  <c:v>0</c:v>
                </c:pt>
                <c:pt idx="15">
                  <c:v>0</c:v>
                </c:pt>
                <c:pt idx="16">
                  <c:v>0</c:v>
                </c:pt>
                <c:pt idx="17">
                  <c:v>0</c:v>
                </c:pt>
                <c:pt idx="18">
                  <c:v>370</c:v>
                </c:pt>
                <c:pt idx="19">
                  <c:v>34977</c:v>
                </c:pt>
                <c:pt idx="20">
                  <c:v>15660</c:v>
                </c:pt>
              </c:numCache>
            </c:numRef>
          </c:val>
          <c:extLst>
            <c:ext xmlns:c16="http://schemas.microsoft.com/office/drawing/2014/chart" uri="{C3380CC4-5D6E-409C-BE32-E72D297353CC}">
              <c16:uniqueId val="{00000001-72AD-41C2-9CD9-3DCF6108FF19}"/>
            </c:ext>
          </c:extLst>
        </c:ser>
        <c:ser>
          <c:idx val="4"/>
          <c:order val="2"/>
          <c:tx>
            <c:v>Customer</c:v>
          </c:tx>
          <c:spPr>
            <a:solidFill>
              <a:schemeClr val="accent5"/>
            </a:solidFill>
            <a:ln>
              <a:noFill/>
            </a:ln>
            <a:effectLst/>
          </c:spPr>
          <c:invertIfNegative val="0"/>
          <c:cat>
            <c:strRef>
              <c:extLst>
                <c:ext xmlns:c15="http://schemas.microsoft.com/office/drawing/2012/chart" uri="{02D57815-91ED-43cb-92C2-25804820EDAC}">
                  <c15:fullRef>
                    <c15:sqref>'Q3'!$A$4:$A$33</c15:sqref>
                  </c15:fullRef>
                </c:ext>
              </c:extLst>
              <c:f>('Q3'!$A$4:$A$5,'Q3'!$A$8,'Q3'!$A$11:$A$14,'Q3'!$A$17:$A$25,'Q3'!$A$27:$A$30,'Q3'!$A$33)</c:f>
              <c:strCache>
                <c:ptCount val="21"/>
                <c:pt idx="0">
                  <c:v>AT</c:v>
                </c:pt>
                <c:pt idx="1">
                  <c:v>BE</c:v>
                </c:pt>
                <c:pt idx="2">
                  <c:v>CZ</c:v>
                </c:pt>
                <c:pt idx="3">
                  <c:v>EE</c:v>
                </c:pt>
                <c:pt idx="4">
                  <c:v>ES</c:v>
                </c:pt>
                <c:pt idx="5">
                  <c:v>FI</c:v>
                </c:pt>
                <c:pt idx="6">
                  <c:v>FR</c:v>
                </c:pt>
                <c:pt idx="7">
                  <c:v>HU</c:v>
                </c:pt>
                <c:pt idx="8">
                  <c:v>IE</c:v>
                </c:pt>
                <c:pt idx="9">
                  <c:v>IS</c:v>
                </c:pt>
                <c:pt idx="10">
                  <c:v>IT</c:v>
                </c:pt>
                <c:pt idx="11">
                  <c:v>LI</c:v>
                </c:pt>
                <c:pt idx="12">
                  <c:v>LT</c:v>
                </c:pt>
                <c:pt idx="13">
                  <c:v>LU</c:v>
                </c:pt>
                <c:pt idx="14">
                  <c:v>LV</c:v>
                </c:pt>
                <c:pt idx="15">
                  <c:v>MT</c:v>
                </c:pt>
                <c:pt idx="16">
                  <c:v>NO</c:v>
                </c:pt>
                <c:pt idx="17">
                  <c:v>PL</c:v>
                </c:pt>
                <c:pt idx="18">
                  <c:v>PT</c:v>
                </c:pt>
                <c:pt idx="19">
                  <c:v>RO</c:v>
                </c:pt>
                <c:pt idx="20">
                  <c:v>SK</c:v>
                </c:pt>
              </c:strCache>
            </c:strRef>
          </c:cat>
          <c:val>
            <c:numRef>
              <c:extLst>
                <c:ext xmlns:c15="http://schemas.microsoft.com/office/drawing/2012/chart" uri="{02D57815-91ED-43cb-92C2-25804820EDAC}">
                  <c15:fullRef>
                    <c15:sqref>'Q3'!$Z$4:$Z$33</c15:sqref>
                  </c15:fullRef>
                </c:ext>
              </c:extLst>
              <c:f>('Q3'!$Z$4:$Z$5,'Q3'!$Z$8,'Q3'!$Z$11:$Z$14,'Q3'!$Z$17:$Z$25,'Q3'!$Z$27:$Z$30,'Q3'!$Z$33)</c:f>
              <c:numCache>
                <c:formatCode>General</c:formatCode>
                <c:ptCount val="21"/>
                <c:pt idx="0">
                  <c:v>6707</c:v>
                </c:pt>
                <c:pt idx="1">
                  <c:v>4898</c:v>
                </c:pt>
                <c:pt idx="2">
                  <c:v>809</c:v>
                </c:pt>
                <c:pt idx="3">
                  <c:v>37</c:v>
                </c:pt>
                <c:pt idx="4">
                  <c:v>3767</c:v>
                </c:pt>
                <c:pt idx="5">
                  <c:v>0</c:v>
                </c:pt>
                <c:pt idx="6">
                  <c:v>26953</c:v>
                </c:pt>
                <c:pt idx="7">
                  <c:v>14974</c:v>
                </c:pt>
                <c:pt idx="8">
                  <c:v>0</c:v>
                </c:pt>
                <c:pt idx="9">
                  <c:v>9</c:v>
                </c:pt>
                <c:pt idx="10">
                  <c:v>5764</c:v>
                </c:pt>
                <c:pt idx="11">
                  <c:v>41</c:v>
                </c:pt>
                <c:pt idx="12">
                  <c:v>0</c:v>
                </c:pt>
                <c:pt idx="13">
                  <c:v>88</c:v>
                </c:pt>
                <c:pt idx="14">
                  <c:v>77</c:v>
                </c:pt>
                <c:pt idx="15">
                  <c:v>49</c:v>
                </c:pt>
                <c:pt idx="16">
                  <c:v>58</c:v>
                </c:pt>
                <c:pt idx="17">
                  <c:v>1418</c:v>
                </c:pt>
                <c:pt idx="18">
                  <c:v>68</c:v>
                </c:pt>
                <c:pt idx="19">
                  <c:v>253</c:v>
                </c:pt>
                <c:pt idx="20">
                  <c:v>1</c:v>
                </c:pt>
              </c:numCache>
            </c:numRef>
          </c:val>
          <c:extLst>
            <c:ext xmlns:c16="http://schemas.microsoft.com/office/drawing/2014/chart" uri="{C3380CC4-5D6E-409C-BE32-E72D297353CC}">
              <c16:uniqueId val="{00000002-72AD-41C2-9CD9-3DCF6108FF19}"/>
            </c:ext>
          </c:extLst>
        </c:ser>
        <c:dLbls>
          <c:showLegendKey val="0"/>
          <c:showVal val="0"/>
          <c:showCatName val="0"/>
          <c:showSerName val="0"/>
          <c:showPercent val="0"/>
          <c:showBubbleSize val="0"/>
        </c:dLbls>
        <c:gapWidth val="150"/>
        <c:overlap val="100"/>
        <c:axId val="513283552"/>
        <c:axId val="513283880"/>
      </c:barChart>
      <c:catAx>
        <c:axId val="513283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513283880"/>
        <c:crosses val="autoZero"/>
        <c:auto val="1"/>
        <c:lblAlgn val="ctr"/>
        <c:lblOffset val="100"/>
        <c:noMultiLvlLbl val="0"/>
      </c:catAx>
      <c:valAx>
        <c:axId val="5132838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5132835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alibri" panose="020F0502020204030204" pitchFamily="34" charset="0"/>
          <a:cs typeface="Calibri" panose="020F050202020403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v>Fee</c:v>
          </c:tx>
          <c:spPr>
            <a:solidFill>
              <a:schemeClr val="accent1"/>
            </a:solidFill>
            <a:ln>
              <a:noFill/>
            </a:ln>
            <a:effectLst/>
          </c:spPr>
          <c:invertIfNegative val="0"/>
          <c:cat>
            <c:strRef>
              <c:extLst>
                <c:ext xmlns:c15="http://schemas.microsoft.com/office/drawing/2012/chart" uri="{02D57815-91ED-43cb-92C2-25804820EDAC}">
                  <c15:fullRef>
                    <c15:sqref>'Q4'!$A$4:$A$33</c15:sqref>
                  </c15:fullRef>
                </c:ext>
              </c:extLst>
              <c:f>('Q4'!$A$6:$A$9,'Q4'!$A$11:$A$14,'Q4'!$A$16:$A$27,'Q4'!$A$29:$A$33)</c:f>
              <c:strCache>
                <c:ptCount val="25"/>
                <c:pt idx="0">
                  <c:v>BG</c:v>
                </c:pt>
                <c:pt idx="1">
                  <c:v>CY</c:v>
                </c:pt>
                <c:pt idx="2">
                  <c:v>CZ</c:v>
                </c:pt>
                <c:pt idx="3">
                  <c:v>DE</c:v>
                </c:pt>
                <c:pt idx="4">
                  <c:v>EE</c:v>
                </c:pt>
                <c:pt idx="5">
                  <c:v>EL</c:v>
                </c:pt>
                <c:pt idx="6">
                  <c:v>ES</c:v>
                </c:pt>
                <c:pt idx="7">
                  <c:v>FI</c:v>
                </c:pt>
                <c:pt idx="8">
                  <c:v>HR</c:v>
                </c:pt>
                <c:pt idx="9">
                  <c:v>HU</c:v>
                </c:pt>
                <c:pt idx="10">
                  <c:v>IE</c:v>
                </c:pt>
                <c:pt idx="11">
                  <c:v>IS</c:v>
                </c:pt>
                <c:pt idx="12">
                  <c:v>IT</c:v>
                </c:pt>
                <c:pt idx="13">
                  <c:v>LI</c:v>
                </c:pt>
                <c:pt idx="14">
                  <c:v>LT</c:v>
                </c:pt>
                <c:pt idx="15">
                  <c:v>LU</c:v>
                </c:pt>
                <c:pt idx="16">
                  <c:v>LV</c:v>
                </c:pt>
                <c:pt idx="17">
                  <c:v>MT</c:v>
                </c:pt>
                <c:pt idx="18">
                  <c:v>NL</c:v>
                </c:pt>
                <c:pt idx="19">
                  <c:v>NO</c:v>
                </c:pt>
                <c:pt idx="20">
                  <c:v>PT</c:v>
                </c:pt>
                <c:pt idx="21">
                  <c:v>RO</c:v>
                </c:pt>
                <c:pt idx="22">
                  <c:v>SE</c:v>
                </c:pt>
                <c:pt idx="23">
                  <c:v>SI</c:v>
                </c:pt>
                <c:pt idx="24">
                  <c:v>SK</c:v>
                </c:pt>
              </c:strCache>
            </c:strRef>
          </c:cat>
          <c:val>
            <c:numRef>
              <c:extLst>
                <c:ext xmlns:c15="http://schemas.microsoft.com/office/drawing/2012/chart" uri="{02D57815-91ED-43cb-92C2-25804820EDAC}">
                  <c15:fullRef>
                    <c15:sqref>'Q4'!$B$4:$B$33</c15:sqref>
                  </c15:fullRef>
                </c:ext>
              </c:extLst>
              <c:f>('Q4'!$B$6:$B$9,'Q4'!$B$11:$B$14,'Q4'!$B$16:$B$27,'Q4'!$B$29:$B$33)</c:f>
              <c:numCache>
                <c:formatCode>0.00</c:formatCode>
                <c:ptCount val="25"/>
                <c:pt idx="0">
                  <c:v>0</c:v>
                </c:pt>
                <c:pt idx="1">
                  <c:v>0</c:v>
                </c:pt>
                <c:pt idx="2">
                  <c:v>4</c:v>
                </c:pt>
                <c:pt idx="3">
                  <c:v>2.86E-2</c:v>
                </c:pt>
                <c:pt idx="4">
                  <c:v>0</c:v>
                </c:pt>
                <c:pt idx="5">
                  <c:v>0.25</c:v>
                </c:pt>
                <c:pt idx="6">
                  <c:v>0</c:v>
                </c:pt>
                <c:pt idx="7">
                  <c:v>3</c:v>
                </c:pt>
                <c:pt idx="8">
                  <c:v>0</c:v>
                </c:pt>
                <c:pt idx="9">
                  <c:v>1.2999999999999999E-2</c:v>
                </c:pt>
                <c:pt idx="10">
                  <c:v>6</c:v>
                </c:pt>
                <c:pt idx="11">
                  <c:v>2</c:v>
                </c:pt>
                <c:pt idx="12">
                  <c:v>0</c:v>
                </c:pt>
                <c:pt idx="13">
                  <c:v>0</c:v>
                </c:pt>
                <c:pt idx="14">
                  <c:v>0</c:v>
                </c:pt>
                <c:pt idx="15">
                  <c:v>0</c:v>
                </c:pt>
                <c:pt idx="16">
                  <c:v>0</c:v>
                </c:pt>
                <c:pt idx="17">
                  <c:v>0</c:v>
                </c:pt>
                <c:pt idx="18">
                  <c:v>5</c:v>
                </c:pt>
                <c:pt idx="19">
                  <c:v>0</c:v>
                </c:pt>
                <c:pt idx="20">
                  <c:v>0</c:v>
                </c:pt>
                <c:pt idx="21">
                  <c:v>0</c:v>
                </c:pt>
                <c:pt idx="22">
                  <c:v>0.01</c:v>
                </c:pt>
                <c:pt idx="23">
                  <c:v>0</c:v>
                </c:pt>
                <c:pt idx="24">
                  <c:v>1E-3</c:v>
                </c:pt>
              </c:numCache>
            </c:numRef>
          </c:val>
          <c:extLst>
            <c:ext xmlns:c16="http://schemas.microsoft.com/office/drawing/2014/chart" uri="{C3380CC4-5D6E-409C-BE32-E72D297353CC}">
              <c16:uniqueId val="{00000000-C5A7-40DC-B203-8A2270BA6B74}"/>
            </c:ext>
          </c:extLst>
        </c:ser>
        <c:ser>
          <c:idx val="3"/>
          <c:order val="1"/>
          <c:tx>
            <c:v>Commission</c:v>
          </c:tx>
          <c:spPr>
            <a:solidFill>
              <a:schemeClr val="accent4"/>
            </a:solidFill>
            <a:ln>
              <a:noFill/>
            </a:ln>
            <a:effectLst/>
          </c:spPr>
          <c:invertIfNegative val="0"/>
          <c:cat>
            <c:strRef>
              <c:extLst>
                <c:ext xmlns:c15="http://schemas.microsoft.com/office/drawing/2012/chart" uri="{02D57815-91ED-43cb-92C2-25804820EDAC}">
                  <c15:fullRef>
                    <c15:sqref>'Q4'!$A$4:$A$33</c15:sqref>
                  </c15:fullRef>
                </c:ext>
              </c:extLst>
              <c:f>('Q4'!$A$6:$A$9,'Q4'!$A$11:$A$14,'Q4'!$A$16:$A$27,'Q4'!$A$29:$A$33)</c:f>
              <c:strCache>
                <c:ptCount val="25"/>
                <c:pt idx="0">
                  <c:v>BG</c:v>
                </c:pt>
                <c:pt idx="1">
                  <c:v>CY</c:v>
                </c:pt>
                <c:pt idx="2">
                  <c:v>CZ</c:v>
                </c:pt>
                <c:pt idx="3">
                  <c:v>DE</c:v>
                </c:pt>
                <c:pt idx="4">
                  <c:v>EE</c:v>
                </c:pt>
                <c:pt idx="5">
                  <c:v>EL</c:v>
                </c:pt>
                <c:pt idx="6">
                  <c:v>ES</c:v>
                </c:pt>
                <c:pt idx="7">
                  <c:v>FI</c:v>
                </c:pt>
                <c:pt idx="8">
                  <c:v>HR</c:v>
                </c:pt>
                <c:pt idx="9">
                  <c:v>HU</c:v>
                </c:pt>
                <c:pt idx="10">
                  <c:v>IE</c:v>
                </c:pt>
                <c:pt idx="11">
                  <c:v>IS</c:v>
                </c:pt>
                <c:pt idx="12">
                  <c:v>IT</c:v>
                </c:pt>
                <c:pt idx="13">
                  <c:v>LI</c:v>
                </c:pt>
                <c:pt idx="14">
                  <c:v>LT</c:v>
                </c:pt>
                <c:pt idx="15">
                  <c:v>LU</c:v>
                </c:pt>
                <c:pt idx="16">
                  <c:v>LV</c:v>
                </c:pt>
                <c:pt idx="17">
                  <c:v>MT</c:v>
                </c:pt>
                <c:pt idx="18">
                  <c:v>NL</c:v>
                </c:pt>
                <c:pt idx="19">
                  <c:v>NO</c:v>
                </c:pt>
                <c:pt idx="20">
                  <c:v>PT</c:v>
                </c:pt>
                <c:pt idx="21">
                  <c:v>RO</c:v>
                </c:pt>
                <c:pt idx="22">
                  <c:v>SE</c:v>
                </c:pt>
                <c:pt idx="23">
                  <c:v>SI</c:v>
                </c:pt>
                <c:pt idx="24">
                  <c:v>SK</c:v>
                </c:pt>
              </c:strCache>
            </c:strRef>
          </c:cat>
          <c:val>
            <c:numRef>
              <c:extLst>
                <c:ext xmlns:c15="http://schemas.microsoft.com/office/drawing/2012/chart" uri="{02D57815-91ED-43cb-92C2-25804820EDAC}">
                  <c15:fullRef>
                    <c15:sqref>'Q4'!$C$4:$C$33</c15:sqref>
                  </c15:fullRef>
                </c:ext>
              </c:extLst>
              <c:f>('Q4'!$C$6:$C$9,'Q4'!$C$11:$C$14,'Q4'!$C$16:$C$27,'Q4'!$C$29:$C$33)</c:f>
              <c:numCache>
                <c:formatCode>0.00</c:formatCode>
                <c:ptCount val="25"/>
                <c:pt idx="0">
                  <c:v>1</c:v>
                </c:pt>
                <c:pt idx="1">
                  <c:v>2504</c:v>
                </c:pt>
                <c:pt idx="2">
                  <c:v>27</c:v>
                </c:pt>
                <c:pt idx="3">
                  <c:v>0.97140000000000004</c:v>
                </c:pt>
                <c:pt idx="4">
                  <c:v>95</c:v>
                </c:pt>
                <c:pt idx="5">
                  <c:v>0.75</c:v>
                </c:pt>
                <c:pt idx="6">
                  <c:v>0.94689999999999996</c:v>
                </c:pt>
                <c:pt idx="7">
                  <c:v>0</c:v>
                </c:pt>
                <c:pt idx="8">
                  <c:v>0.995</c:v>
                </c:pt>
                <c:pt idx="9">
                  <c:v>0.98699999999999999</c:v>
                </c:pt>
                <c:pt idx="10">
                  <c:v>52</c:v>
                </c:pt>
                <c:pt idx="11">
                  <c:v>4</c:v>
                </c:pt>
                <c:pt idx="12">
                  <c:v>0.86</c:v>
                </c:pt>
                <c:pt idx="13">
                  <c:v>0.73</c:v>
                </c:pt>
                <c:pt idx="14">
                  <c:v>0.99580000000000002</c:v>
                </c:pt>
                <c:pt idx="15">
                  <c:v>0.95</c:v>
                </c:pt>
                <c:pt idx="16">
                  <c:v>98</c:v>
                </c:pt>
                <c:pt idx="17">
                  <c:v>0.9</c:v>
                </c:pt>
                <c:pt idx="18">
                  <c:v>5</c:v>
                </c:pt>
                <c:pt idx="19">
                  <c:v>100</c:v>
                </c:pt>
                <c:pt idx="20">
                  <c:v>0.995</c:v>
                </c:pt>
                <c:pt idx="21">
                  <c:v>0.97330000000000005</c:v>
                </c:pt>
                <c:pt idx="22">
                  <c:v>0.75</c:v>
                </c:pt>
                <c:pt idx="23">
                  <c:v>1</c:v>
                </c:pt>
                <c:pt idx="24">
                  <c:v>0.999</c:v>
                </c:pt>
              </c:numCache>
            </c:numRef>
          </c:val>
          <c:extLst>
            <c:ext xmlns:c16="http://schemas.microsoft.com/office/drawing/2014/chart" uri="{C3380CC4-5D6E-409C-BE32-E72D297353CC}">
              <c16:uniqueId val="{00000001-C5A7-40DC-B203-8A2270BA6B74}"/>
            </c:ext>
          </c:extLst>
        </c:ser>
        <c:ser>
          <c:idx val="4"/>
          <c:order val="2"/>
          <c:tx>
            <c:v>Combination of fee/commission</c:v>
          </c:tx>
          <c:spPr>
            <a:solidFill>
              <a:schemeClr val="accent5"/>
            </a:solidFill>
            <a:ln>
              <a:noFill/>
            </a:ln>
            <a:effectLst/>
          </c:spPr>
          <c:invertIfNegative val="0"/>
          <c:cat>
            <c:strRef>
              <c:extLst>
                <c:ext xmlns:c15="http://schemas.microsoft.com/office/drawing/2012/chart" uri="{02D57815-91ED-43cb-92C2-25804820EDAC}">
                  <c15:fullRef>
                    <c15:sqref>'Q4'!$A$4:$A$33</c15:sqref>
                  </c15:fullRef>
                </c:ext>
              </c:extLst>
              <c:f>('Q4'!$A$6:$A$9,'Q4'!$A$11:$A$14,'Q4'!$A$16:$A$27,'Q4'!$A$29:$A$33)</c:f>
              <c:strCache>
                <c:ptCount val="25"/>
                <c:pt idx="0">
                  <c:v>BG</c:v>
                </c:pt>
                <c:pt idx="1">
                  <c:v>CY</c:v>
                </c:pt>
                <c:pt idx="2">
                  <c:v>CZ</c:v>
                </c:pt>
                <c:pt idx="3">
                  <c:v>DE</c:v>
                </c:pt>
                <c:pt idx="4">
                  <c:v>EE</c:v>
                </c:pt>
                <c:pt idx="5">
                  <c:v>EL</c:v>
                </c:pt>
                <c:pt idx="6">
                  <c:v>ES</c:v>
                </c:pt>
                <c:pt idx="7">
                  <c:v>FI</c:v>
                </c:pt>
                <c:pt idx="8">
                  <c:v>HR</c:v>
                </c:pt>
                <c:pt idx="9">
                  <c:v>HU</c:v>
                </c:pt>
                <c:pt idx="10">
                  <c:v>IE</c:v>
                </c:pt>
                <c:pt idx="11">
                  <c:v>IS</c:v>
                </c:pt>
                <c:pt idx="12">
                  <c:v>IT</c:v>
                </c:pt>
                <c:pt idx="13">
                  <c:v>LI</c:v>
                </c:pt>
                <c:pt idx="14">
                  <c:v>LT</c:v>
                </c:pt>
                <c:pt idx="15">
                  <c:v>LU</c:v>
                </c:pt>
                <c:pt idx="16">
                  <c:v>LV</c:v>
                </c:pt>
                <c:pt idx="17">
                  <c:v>MT</c:v>
                </c:pt>
                <c:pt idx="18">
                  <c:v>NL</c:v>
                </c:pt>
                <c:pt idx="19">
                  <c:v>NO</c:v>
                </c:pt>
                <c:pt idx="20">
                  <c:v>PT</c:v>
                </c:pt>
                <c:pt idx="21">
                  <c:v>RO</c:v>
                </c:pt>
                <c:pt idx="22">
                  <c:v>SE</c:v>
                </c:pt>
                <c:pt idx="23">
                  <c:v>SI</c:v>
                </c:pt>
                <c:pt idx="24">
                  <c:v>SK</c:v>
                </c:pt>
              </c:strCache>
            </c:strRef>
          </c:cat>
          <c:val>
            <c:numRef>
              <c:extLst>
                <c:ext xmlns:c15="http://schemas.microsoft.com/office/drawing/2012/chart" uri="{02D57815-91ED-43cb-92C2-25804820EDAC}">
                  <c15:fullRef>
                    <c15:sqref>'Q4'!$D$4:$D$33</c15:sqref>
                  </c15:fullRef>
                </c:ext>
              </c:extLst>
              <c:f>('Q4'!$D$6:$D$9,'Q4'!$D$11:$D$14,'Q4'!$D$16:$D$27,'Q4'!$D$29:$D$33)</c:f>
              <c:numCache>
                <c:formatCode>0.00</c:formatCode>
                <c:ptCount val="25"/>
                <c:pt idx="0">
                  <c:v>0</c:v>
                </c:pt>
                <c:pt idx="1">
                  <c:v>0</c:v>
                </c:pt>
                <c:pt idx="2">
                  <c:v>57</c:v>
                </c:pt>
                <c:pt idx="3">
                  <c:v>0</c:v>
                </c:pt>
                <c:pt idx="4">
                  <c:v>5</c:v>
                </c:pt>
                <c:pt idx="5">
                  <c:v>0</c:v>
                </c:pt>
                <c:pt idx="6">
                  <c:v>5.4100000000000002E-2</c:v>
                </c:pt>
                <c:pt idx="7">
                  <c:v>0</c:v>
                </c:pt>
                <c:pt idx="8">
                  <c:v>0</c:v>
                </c:pt>
                <c:pt idx="9">
                  <c:v>0</c:v>
                </c:pt>
                <c:pt idx="10">
                  <c:v>38</c:v>
                </c:pt>
                <c:pt idx="11">
                  <c:v>94</c:v>
                </c:pt>
                <c:pt idx="12">
                  <c:v>0.14000000000000001</c:v>
                </c:pt>
                <c:pt idx="13">
                  <c:v>0.16</c:v>
                </c:pt>
                <c:pt idx="14">
                  <c:v>4.1999999999999997E-3</c:v>
                </c:pt>
                <c:pt idx="15">
                  <c:v>0.05</c:v>
                </c:pt>
                <c:pt idx="16">
                  <c:v>2</c:v>
                </c:pt>
                <c:pt idx="17">
                  <c:v>0.1</c:v>
                </c:pt>
                <c:pt idx="18">
                  <c:v>90</c:v>
                </c:pt>
                <c:pt idx="19">
                  <c:v>0</c:v>
                </c:pt>
                <c:pt idx="20">
                  <c:v>5.0000000000000001E-3</c:v>
                </c:pt>
                <c:pt idx="21">
                  <c:v>2.6700000000000002E-2</c:v>
                </c:pt>
                <c:pt idx="22">
                  <c:v>0.24</c:v>
                </c:pt>
                <c:pt idx="23">
                  <c:v>0</c:v>
                </c:pt>
                <c:pt idx="24">
                  <c:v>0</c:v>
                </c:pt>
              </c:numCache>
            </c:numRef>
          </c:val>
          <c:extLst>
            <c:ext xmlns:c16="http://schemas.microsoft.com/office/drawing/2014/chart" uri="{C3380CC4-5D6E-409C-BE32-E72D297353CC}">
              <c16:uniqueId val="{00000002-C5A7-40DC-B203-8A2270BA6B74}"/>
            </c:ext>
          </c:extLst>
        </c:ser>
        <c:dLbls>
          <c:showLegendKey val="0"/>
          <c:showVal val="0"/>
          <c:showCatName val="0"/>
          <c:showSerName val="0"/>
          <c:showPercent val="0"/>
          <c:showBubbleSize val="0"/>
        </c:dLbls>
        <c:gapWidth val="150"/>
        <c:overlap val="100"/>
        <c:axId val="513283552"/>
        <c:axId val="513283880"/>
      </c:barChart>
      <c:catAx>
        <c:axId val="513283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3283880"/>
        <c:crosses val="autoZero"/>
        <c:auto val="1"/>
        <c:lblAlgn val="ctr"/>
        <c:lblOffset val="100"/>
        <c:noMultiLvlLbl val="0"/>
      </c:catAx>
      <c:valAx>
        <c:axId val="5132838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32835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3"/>
          <c:order val="0"/>
          <c:tx>
            <c:v>The sale of other goods and services which are not insurance or financial products (e.g. registered ancillary intermediaries)</c:v>
          </c:tx>
          <c:spPr>
            <a:solidFill>
              <a:schemeClr val="accent4"/>
            </a:solidFill>
            <a:ln>
              <a:noFill/>
            </a:ln>
            <a:effectLst/>
          </c:spPr>
          <c:invertIfNegative val="0"/>
          <c:cat>
            <c:strRef>
              <c:extLst>
                <c:ext xmlns:c15="http://schemas.microsoft.com/office/drawing/2012/chart" uri="{02D57815-91ED-43cb-92C2-25804820EDAC}">
                  <c15:fullRef>
                    <c15:sqref>'Q5'!$A$4:$A$33</c15:sqref>
                  </c15:fullRef>
                </c:ext>
              </c:extLst>
              <c:f>('Q5'!$A$4:$A$8,'Q5'!$A$10:$A$14,'Q5'!$A$16,'Q5'!$A$18:$A$22,'Q5'!$A$24:$A$25,'Q5'!$A$27:$A$33)</c:f>
              <c:strCache>
                <c:ptCount val="25"/>
                <c:pt idx="0">
                  <c:v>AT</c:v>
                </c:pt>
                <c:pt idx="1">
                  <c:v>BE</c:v>
                </c:pt>
                <c:pt idx="2">
                  <c:v>BG</c:v>
                </c:pt>
                <c:pt idx="3">
                  <c:v>CY</c:v>
                </c:pt>
                <c:pt idx="4">
                  <c:v>CZ</c:v>
                </c:pt>
                <c:pt idx="5">
                  <c:v>DK</c:v>
                </c:pt>
                <c:pt idx="6">
                  <c:v>EE</c:v>
                </c:pt>
                <c:pt idx="7">
                  <c:v>EL</c:v>
                </c:pt>
                <c:pt idx="8">
                  <c:v>ES</c:v>
                </c:pt>
                <c:pt idx="9">
                  <c:v>FI</c:v>
                </c:pt>
                <c:pt idx="10">
                  <c:v>HR</c:v>
                </c:pt>
                <c:pt idx="11">
                  <c:v>IE</c:v>
                </c:pt>
                <c:pt idx="12">
                  <c:v>IS</c:v>
                </c:pt>
                <c:pt idx="13">
                  <c:v>IT</c:v>
                </c:pt>
                <c:pt idx="14">
                  <c:v>LI</c:v>
                </c:pt>
                <c:pt idx="15">
                  <c:v>LT</c:v>
                </c:pt>
                <c:pt idx="16">
                  <c:v>LV</c:v>
                </c:pt>
                <c:pt idx="17">
                  <c:v>MT</c:v>
                </c:pt>
                <c:pt idx="18">
                  <c:v>NO</c:v>
                </c:pt>
                <c:pt idx="19">
                  <c:v>PL</c:v>
                </c:pt>
                <c:pt idx="20">
                  <c:v>PT</c:v>
                </c:pt>
                <c:pt idx="21">
                  <c:v>RO</c:v>
                </c:pt>
                <c:pt idx="22">
                  <c:v>SE</c:v>
                </c:pt>
                <c:pt idx="23">
                  <c:v>SI</c:v>
                </c:pt>
                <c:pt idx="24">
                  <c:v>SK</c:v>
                </c:pt>
              </c:strCache>
            </c:strRef>
          </c:cat>
          <c:val>
            <c:numRef>
              <c:extLst>
                <c:ext xmlns:c15="http://schemas.microsoft.com/office/drawing/2012/chart" uri="{02D57815-91ED-43cb-92C2-25804820EDAC}">
                  <c15:fullRef>
                    <c15:sqref>'Q5'!$K$4:$K$33</c15:sqref>
                  </c15:fullRef>
                </c:ext>
              </c:extLst>
              <c:f>('Q5'!$K$4:$K$8,'Q5'!$K$10:$K$14,'Q5'!$K$16,'Q5'!$K$18:$K$22,'Q5'!$K$24:$K$25,'Q5'!$K$27:$K$33)</c:f>
              <c:numCache>
                <c:formatCode>General</c:formatCode>
                <c:ptCount val="25"/>
                <c:pt idx="0">
                  <c:v>1732</c:v>
                </c:pt>
                <c:pt idx="1">
                  <c:v>538</c:v>
                </c:pt>
                <c:pt idx="2">
                  <c:v>9</c:v>
                </c:pt>
                <c:pt idx="4">
                  <c:v>1590</c:v>
                </c:pt>
                <c:pt idx="5">
                  <c:v>1979</c:v>
                </c:pt>
                <c:pt idx="6">
                  <c:v>341</c:v>
                </c:pt>
                <c:pt idx="7">
                  <c:v>21</c:v>
                </c:pt>
                <c:pt idx="8">
                  <c:v>50</c:v>
                </c:pt>
                <c:pt idx="9">
                  <c:v>1374</c:v>
                </c:pt>
                <c:pt idx="10">
                  <c:v>7</c:v>
                </c:pt>
                <c:pt idx="11">
                  <c:v>459</c:v>
                </c:pt>
                <c:pt idx="12">
                  <c:v>24</c:v>
                </c:pt>
                <c:pt idx="13">
                  <c:v>12252</c:v>
                </c:pt>
                <c:pt idx="14">
                  <c:v>7</c:v>
                </c:pt>
                <c:pt idx="15">
                  <c:v>0</c:v>
                </c:pt>
                <c:pt idx="16">
                  <c:v>475</c:v>
                </c:pt>
                <c:pt idx="17">
                  <c:v>69</c:v>
                </c:pt>
                <c:pt idx="18">
                  <c:v>2030</c:v>
                </c:pt>
                <c:pt idx="19">
                  <c:v>94</c:v>
                </c:pt>
                <c:pt idx="20">
                  <c:v>6</c:v>
                </c:pt>
                <c:pt idx="21">
                  <c:v>1011</c:v>
                </c:pt>
                <c:pt idx="22">
                  <c:v>616</c:v>
                </c:pt>
                <c:pt idx="23">
                  <c:v>175</c:v>
                </c:pt>
                <c:pt idx="24">
                  <c:v>8</c:v>
                </c:pt>
              </c:numCache>
            </c:numRef>
          </c:val>
          <c:extLst>
            <c:ext xmlns:c16="http://schemas.microsoft.com/office/drawing/2014/chart" uri="{C3380CC4-5D6E-409C-BE32-E72D297353CC}">
              <c16:uniqueId val="{00000000-74AC-4A86-9B29-47B5B20B967A}"/>
            </c:ext>
          </c:extLst>
        </c:ser>
        <c:ser>
          <c:idx val="4"/>
          <c:order val="1"/>
          <c:tx>
            <c:v>The sale of other financial products or services (e.g. bancassurance)</c:v>
          </c:tx>
          <c:spPr>
            <a:solidFill>
              <a:schemeClr val="accent5"/>
            </a:solidFill>
            <a:ln>
              <a:noFill/>
            </a:ln>
            <a:effectLst/>
          </c:spPr>
          <c:invertIfNegative val="0"/>
          <c:cat>
            <c:strRef>
              <c:extLst>
                <c:ext xmlns:c15="http://schemas.microsoft.com/office/drawing/2012/chart" uri="{02D57815-91ED-43cb-92C2-25804820EDAC}">
                  <c15:fullRef>
                    <c15:sqref>'Q5'!$A$4:$A$33</c15:sqref>
                  </c15:fullRef>
                </c:ext>
              </c:extLst>
              <c:f>('Q5'!$A$4:$A$8,'Q5'!$A$10:$A$14,'Q5'!$A$16,'Q5'!$A$18:$A$22,'Q5'!$A$24:$A$25,'Q5'!$A$27:$A$33)</c:f>
              <c:strCache>
                <c:ptCount val="25"/>
                <c:pt idx="0">
                  <c:v>AT</c:v>
                </c:pt>
                <c:pt idx="1">
                  <c:v>BE</c:v>
                </c:pt>
                <c:pt idx="2">
                  <c:v>BG</c:v>
                </c:pt>
                <c:pt idx="3">
                  <c:v>CY</c:v>
                </c:pt>
                <c:pt idx="4">
                  <c:v>CZ</c:v>
                </c:pt>
                <c:pt idx="5">
                  <c:v>DK</c:v>
                </c:pt>
                <c:pt idx="6">
                  <c:v>EE</c:v>
                </c:pt>
                <c:pt idx="7">
                  <c:v>EL</c:v>
                </c:pt>
                <c:pt idx="8">
                  <c:v>ES</c:v>
                </c:pt>
                <c:pt idx="9">
                  <c:v>FI</c:v>
                </c:pt>
                <c:pt idx="10">
                  <c:v>HR</c:v>
                </c:pt>
                <c:pt idx="11">
                  <c:v>IE</c:v>
                </c:pt>
                <c:pt idx="12">
                  <c:v>IS</c:v>
                </c:pt>
                <c:pt idx="13">
                  <c:v>IT</c:v>
                </c:pt>
                <c:pt idx="14">
                  <c:v>LI</c:v>
                </c:pt>
                <c:pt idx="15">
                  <c:v>LT</c:v>
                </c:pt>
                <c:pt idx="16">
                  <c:v>LV</c:v>
                </c:pt>
                <c:pt idx="17">
                  <c:v>MT</c:v>
                </c:pt>
                <c:pt idx="18">
                  <c:v>NO</c:v>
                </c:pt>
                <c:pt idx="19">
                  <c:v>PL</c:v>
                </c:pt>
                <c:pt idx="20">
                  <c:v>PT</c:v>
                </c:pt>
                <c:pt idx="21">
                  <c:v>RO</c:v>
                </c:pt>
                <c:pt idx="22">
                  <c:v>SE</c:v>
                </c:pt>
                <c:pt idx="23">
                  <c:v>SI</c:v>
                </c:pt>
                <c:pt idx="24">
                  <c:v>SK</c:v>
                </c:pt>
              </c:strCache>
            </c:strRef>
          </c:cat>
          <c:val>
            <c:numRef>
              <c:extLst>
                <c:ext xmlns:c15="http://schemas.microsoft.com/office/drawing/2012/chart" uri="{02D57815-91ED-43cb-92C2-25804820EDAC}">
                  <c15:fullRef>
                    <c15:sqref>'Q5'!$F$4:$F$33</c15:sqref>
                  </c15:fullRef>
                </c:ext>
              </c:extLst>
              <c:f>('Q5'!$F$4:$F$8,'Q5'!$F$10:$F$14,'Q5'!$F$16,'Q5'!$F$18:$F$22,'Q5'!$F$24:$F$25,'Q5'!$F$27:$F$33)</c:f>
              <c:numCache>
                <c:formatCode>General</c:formatCode>
                <c:ptCount val="25"/>
                <c:pt idx="0">
                  <c:v>380</c:v>
                </c:pt>
                <c:pt idx="1">
                  <c:v>2751</c:v>
                </c:pt>
                <c:pt idx="2">
                  <c:v>10</c:v>
                </c:pt>
                <c:pt idx="3">
                  <c:v>5</c:v>
                </c:pt>
                <c:pt idx="4">
                  <c:v>15</c:v>
                </c:pt>
                <c:pt idx="5">
                  <c:v>0</c:v>
                </c:pt>
                <c:pt idx="6">
                  <c:v>16</c:v>
                </c:pt>
                <c:pt idx="7">
                  <c:v>10</c:v>
                </c:pt>
                <c:pt idx="8">
                  <c:v>44</c:v>
                </c:pt>
                <c:pt idx="9">
                  <c:v>0</c:v>
                </c:pt>
                <c:pt idx="10">
                  <c:v>16</c:v>
                </c:pt>
                <c:pt idx="11">
                  <c:v>1238</c:v>
                </c:pt>
                <c:pt idx="12">
                  <c:v>3</c:v>
                </c:pt>
                <c:pt idx="13">
                  <c:v>74195</c:v>
                </c:pt>
                <c:pt idx="14">
                  <c:v>0</c:v>
                </c:pt>
                <c:pt idx="15">
                  <c:v>5</c:v>
                </c:pt>
                <c:pt idx="16">
                  <c:v>16</c:v>
                </c:pt>
                <c:pt idx="17">
                  <c:v>39</c:v>
                </c:pt>
                <c:pt idx="18">
                  <c:v>180</c:v>
                </c:pt>
                <c:pt idx="19">
                  <c:v>447</c:v>
                </c:pt>
                <c:pt idx="20">
                  <c:v>99</c:v>
                </c:pt>
                <c:pt idx="21">
                  <c:v>14213</c:v>
                </c:pt>
                <c:pt idx="22">
                  <c:v>175</c:v>
                </c:pt>
                <c:pt idx="23">
                  <c:v>0</c:v>
                </c:pt>
                <c:pt idx="24">
                  <c:v>0</c:v>
                </c:pt>
              </c:numCache>
            </c:numRef>
          </c:val>
          <c:extLst>
            <c:ext xmlns:c16="http://schemas.microsoft.com/office/drawing/2014/chart" uri="{C3380CC4-5D6E-409C-BE32-E72D297353CC}">
              <c16:uniqueId val="{00000001-74AC-4A86-9B29-47B5B20B967A}"/>
            </c:ext>
          </c:extLst>
        </c:ser>
        <c:ser>
          <c:idx val="0"/>
          <c:order val="2"/>
          <c:tx>
            <c:v>Exclusively the sale of insurance (e.g. agents)</c:v>
          </c:tx>
          <c:spPr>
            <a:solidFill>
              <a:schemeClr val="accent1"/>
            </a:solidFill>
            <a:ln>
              <a:noFill/>
            </a:ln>
            <a:effectLst/>
          </c:spPr>
          <c:invertIfNegative val="0"/>
          <c:cat>
            <c:strRef>
              <c:extLst>
                <c:ext xmlns:c15="http://schemas.microsoft.com/office/drawing/2012/chart" uri="{02D57815-91ED-43cb-92C2-25804820EDAC}">
                  <c15:fullRef>
                    <c15:sqref>'Q5'!$A$4:$A$33</c15:sqref>
                  </c15:fullRef>
                </c:ext>
              </c:extLst>
              <c:f>('Q5'!$A$4:$A$8,'Q5'!$A$10:$A$14,'Q5'!$A$16,'Q5'!$A$18:$A$22,'Q5'!$A$24:$A$25,'Q5'!$A$27:$A$33)</c:f>
              <c:strCache>
                <c:ptCount val="25"/>
                <c:pt idx="0">
                  <c:v>AT</c:v>
                </c:pt>
                <c:pt idx="1">
                  <c:v>BE</c:v>
                </c:pt>
                <c:pt idx="2">
                  <c:v>BG</c:v>
                </c:pt>
                <c:pt idx="3">
                  <c:v>CY</c:v>
                </c:pt>
                <c:pt idx="4">
                  <c:v>CZ</c:v>
                </c:pt>
                <c:pt idx="5">
                  <c:v>DK</c:v>
                </c:pt>
                <c:pt idx="6">
                  <c:v>EE</c:v>
                </c:pt>
                <c:pt idx="7">
                  <c:v>EL</c:v>
                </c:pt>
                <c:pt idx="8">
                  <c:v>ES</c:v>
                </c:pt>
                <c:pt idx="9">
                  <c:v>FI</c:v>
                </c:pt>
                <c:pt idx="10">
                  <c:v>HR</c:v>
                </c:pt>
                <c:pt idx="11">
                  <c:v>IE</c:v>
                </c:pt>
                <c:pt idx="12">
                  <c:v>IS</c:v>
                </c:pt>
                <c:pt idx="13">
                  <c:v>IT</c:v>
                </c:pt>
                <c:pt idx="14">
                  <c:v>LI</c:v>
                </c:pt>
                <c:pt idx="15">
                  <c:v>LT</c:v>
                </c:pt>
                <c:pt idx="16">
                  <c:v>LV</c:v>
                </c:pt>
                <c:pt idx="17">
                  <c:v>MT</c:v>
                </c:pt>
                <c:pt idx="18">
                  <c:v>NO</c:v>
                </c:pt>
                <c:pt idx="19">
                  <c:v>PL</c:v>
                </c:pt>
                <c:pt idx="20">
                  <c:v>PT</c:v>
                </c:pt>
                <c:pt idx="21">
                  <c:v>RO</c:v>
                </c:pt>
                <c:pt idx="22">
                  <c:v>SE</c:v>
                </c:pt>
                <c:pt idx="23">
                  <c:v>SI</c:v>
                </c:pt>
                <c:pt idx="24">
                  <c:v>SK</c:v>
                </c:pt>
              </c:strCache>
            </c:strRef>
          </c:cat>
          <c:val>
            <c:numRef>
              <c:extLst>
                <c:ext xmlns:c15="http://schemas.microsoft.com/office/drawing/2012/chart" uri="{02D57815-91ED-43cb-92C2-25804820EDAC}">
                  <c15:fullRef>
                    <c15:sqref>'Q5'!$P$4:$P$33</c15:sqref>
                  </c15:fullRef>
                </c:ext>
              </c:extLst>
              <c:f>('Q5'!$P$4:$P$8,'Q5'!$P$10:$P$14,'Q5'!$P$16,'Q5'!$P$18:$P$22,'Q5'!$P$24:$P$25,'Q5'!$P$27:$P$33)</c:f>
              <c:numCache>
                <c:formatCode>General</c:formatCode>
                <c:ptCount val="25"/>
                <c:pt idx="0">
                  <c:v>15683</c:v>
                </c:pt>
                <c:pt idx="1">
                  <c:v>5260</c:v>
                </c:pt>
                <c:pt idx="2">
                  <c:v>6154</c:v>
                </c:pt>
                <c:pt idx="3">
                  <c:v>2499</c:v>
                </c:pt>
                <c:pt idx="4">
                  <c:v>35022</c:v>
                </c:pt>
                <c:pt idx="5">
                  <c:v>609</c:v>
                </c:pt>
                <c:pt idx="6">
                  <c:v>57</c:v>
                </c:pt>
                <c:pt idx="7">
                  <c:v>19399</c:v>
                </c:pt>
                <c:pt idx="8">
                  <c:v>57293</c:v>
                </c:pt>
                <c:pt idx="9">
                  <c:v>2344</c:v>
                </c:pt>
                <c:pt idx="10">
                  <c:v>12331</c:v>
                </c:pt>
                <c:pt idx="11">
                  <c:v>729</c:v>
                </c:pt>
                <c:pt idx="12">
                  <c:v>29</c:v>
                </c:pt>
                <c:pt idx="13">
                  <c:v>144468</c:v>
                </c:pt>
                <c:pt idx="14">
                  <c:v>42</c:v>
                </c:pt>
                <c:pt idx="15">
                  <c:v>3330</c:v>
                </c:pt>
                <c:pt idx="16">
                  <c:v>646</c:v>
                </c:pt>
                <c:pt idx="17">
                  <c:v>380</c:v>
                </c:pt>
                <c:pt idx="18">
                  <c:v>443</c:v>
                </c:pt>
                <c:pt idx="19">
                  <c:v>29242</c:v>
                </c:pt>
                <c:pt idx="20">
                  <c:v>10197</c:v>
                </c:pt>
                <c:pt idx="21">
                  <c:v>43604</c:v>
                </c:pt>
                <c:pt idx="22">
                  <c:v>1659</c:v>
                </c:pt>
                <c:pt idx="23">
                  <c:v>15143</c:v>
                </c:pt>
                <c:pt idx="24">
                  <c:v>21274</c:v>
                </c:pt>
              </c:numCache>
            </c:numRef>
          </c:val>
          <c:extLst>
            <c:ext xmlns:c16="http://schemas.microsoft.com/office/drawing/2014/chart" uri="{C3380CC4-5D6E-409C-BE32-E72D297353CC}">
              <c16:uniqueId val="{00000002-74AC-4A86-9B29-47B5B20B967A}"/>
            </c:ext>
          </c:extLst>
        </c:ser>
        <c:dLbls>
          <c:showLegendKey val="0"/>
          <c:showVal val="0"/>
          <c:showCatName val="0"/>
          <c:showSerName val="0"/>
          <c:showPercent val="0"/>
          <c:showBubbleSize val="0"/>
        </c:dLbls>
        <c:gapWidth val="150"/>
        <c:overlap val="100"/>
        <c:axId val="513283552"/>
        <c:axId val="513283880"/>
      </c:barChart>
      <c:catAx>
        <c:axId val="513283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3283880"/>
        <c:crosses val="autoZero"/>
        <c:auto val="1"/>
        <c:lblAlgn val="ctr"/>
        <c:lblOffset val="100"/>
        <c:noMultiLvlLbl val="0"/>
      </c:catAx>
      <c:valAx>
        <c:axId val="5132838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3283552"/>
        <c:crosses val="autoZero"/>
        <c:crossBetween val="between"/>
      </c:valAx>
      <c:spPr>
        <a:noFill/>
        <a:ln>
          <a:noFill/>
        </a:ln>
        <a:effectLst/>
      </c:spPr>
    </c:plotArea>
    <c:legend>
      <c:legendPos val="b"/>
      <c:layout>
        <c:manualLayout>
          <c:xMode val="edge"/>
          <c:yMode val="edge"/>
          <c:x val="7.4369622010705738E-2"/>
          <c:y val="0.66935229870459745"/>
          <c:w val="0.85126075597858852"/>
          <c:h val="0.2790347980695961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Life</c:v>
          </c:tx>
          <c:spPr>
            <a:solidFill>
              <a:schemeClr val="accent2"/>
            </a:solidFill>
            <a:ln>
              <a:noFill/>
            </a:ln>
            <a:effectLst/>
          </c:spPr>
          <c:invertIfNegative val="0"/>
          <c:cat>
            <c:strRef>
              <c:extLst>
                <c:ext xmlns:c15="http://schemas.microsoft.com/office/drawing/2012/chart" uri="{02D57815-91ED-43cb-92C2-25804820EDAC}">
                  <c15:fullRef>
                    <c15:sqref>'Q6'!$A$4:$A$33</c15:sqref>
                  </c15:fullRef>
                </c:ext>
              </c:extLst>
              <c:f>('Q6'!$A$5:$A$6,'Q6'!$A$8:$A$9,'Q6'!$A$11:$A$13,'Q6'!$A$15:$A$17,'Q6'!$A$19:$A$20,'Q6'!$A$22:$A$24,'Q6'!$A$28:$A$30,'Q6'!$A$32)</c:f>
              <c:strCache>
                <c:ptCount val="19"/>
                <c:pt idx="0">
                  <c:v>BE</c:v>
                </c:pt>
                <c:pt idx="1">
                  <c:v>BG</c:v>
                </c:pt>
                <c:pt idx="2">
                  <c:v>CZ</c:v>
                </c:pt>
                <c:pt idx="3">
                  <c:v>DE</c:v>
                </c:pt>
                <c:pt idx="4">
                  <c:v>EE</c:v>
                </c:pt>
                <c:pt idx="5">
                  <c:v>EL</c:v>
                </c:pt>
                <c:pt idx="6">
                  <c:v>ES</c:v>
                </c:pt>
                <c:pt idx="7">
                  <c:v>FR</c:v>
                </c:pt>
                <c:pt idx="8">
                  <c:v>HR</c:v>
                </c:pt>
                <c:pt idx="9">
                  <c:v>HU</c:v>
                </c:pt>
                <c:pt idx="10">
                  <c:v>IS</c:v>
                </c:pt>
                <c:pt idx="11">
                  <c:v>IT</c:v>
                </c:pt>
                <c:pt idx="12">
                  <c:v>LT</c:v>
                </c:pt>
                <c:pt idx="13">
                  <c:v>LU</c:v>
                </c:pt>
                <c:pt idx="14">
                  <c:v>LV</c:v>
                </c:pt>
                <c:pt idx="15">
                  <c:v>PL</c:v>
                </c:pt>
                <c:pt idx="16">
                  <c:v>PT</c:v>
                </c:pt>
                <c:pt idx="17">
                  <c:v>RO</c:v>
                </c:pt>
                <c:pt idx="18">
                  <c:v>SI</c:v>
                </c:pt>
              </c:strCache>
            </c:strRef>
          </c:cat>
          <c:val>
            <c:numRef>
              <c:extLst>
                <c:ext xmlns:c15="http://schemas.microsoft.com/office/drawing/2012/chart" uri="{02D57815-91ED-43cb-92C2-25804820EDAC}">
                  <c15:fullRef>
                    <c15:sqref>'Q6'!$E$4:$E$33</c15:sqref>
                  </c15:fullRef>
                </c:ext>
              </c:extLst>
              <c:f>('Q6'!$E$5:$E$6,'Q6'!$E$8:$E$9,'Q6'!$E$11:$E$13,'Q6'!$E$15:$E$17,'Q6'!$E$19:$E$20,'Q6'!$E$22:$E$24,'Q6'!$E$28:$E$30,'Q6'!$E$32)</c:f>
              <c:numCache>
                <c:formatCode>General</c:formatCode>
                <c:ptCount val="19"/>
                <c:pt idx="3" formatCode="0.00%">
                  <c:v>2.1000000000000001E-2</c:v>
                </c:pt>
                <c:pt idx="4" formatCode="0.00%">
                  <c:v>0.39700000000000002</c:v>
                </c:pt>
                <c:pt idx="6" formatCode="0.00%">
                  <c:v>1.09E-2</c:v>
                </c:pt>
                <c:pt idx="7" formatCode="0%">
                  <c:v>0.15</c:v>
                </c:pt>
                <c:pt idx="8" formatCode="0.00%">
                  <c:v>4.1099999999999998E-2</c:v>
                </c:pt>
                <c:pt idx="9" formatCode="0.00%">
                  <c:v>1E-3</c:v>
                </c:pt>
                <c:pt idx="12" formatCode="0%">
                  <c:v>0.26</c:v>
                </c:pt>
                <c:pt idx="13">
                  <c:v>0</c:v>
                </c:pt>
                <c:pt idx="14" formatCode="0.00%">
                  <c:v>0.20499999999999999</c:v>
                </c:pt>
                <c:pt idx="15" formatCode="0.00%">
                  <c:v>2.0000000000000001E-4</c:v>
                </c:pt>
                <c:pt idx="17" formatCode="0.00%">
                  <c:v>5.4999999999999997E-3</c:v>
                </c:pt>
                <c:pt idx="18" formatCode="0.00%">
                  <c:v>4.0000000000000002E-4</c:v>
                </c:pt>
              </c:numCache>
            </c:numRef>
          </c:val>
          <c:extLst xmlns:c15="http://schemas.microsoft.com/office/drawing/2012/chart">
            <c:ext xmlns:c16="http://schemas.microsoft.com/office/drawing/2014/chart" uri="{C3380CC4-5D6E-409C-BE32-E72D297353CC}">
              <c16:uniqueId val="{00000000-5399-4B92-88E0-226374440D39}"/>
            </c:ext>
          </c:extLst>
        </c:ser>
        <c:ser>
          <c:idx val="1"/>
          <c:order val="1"/>
          <c:tx>
            <c:v>Non-Life</c:v>
          </c:tx>
          <c:spPr>
            <a:solidFill>
              <a:schemeClr val="accent4"/>
            </a:solidFill>
            <a:ln>
              <a:noFill/>
            </a:ln>
            <a:effectLst/>
          </c:spPr>
          <c:invertIfNegative val="0"/>
          <c:cat>
            <c:strRef>
              <c:extLst>
                <c:ext xmlns:c15="http://schemas.microsoft.com/office/drawing/2012/chart" uri="{02D57815-91ED-43cb-92C2-25804820EDAC}">
                  <c15:fullRef>
                    <c15:sqref>'Q6'!$A$4:$A$33</c15:sqref>
                  </c15:fullRef>
                </c:ext>
              </c:extLst>
              <c:f>('Q6'!$A$5:$A$6,'Q6'!$A$8:$A$9,'Q6'!$A$11:$A$13,'Q6'!$A$15:$A$17,'Q6'!$A$19:$A$20,'Q6'!$A$22:$A$24,'Q6'!$A$28:$A$30,'Q6'!$A$32)</c:f>
              <c:strCache>
                <c:ptCount val="19"/>
                <c:pt idx="0">
                  <c:v>BE</c:v>
                </c:pt>
                <c:pt idx="1">
                  <c:v>BG</c:v>
                </c:pt>
                <c:pt idx="2">
                  <c:v>CZ</c:v>
                </c:pt>
                <c:pt idx="3">
                  <c:v>DE</c:v>
                </c:pt>
                <c:pt idx="4">
                  <c:v>EE</c:v>
                </c:pt>
                <c:pt idx="5">
                  <c:v>EL</c:v>
                </c:pt>
                <c:pt idx="6">
                  <c:v>ES</c:v>
                </c:pt>
                <c:pt idx="7">
                  <c:v>FR</c:v>
                </c:pt>
                <c:pt idx="8">
                  <c:v>HR</c:v>
                </c:pt>
                <c:pt idx="9">
                  <c:v>HU</c:v>
                </c:pt>
                <c:pt idx="10">
                  <c:v>IS</c:v>
                </c:pt>
                <c:pt idx="11">
                  <c:v>IT</c:v>
                </c:pt>
                <c:pt idx="12">
                  <c:v>LT</c:v>
                </c:pt>
                <c:pt idx="13">
                  <c:v>LU</c:v>
                </c:pt>
                <c:pt idx="14">
                  <c:v>LV</c:v>
                </c:pt>
                <c:pt idx="15">
                  <c:v>PL</c:v>
                </c:pt>
                <c:pt idx="16">
                  <c:v>PT</c:v>
                </c:pt>
                <c:pt idx="17">
                  <c:v>RO</c:v>
                </c:pt>
                <c:pt idx="18">
                  <c:v>SI</c:v>
                </c:pt>
              </c:strCache>
            </c:strRef>
          </c:cat>
          <c:val>
            <c:numRef>
              <c:extLst>
                <c:ext xmlns:c15="http://schemas.microsoft.com/office/drawing/2012/chart" uri="{02D57815-91ED-43cb-92C2-25804820EDAC}">
                  <c15:fullRef>
                    <c15:sqref>'Q6'!$F$4:$F$33</c15:sqref>
                  </c15:fullRef>
                </c:ext>
              </c:extLst>
              <c:f>('Q6'!$F$5:$F$6,'Q6'!$F$8:$F$9,'Q6'!$F$11:$F$13,'Q6'!$F$15:$F$17,'Q6'!$F$19:$F$20,'Q6'!$F$22:$F$24,'Q6'!$F$28:$F$30,'Q6'!$F$32)</c:f>
              <c:numCache>
                <c:formatCode>General</c:formatCode>
                <c:ptCount val="19"/>
                <c:pt idx="3" formatCode="0.00%">
                  <c:v>0.161</c:v>
                </c:pt>
                <c:pt idx="4" formatCode="0.00%">
                  <c:v>0.41599999999999998</c:v>
                </c:pt>
                <c:pt idx="6" formatCode="0.00%">
                  <c:v>2.0400000000000001E-2</c:v>
                </c:pt>
                <c:pt idx="7" formatCode="0%">
                  <c:v>0.33</c:v>
                </c:pt>
                <c:pt idx="8" formatCode="0.00%">
                  <c:v>2.8400000000000002E-2</c:v>
                </c:pt>
                <c:pt idx="9" formatCode="0.00%">
                  <c:v>0.19800000000000001</c:v>
                </c:pt>
                <c:pt idx="12" formatCode="0%">
                  <c:v>0.19</c:v>
                </c:pt>
                <c:pt idx="13" formatCode="0.00%">
                  <c:v>5.0000000000000001E-3</c:v>
                </c:pt>
                <c:pt idx="14" formatCode="0.00%">
                  <c:v>0.122</c:v>
                </c:pt>
                <c:pt idx="15" formatCode="0.00%">
                  <c:v>2.2700000000000001E-2</c:v>
                </c:pt>
                <c:pt idx="17" formatCode="0.00%">
                  <c:v>6.6E-3</c:v>
                </c:pt>
                <c:pt idx="18" formatCode="0.00%">
                  <c:v>0.01</c:v>
                </c:pt>
              </c:numCache>
            </c:numRef>
          </c:val>
          <c:extLst>
            <c:ext xmlns:c16="http://schemas.microsoft.com/office/drawing/2014/chart" uri="{C3380CC4-5D6E-409C-BE32-E72D297353CC}">
              <c16:uniqueId val="{00000000-F03D-4CE3-B735-FEED2084EDAB}"/>
            </c:ext>
          </c:extLst>
        </c:ser>
        <c:ser>
          <c:idx val="2"/>
          <c:order val="2"/>
          <c:tx>
            <c:v>Total</c:v>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'Q6'!$A$4:$A$33</c15:sqref>
                  </c15:fullRef>
                </c:ext>
              </c:extLst>
              <c:f>('Q6'!$A$5:$A$6,'Q6'!$A$8:$A$9,'Q6'!$A$11:$A$13,'Q6'!$A$15:$A$17,'Q6'!$A$19:$A$20,'Q6'!$A$22:$A$24,'Q6'!$A$28:$A$30,'Q6'!$A$32)</c:f>
              <c:strCache>
                <c:ptCount val="19"/>
                <c:pt idx="0">
                  <c:v>BE</c:v>
                </c:pt>
                <c:pt idx="1">
                  <c:v>BG</c:v>
                </c:pt>
                <c:pt idx="2">
                  <c:v>CZ</c:v>
                </c:pt>
                <c:pt idx="3">
                  <c:v>DE</c:v>
                </c:pt>
                <c:pt idx="4">
                  <c:v>EE</c:v>
                </c:pt>
                <c:pt idx="5">
                  <c:v>EL</c:v>
                </c:pt>
                <c:pt idx="6">
                  <c:v>ES</c:v>
                </c:pt>
                <c:pt idx="7">
                  <c:v>FR</c:v>
                </c:pt>
                <c:pt idx="8">
                  <c:v>HR</c:v>
                </c:pt>
                <c:pt idx="9">
                  <c:v>HU</c:v>
                </c:pt>
                <c:pt idx="10">
                  <c:v>IS</c:v>
                </c:pt>
                <c:pt idx="11">
                  <c:v>IT</c:v>
                </c:pt>
                <c:pt idx="12">
                  <c:v>LT</c:v>
                </c:pt>
                <c:pt idx="13">
                  <c:v>LU</c:v>
                </c:pt>
                <c:pt idx="14">
                  <c:v>LV</c:v>
                </c:pt>
                <c:pt idx="15">
                  <c:v>PL</c:v>
                </c:pt>
                <c:pt idx="16">
                  <c:v>PT</c:v>
                </c:pt>
                <c:pt idx="17">
                  <c:v>RO</c:v>
                </c:pt>
                <c:pt idx="18">
                  <c:v>SI</c:v>
                </c:pt>
              </c:strCache>
            </c:strRef>
          </c:cat>
          <c:val>
            <c:numRef>
              <c:extLst>
                <c:ext xmlns:c15="http://schemas.microsoft.com/office/drawing/2012/chart" uri="{02D57815-91ED-43cb-92C2-25804820EDAC}">
                  <c15:fullRef>
                    <c15:sqref>'Q6'!$G$4:$G$33</c15:sqref>
                  </c15:fullRef>
                </c:ext>
              </c:extLst>
              <c:f>('Q6'!$G$5:$G$6,'Q6'!$G$8:$G$9,'Q6'!$G$11:$G$13,'Q6'!$G$15:$G$17,'Q6'!$G$19:$G$20,'Q6'!$G$22:$G$24,'Q6'!$G$28:$G$30,'Q6'!$G$32)</c:f>
              <c:numCache>
                <c:formatCode>0.00%</c:formatCode>
                <c:ptCount val="19"/>
                <c:pt idx="0">
                  <c:v>3.0000000000000001E-3</c:v>
                </c:pt>
                <c:pt idx="1">
                  <c:v>2E-3</c:v>
                </c:pt>
                <c:pt idx="2">
                  <c:v>0.48499999999999999</c:v>
                </c:pt>
                <c:pt idx="4">
                  <c:v>0.41499999999999998</c:v>
                </c:pt>
                <c:pt idx="5" formatCode="0%">
                  <c:v>0.01</c:v>
                </c:pt>
                <c:pt idx="6">
                  <c:v>3.1099999999999999E-2</c:v>
                </c:pt>
                <c:pt idx="10">
                  <c:v>2.7799999999999998E-2</c:v>
                </c:pt>
                <c:pt idx="11">
                  <c:v>1.2999999999999999E-2</c:v>
                </c:pt>
                <c:pt idx="14">
                  <c:v>0.13400000000000001</c:v>
                </c:pt>
                <c:pt idx="16">
                  <c:v>0.06</c:v>
                </c:pt>
                <c:pt idx="17">
                  <c:v>6.3E-3</c:v>
                </c:pt>
              </c:numCache>
            </c:numRef>
          </c:val>
          <c:extLst>
            <c:ext xmlns:c16="http://schemas.microsoft.com/office/drawing/2014/chart" uri="{C3380CC4-5D6E-409C-BE32-E72D297353CC}">
              <c16:uniqueId val="{00000001-F03D-4CE3-B735-FEED2084EDAB}"/>
            </c:ext>
          </c:extLst>
        </c:ser>
        <c:dLbls>
          <c:showLegendKey val="0"/>
          <c:showVal val="0"/>
          <c:showCatName val="0"/>
          <c:showSerName val="0"/>
          <c:showPercent val="0"/>
          <c:showBubbleSize val="0"/>
        </c:dLbls>
        <c:gapWidth val="219"/>
        <c:axId val="550258936"/>
        <c:axId val="550259264"/>
        <c:extLst/>
      </c:barChart>
      <c:catAx>
        <c:axId val="550258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0259264"/>
        <c:crosses val="autoZero"/>
        <c:auto val="1"/>
        <c:lblAlgn val="ctr"/>
        <c:lblOffset val="100"/>
        <c:noMultiLvlLbl val="0"/>
      </c:catAx>
      <c:valAx>
        <c:axId val="5502592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02589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FoS</c:v>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'Q7'!$B$3:$P$3</c:f>
              <c:numCache>
                <c:formatCode>General</c:formatCode>
                <c:ptCount val="15"/>
                <c:pt idx="0">
                  <c:v>2020</c:v>
                </c:pt>
                <c:pt idx="1">
                  <c:v>2021</c:v>
                </c:pt>
                <c:pt idx="2">
                  <c:v>2022</c:v>
                </c:pt>
                <c:pt idx="3">
                  <c:v>2023</c:v>
                </c:pt>
                <c:pt idx="4">
                  <c:v>2024</c:v>
                </c:pt>
                <c:pt idx="5">
                  <c:v>2020</c:v>
                </c:pt>
                <c:pt idx="6">
                  <c:v>2021</c:v>
                </c:pt>
                <c:pt idx="7">
                  <c:v>2022</c:v>
                </c:pt>
                <c:pt idx="8">
                  <c:v>2023</c:v>
                </c:pt>
                <c:pt idx="9">
                  <c:v>2024</c:v>
                </c:pt>
                <c:pt idx="10">
                  <c:v>2020</c:v>
                </c:pt>
                <c:pt idx="11">
                  <c:v>2021</c:v>
                </c:pt>
                <c:pt idx="12">
                  <c:v>2022</c:v>
                </c:pt>
                <c:pt idx="13">
                  <c:v>2023</c:v>
                </c:pt>
                <c:pt idx="14">
                  <c:v>2024</c:v>
                </c:pt>
              </c:numCache>
            </c:numRef>
          </c:cat>
          <c:val>
            <c:numRef>
              <c:f>'Q7'!$B$34:$F$34</c:f>
              <c:numCache>
                <c:formatCode>General</c:formatCode>
                <c:ptCount val="5"/>
                <c:pt idx="0">
                  <c:v>22614</c:v>
                </c:pt>
                <c:pt idx="1">
                  <c:v>23606</c:v>
                </c:pt>
                <c:pt idx="2">
                  <c:v>23595</c:v>
                </c:pt>
                <c:pt idx="3">
                  <c:v>25163</c:v>
                </c:pt>
                <c:pt idx="4">
                  <c:v>26007</c:v>
                </c:pt>
              </c:numCache>
            </c:numRef>
          </c:val>
          <c:smooth val="0"/>
          <c:extLst>
            <c:ext xmlns:c16="http://schemas.microsoft.com/office/drawing/2014/chart" uri="{C3380CC4-5D6E-409C-BE32-E72D297353CC}">
              <c16:uniqueId val="{00000000-B537-48AE-958A-DD2A7DFEC47D}"/>
            </c:ext>
          </c:extLst>
        </c:ser>
        <c:dLbls>
          <c:showLegendKey val="0"/>
          <c:showVal val="0"/>
          <c:showCatName val="0"/>
          <c:showSerName val="0"/>
          <c:showPercent val="0"/>
          <c:showBubbleSize val="0"/>
        </c:dLbls>
        <c:marker val="1"/>
        <c:smooth val="0"/>
        <c:axId val="510588376"/>
        <c:axId val="510589360"/>
        <c:extLst>
          <c:ext xmlns:c15="http://schemas.microsoft.com/office/drawing/2012/chart" uri="{02D57815-91ED-43cb-92C2-25804820EDAC}">
            <c15:filteredLineSeries>
              <c15:ser>
                <c:idx val="1"/>
                <c:order val="1"/>
                <c:tx>
                  <c:v>FoE</c:v>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uri="{02D57815-91ED-43cb-92C2-25804820EDAC}">
                        <c15:formulaRef>
                          <c15:sqref>'Q7'!$B$3:$P$3</c15:sqref>
                        </c15:formulaRef>
                      </c:ext>
                    </c:extLst>
                    <c:numCache>
                      <c:formatCode>General</c:formatCode>
                      <c:ptCount val="15"/>
                      <c:pt idx="0">
                        <c:v>2020</c:v>
                      </c:pt>
                      <c:pt idx="1">
                        <c:v>2021</c:v>
                      </c:pt>
                      <c:pt idx="2">
                        <c:v>2022</c:v>
                      </c:pt>
                      <c:pt idx="3">
                        <c:v>2023</c:v>
                      </c:pt>
                      <c:pt idx="4">
                        <c:v>2024</c:v>
                      </c:pt>
                      <c:pt idx="5">
                        <c:v>2020</c:v>
                      </c:pt>
                      <c:pt idx="6">
                        <c:v>2021</c:v>
                      </c:pt>
                      <c:pt idx="7">
                        <c:v>2022</c:v>
                      </c:pt>
                      <c:pt idx="8">
                        <c:v>2023</c:v>
                      </c:pt>
                      <c:pt idx="9">
                        <c:v>2024</c:v>
                      </c:pt>
                      <c:pt idx="10">
                        <c:v>2020</c:v>
                      </c:pt>
                      <c:pt idx="11">
                        <c:v>2021</c:v>
                      </c:pt>
                      <c:pt idx="12">
                        <c:v>2022</c:v>
                      </c:pt>
                      <c:pt idx="13">
                        <c:v>2023</c:v>
                      </c:pt>
                      <c:pt idx="14">
                        <c:v>2024</c:v>
                      </c:pt>
                    </c:numCache>
                  </c:numRef>
                </c:cat>
                <c:val>
                  <c:numRef>
                    <c:extLst>
                      <c:ext uri="{02D57815-91ED-43cb-92C2-25804820EDAC}">
                        <c15:formulaRef>
                          <c15:sqref>'Q7'!$G$34:$K$34</c15:sqref>
                        </c15:formulaRef>
                      </c:ext>
                    </c:extLst>
                    <c:numCache>
                      <c:formatCode>General</c:formatCode>
                      <c:ptCount val="5"/>
                      <c:pt idx="0">
                        <c:v>541</c:v>
                      </c:pt>
                      <c:pt idx="1">
                        <c:v>518</c:v>
                      </c:pt>
                      <c:pt idx="2">
                        <c:v>532</c:v>
                      </c:pt>
                      <c:pt idx="3">
                        <c:v>558</c:v>
                      </c:pt>
                      <c:pt idx="4">
                        <c:v>587</c:v>
                      </c:pt>
                    </c:numCache>
                  </c:numRef>
                </c:val>
                <c:smooth val="0"/>
                <c:extLst>
                  <c:ext xmlns:c16="http://schemas.microsoft.com/office/drawing/2014/chart" uri="{C3380CC4-5D6E-409C-BE32-E72D297353CC}">
                    <c16:uniqueId val="{00000001-B537-48AE-958A-DD2A7DFEC47D}"/>
                  </c:ext>
                </c:extLst>
              </c15:ser>
            </c15:filteredLineSeries>
            <c15:filteredLineSeries>
              <c15:ser>
                <c:idx val="2"/>
                <c:order val="2"/>
                <c:tx>
                  <c:v>Total</c:v>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xmlns:c15="http://schemas.microsoft.com/office/drawing/2012/chart">
                      <c:ext xmlns:c15="http://schemas.microsoft.com/office/drawing/2012/chart" uri="{02D57815-91ED-43cb-92C2-25804820EDAC}">
                        <c15:formulaRef>
                          <c15:sqref>'Q7'!$B$3:$P$3</c15:sqref>
                        </c15:formulaRef>
                      </c:ext>
                    </c:extLst>
                    <c:numCache>
                      <c:formatCode>General</c:formatCode>
                      <c:ptCount val="15"/>
                      <c:pt idx="0">
                        <c:v>2020</c:v>
                      </c:pt>
                      <c:pt idx="1">
                        <c:v>2021</c:v>
                      </c:pt>
                      <c:pt idx="2">
                        <c:v>2022</c:v>
                      </c:pt>
                      <c:pt idx="3">
                        <c:v>2023</c:v>
                      </c:pt>
                      <c:pt idx="4">
                        <c:v>2024</c:v>
                      </c:pt>
                      <c:pt idx="5">
                        <c:v>2020</c:v>
                      </c:pt>
                      <c:pt idx="6">
                        <c:v>2021</c:v>
                      </c:pt>
                      <c:pt idx="7">
                        <c:v>2022</c:v>
                      </c:pt>
                      <c:pt idx="8">
                        <c:v>2023</c:v>
                      </c:pt>
                      <c:pt idx="9">
                        <c:v>2024</c:v>
                      </c:pt>
                      <c:pt idx="10">
                        <c:v>2020</c:v>
                      </c:pt>
                      <c:pt idx="11">
                        <c:v>2021</c:v>
                      </c:pt>
                      <c:pt idx="12">
                        <c:v>2022</c:v>
                      </c:pt>
                      <c:pt idx="13">
                        <c:v>2023</c:v>
                      </c:pt>
                      <c:pt idx="14">
                        <c:v>2024</c:v>
                      </c:pt>
                    </c:numCache>
                  </c:numRef>
                </c:cat>
                <c:val>
                  <c:numRef>
                    <c:extLst xmlns:c15="http://schemas.microsoft.com/office/drawing/2012/chart">
                      <c:ext xmlns:c15="http://schemas.microsoft.com/office/drawing/2012/chart" uri="{02D57815-91ED-43cb-92C2-25804820EDAC}">
                        <c15:formulaRef>
                          <c15:sqref>'Q7'!$L$34:$P$34</c15:sqref>
                        </c15:formulaRef>
                      </c:ext>
                    </c:extLst>
                    <c:numCache>
                      <c:formatCode>General</c:formatCode>
                      <c:ptCount val="5"/>
                      <c:pt idx="0">
                        <c:v>23661</c:v>
                      </c:pt>
                      <c:pt idx="1">
                        <c:v>24037</c:v>
                      </c:pt>
                      <c:pt idx="2">
                        <c:v>24036</c:v>
                      </c:pt>
                      <c:pt idx="3">
                        <c:v>25631</c:v>
                      </c:pt>
                      <c:pt idx="4">
                        <c:v>26502</c:v>
                      </c:pt>
                    </c:numCache>
                  </c:numRef>
                </c:val>
                <c:smooth val="0"/>
                <c:extLst xmlns:c15="http://schemas.microsoft.com/office/drawing/2012/chart">
                  <c:ext xmlns:c16="http://schemas.microsoft.com/office/drawing/2014/chart" uri="{C3380CC4-5D6E-409C-BE32-E72D297353CC}">
                    <c16:uniqueId val="{00000002-B537-48AE-958A-DD2A7DFEC47D}"/>
                  </c:ext>
                </c:extLst>
              </c15:ser>
            </c15:filteredLineSeries>
          </c:ext>
        </c:extLst>
      </c:lineChart>
      <c:catAx>
        <c:axId val="510588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0589360"/>
        <c:crosses val="autoZero"/>
        <c:auto val="1"/>
        <c:lblAlgn val="ctr"/>
        <c:lblOffset val="100"/>
        <c:noMultiLvlLbl val="0"/>
      </c:catAx>
      <c:valAx>
        <c:axId val="5105893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05883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1"/>
          <c:tx>
            <c:v>FoE</c:v>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'Q7'!$B$3:$P$3</c:f>
              <c:numCache>
                <c:formatCode>General</c:formatCode>
                <c:ptCount val="15"/>
                <c:pt idx="0">
                  <c:v>2020</c:v>
                </c:pt>
                <c:pt idx="1">
                  <c:v>2021</c:v>
                </c:pt>
                <c:pt idx="2">
                  <c:v>2022</c:v>
                </c:pt>
                <c:pt idx="3">
                  <c:v>2023</c:v>
                </c:pt>
                <c:pt idx="4">
                  <c:v>2024</c:v>
                </c:pt>
                <c:pt idx="5">
                  <c:v>2020</c:v>
                </c:pt>
                <c:pt idx="6">
                  <c:v>2021</c:v>
                </c:pt>
                <c:pt idx="7">
                  <c:v>2022</c:v>
                </c:pt>
                <c:pt idx="8">
                  <c:v>2023</c:v>
                </c:pt>
                <c:pt idx="9">
                  <c:v>2024</c:v>
                </c:pt>
                <c:pt idx="10">
                  <c:v>2020</c:v>
                </c:pt>
                <c:pt idx="11">
                  <c:v>2021</c:v>
                </c:pt>
                <c:pt idx="12">
                  <c:v>2022</c:v>
                </c:pt>
                <c:pt idx="13">
                  <c:v>2023</c:v>
                </c:pt>
                <c:pt idx="14">
                  <c:v>2024</c:v>
                </c:pt>
              </c:numCache>
              <c:extLst xmlns:c15="http://schemas.microsoft.com/office/drawing/2012/chart"/>
            </c:numRef>
          </c:cat>
          <c:val>
            <c:numRef>
              <c:f>'Q7'!$G$34:$K$34</c:f>
              <c:numCache>
                <c:formatCode>General</c:formatCode>
                <c:ptCount val="5"/>
                <c:pt idx="0">
                  <c:v>541</c:v>
                </c:pt>
                <c:pt idx="1">
                  <c:v>518</c:v>
                </c:pt>
                <c:pt idx="2">
                  <c:v>532</c:v>
                </c:pt>
                <c:pt idx="3">
                  <c:v>558</c:v>
                </c:pt>
                <c:pt idx="4">
                  <c:v>587</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2-38D5-4A5A-A00E-970CCD2D02DD}"/>
            </c:ext>
          </c:extLst>
        </c:ser>
        <c:dLbls>
          <c:showLegendKey val="0"/>
          <c:showVal val="0"/>
          <c:showCatName val="0"/>
          <c:showSerName val="0"/>
          <c:showPercent val="0"/>
          <c:showBubbleSize val="0"/>
        </c:dLbls>
        <c:marker val="1"/>
        <c:smooth val="0"/>
        <c:axId val="510588376"/>
        <c:axId val="510589360"/>
        <c:extLst>
          <c:ext xmlns:c15="http://schemas.microsoft.com/office/drawing/2012/chart" uri="{02D57815-91ED-43cb-92C2-25804820EDAC}">
            <c15:filteredLineSeries>
              <c15:ser>
                <c:idx val="0"/>
                <c:order val="0"/>
                <c:tx>
                  <c:v>FoS</c:v>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uri="{02D57815-91ED-43cb-92C2-25804820EDAC}">
                        <c15:formulaRef>
                          <c15:sqref>'Q7'!$B$3:$P$3</c15:sqref>
                        </c15:formulaRef>
                      </c:ext>
                    </c:extLst>
                    <c:numCache>
                      <c:formatCode>General</c:formatCode>
                      <c:ptCount val="15"/>
                      <c:pt idx="0">
                        <c:v>2020</c:v>
                      </c:pt>
                      <c:pt idx="1">
                        <c:v>2021</c:v>
                      </c:pt>
                      <c:pt idx="2">
                        <c:v>2022</c:v>
                      </c:pt>
                      <c:pt idx="3">
                        <c:v>2023</c:v>
                      </c:pt>
                      <c:pt idx="4">
                        <c:v>2024</c:v>
                      </c:pt>
                      <c:pt idx="5">
                        <c:v>2020</c:v>
                      </c:pt>
                      <c:pt idx="6">
                        <c:v>2021</c:v>
                      </c:pt>
                      <c:pt idx="7">
                        <c:v>2022</c:v>
                      </c:pt>
                      <c:pt idx="8">
                        <c:v>2023</c:v>
                      </c:pt>
                      <c:pt idx="9">
                        <c:v>2024</c:v>
                      </c:pt>
                      <c:pt idx="10">
                        <c:v>2020</c:v>
                      </c:pt>
                      <c:pt idx="11">
                        <c:v>2021</c:v>
                      </c:pt>
                      <c:pt idx="12">
                        <c:v>2022</c:v>
                      </c:pt>
                      <c:pt idx="13">
                        <c:v>2023</c:v>
                      </c:pt>
                      <c:pt idx="14">
                        <c:v>2024</c:v>
                      </c:pt>
                    </c:numCache>
                  </c:numRef>
                </c:cat>
                <c:val>
                  <c:numRef>
                    <c:extLst>
                      <c:ext uri="{02D57815-91ED-43cb-92C2-25804820EDAC}">
                        <c15:formulaRef>
                          <c15:sqref>'Q7'!$B$34:$F$34</c15:sqref>
                        </c15:formulaRef>
                      </c:ext>
                    </c:extLst>
                    <c:numCache>
                      <c:formatCode>General</c:formatCode>
                      <c:ptCount val="5"/>
                      <c:pt idx="0">
                        <c:v>22614</c:v>
                      </c:pt>
                      <c:pt idx="1">
                        <c:v>23606</c:v>
                      </c:pt>
                      <c:pt idx="2">
                        <c:v>23595</c:v>
                      </c:pt>
                      <c:pt idx="3">
                        <c:v>25163</c:v>
                      </c:pt>
                      <c:pt idx="4">
                        <c:v>26007</c:v>
                      </c:pt>
                    </c:numCache>
                  </c:numRef>
                </c:val>
                <c:smooth val="0"/>
                <c:extLst>
                  <c:ext xmlns:c16="http://schemas.microsoft.com/office/drawing/2014/chart" uri="{C3380CC4-5D6E-409C-BE32-E72D297353CC}">
                    <c16:uniqueId val="{00000000-38D5-4A5A-A00E-970CCD2D02DD}"/>
                  </c:ext>
                </c:extLst>
              </c15:ser>
            </c15:filteredLineSeries>
            <c15:filteredLineSeries>
              <c15:ser>
                <c:idx val="2"/>
                <c:order val="2"/>
                <c:tx>
                  <c:v>Total</c:v>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xmlns:c15="http://schemas.microsoft.com/office/drawing/2012/chart">
                      <c:ext xmlns:c15="http://schemas.microsoft.com/office/drawing/2012/chart" uri="{02D57815-91ED-43cb-92C2-25804820EDAC}">
                        <c15:formulaRef>
                          <c15:sqref>'Q7'!$B$3:$P$3</c15:sqref>
                        </c15:formulaRef>
                      </c:ext>
                    </c:extLst>
                    <c:numCache>
                      <c:formatCode>General</c:formatCode>
                      <c:ptCount val="15"/>
                      <c:pt idx="0">
                        <c:v>2020</c:v>
                      </c:pt>
                      <c:pt idx="1">
                        <c:v>2021</c:v>
                      </c:pt>
                      <c:pt idx="2">
                        <c:v>2022</c:v>
                      </c:pt>
                      <c:pt idx="3">
                        <c:v>2023</c:v>
                      </c:pt>
                      <c:pt idx="4">
                        <c:v>2024</c:v>
                      </c:pt>
                      <c:pt idx="5">
                        <c:v>2020</c:v>
                      </c:pt>
                      <c:pt idx="6">
                        <c:v>2021</c:v>
                      </c:pt>
                      <c:pt idx="7">
                        <c:v>2022</c:v>
                      </c:pt>
                      <c:pt idx="8">
                        <c:v>2023</c:v>
                      </c:pt>
                      <c:pt idx="9">
                        <c:v>2024</c:v>
                      </c:pt>
                      <c:pt idx="10">
                        <c:v>2020</c:v>
                      </c:pt>
                      <c:pt idx="11">
                        <c:v>2021</c:v>
                      </c:pt>
                      <c:pt idx="12">
                        <c:v>2022</c:v>
                      </c:pt>
                      <c:pt idx="13">
                        <c:v>2023</c:v>
                      </c:pt>
                      <c:pt idx="14">
                        <c:v>2024</c:v>
                      </c:pt>
                    </c:numCache>
                  </c:numRef>
                </c:cat>
                <c:val>
                  <c:numRef>
                    <c:extLst xmlns:c15="http://schemas.microsoft.com/office/drawing/2012/chart">
                      <c:ext xmlns:c15="http://schemas.microsoft.com/office/drawing/2012/chart" uri="{02D57815-91ED-43cb-92C2-25804820EDAC}">
                        <c15:formulaRef>
                          <c15:sqref>'Q7'!$L$34:$P$34</c15:sqref>
                        </c15:formulaRef>
                      </c:ext>
                    </c:extLst>
                    <c:numCache>
                      <c:formatCode>General</c:formatCode>
                      <c:ptCount val="5"/>
                      <c:pt idx="0">
                        <c:v>23661</c:v>
                      </c:pt>
                      <c:pt idx="1">
                        <c:v>24037</c:v>
                      </c:pt>
                      <c:pt idx="2">
                        <c:v>24036</c:v>
                      </c:pt>
                      <c:pt idx="3">
                        <c:v>25631</c:v>
                      </c:pt>
                      <c:pt idx="4">
                        <c:v>26502</c:v>
                      </c:pt>
                    </c:numCache>
                  </c:numRef>
                </c:val>
                <c:smooth val="0"/>
                <c:extLst xmlns:c15="http://schemas.microsoft.com/office/drawing/2012/chart">
                  <c:ext xmlns:c16="http://schemas.microsoft.com/office/drawing/2014/chart" uri="{C3380CC4-5D6E-409C-BE32-E72D297353CC}">
                    <c16:uniqueId val="{00000001-38D5-4A5A-A00E-970CCD2D02DD}"/>
                  </c:ext>
                </c:extLst>
              </c15:ser>
            </c15:filteredLineSeries>
          </c:ext>
        </c:extLst>
      </c:lineChart>
      <c:catAx>
        <c:axId val="510588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0589360"/>
        <c:crosses val="autoZero"/>
        <c:auto val="1"/>
        <c:lblAlgn val="ctr"/>
        <c:lblOffset val="100"/>
        <c:noMultiLvlLbl val="0"/>
      </c:catAx>
      <c:valAx>
        <c:axId val="5105893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05883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2"/>
          <c:order val="2"/>
          <c:tx>
            <c:v>Total</c:v>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'Q7'!$B$3:$P$3</c:f>
              <c:numCache>
                <c:formatCode>General</c:formatCode>
                <c:ptCount val="15"/>
                <c:pt idx="0">
                  <c:v>2020</c:v>
                </c:pt>
                <c:pt idx="1">
                  <c:v>2021</c:v>
                </c:pt>
                <c:pt idx="2">
                  <c:v>2022</c:v>
                </c:pt>
                <c:pt idx="3">
                  <c:v>2023</c:v>
                </c:pt>
                <c:pt idx="4">
                  <c:v>2024</c:v>
                </c:pt>
                <c:pt idx="5">
                  <c:v>2020</c:v>
                </c:pt>
                <c:pt idx="6">
                  <c:v>2021</c:v>
                </c:pt>
                <c:pt idx="7">
                  <c:v>2022</c:v>
                </c:pt>
                <c:pt idx="8">
                  <c:v>2023</c:v>
                </c:pt>
                <c:pt idx="9">
                  <c:v>2024</c:v>
                </c:pt>
                <c:pt idx="10">
                  <c:v>2020</c:v>
                </c:pt>
                <c:pt idx="11">
                  <c:v>2021</c:v>
                </c:pt>
                <c:pt idx="12">
                  <c:v>2022</c:v>
                </c:pt>
                <c:pt idx="13">
                  <c:v>2023</c:v>
                </c:pt>
                <c:pt idx="14">
                  <c:v>2024</c:v>
                </c:pt>
              </c:numCache>
              <c:extLst xmlns:c15="http://schemas.microsoft.com/office/drawing/2012/chart"/>
            </c:numRef>
          </c:cat>
          <c:val>
            <c:numRef>
              <c:f>'Q7'!$L$34:$P$34</c:f>
              <c:numCache>
                <c:formatCode>General</c:formatCode>
                <c:ptCount val="5"/>
                <c:pt idx="0">
                  <c:v>23661</c:v>
                </c:pt>
                <c:pt idx="1">
                  <c:v>24037</c:v>
                </c:pt>
                <c:pt idx="2">
                  <c:v>24036</c:v>
                </c:pt>
                <c:pt idx="3">
                  <c:v>25631</c:v>
                </c:pt>
                <c:pt idx="4">
                  <c:v>26502</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2-5613-4325-9C9F-C81CABE28022}"/>
            </c:ext>
          </c:extLst>
        </c:ser>
        <c:dLbls>
          <c:showLegendKey val="0"/>
          <c:showVal val="0"/>
          <c:showCatName val="0"/>
          <c:showSerName val="0"/>
          <c:showPercent val="0"/>
          <c:showBubbleSize val="0"/>
        </c:dLbls>
        <c:marker val="1"/>
        <c:smooth val="0"/>
        <c:axId val="510588376"/>
        <c:axId val="510589360"/>
        <c:extLst>
          <c:ext xmlns:c15="http://schemas.microsoft.com/office/drawing/2012/chart" uri="{02D57815-91ED-43cb-92C2-25804820EDAC}">
            <c15:filteredLineSeries>
              <c15:ser>
                <c:idx val="0"/>
                <c:order val="0"/>
                <c:tx>
                  <c:v>FoS</c:v>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uri="{02D57815-91ED-43cb-92C2-25804820EDAC}">
                        <c15:formulaRef>
                          <c15:sqref>'Q7'!$B$3:$P$3</c15:sqref>
                        </c15:formulaRef>
                      </c:ext>
                    </c:extLst>
                    <c:numCache>
                      <c:formatCode>General</c:formatCode>
                      <c:ptCount val="15"/>
                      <c:pt idx="0">
                        <c:v>2020</c:v>
                      </c:pt>
                      <c:pt idx="1">
                        <c:v>2021</c:v>
                      </c:pt>
                      <c:pt idx="2">
                        <c:v>2022</c:v>
                      </c:pt>
                      <c:pt idx="3">
                        <c:v>2023</c:v>
                      </c:pt>
                      <c:pt idx="4">
                        <c:v>2024</c:v>
                      </c:pt>
                      <c:pt idx="5">
                        <c:v>2020</c:v>
                      </c:pt>
                      <c:pt idx="6">
                        <c:v>2021</c:v>
                      </c:pt>
                      <c:pt idx="7">
                        <c:v>2022</c:v>
                      </c:pt>
                      <c:pt idx="8">
                        <c:v>2023</c:v>
                      </c:pt>
                      <c:pt idx="9">
                        <c:v>2024</c:v>
                      </c:pt>
                      <c:pt idx="10">
                        <c:v>2020</c:v>
                      </c:pt>
                      <c:pt idx="11">
                        <c:v>2021</c:v>
                      </c:pt>
                      <c:pt idx="12">
                        <c:v>2022</c:v>
                      </c:pt>
                      <c:pt idx="13">
                        <c:v>2023</c:v>
                      </c:pt>
                      <c:pt idx="14">
                        <c:v>2024</c:v>
                      </c:pt>
                    </c:numCache>
                  </c:numRef>
                </c:cat>
                <c:val>
                  <c:numRef>
                    <c:extLst>
                      <c:ext uri="{02D57815-91ED-43cb-92C2-25804820EDAC}">
                        <c15:formulaRef>
                          <c15:sqref>'Q7'!$B$34:$F$34</c15:sqref>
                        </c15:formulaRef>
                      </c:ext>
                    </c:extLst>
                    <c:numCache>
                      <c:formatCode>General</c:formatCode>
                      <c:ptCount val="5"/>
                      <c:pt idx="0">
                        <c:v>22614</c:v>
                      </c:pt>
                      <c:pt idx="1">
                        <c:v>23606</c:v>
                      </c:pt>
                      <c:pt idx="2">
                        <c:v>23595</c:v>
                      </c:pt>
                      <c:pt idx="3">
                        <c:v>25163</c:v>
                      </c:pt>
                      <c:pt idx="4">
                        <c:v>26007</c:v>
                      </c:pt>
                    </c:numCache>
                  </c:numRef>
                </c:val>
                <c:smooth val="0"/>
                <c:extLst>
                  <c:ext xmlns:c16="http://schemas.microsoft.com/office/drawing/2014/chart" uri="{C3380CC4-5D6E-409C-BE32-E72D297353CC}">
                    <c16:uniqueId val="{00000001-5613-4325-9C9F-C81CABE28022}"/>
                  </c:ext>
                </c:extLst>
              </c15:ser>
            </c15:filteredLineSeries>
            <c15:filteredLineSeries>
              <c15:ser>
                <c:idx val="1"/>
                <c:order val="1"/>
                <c:tx>
                  <c:v>FoE</c:v>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xmlns:c15="http://schemas.microsoft.com/office/drawing/2012/chart">
                      <c:ext xmlns:c15="http://schemas.microsoft.com/office/drawing/2012/chart" uri="{02D57815-91ED-43cb-92C2-25804820EDAC}">
                        <c15:formulaRef>
                          <c15:sqref>'Q7'!$B$3:$P$3</c15:sqref>
                        </c15:formulaRef>
                      </c:ext>
                    </c:extLst>
                    <c:numCache>
                      <c:formatCode>General</c:formatCode>
                      <c:ptCount val="15"/>
                      <c:pt idx="0">
                        <c:v>2020</c:v>
                      </c:pt>
                      <c:pt idx="1">
                        <c:v>2021</c:v>
                      </c:pt>
                      <c:pt idx="2">
                        <c:v>2022</c:v>
                      </c:pt>
                      <c:pt idx="3">
                        <c:v>2023</c:v>
                      </c:pt>
                      <c:pt idx="4">
                        <c:v>2024</c:v>
                      </c:pt>
                      <c:pt idx="5">
                        <c:v>2020</c:v>
                      </c:pt>
                      <c:pt idx="6">
                        <c:v>2021</c:v>
                      </c:pt>
                      <c:pt idx="7">
                        <c:v>2022</c:v>
                      </c:pt>
                      <c:pt idx="8">
                        <c:v>2023</c:v>
                      </c:pt>
                      <c:pt idx="9">
                        <c:v>2024</c:v>
                      </c:pt>
                      <c:pt idx="10">
                        <c:v>2020</c:v>
                      </c:pt>
                      <c:pt idx="11">
                        <c:v>2021</c:v>
                      </c:pt>
                      <c:pt idx="12">
                        <c:v>2022</c:v>
                      </c:pt>
                      <c:pt idx="13">
                        <c:v>2023</c:v>
                      </c:pt>
                      <c:pt idx="14">
                        <c:v>2024</c:v>
                      </c:pt>
                    </c:numCache>
                  </c:numRef>
                </c:cat>
                <c:val>
                  <c:numRef>
                    <c:extLst xmlns:c15="http://schemas.microsoft.com/office/drawing/2012/chart">
                      <c:ext xmlns:c15="http://schemas.microsoft.com/office/drawing/2012/chart" uri="{02D57815-91ED-43cb-92C2-25804820EDAC}">
                        <c15:formulaRef>
                          <c15:sqref>'Q7'!$G$34:$K$34</c15:sqref>
                        </c15:formulaRef>
                      </c:ext>
                    </c:extLst>
                    <c:numCache>
                      <c:formatCode>General</c:formatCode>
                      <c:ptCount val="5"/>
                      <c:pt idx="0">
                        <c:v>541</c:v>
                      </c:pt>
                      <c:pt idx="1">
                        <c:v>518</c:v>
                      </c:pt>
                      <c:pt idx="2">
                        <c:v>532</c:v>
                      </c:pt>
                      <c:pt idx="3">
                        <c:v>558</c:v>
                      </c:pt>
                      <c:pt idx="4">
                        <c:v>587</c:v>
                      </c:pt>
                    </c:numCache>
                  </c:numRef>
                </c:val>
                <c:smooth val="0"/>
                <c:extLst xmlns:c15="http://schemas.microsoft.com/office/drawing/2012/chart">
                  <c:ext xmlns:c16="http://schemas.microsoft.com/office/drawing/2014/chart" uri="{C3380CC4-5D6E-409C-BE32-E72D297353CC}">
                    <c16:uniqueId val="{00000000-5613-4325-9C9F-C81CABE28022}"/>
                  </c:ext>
                </c:extLst>
              </c15:ser>
            </c15:filteredLineSeries>
          </c:ext>
        </c:extLst>
      </c:lineChart>
      <c:catAx>
        <c:axId val="510588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0589360"/>
        <c:crosses val="autoZero"/>
        <c:auto val="1"/>
        <c:lblAlgn val="ctr"/>
        <c:lblOffset val="100"/>
        <c:noMultiLvlLbl val="0"/>
      </c:catAx>
      <c:valAx>
        <c:axId val="5105893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05883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2</xdr:col>
      <xdr:colOff>9525</xdr:colOff>
      <xdr:row>37</xdr:row>
      <xdr:rowOff>57150</xdr:rowOff>
    </xdr:from>
    <xdr:to>
      <xdr:col>10</xdr:col>
      <xdr:colOff>393701</xdr:colOff>
      <xdr:row>54</xdr:row>
      <xdr:rowOff>50954</xdr:rowOff>
    </xdr:to>
    <xdr:graphicFrame macro="">
      <xdr:nvGraphicFramePr>
        <xdr:cNvPr id="2" name="Chart 1">
          <a:extLst>
            <a:ext uri="{FF2B5EF4-FFF2-40B4-BE49-F238E27FC236}">
              <a16:creationId xmlns:a16="http://schemas.microsoft.com/office/drawing/2014/main" id="{5B0BFB0A-6527-48A4-80A5-C55D68DECC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612320</xdr:colOff>
      <xdr:row>35</xdr:row>
      <xdr:rowOff>0</xdr:rowOff>
    </xdr:from>
    <xdr:to>
      <xdr:col>16</xdr:col>
      <xdr:colOff>163285</xdr:colOff>
      <xdr:row>62</xdr:row>
      <xdr:rowOff>163286</xdr:rowOff>
    </xdr:to>
    <xdr:graphicFrame macro="">
      <xdr:nvGraphicFramePr>
        <xdr:cNvPr id="2" name="Chart 1">
          <a:extLst>
            <a:ext uri="{FF2B5EF4-FFF2-40B4-BE49-F238E27FC236}">
              <a16:creationId xmlns:a16="http://schemas.microsoft.com/office/drawing/2014/main" id="{76BDD084-6EF2-46B1-9C53-E3ACDC7488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35</xdr:row>
      <xdr:rowOff>44824</xdr:rowOff>
    </xdr:from>
    <xdr:to>
      <xdr:col>3</xdr:col>
      <xdr:colOff>2406463</xdr:colOff>
      <xdr:row>49</xdr:row>
      <xdr:rowOff>138487</xdr:rowOff>
    </xdr:to>
    <xdr:graphicFrame macro="">
      <xdr:nvGraphicFramePr>
        <xdr:cNvPr id="2" name="Chart 1">
          <a:extLst>
            <a:ext uri="{FF2B5EF4-FFF2-40B4-BE49-F238E27FC236}">
              <a16:creationId xmlns:a16="http://schemas.microsoft.com/office/drawing/2014/main" id="{969DA3E2-ADC1-4AFC-8520-8293FCDC4B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35</xdr:row>
      <xdr:rowOff>76200</xdr:rowOff>
    </xdr:from>
    <xdr:to>
      <xdr:col>14</xdr:col>
      <xdr:colOff>655689</xdr:colOff>
      <xdr:row>50</xdr:row>
      <xdr:rowOff>171450</xdr:rowOff>
    </xdr:to>
    <xdr:graphicFrame macro="">
      <xdr:nvGraphicFramePr>
        <xdr:cNvPr id="2" name="Chart 1">
          <a:extLst>
            <a:ext uri="{FF2B5EF4-FFF2-40B4-BE49-F238E27FC236}">
              <a16:creationId xmlns:a16="http://schemas.microsoft.com/office/drawing/2014/main" id="{96F7EF68-F55A-4914-BECD-CB6F0718DE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796635</xdr:colOff>
      <xdr:row>35</xdr:row>
      <xdr:rowOff>-1</xdr:rowOff>
    </xdr:from>
    <xdr:to>
      <xdr:col>1</xdr:col>
      <xdr:colOff>8018318</xdr:colOff>
      <xdr:row>63</xdr:row>
      <xdr:rowOff>69272</xdr:rowOff>
    </xdr:to>
    <xdr:graphicFrame macro="">
      <xdr:nvGraphicFramePr>
        <xdr:cNvPr id="2" name="Chart 1">
          <a:extLst>
            <a:ext uri="{FF2B5EF4-FFF2-40B4-BE49-F238E27FC236}">
              <a16:creationId xmlns:a16="http://schemas.microsoft.com/office/drawing/2014/main" id="{8A84CF08-6692-4181-9A19-5FF34307A8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36</xdr:row>
      <xdr:rowOff>0</xdr:rowOff>
    </xdr:from>
    <xdr:to>
      <xdr:col>9</xdr:col>
      <xdr:colOff>421121</xdr:colOff>
      <xdr:row>57</xdr:row>
      <xdr:rowOff>9525</xdr:rowOff>
    </xdr:to>
    <xdr:graphicFrame macro="">
      <xdr:nvGraphicFramePr>
        <xdr:cNvPr id="2" name="Chart 1">
          <a:extLst>
            <a:ext uri="{FF2B5EF4-FFF2-40B4-BE49-F238E27FC236}">
              <a16:creationId xmlns:a16="http://schemas.microsoft.com/office/drawing/2014/main" id="{DBD6A4A4-EBF3-4D57-BEE9-E0949A43D9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38</xdr:row>
      <xdr:rowOff>0</xdr:rowOff>
    </xdr:from>
    <xdr:to>
      <xdr:col>17</xdr:col>
      <xdr:colOff>1512166</xdr:colOff>
      <xdr:row>59</xdr:row>
      <xdr:rowOff>9525</xdr:rowOff>
    </xdr:to>
    <xdr:graphicFrame macro="">
      <xdr:nvGraphicFramePr>
        <xdr:cNvPr id="3" name="Chart 2">
          <a:extLst>
            <a:ext uri="{FF2B5EF4-FFF2-40B4-BE49-F238E27FC236}">
              <a16:creationId xmlns:a16="http://schemas.microsoft.com/office/drawing/2014/main" id="{4A3754BD-ED21-4EF0-A0E3-33D56880BA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0</xdr:colOff>
      <xdr:row>40</xdr:row>
      <xdr:rowOff>0</xdr:rowOff>
    </xdr:from>
    <xdr:to>
      <xdr:col>26</xdr:col>
      <xdr:colOff>421121</xdr:colOff>
      <xdr:row>61</xdr:row>
      <xdr:rowOff>9525</xdr:rowOff>
    </xdr:to>
    <xdr:graphicFrame macro="">
      <xdr:nvGraphicFramePr>
        <xdr:cNvPr id="4" name="Chart 3">
          <a:extLst>
            <a:ext uri="{FF2B5EF4-FFF2-40B4-BE49-F238E27FC236}">
              <a16:creationId xmlns:a16="http://schemas.microsoft.com/office/drawing/2014/main" id="{12EF46E3-2A45-411B-94C0-CA7FE2F71B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D3054-5A83-4DCA-AEA5-A583AB0EAC55}">
  <dimension ref="A1:J6"/>
  <sheetViews>
    <sheetView tabSelected="1" zoomScaleNormal="100" workbookViewId="0">
      <selection activeCell="A4" sqref="A4"/>
    </sheetView>
  </sheetViews>
  <sheetFormatPr defaultRowHeight="15" x14ac:dyDescent="0.25"/>
  <cols>
    <col min="1" max="1" width="20.5703125" bestFit="1" customWidth="1"/>
    <col min="2" max="2" width="12" hidden="1" customWidth="1"/>
    <col min="4" max="4" width="9.140625" style="7"/>
    <col min="13" max="14" width="9.42578125" bestFit="1" customWidth="1"/>
    <col min="15" max="15" width="10.28515625" customWidth="1"/>
    <col min="16" max="16" width="10.5703125" bestFit="1" customWidth="1"/>
    <col min="17" max="17" width="17" customWidth="1"/>
    <col min="18" max="18" width="63.42578125" customWidth="1"/>
  </cols>
  <sheetData>
    <row r="1" spans="1:10" ht="32.25" thickBot="1" x14ac:dyDescent="0.55000000000000004">
      <c r="A1" s="36" t="s">
        <v>266</v>
      </c>
      <c r="B1" s="37"/>
      <c r="C1" s="37"/>
      <c r="D1" s="37"/>
      <c r="E1" s="37"/>
      <c r="F1" s="37"/>
      <c r="G1" s="37"/>
      <c r="H1" s="37"/>
      <c r="I1" s="37"/>
      <c r="J1" s="38"/>
    </row>
    <row r="2" spans="1:10" ht="215.25" customHeight="1" thickBot="1" x14ac:dyDescent="0.3">
      <c r="A2" s="33" t="s">
        <v>274</v>
      </c>
      <c r="B2" s="34"/>
      <c r="C2" s="34"/>
      <c r="D2" s="34"/>
      <c r="E2" s="34"/>
      <c r="F2" s="34"/>
      <c r="G2" s="34"/>
      <c r="H2" s="34"/>
      <c r="I2" s="34"/>
      <c r="J2" s="35"/>
    </row>
    <row r="3" spans="1:10" ht="15.75" thickBot="1" x14ac:dyDescent="0.3"/>
    <row r="4" spans="1:10" ht="15.75" thickBot="1" x14ac:dyDescent="0.3">
      <c r="A4" s="30" t="s">
        <v>267</v>
      </c>
    </row>
    <row r="5" spans="1:10" x14ac:dyDescent="0.25">
      <c r="A5" t="s">
        <v>333</v>
      </c>
    </row>
    <row r="6" spans="1:10" x14ac:dyDescent="0.25">
      <c r="A6" s="24" t="s">
        <v>334</v>
      </c>
    </row>
  </sheetData>
  <mergeCells count="2">
    <mergeCell ref="A2:J2"/>
    <mergeCell ref="A1:J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31510-000E-42FC-82FD-E138D6862317}">
  <dimension ref="A1:B33"/>
  <sheetViews>
    <sheetView zoomScaleNormal="100" workbookViewId="0">
      <selection activeCell="A4" sqref="A4:XFD33"/>
    </sheetView>
  </sheetViews>
  <sheetFormatPr defaultRowHeight="15" x14ac:dyDescent="0.25"/>
  <cols>
    <col min="1" max="1" width="12" bestFit="1" customWidth="1"/>
    <col min="2" max="2" width="255.5703125" style="7" customWidth="1"/>
  </cols>
  <sheetData>
    <row r="1" spans="1:2" ht="28.5" customHeight="1" x14ac:dyDescent="0.25">
      <c r="A1" s="45" t="s">
        <v>0</v>
      </c>
      <c r="B1" s="93" t="s">
        <v>288</v>
      </c>
    </row>
    <row r="2" spans="1:2" ht="6" customHeight="1" x14ac:dyDescent="0.25">
      <c r="A2" s="46"/>
      <c r="B2" s="94"/>
    </row>
    <row r="3" spans="1:2" ht="106.5" hidden="1" customHeight="1" x14ac:dyDescent="0.25">
      <c r="A3" s="47"/>
      <c r="B3" s="95"/>
    </row>
    <row r="4" spans="1:2" ht="15" customHeight="1" x14ac:dyDescent="0.25">
      <c r="A4" t="s">
        <v>69</v>
      </c>
      <c r="B4" s="7">
        <v>0</v>
      </c>
    </row>
    <row r="5" spans="1:2" ht="15" customHeight="1" x14ac:dyDescent="0.25">
      <c r="A5" t="s">
        <v>73</v>
      </c>
      <c r="B5" s="7" t="s">
        <v>115</v>
      </c>
    </row>
    <row r="6" spans="1:2" ht="15" customHeight="1" x14ac:dyDescent="0.25">
      <c r="A6" t="s">
        <v>70</v>
      </c>
      <c r="B6" s="7">
        <v>0</v>
      </c>
    </row>
    <row r="7" spans="1:2" ht="15" customHeight="1" x14ac:dyDescent="0.25">
      <c r="A7" t="s">
        <v>84</v>
      </c>
      <c r="B7" s="7" t="s">
        <v>171</v>
      </c>
    </row>
    <row r="8" spans="1:2" ht="15" customHeight="1" x14ac:dyDescent="0.25">
      <c r="A8" t="s">
        <v>74</v>
      </c>
      <c r="B8" s="7" t="s">
        <v>275</v>
      </c>
    </row>
    <row r="9" spans="1:2" ht="15" customHeight="1" x14ac:dyDescent="0.25">
      <c r="A9" t="s">
        <v>80</v>
      </c>
      <c r="B9" s="7" t="s">
        <v>159</v>
      </c>
    </row>
    <row r="10" spans="1:2" ht="15" customHeight="1" x14ac:dyDescent="0.25">
      <c r="A10" t="s">
        <v>81</v>
      </c>
      <c r="B10" s="7">
        <v>0</v>
      </c>
    </row>
    <row r="11" spans="1:2" ht="15" customHeight="1" x14ac:dyDescent="0.25">
      <c r="A11" t="s">
        <v>85</v>
      </c>
      <c r="B11" s="7" t="s">
        <v>22</v>
      </c>
    </row>
    <row r="12" spans="1:2" ht="15" customHeight="1" x14ac:dyDescent="0.25">
      <c r="A12" t="s">
        <v>83</v>
      </c>
      <c r="B12" s="7">
        <v>0</v>
      </c>
    </row>
    <row r="13" spans="1:2" ht="15" customHeight="1" x14ac:dyDescent="0.25">
      <c r="A13" t="s">
        <v>75</v>
      </c>
      <c r="B13" s="7">
        <v>0</v>
      </c>
    </row>
    <row r="14" spans="1:2" ht="15" customHeight="1" x14ac:dyDescent="0.25">
      <c r="A14" t="s">
        <v>82</v>
      </c>
      <c r="B14" s="7" t="s">
        <v>253</v>
      </c>
    </row>
    <row r="15" spans="1:2" ht="15" customHeight="1" x14ac:dyDescent="0.25">
      <c r="A15" t="s">
        <v>60</v>
      </c>
      <c r="B15" s="7">
        <v>0</v>
      </c>
    </row>
    <row r="16" spans="1:2" ht="15" customHeight="1" x14ac:dyDescent="0.25">
      <c r="A16" t="s">
        <v>86</v>
      </c>
      <c r="B16" s="7" t="s">
        <v>127</v>
      </c>
    </row>
    <row r="17" spans="1:2" ht="15" customHeight="1" x14ac:dyDescent="0.25">
      <c r="A17" t="s">
        <v>94</v>
      </c>
      <c r="B17" s="7" t="s">
        <v>284</v>
      </c>
    </row>
    <row r="18" spans="1:2" ht="15" customHeight="1" x14ac:dyDescent="0.25">
      <c r="A18" t="s">
        <v>76</v>
      </c>
      <c r="B18" s="7" t="s">
        <v>261</v>
      </c>
    </row>
    <row r="19" spans="1:2" ht="15" customHeight="1" x14ac:dyDescent="0.25">
      <c r="A19" t="s">
        <v>87</v>
      </c>
      <c r="B19" s="7">
        <v>0</v>
      </c>
    </row>
    <row r="20" spans="1:2" ht="15" customHeight="1" x14ac:dyDescent="0.25">
      <c r="A20" t="s">
        <v>62</v>
      </c>
      <c r="B20" s="7" t="s">
        <v>22</v>
      </c>
    </row>
    <row r="21" spans="1:2" ht="15" customHeight="1" x14ac:dyDescent="0.25">
      <c r="A21" t="s">
        <v>88</v>
      </c>
      <c r="B21" s="7" t="s">
        <v>104</v>
      </c>
    </row>
    <row r="22" spans="1:2" ht="15" customHeight="1" x14ac:dyDescent="0.25">
      <c r="A22" t="s">
        <v>89</v>
      </c>
      <c r="B22" s="7" t="s">
        <v>137</v>
      </c>
    </row>
    <row r="23" spans="1:2" ht="15" customHeight="1" x14ac:dyDescent="0.25">
      <c r="A23" t="s">
        <v>77</v>
      </c>
      <c r="B23" s="7" t="s">
        <v>109</v>
      </c>
    </row>
    <row r="24" spans="1:2" ht="15" customHeight="1" x14ac:dyDescent="0.25">
      <c r="A24" t="s">
        <v>71</v>
      </c>
      <c r="B24" s="7" t="s">
        <v>206</v>
      </c>
    </row>
    <row r="25" spans="1:2" ht="15" customHeight="1" x14ac:dyDescent="0.25">
      <c r="A25" t="s">
        <v>78</v>
      </c>
      <c r="B25" s="7" t="s">
        <v>149</v>
      </c>
    </row>
    <row r="26" spans="1:2" ht="15" customHeight="1" x14ac:dyDescent="0.25">
      <c r="A26" t="s">
        <v>79</v>
      </c>
      <c r="B26" s="7">
        <v>0</v>
      </c>
    </row>
    <row r="27" spans="1:2" ht="15" customHeight="1" x14ac:dyDescent="0.25">
      <c r="A27" t="s">
        <v>61</v>
      </c>
      <c r="B27" s="7">
        <v>0</v>
      </c>
    </row>
    <row r="28" spans="1:2" ht="15" customHeight="1" x14ac:dyDescent="0.25">
      <c r="A28" t="s">
        <v>72</v>
      </c>
      <c r="B28" s="7" t="s">
        <v>236</v>
      </c>
    </row>
    <row r="29" spans="1:2" ht="15" customHeight="1" x14ac:dyDescent="0.25">
      <c r="A29" t="s">
        <v>90</v>
      </c>
      <c r="B29" s="7">
        <v>0</v>
      </c>
    </row>
    <row r="30" spans="1:2" ht="15" customHeight="1" x14ac:dyDescent="0.25">
      <c r="A30" t="s">
        <v>91</v>
      </c>
      <c r="B30" s="7">
        <v>0</v>
      </c>
    </row>
    <row r="31" spans="1:2" ht="15" customHeight="1" x14ac:dyDescent="0.25">
      <c r="A31" t="s">
        <v>93</v>
      </c>
      <c r="B31" s="7" t="s">
        <v>22</v>
      </c>
    </row>
    <row r="32" spans="1:2" ht="15" customHeight="1" x14ac:dyDescent="0.25">
      <c r="A32" t="s">
        <v>59</v>
      </c>
      <c r="B32" s="7" t="s">
        <v>246</v>
      </c>
    </row>
    <row r="33" spans="1:2" ht="15" customHeight="1" x14ac:dyDescent="0.25">
      <c r="A33" t="s">
        <v>92</v>
      </c>
      <c r="B33" s="7" t="s">
        <v>99</v>
      </c>
    </row>
  </sheetData>
  <mergeCells count="2">
    <mergeCell ref="A1:A3"/>
    <mergeCell ref="B1: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F0C33-F24E-475D-A4CC-7CDC5664EE57}">
  <dimension ref="A1:C34"/>
  <sheetViews>
    <sheetView zoomScale="70" zoomScaleNormal="70" workbookViewId="0">
      <selection activeCell="B33" sqref="B33"/>
    </sheetView>
  </sheetViews>
  <sheetFormatPr defaultRowHeight="15" x14ac:dyDescent="0.25"/>
  <cols>
    <col min="1" max="1" width="12" bestFit="1" customWidth="1"/>
    <col min="2" max="2" width="255.5703125" style="7" customWidth="1"/>
    <col min="3" max="3" width="65.7109375" customWidth="1"/>
  </cols>
  <sheetData>
    <row r="1" spans="1:3" ht="28.5" customHeight="1" x14ac:dyDescent="0.25">
      <c r="A1" s="45" t="s">
        <v>0</v>
      </c>
      <c r="B1" s="93" t="s">
        <v>287</v>
      </c>
      <c r="C1" s="96" t="s">
        <v>5</v>
      </c>
    </row>
    <row r="2" spans="1:3" ht="18.75" customHeight="1" x14ac:dyDescent="0.25">
      <c r="A2" s="46"/>
      <c r="B2" s="94"/>
      <c r="C2" s="97"/>
    </row>
    <row r="3" spans="1:3" x14ac:dyDescent="0.25">
      <c r="A3" s="47"/>
      <c r="B3" s="95"/>
      <c r="C3" s="98"/>
    </row>
    <row r="4" spans="1:3" ht="15" customHeight="1" x14ac:dyDescent="0.25">
      <c r="A4" t="s">
        <v>69</v>
      </c>
      <c r="B4" s="7">
        <v>0</v>
      </c>
      <c r="C4" s="7">
        <v>0</v>
      </c>
    </row>
    <row r="5" spans="1:3" ht="15" customHeight="1" x14ac:dyDescent="0.25">
      <c r="A5" t="s">
        <v>73</v>
      </c>
      <c r="B5" s="7" t="s">
        <v>100</v>
      </c>
      <c r="C5" s="7">
        <v>0</v>
      </c>
    </row>
    <row r="6" spans="1:3" ht="15" customHeight="1" x14ac:dyDescent="0.25">
      <c r="A6" t="s">
        <v>70</v>
      </c>
      <c r="B6" s="7">
        <v>0</v>
      </c>
      <c r="C6" s="7">
        <v>0</v>
      </c>
    </row>
    <row r="7" spans="1:3" ht="15" customHeight="1" x14ac:dyDescent="0.25">
      <c r="A7" t="s">
        <v>84</v>
      </c>
      <c r="B7" s="7" t="s">
        <v>172</v>
      </c>
      <c r="C7" s="7">
        <v>0</v>
      </c>
    </row>
    <row r="8" spans="1:3" ht="15" customHeight="1" x14ac:dyDescent="0.25">
      <c r="A8" t="s">
        <v>74</v>
      </c>
      <c r="B8" s="7" t="s">
        <v>262</v>
      </c>
      <c r="C8" s="7" t="s">
        <v>262</v>
      </c>
    </row>
    <row r="9" spans="1:3" ht="15" customHeight="1" x14ac:dyDescent="0.25">
      <c r="A9" t="s">
        <v>80</v>
      </c>
      <c r="B9" s="7">
        <v>0</v>
      </c>
      <c r="C9" s="7">
        <v>0</v>
      </c>
    </row>
    <row r="10" spans="1:3" ht="15" customHeight="1" x14ac:dyDescent="0.25">
      <c r="A10" t="s">
        <v>81</v>
      </c>
      <c r="B10" s="7" t="s">
        <v>22</v>
      </c>
      <c r="C10" s="7" t="s">
        <v>22</v>
      </c>
    </row>
    <row r="11" spans="1:3" ht="15" customHeight="1" x14ac:dyDescent="0.25">
      <c r="A11" t="s">
        <v>85</v>
      </c>
      <c r="B11" s="7" t="s">
        <v>22</v>
      </c>
      <c r="C11" s="7" t="s">
        <v>22</v>
      </c>
    </row>
    <row r="12" spans="1:3" ht="15" customHeight="1" x14ac:dyDescent="0.25">
      <c r="A12" t="s">
        <v>83</v>
      </c>
      <c r="B12" s="7">
        <v>0</v>
      </c>
      <c r="C12" s="7">
        <v>0</v>
      </c>
    </row>
    <row r="13" spans="1:3" ht="15" customHeight="1" x14ac:dyDescent="0.25">
      <c r="A13" t="s">
        <v>75</v>
      </c>
      <c r="B13" s="7">
        <v>0</v>
      </c>
      <c r="C13" s="7" t="s">
        <v>119</v>
      </c>
    </row>
    <row r="14" spans="1:3" ht="15" customHeight="1" x14ac:dyDescent="0.25">
      <c r="A14" t="s">
        <v>82</v>
      </c>
      <c r="B14" s="7">
        <v>0</v>
      </c>
      <c r="C14" s="7">
        <v>0</v>
      </c>
    </row>
    <row r="15" spans="1:3" ht="15" customHeight="1" x14ac:dyDescent="0.25">
      <c r="A15" t="s">
        <v>60</v>
      </c>
      <c r="B15" s="7" t="s">
        <v>22</v>
      </c>
      <c r="C15" s="7">
        <v>0</v>
      </c>
    </row>
    <row r="16" spans="1:3" ht="15" customHeight="1" x14ac:dyDescent="0.25">
      <c r="A16" t="s">
        <v>86</v>
      </c>
      <c r="B16" s="7" t="s">
        <v>128</v>
      </c>
      <c r="C16" s="7" t="s">
        <v>129</v>
      </c>
    </row>
    <row r="17" spans="1:3" ht="15" customHeight="1" x14ac:dyDescent="0.25">
      <c r="A17" t="s">
        <v>94</v>
      </c>
      <c r="B17" s="7" t="s">
        <v>262</v>
      </c>
      <c r="C17" s="7" t="s">
        <v>262</v>
      </c>
    </row>
    <row r="18" spans="1:3" ht="15" customHeight="1" x14ac:dyDescent="0.25">
      <c r="A18" t="s">
        <v>76</v>
      </c>
      <c r="B18" s="7">
        <v>0</v>
      </c>
      <c r="C18" s="7">
        <v>0</v>
      </c>
    </row>
    <row r="19" spans="1:3" ht="15" customHeight="1" x14ac:dyDescent="0.25">
      <c r="A19" t="s">
        <v>87</v>
      </c>
      <c r="B19" s="7">
        <v>0</v>
      </c>
      <c r="C19" s="7">
        <v>0</v>
      </c>
    </row>
    <row r="20" spans="1:3" ht="15" customHeight="1" x14ac:dyDescent="0.25">
      <c r="A20" t="s">
        <v>62</v>
      </c>
      <c r="B20" s="7" t="s">
        <v>22</v>
      </c>
      <c r="C20" s="7" t="s">
        <v>22</v>
      </c>
    </row>
    <row r="21" spans="1:3" ht="15" customHeight="1" x14ac:dyDescent="0.25">
      <c r="A21" t="s">
        <v>88</v>
      </c>
      <c r="B21" s="7">
        <v>0</v>
      </c>
      <c r="C21" s="7">
        <v>0</v>
      </c>
    </row>
    <row r="22" spans="1:3" ht="15" customHeight="1" x14ac:dyDescent="0.25">
      <c r="A22" t="s">
        <v>89</v>
      </c>
      <c r="B22" s="7" t="s">
        <v>120</v>
      </c>
      <c r="C22" s="7">
        <v>0</v>
      </c>
    </row>
    <row r="23" spans="1:3" ht="15" customHeight="1" x14ac:dyDescent="0.25">
      <c r="A23" t="s">
        <v>77</v>
      </c>
      <c r="B23" s="7" t="s">
        <v>110</v>
      </c>
      <c r="C23" s="7" t="s">
        <v>110</v>
      </c>
    </row>
    <row r="24" spans="1:3" ht="15" customHeight="1" x14ac:dyDescent="0.25">
      <c r="A24" t="s">
        <v>71</v>
      </c>
      <c r="B24" s="7" t="s">
        <v>207</v>
      </c>
      <c r="C24" s="7" t="s">
        <v>205</v>
      </c>
    </row>
    <row r="25" spans="1:3" ht="15" customHeight="1" x14ac:dyDescent="0.25">
      <c r="A25" t="s">
        <v>78</v>
      </c>
      <c r="B25" s="7" t="s">
        <v>150</v>
      </c>
      <c r="C25" s="7">
        <v>0</v>
      </c>
    </row>
    <row r="26" spans="1:3" ht="15" customHeight="1" x14ac:dyDescent="0.25">
      <c r="A26" t="s">
        <v>79</v>
      </c>
      <c r="B26" s="7">
        <v>0</v>
      </c>
      <c r="C26" s="7" t="s">
        <v>190</v>
      </c>
    </row>
    <row r="27" spans="1:3" ht="15" customHeight="1" x14ac:dyDescent="0.25">
      <c r="A27" t="s">
        <v>61</v>
      </c>
      <c r="B27" s="7" t="s">
        <v>199</v>
      </c>
      <c r="C27" s="7">
        <v>0</v>
      </c>
    </row>
    <row r="28" spans="1:3" ht="15" customHeight="1" x14ac:dyDescent="0.25">
      <c r="A28" t="s">
        <v>72</v>
      </c>
      <c r="B28" s="7" t="s">
        <v>303</v>
      </c>
      <c r="C28" s="7" t="s">
        <v>237</v>
      </c>
    </row>
    <row r="29" spans="1:3" ht="15" customHeight="1" x14ac:dyDescent="0.25">
      <c r="A29" t="s">
        <v>90</v>
      </c>
      <c r="B29" s="7" t="s">
        <v>179</v>
      </c>
      <c r="C29" s="7" t="s">
        <v>180</v>
      </c>
    </row>
    <row r="30" spans="1:3" ht="15" customHeight="1" x14ac:dyDescent="0.25">
      <c r="A30" t="s">
        <v>91</v>
      </c>
      <c r="B30" s="7">
        <v>0</v>
      </c>
      <c r="C30" s="7">
        <v>0</v>
      </c>
    </row>
    <row r="31" spans="1:3" ht="15" customHeight="1" x14ac:dyDescent="0.25">
      <c r="A31" t="s">
        <v>93</v>
      </c>
      <c r="B31" s="7" t="s">
        <v>229</v>
      </c>
      <c r="C31" s="7" t="s">
        <v>230</v>
      </c>
    </row>
    <row r="32" spans="1:3" x14ac:dyDescent="0.25">
      <c r="A32" t="s">
        <v>59</v>
      </c>
      <c r="B32" s="7">
        <v>0</v>
      </c>
      <c r="C32" s="7">
        <v>0</v>
      </c>
    </row>
    <row r="33" spans="1:3" x14ac:dyDescent="0.25">
      <c r="A33" t="s">
        <v>92</v>
      </c>
      <c r="B33" s="7">
        <v>0</v>
      </c>
      <c r="C33" s="7">
        <v>0</v>
      </c>
    </row>
    <row r="34" spans="1:3" x14ac:dyDescent="0.25">
      <c r="C34" s="7"/>
    </row>
  </sheetData>
  <mergeCells count="3">
    <mergeCell ref="A1:A3"/>
    <mergeCell ref="B1:B3"/>
    <mergeCell ref="C1:C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D2DAA-4142-44FA-9B44-D3450E0D2758}">
  <dimension ref="A2:B36"/>
  <sheetViews>
    <sheetView zoomScaleNormal="100" workbookViewId="0">
      <selection activeCell="B3" sqref="B3:B5"/>
    </sheetView>
  </sheetViews>
  <sheetFormatPr defaultRowHeight="15" x14ac:dyDescent="0.25"/>
  <cols>
    <col min="1" max="1" width="12" bestFit="1" customWidth="1"/>
    <col min="2" max="2" width="122.85546875" style="7" customWidth="1"/>
  </cols>
  <sheetData>
    <row r="2" spans="1:2" x14ac:dyDescent="0.25">
      <c r="A2" s="11"/>
    </row>
    <row r="3" spans="1:2" ht="28.5" customHeight="1" x14ac:dyDescent="0.25">
      <c r="A3" s="45" t="s">
        <v>0</v>
      </c>
      <c r="B3" s="93" t="s">
        <v>286</v>
      </c>
    </row>
    <row r="4" spans="1:2" ht="18.75" customHeight="1" x14ac:dyDescent="0.25">
      <c r="A4" s="46"/>
      <c r="B4" s="94"/>
    </row>
    <row r="5" spans="1:2" x14ac:dyDescent="0.25">
      <c r="A5" s="47"/>
      <c r="B5" s="95"/>
    </row>
    <row r="6" spans="1:2" ht="15" customHeight="1" x14ac:dyDescent="0.25">
      <c r="A6" t="s">
        <v>69</v>
      </c>
      <c r="B6" s="7">
        <v>0</v>
      </c>
    </row>
    <row r="7" spans="1:2" ht="15" customHeight="1" x14ac:dyDescent="0.25">
      <c r="A7" t="s">
        <v>73</v>
      </c>
      <c r="B7" s="7" t="s">
        <v>100</v>
      </c>
    </row>
    <row r="8" spans="1:2" x14ac:dyDescent="0.25">
      <c r="A8" t="s">
        <v>70</v>
      </c>
      <c r="B8" s="7">
        <v>0</v>
      </c>
    </row>
    <row r="9" spans="1:2" x14ac:dyDescent="0.25">
      <c r="A9" t="s">
        <v>84</v>
      </c>
      <c r="B9" s="7">
        <v>0</v>
      </c>
    </row>
    <row r="10" spans="1:2" x14ac:dyDescent="0.25">
      <c r="A10" t="s">
        <v>74</v>
      </c>
      <c r="B10" s="7" t="s">
        <v>262</v>
      </c>
    </row>
    <row r="11" spans="1:2" x14ac:dyDescent="0.25">
      <c r="A11" t="s">
        <v>80</v>
      </c>
      <c r="B11" s="7">
        <v>0</v>
      </c>
    </row>
    <row r="12" spans="1:2" x14ac:dyDescent="0.25">
      <c r="A12" t="s">
        <v>81</v>
      </c>
      <c r="B12" s="7" t="s">
        <v>22</v>
      </c>
    </row>
    <row r="13" spans="1:2" x14ac:dyDescent="0.25">
      <c r="A13" t="s">
        <v>85</v>
      </c>
      <c r="B13" s="7" t="s">
        <v>22</v>
      </c>
    </row>
    <row r="14" spans="1:2" x14ac:dyDescent="0.25">
      <c r="A14" t="s">
        <v>83</v>
      </c>
      <c r="B14" s="7">
        <v>0</v>
      </c>
    </row>
    <row r="15" spans="1:2" x14ac:dyDescent="0.25">
      <c r="A15" t="s">
        <v>75</v>
      </c>
      <c r="B15" s="7">
        <v>0</v>
      </c>
    </row>
    <row r="16" spans="1:2" x14ac:dyDescent="0.25">
      <c r="A16" t="s">
        <v>82</v>
      </c>
      <c r="B16" s="7">
        <v>0</v>
      </c>
    </row>
    <row r="17" spans="1:2" x14ac:dyDescent="0.25">
      <c r="A17" t="s">
        <v>60</v>
      </c>
      <c r="B17" s="7" t="s">
        <v>223</v>
      </c>
    </row>
    <row r="18" spans="1:2" x14ac:dyDescent="0.25">
      <c r="A18" t="s">
        <v>86</v>
      </c>
      <c r="B18" s="7" t="s">
        <v>130</v>
      </c>
    </row>
    <row r="19" spans="1:2" x14ac:dyDescent="0.25">
      <c r="A19" t="s">
        <v>94</v>
      </c>
      <c r="B19" s="7" t="s">
        <v>285</v>
      </c>
    </row>
    <row r="20" spans="1:2" x14ac:dyDescent="0.25">
      <c r="A20" t="s">
        <v>76</v>
      </c>
      <c r="B20" s="7">
        <v>0</v>
      </c>
    </row>
    <row r="21" spans="1:2" x14ac:dyDescent="0.25">
      <c r="A21" t="s">
        <v>87</v>
      </c>
      <c r="B21" s="7">
        <v>0</v>
      </c>
    </row>
    <row r="22" spans="1:2" x14ac:dyDescent="0.25">
      <c r="A22" t="s">
        <v>62</v>
      </c>
      <c r="B22" s="7" t="s">
        <v>22</v>
      </c>
    </row>
    <row r="23" spans="1:2" x14ac:dyDescent="0.25">
      <c r="A23" t="s">
        <v>88</v>
      </c>
      <c r="B23" s="7">
        <v>0</v>
      </c>
    </row>
    <row r="24" spans="1:2" x14ac:dyDescent="0.25">
      <c r="A24" t="s">
        <v>89</v>
      </c>
      <c r="B24" s="7">
        <v>0</v>
      </c>
    </row>
    <row r="25" spans="1:2" x14ac:dyDescent="0.25">
      <c r="A25" t="s">
        <v>77</v>
      </c>
      <c r="B25" s="7" t="s">
        <v>110</v>
      </c>
    </row>
    <row r="26" spans="1:2" x14ac:dyDescent="0.25">
      <c r="A26" t="s">
        <v>71</v>
      </c>
      <c r="B26" s="7" t="s">
        <v>208</v>
      </c>
    </row>
    <row r="27" spans="1:2" x14ac:dyDescent="0.25">
      <c r="A27" t="s">
        <v>78</v>
      </c>
      <c r="B27" s="7" t="s">
        <v>151</v>
      </c>
    </row>
    <row r="28" spans="1:2" x14ac:dyDescent="0.25">
      <c r="A28" t="s">
        <v>79</v>
      </c>
      <c r="B28" s="7">
        <v>0</v>
      </c>
    </row>
    <row r="29" spans="1:2" x14ac:dyDescent="0.25">
      <c r="A29" t="s">
        <v>61</v>
      </c>
      <c r="B29" s="7">
        <v>0</v>
      </c>
    </row>
    <row r="30" spans="1:2" x14ac:dyDescent="0.25">
      <c r="A30" t="s">
        <v>72</v>
      </c>
      <c r="B30" s="7" t="s">
        <v>238</v>
      </c>
    </row>
    <row r="31" spans="1:2" x14ac:dyDescent="0.25">
      <c r="A31" t="s">
        <v>90</v>
      </c>
      <c r="B31" s="7">
        <v>0</v>
      </c>
    </row>
    <row r="32" spans="1:2" x14ac:dyDescent="0.25">
      <c r="A32" t="s">
        <v>91</v>
      </c>
      <c r="B32" s="7">
        <v>0</v>
      </c>
    </row>
    <row r="33" spans="1:2" x14ac:dyDescent="0.25">
      <c r="A33" t="s">
        <v>93</v>
      </c>
      <c r="B33" s="7" t="s">
        <v>79</v>
      </c>
    </row>
    <row r="34" spans="1:2" x14ac:dyDescent="0.25">
      <c r="A34" t="s">
        <v>59</v>
      </c>
      <c r="B34" s="7">
        <v>0</v>
      </c>
    </row>
    <row r="35" spans="1:2" x14ac:dyDescent="0.25">
      <c r="A35" t="s">
        <v>92</v>
      </c>
      <c r="B35" s="7">
        <v>0</v>
      </c>
    </row>
    <row r="36" spans="1:2" x14ac:dyDescent="0.25">
      <c r="B36" s="7" t="str" cm="1">
        <f t="array" ref="B36">IFERROR(INDEX(#REF!,'Q11'!#REF!+B$2, 5+'Q11'!B$1), "")</f>
        <v/>
      </c>
    </row>
  </sheetData>
  <mergeCells count="2">
    <mergeCell ref="A3:A5"/>
    <mergeCell ref="B3:B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E36F9-7AD7-4C49-9CA6-61E649414F1A}">
  <dimension ref="A1:S36"/>
  <sheetViews>
    <sheetView zoomScaleNormal="100" workbookViewId="0">
      <selection activeCell="C1" sqref="C1:G2"/>
    </sheetView>
  </sheetViews>
  <sheetFormatPr defaultRowHeight="15" x14ac:dyDescent="0.25"/>
  <cols>
    <col min="1" max="1" width="12" bestFit="1" customWidth="1"/>
    <col min="2" max="2" width="12" hidden="1" customWidth="1"/>
    <col min="4" max="4" width="9.140625" style="7"/>
    <col min="13" max="15" width="9.42578125" bestFit="1" customWidth="1"/>
    <col min="16" max="16" width="10.28515625" customWidth="1"/>
    <col min="17" max="17" width="10.5703125" bestFit="1" customWidth="1"/>
    <col min="18" max="18" width="17" customWidth="1"/>
    <col min="19" max="19" width="63.42578125" customWidth="1"/>
  </cols>
  <sheetData>
    <row r="1" spans="1:19" ht="28.5" customHeight="1" x14ac:dyDescent="0.25">
      <c r="A1" s="45" t="s">
        <v>0</v>
      </c>
      <c r="B1" s="42" t="s">
        <v>66</v>
      </c>
      <c r="C1" s="48" t="s">
        <v>2</v>
      </c>
      <c r="D1" s="49"/>
      <c r="E1" s="49"/>
      <c r="F1" s="49"/>
      <c r="G1" s="50"/>
      <c r="H1" s="48" t="s">
        <v>3</v>
      </c>
      <c r="I1" s="49"/>
      <c r="J1" s="49"/>
      <c r="K1" s="49"/>
      <c r="L1" s="50"/>
      <c r="M1" s="54" t="s">
        <v>4</v>
      </c>
      <c r="N1" s="55"/>
      <c r="O1" s="55"/>
      <c r="P1" s="55"/>
      <c r="Q1" s="56"/>
      <c r="R1" s="1"/>
      <c r="S1" s="39" t="s">
        <v>281</v>
      </c>
    </row>
    <row r="2" spans="1:19" ht="18.75" customHeight="1" x14ac:dyDescent="0.25">
      <c r="A2" s="46"/>
      <c r="B2" s="43"/>
      <c r="C2" s="51"/>
      <c r="D2" s="52"/>
      <c r="E2" s="52"/>
      <c r="F2" s="52"/>
      <c r="G2" s="53"/>
      <c r="H2" s="51"/>
      <c r="I2" s="52"/>
      <c r="J2" s="52"/>
      <c r="K2" s="52"/>
      <c r="L2" s="53"/>
      <c r="M2" s="57"/>
      <c r="N2" s="58"/>
      <c r="O2" s="58"/>
      <c r="P2" s="58"/>
      <c r="Q2" s="59"/>
      <c r="R2" s="2" t="s">
        <v>269</v>
      </c>
      <c r="S2" s="40"/>
    </row>
    <row r="3" spans="1:19" s="13" customFormat="1" ht="18.75" x14ac:dyDescent="0.25">
      <c r="A3" s="47"/>
      <c r="B3" s="44"/>
      <c r="C3" s="3">
        <v>2020</v>
      </c>
      <c r="D3" s="12">
        <v>2021</v>
      </c>
      <c r="E3" s="4">
        <v>2022</v>
      </c>
      <c r="F3" s="12">
        <v>2023</v>
      </c>
      <c r="G3" s="5">
        <v>2024</v>
      </c>
      <c r="H3" s="3">
        <v>2020</v>
      </c>
      <c r="I3" s="12">
        <v>2021</v>
      </c>
      <c r="J3" s="4">
        <v>2022</v>
      </c>
      <c r="K3" s="12">
        <v>2023</v>
      </c>
      <c r="L3" s="5">
        <v>2024</v>
      </c>
      <c r="M3" s="3">
        <v>2020</v>
      </c>
      <c r="N3" s="12">
        <v>2021</v>
      </c>
      <c r="O3" s="4">
        <v>2022</v>
      </c>
      <c r="P3" s="12">
        <v>2023</v>
      </c>
      <c r="Q3" s="5">
        <v>2024</v>
      </c>
      <c r="R3" s="6"/>
      <c r="S3" s="41"/>
    </row>
    <row r="4" spans="1:19" ht="15" customHeight="1" x14ac:dyDescent="0.25">
      <c r="A4" t="s">
        <v>69</v>
      </c>
      <c r="B4" t="str" cm="1">
        <f t="array" ref="B4">IFERROR(MATCH(1, (#REF!=$A4)*(#REF!=#REF!),0), "")</f>
        <v/>
      </c>
      <c r="C4">
        <v>13807</v>
      </c>
      <c r="D4">
        <v>13614</v>
      </c>
      <c r="E4">
        <v>13375</v>
      </c>
      <c r="F4">
        <v>13037</v>
      </c>
      <c r="G4">
        <v>13057</v>
      </c>
      <c r="H4">
        <v>4578</v>
      </c>
      <c r="I4">
        <v>4665</v>
      </c>
      <c r="J4">
        <v>4624</v>
      </c>
      <c r="K4">
        <v>4686</v>
      </c>
      <c r="L4">
        <v>4738</v>
      </c>
      <c r="M4">
        <v>18385</v>
      </c>
      <c r="N4">
        <v>18279</v>
      </c>
      <c r="O4">
        <v>17999</v>
      </c>
      <c r="P4">
        <v>17723</v>
      </c>
      <c r="Q4">
        <v>17795</v>
      </c>
      <c r="R4" s="26">
        <f t="shared" ref="R4:R13" si="0">(Q4-O4)/O4</f>
        <v>-1.1333962997944331E-2</v>
      </c>
      <c r="S4" t="str" cm="1">
        <f t="array" ref="S4">IFERROR(INDEX(#REF!,'Q1'!$B4+#REF!, 5+'Q1'!#REF!), "")</f>
        <v/>
      </c>
    </row>
    <row r="5" spans="1:19" ht="15" customHeight="1" x14ac:dyDescent="0.25">
      <c r="A5" t="s">
        <v>73</v>
      </c>
      <c r="B5" t="str" cm="1">
        <f t="array" ref="B5">IFERROR(MATCH(1, (#REF!=$A5)*(#REF!=#REF!),0), "")</f>
        <v/>
      </c>
      <c r="C5">
        <v>0</v>
      </c>
      <c r="D5">
        <v>1880</v>
      </c>
      <c r="E5">
        <v>1750</v>
      </c>
      <c r="F5">
        <v>1571</v>
      </c>
      <c r="G5">
        <v>1432</v>
      </c>
      <c r="H5">
        <v>0</v>
      </c>
      <c r="I5">
        <v>7546</v>
      </c>
      <c r="J5">
        <v>7161</v>
      </c>
      <c r="K5">
        <v>6765</v>
      </c>
      <c r="L5">
        <v>6579</v>
      </c>
      <c r="M5">
        <v>0</v>
      </c>
      <c r="N5">
        <v>9426</v>
      </c>
      <c r="O5">
        <v>8911</v>
      </c>
      <c r="P5">
        <v>8336</v>
      </c>
      <c r="Q5">
        <v>8011</v>
      </c>
      <c r="R5" s="26">
        <f t="shared" si="0"/>
        <v>-0.10099876557064302</v>
      </c>
      <c r="S5" s="7" t="s">
        <v>305</v>
      </c>
    </row>
    <row r="6" spans="1:19" ht="15" customHeight="1" x14ac:dyDescent="0.25">
      <c r="A6" t="s">
        <v>70</v>
      </c>
      <c r="B6" t="str" cm="1">
        <f t="array" ref="B6">IFERROR(MATCH(1, (#REF!=$A6)*(#REF!=#REF!),0), "")</f>
        <v/>
      </c>
      <c r="C6">
        <v>4743</v>
      </c>
      <c r="D6">
        <v>4309</v>
      </c>
      <c r="E6">
        <v>3968</v>
      </c>
      <c r="F6">
        <v>3757</v>
      </c>
      <c r="G6">
        <v>3643</v>
      </c>
      <c r="H6">
        <v>2715</v>
      </c>
      <c r="I6">
        <v>2931</v>
      </c>
      <c r="J6">
        <v>2871</v>
      </c>
      <c r="K6">
        <v>2499</v>
      </c>
      <c r="L6">
        <v>2530</v>
      </c>
      <c r="M6">
        <v>7458</v>
      </c>
      <c r="N6">
        <v>7240</v>
      </c>
      <c r="O6">
        <v>6839</v>
      </c>
      <c r="P6">
        <v>6256</v>
      </c>
      <c r="Q6">
        <v>6173</v>
      </c>
      <c r="R6" s="26">
        <f t="shared" si="0"/>
        <v>-9.7382658283374765E-2</v>
      </c>
      <c r="S6" t="s">
        <v>181</v>
      </c>
    </row>
    <row r="7" spans="1:19" ht="15" customHeight="1" x14ac:dyDescent="0.25">
      <c r="A7" t="s">
        <v>84</v>
      </c>
      <c r="B7" t="str" cm="1">
        <f t="array" ref="B7">IFERROR(MATCH(1, (#REF!=$A7)*(#REF!=#REF!),0), "")</f>
        <v/>
      </c>
      <c r="C7">
        <v>21028</v>
      </c>
      <c r="D7">
        <v>12142</v>
      </c>
      <c r="E7">
        <v>10257</v>
      </c>
      <c r="F7">
        <v>11803</v>
      </c>
      <c r="G7">
        <v>11369</v>
      </c>
      <c r="H7">
        <v>918</v>
      </c>
      <c r="I7">
        <v>837</v>
      </c>
      <c r="J7">
        <v>874</v>
      </c>
      <c r="K7">
        <v>938</v>
      </c>
      <c r="L7">
        <v>985</v>
      </c>
      <c r="M7">
        <v>21946</v>
      </c>
      <c r="N7">
        <v>12979</v>
      </c>
      <c r="O7">
        <v>11131</v>
      </c>
      <c r="P7">
        <v>12741</v>
      </c>
      <c r="Q7">
        <v>12354</v>
      </c>
      <c r="R7" s="26">
        <f t="shared" si="0"/>
        <v>0.10987332674512622</v>
      </c>
      <c r="S7" t="s">
        <v>163</v>
      </c>
    </row>
    <row r="8" spans="1:19" ht="15" customHeight="1" x14ac:dyDescent="0.25">
      <c r="A8" t="s">
        <v>74</v>
      </c>
      <c r="B8" t="str" cm="1">
        <f t="array" ref="B8">IFERROR(MATCH(1, (#REF!=$A8)*(#REF!=#REF!),0), "")</f>
        <v/>
      </c>
      <c r="C8">
        <v>1731</v>
      </c>
      <c r="D8">
        <v>1719</v>
      </c>
      <c r="E8">
        <v>1756</v>
      </c>
      <c r="F8">
        <v>1850</v>
      </c>
      <c r="G8">
        <v>1880</v>
      </c>
      <c r="H8">
        <v>562</v>
      </c>
      <c r="I8">
        <v>548</v>
      </c>
      <c r="J8">
        <v>566</v>
      </c>
      <c r="K8">
        <v>603</v>
      </c>
      <c r="L8">
        <v>624</v>
      </c>
      <c r="M8">
        <v>2293</v>
      </c>
      <c r="N8">
        <v>2267</v>
      </c>
      <c r="O8">
        <v>2322</v>
      </c>
      <c r="P8">
        <v>2453</v>
      </c>
      <c r="Q8">
        <v>2504</v>
      </c>
      <c r="R8" s="26">
        <f t="shared" si="0"/>
        <v>7.8380706287683038E-2</v>
      </c>
      <c r="S8" t="s">
        <v>262</v>
      </c>
    </row>
    <row r="9" spans="1:19" ht="15" customHeight="1" x14ac:dyDescent="0.25">
      <c r="A9" t="s">
        <v>80</v>
      </c>
      <c r="B9" t="str" cm="1">
        <f t="array" ref="B9">IFERROR(MATCH(1, (#REF!=$A9)*(#REF!=#REF!),0), "")</f>
        <v/>
      </c>
      <c r="C9">
        <v>34068</v>
      </c>
      <c r="D9">
        <v>27458</v>
      </c>
      <c r="E9">
        <v>28764</v>
      </c>
      <c r="F9">
        <v>30784</v>
      </c>
      <c r="G9">
        <v>32530</v>
      </c>
      <c r="H9">
        <v>3933</v>
      </c>
      <c r="I9">
        <v>3419</v>
      </c>
      <c r="J9">
        <v>3684</v>
      </c>
      <c r="K9">
        <v>3886</v>
      </c>
      <c r="L9">
        <v>4097</v>
      </c>
      <c r="M9">
        <v>38001</v>
      </c>
      <c r="N9">
        <v>30877</v>
      </c>
      <c r="O9">
        <v>32448</v>
      </c>
      <c r="P9">
        <v>34670</v>
      </c>
      <c r="Q9">
        <v>36627</v>
      </c>
      <c r="R9" s="26">
        <f t="shared" si="0"/>
        <v>0.12879068047337278</v>
      </c>
      <c r="S9" t="s">
        <v>155</v>
      </c>
    </row>
    <row r="10" spans="1:19" ht="15" customHeight="1" x14ac:dyDescent="0.25">
      <c r="A10" t="s">
        <v>81</v>
      </c>
      <c r="B10" t="str" cm="1">
        <f t="array" ref="B10">IFERROR(MATCH(1, (#REF!=$A10)*(#REF!=#REF!),0), "")</f>
        <v/>
      </c>
      <c r="C10">
        <v>0</v>
      </c>
      <c r="D10">
        <v>485</v>
      </c>
      <c r="E10">
        <v>600</v>
      </c>
      <c r="F10">
        <v>468</v>
      </c>
      <c r="G10">
        <v>565</v>
      </c>
      <c r="H10">
        <v>0</v>
      </c>
      <c r="I10">
        <v>1866</v>
      </c>
      <c r="J10">
        <v>1971</v>
      </c>
      <c r="K10">
        <v>1880</v>
      </c>
      <c r="L10">
        <v>2023</v>
      </c>
      <c r="M10">
        <v>0</v>
      </c>
      <c r="N10">
        <v>2351</v>
      </c>
      <c r="O10">
        <v>2571</v>
      </c>
      <c r="P10">
        <v>2348</v>
      </c>
      <c r="Q10">
        <v>2588</v>
      </c>
      <c r="R10" s="26">
        <f t="shared" si="0"/>
        <v>6.6122131466355505E-3</v>
      </c>
      <c r="S10" t="s">
        <v>209</v>
      </c>
    </row>
    <row r="11" spans="1:19" ht="15" customHeight="1" x14ac:dyDescent="0.25">
      <c r="A11" t="s">
        <v>85</v>
      </c>
      <c r="B11" t="str" cm="1">
        <f t="array" ref="B11">IFERROR(MATCH(1, (#REF!=$A11)*(#REF!=#REF!),0), "")</f>
        <v/>
      </c>
      <c r="C11">
        <v>85</v>
      </c>
      <c r="D11">
        <v>72</v>
      </c>
      <c r="E11">
        <v>68</v>
      </c>
      <c r="F11">
        <v>65</v>
      </c>
      <c r="G11">
        <v>58</v>
      </c>
      <c r="H11">
        <v>360</v>
      </c>
      <c r="I11">
        <v>351</v>
      </c>
      <c r="J11">
        <v>326</v>
      </c>
      <c r="K11">
        <v>329</v>
      </c>
      <c r="L11">
        <v>356</v>
      </c>
      <c r="M11">
        <v>445</v>
      </c>
      <c r="N11">
        <v>423</v>
      </c>
      <c r="O11">
        <v>394</v>
      </c>
      <c r="P11">
        <v>394</v>
      </c>
      <c r="Q11">
        <v>414</v>
      </c>
      <c r="R11" s="26">
        <f t="shared" si="0"/>
        <v>5.0761421319796954E-2</v>
      </c>
      <c r="S11" t="s">
        <v>138</v>
      </c>
    </row>
    <row r="12" spans="1:19" ht="15" customHeight="1" x14ac:dyDescent="0.25">
      <c r="A12" t="s">
        <v>83</v>
      </c>
      <c r="B12" t="str" cm="1">
        <f t="array" ref="B12">IFERROR(MATCH(1, (#REF!=$A12)*(#REF!=#REF!),0), "")</f>
        <v/>
      </c>
      <c r="C12">
        <v>0</v>
      </c>
      <c r="D12">
        <v>1348</v>
      </c>
      <c r="E12">
        <v>1287</v>
      </c>
      <c r="F12" t="s">
        <v>160</v>
      </c>
      <c r="G12">
        <v>1193</v>
      </c>
      <c r="H12">
        <v>0</v>
      </c>
      <c r="I12">
        <v>2421</v>
      </c>
      <c r="J12">
        <v>2525</v>
      </c>
      <c r="K12" t="s">
        <v>160</v>
      </c>
      <c r="L12">
        <v>2525</v>
      </c>
      <c r="M12">
        <v>0</v>
      </c>
      <c r="N12">
        <v>3769</v>
      </c>
      <c r="O12">
        <v>3812</v>
      </c>
      <c r="P12" t="s">
        <v>160</v>
      </c>
      <c r="Q12">
        <v>3718</v>
      </c>
      <c r="R12" s="26">
        <f t="shared" si="0"/>
        <v>-2.465897166841553E-2</v>
      </c>
      <c r="S12" t="s">
        <v>161</v>
      </c>
    </row>
    <row r="13" spans="1:19" ht="15" customHeight="1" x14ac:dyDescent="0.25">
      <c r="A13" t="s">
        <v>75</v>
      </c>
      <c r="B13" t="str" cm="1">
        <f t="array" ref="B13">IFERROR(MATCH(1, (#REF!=$A13)*(#REF!=#REF!),0), "")</f>
        <v/>
      </c>
      <c r="C13">
        <v>22763</v>
      </c>
      <c r="D13">
        <v>24515</v>
      </c>
      <c r="E13">
        <v>24658</v>
      </c>
      <c r="F13">
        <v>23983</v>
      </c>
      <c r="G13">
        <v>24499</v>
      </c>
      <c r="H13">
        <v>35691</v>
      </c>
      <c r="I13">
        <v>37550</v>
      </c>
      <c r="J13">
        <v>37626</v>
      </c>
      <c r="K13">
        <v>37086</v>
      </c>
      <c r="L13">
        <v>37611</v>
      </c>
      <c r="M13">
        <v>58454</v>
      </c>
      <c r="N13">
        <v>62065</v>
      </c>
      <c r="O13">
        <v>62284</v>
      </c>
      <c r="P13">
        <v>61069</v>
      </c>
      <c r="Q13">
        <v>62110</v>
      </c>
      <c r="R13" s="26">
        <f t="shared" si="0"/>
        <v>-2.7936548712349882E-3</v>
      </c>
      <c r="S13" t="s">
        <v>298</v>
      </c>
    </row>
    <row r="14" spans="1:19" ht="15" customHeight="1" x14ac:dyDescent="0.25">
      <c r="A14" t="s">
        <v>82</v>
      </c>
      <c r="B14" t="str" cm="1">
        <f t="array" ref="B14">IFERROR(MATCH(1, (#REF!=$A14)*(#REF!=#REF!),0), "")</f>
        <v/>
      </c>
      <c r="C14">
        <v>167376</v>
      </c>
      <c r="D14">
        <v>163870</v>
      </c>
      <c r="E14">
        <v>164008</v>
      </c>
      <c r="F14">
        <v>157943</v>
      </c>
      <c r="G14">
        <v>156314</v>
      </c>
      <c r="H14">
        <v>29538</v>
      </c>
      <c r="I14">
        <v>28919</v>
      </c>
      <c r="J14">
        <v>26700</v>
      </c>
      <c r="K14">
        <v>25712</v>
      </c>
      <c r="L14">
        <v>25447</v>
      </c>
      <c r="M14">
        <v>196914</v>
      </c>
      <c r="N14">
        <v>192789</v>
      </c>
      <c r="O14">
        <v>190708</v>
      </c>
      <c r="P14">
        <v>183655</v>
      </c>
      <c r="Q14">
        <v>181761</v>
      </c>
      <c r="R14" s="26">
        <f t="shared" ref="R14:R35" si="1">(Q14-O14)/O14</f>
        <v>-4.6914654865029257E-2</v>
      </c>
      <c r="S14">
        <v>0</v>
      </c>
    </row>
    <row r="15" spans="1:19" ht="15" customHeight="1" x14ac:dyDescent="0.25">
      <c r="A15" t="s">
        <v>60</v>
      </c>
      <c r="B15" t="str" cm="1">
        <f t="array" ref="B15">IFERROR(MATCH(1, (#REF!=$A15)*(#REF!=#REF!),0), "")</f>
        <v/>
      </c>
      <c r="C15">
        <v>13192</v>
      </c>
      <c r="D15">
        <v>13684</v>
      </c>
      <c r="E15">
        <v>14255</v>
      </c>
      <c r="F15">
        <v>14842</v>
      </c>
      <c r="G15">
        <v>15562</v>
      </c>
      <c r="H15">
        <v>2558</v>
      </c>
      <c r="I15">
        <v>2817</v>
      </c>
      <c r="J15">
        <v>3088</v>
      </c>
      <c r="K15">
        <v>3439</v>
      </c>
      <c r="L15">
        <v>3868</v>
      </c>
      <c r="M15">
        <v>15750</v>
      </c>
      <c r="N15">
        <v>16501</v>
      </c>
      <c r="O15">
        <v>17343</v>
      </c>
      <c r="P15">
        <v>18281</v>
      </c>
      <c r="Q15">
        <v>19430</v>
      </c>
      <c r="R15" s="26">
        <f t="shared" si="1"/>
        <v>0.12033673528224643</v>
      </c>
      <c r="S15" t="s">
        <v>216</v>
      </c>
    </row>
    <row r="16" spans="1:19" ht="15" customHeight="1" x14ac:dyDescent="0.25">
      <c r="A16" t="s">
        <v>86</v>
      </c>
      <c r="B16" t="str" cm="1">
        <f t="array" ref="B16">IFERROR(MATCH(1, (#REF!=$A16)*(#REF!=#REF!),0), "")</f>
        <v/>
      </c>
      <c r="C16">
        <v>27453</v>
      </c>
      <c r="D16">
        <v>26185</v>
      </c>
      <c r="E16">
        <v>25079</v>
      </c>
      <c r="F16">
        <v>24167</v>
      </c>
      <c r="G16">
        <v>24232</v>
      </c>
      <c r="H16">
        <v>20745</v>
      </c>
      <c r="I16">
        <v>20947</v>
      </c>
      <c r="J16">
        <v>20297</v>
      </c>
      <c r="K16">
        <v>20675</v>
      </c>
      <c r="L16">
        <v>21182</v>
      </c>
      <c r="M16">
        <v>48198</v>
      </c>
      <c r="N16">
        <v>47132</v>
      </c>
      <c r="O16">
        <v>45376</v>
      </c>
      <c r="P16">
        <v>44842</v>
      </c>
      <c r="Q16">
        <v>45414</v>
      </c>
      <c r="R16" s="26">
        <f t="shared" si="1"/>
        <v>8.3744710860366714E-4</v>
      </c>
      <c r="S16" t="s">
        <v>120</v>
      </c>
    </row>
    <row r="17" spans="1:19" ht="15" customHeight="1" x14ac:dyDescent="0.25">
      <c r="A17" t="s">
        <v>94</v>
      </c>
      <c r="B17" t="str" cm="1">
        <f t="array" ref="B17">IFERROR(MATCH(1, (#REF!=$A17)*(#REF!=#REF!),0), "")</f>
        <v/>
      </c>
      <c r="C17">
        <v>0</v>
      </c>
      <c r="D17">
        <v>1</v>
      </c>
      <c r="E17">
        <v>1</v>
      </c>
      <c r="F17">
        <v>2</v>
      </c>
      <c r="G17">
        <v>2</v>
      </c>
      <c r="H17">
        <v>9</v>
      </c>
      <c r="I17">
        <v>50</v>
      </c>
      <c r="J17">
        <v>53</v>
      </c>
      <c r="K17">
        <v>54</v>
      </c>
      <c r="L17">
        <v>54</v>
      </c>
      <c r="M17">
        <v>9</v>
      </c>
      <c r="N17">
        <v>51</v>
      </c>
      <c r="O17">
        <v>54</v>
      </c>
      <c r="P17">
        <v>56</v>
      </c>
      <c r="Q17">
        <v>56</v>
      </c>
      <c r="R17" s="26">
        <f t="shared" si="1"/>
        <v>3.7037037037037035E-2</v>
      </c>
      <c r="S17" t="s">
        <v>276</v>
      </c>
    </row>
    <row r="18" spans="1:19" ht="15" customHeight="1" x14ac:dyDescent="0.25">
      <c r="A18" t="s">
        <v>76</v>
      </c>
      <c r="B18" t="str" cm="1">
        <f t="array" ref="B18">IFERROR(MATCH(1, (#REF!=$A18)*(#REF!=#REF!),0), "")</f>
        <v/>
      </c>
      <c r="C18">
        <v>928</v>
      </c>
      <c r="D18">
        <v>870</v>
      </c>
      <c r="E18">
        <v>832</v>
      </c>
      <c r="F18">
        <v>786</v>
      </c>
      <c r="G18">
        <v>762</v>
      </c>
      <c r="H18">
        <v>1484</v>
      </c>
      <c r="I18">
        <v>1591</v>
      </c>
      <c r="J18">
        <v>1588</v>
      </c>
      <c r="K18">
        <v>1589</v>
      </c>
      <c r="L18">
        <v>1664</v>
      </c>
      <c r="M18">
        <v>2412</v>
      </c>
      <c r="N18">
        <v>2461</v>
      </c>
      <c r="O18">
        <v>2420</v>
      </c>
      <c r="P18">
        <v>2375</v>
      </c>
      <c r="Q18">
        <v>2426</v>
      </c>
      <c r="R18" s="26">
        <f t="shared" si="1"/>
        <v>2.4793388429752068E-3</v>
      </c>
      <c r="S18" t="s">
        <v>254</v>
      </c>
    </row>
    <row r="19" spans="1:19" ht="15" customHeight="1" x14ac:dyDescent="0.25">
      <c r="A19" t="s">
        <v>87</v>
      </c>
      <c r="B19" t="str" cm="1">
        <f t="array" ref="B19">IFERROR(MATCH(1, (#REF!=$A19)*(#REF!=#REF!),0), "")</f>
        <v/>
      </c>
      <c r="C19">
        <v>211203</v>
      </c>
      <c r="D19">
        <v>207780</v>
      </c>
      <c r="E19">
        <v>205679</v>
      </c>
      <c r="F19">
        <v>204404</v>
      </c>
      <c r="G19">
        <v>201231</v>
      </c>
      <c r="H19">
        <v>25210</v>
      </c>
      <c r="I19">
        <v>29413</v>
      </c>
      <c r="J19">
        <v>29725</v>
      </c>
      <c r="K19">
        <v>30309</v>
      </c>
      <c r="L19">
        <v>29684</v>
      </c>
      <c r="M19">
        <v>236413</v>
      </c>
      <c r="N19">
        <v>237193</v>
      </c>
      <c r="O19">
        <v>235404</v>
      </c>
      <c r="P19">
        <v>234713</v>
      </c>
      <c r="Q19">
        <v>230915</v>
      </c>
      <c r="R19" s="26">
        <f t="shared" si="1"/>
        <v>-1.9069344616064299E-2</v>
      </c>
      <c r="S19" s="7" t="s">
        <v>306</v>
      </c>
    </row>
    <row r="20" spans="1:19" ht="15" customHeight="1" x14ac:dyDescent="0.25">
      <c r="A20" t="s">
        <v>62</v>
      </c>
      <c r="B20" t="str" cm="1">
        <f t="array" ref="B20">IFERROR(MATCH(1, (#REF!=$A20)*(#REF!=#REF!),0), "")</f>
        <v/>
      </c>
      <c r="C20">
        <v>387</v>
      </c>
      <c r="D20">
        <v>403</v>
      </c>
      <c r="E20">
        <v>388</v>
      </c>
      <c r="F20">
        <v>376</v>
      </c>
      <c r="G20">
        <v>374</v>
      </c>
      <c r="H20">
        <v>877</v>
      </c>
      <c r="I20">
        <v>984</v>
      </c>
      <c r="J20">
        <v>1009</v>
      </c>
      <c r="K20">
        <v>894</v>
      </c>
      <c r="L20">
        <v>763</v>
      </c>
      <c r="M20">
        <v>1264</v>
      </c>
      <c r="N20">
        <v>1387</v>
      </c>
      <c r="O20">
        <v>1397</v>
      </c>
      <c r="P20">
        <v>1270</v>
      </c>
      <c r="Q20">
        <v>1137</v>
      </c>
      <c r="R20" s="26">
        <f t="shared" si="1"/>
        <v>-0.18611309949892627</v>
      </c>
      <c r="S20" t="s">
        <v>6</v>
      </c>
    </row>
    <row r="21" spans="1:19" ht="15" customHeight="1" x14ac:dyDescent="0.25">
      <c r="A21" t="s">
        <v>88</v>
      </c>
      <c r="B21" t="str" cm="1">
        <f t="array" ref="B21">IFERROR(MATCH(1, (#REF!=$A21)*(#REF!=#REF!),0), "")</f>
        <v/>
      </c>
      <c r="C21">
        <v>2</v>
      </c>
      <c r="D21">
        <v>2</v>
      </c>
      <c r="E21">
        <v>1</v>
      </c>
      <c r="F21">
        <v>4</v>
      </c>
      <c r="G21">
        <v>3</v>
      </c>
      <c r="H21">
        <v>55</v>
      </c>
      <c r="I21">
        <v>51</v>
      </c>
      <c r="J21">
        <v>50</v>
      </c>
      <c r="K21">
        <v>47</v>
      </c>
      <c r="L21">
        <v>46</v>
      </c>
      <c r="M21">
        <v>57</v>
      </c>
      <c r="N21">
        <v>53</v>
      </c>
      <c r="O21">
        <v>51</v>
      </c>
      <c r="P21">
        <v>51</v>
      </c>
      <c r="Q21">
        <v>49</v>
      </c>
      <c r="R21" s="26">
        <f t="shared" si="1"/>
        <v>-3.9215686274509803E-2</v>
      </c>
      <c r="S21" t="s">
        <v>100</v>
      </c>
    </row>
    <row r="22" spans="1:19" ht="15" customHeight="1" x14ac:dyDescent="0.25">
      <c r="A22" t="s">
        <v>89</v>
      </c>
      <c r="B22" t="str" cm="1">
        <f t="array" ref="B22">IFERROR(MATCH(1, (#REF!=$A22)*(#REF!=#REF!),0), "")</f>
        <v/>
      </c>
      <c r="C22">
        <v>2594</v>
      </c>
      <c r="D22">
        <v>868</v>
      </c>
      <c r="E22">
        <v>2716</v>
      </c>
      <c r="F22">
        <v>0</v>
      </c>
      <c r="G22">
        <v>2357</v>
      </c>
      <c r="H22">
        <v>741</v>
      </c>
      <c r="I22">
        <v>101</v>
      </c>
      <c r="J22">
        <v>1011</v>
      </c>
      <c r="K22">
        <v>0</v>
      </c>
      <c r="L22">
        <v>973</v>
      </c>
      <c r="M22">
        <v>3335</v>
      </c>
      <c r="N22">
        <v>969</v>
      </c>
      <c r="O22">
        <v>3727</v>
      </c>
      <c r="P22">
        <v>0</v>
      </c>
      <c r="Q22">
        <v>3330</v>
      </c>
      <c r="R22" s="26">
        <f t="shared" si="1"/>
        <v>-0.10651998926750737</v>
      </c>
      <c r="S22" t="s">
        <v>131</v>
      </c>
    </row>
    <row r="23" spans="1:19" ht="15" customHeight="1" x14ac:dyDescent="0.25">
      <c r="A23" t="s">
        <v>77</v>
      </c>
      <c r="B23" t="str" cm="1">
        <f t="array" ref="B23">IFERROR(MATCH(1, (#REF!=$A23)*(#REF!=#REF!),0), "")</f>
        <v/>
      </c>
      <c r="C23">
        <v>6373</v>
      </c>
      <c r="D23">
        <v>4710</v>
      </c>
      <c r="E23">
        <v>3773</v>
      </c>
      <c r="F23">
        <v>3796</v>
      </c>
      <c r="G23">
        <v>3688</v>
      </c>
      <c r="H23">
        <v>443</v>
      </c>
      <c r="I23">
        <v>427</v>
      </c>
      <c r="J23">
        <v>365</v>
      </c>
      <c r="K23">
        <v>354</v>
      </c>
      <c r="L23">
        <v>342</v>
      </c>
      <c r="M23">
        <v>6816</v>
      </c>
      <c r="N23">
        <v>5137</v>
      </c>
      <c r="O23">
        <v>4138</v>
      </c>
      <c r="P23">
        <v>4150</v>
      </c>
      <c r="Q23">
        <v>4030</v>
      </c>
      <c r="R23" s="26">
        <f t="shared" si="1"/>
        <v>-2.6099565007249879E-2</v>
      </c>
      <c r="S23" s="7" t="s">
        <v>321</v>
      </c>
    </row>
    <row r="24" spans="1:19" ht="15" customHeight="1" x14ac:dyDescent="0.25">
      <c r="A24" t="s">
        <v>71</v>
      </c>
      <c r="B24" t="str" cm="1">
        <f t="array" ref="B24">IFERROR(MATCH(1, (#REF!=$A24)*(#REF!=#REF!),0), "")</f>
        <v/>
      </c>
      <c r="C24">
        <v>285</v>
      </c>
      <c r="D24">
        <v>273</v>
      </c>
      <c r="E24">
        <v>276</v>
      </c>
      <c r="F24">
        <v>300</v>
      </c>
      <c r="G24">
        <v>325</v>
      </c>
      <c r="H24">
        <v>140</v>
      </c>
      <c r="I24">
        <v>162</v>
      </c>
      <c r="J24">
        <v>169</v>
      </c>
      <c r="K24">
        <v>166</v>
      </c>
      <c r="L24">
        <v>163</v>
      </c>
      <c r="M24">
        <v>425</v>
      </c>
      <c r="N24">
        <v>435</v>
      </c>
      <c r="O24">
        <v>445</v>
      </c>
      <c r="P24">
        <v>466</v>
      </c>
      <c r="Q24">
        <v>488</v>
      </c>
      <c r="R24" s="26">
        <f t="shared" si="1"/>
        <v>9.662921348314607E-2</v>
      </c>
      <c r="S24" t="s">
        <v>307</v>
      </c>
    </row>
    <row r="25" spans="1:19" ht="15" customHeight="1" x14ac:dyDescent="0.25">
      <c r="A25" t="s">
        <v>78</v>
      </c>
      <c r="B25" t="str" cm="1">
        <f t="array" ref="B25">IFERROR(MATCH(1, (#REF!=$A25)*(#REF!=#REF!),0), "")</f>
        <v/>
      </c>
      <c r="C25">
        <v>0</v>
      </c>
      <c r="D25">
        <v>0</v>
      </c>
      <c r="E25">
        <v>0</v>
      </c>
      <c r="F25">
        <v>0</v>
      </c>
      <c r="G25">
        <v>0</v>
      </c>
      <c r="H25">
        <v>0</v>
      </c>
      <c r="I25">
        <v>6580</v>
      </c>
      <c r="J25">
        <v>6451</v>
      </c>
      <c r="K25">
        <v>6274</v>
      </c>
      <c r="L25">
        <v>6061</v>
      </c>
      <c r="M25">
        <v>0</v>
      </c>
      <c r="N25">
        <v>6580</v>
      </c>
      <c r="O25">
        <v>6451</v>
      </c>
      <c r="P25">
        <v>6274</v>
      </c>
      <c r="Q25">
        <v>6061</v>
      </c>
      <c r="R25" s="26">
        <f t="shared" si="1"/>
        <v>-6.0455743295613082E-2</v>
      </c>
      <c r="S25" t="s">
        <v>143</v>
      </c>
    </row>
    <row r="26" spans="1:19" ht="15" customHeight="1" x14ac:dyDescent="0.25">
      <c r="A26" t="s">
        <v>79</v>
      </c>
      <c r="B26" t="str" cm="1">
        <f t="array" ref="B26">IFERROR(MATCH(1, (#REF!=$A26)*(#REF!=#REF!),0), "")</f>
        <v/>
      </c>
      <c r="C26">
        <v>0</v>
      </c>
      <c r="D26">
        <v>0</v>
      </c>
      <c r="E26">
        <v>0</v>
      </c>
      <c r="F26">
        <v>0</v>
      </c>
      <c r="G26">
        <v>0</v>
      </c>
      <c r="H26">
        <v>0</v>
      </c>
      <c r="I26">
        <v>137</v>
      </c>
      <c r="J26">
        <v>2217</v>
      </c>
      <c r="K26">
        <v>2455</v>
      </c>
      <c r="L26">
        <v>2466</v>
      </c>
      <c r="M26">
        <v>0</v>
      </c>
      <c r="N26">
        <v>137</v>
      </c>
      <c r="O26">
        <v>2217</v>
      </c>
      <c r="P26">
        <v>2455</v>
      </c>
      <c r="Q26">
        <v>2466</v>
      </c>
      <c r="R26" s="26">
        <f t="shared" si="1"/>
        <v>0.11231393775372124</v>
      </c>
      <c r="S26" t="s">
        <v>185</v>
      </c>
    </row>
    <row r="27" spans="1:19" ht="15" customHeight="1" x14ac:dyDescent="0.25">
      <c r="A27" t="s">
        <v>61</v>
      </c>
      <c r="B27" t="str" cm="1">
        <f t="array" ref="B27">IFERROR(MATCH(1, (#REF!=$A27)*(#REF!=#REF!),0), "")</f>
        <v/>
      </c>
      <c r="C27">
        <v>28585</v>
      </c>
      <c r="D27">
        <v>28120</v>
      </c>
      <c r="E27">
        <v>26635</v>
      </c>
      <c r="F27">
        <v>25516</v>
      </c>
      <c r="G27">
        <v>25729</v>
      </c>
      <c r="H27">
        <v>2803</v>
      </c>
      <c r="I27">
        <v>3773</v>
      </c>
      <c r="J27">
        <v>3890</v>
      </c>
      <c r="K27">
        <v>3111</v>
      </c>
      <c r="L27">
        <v>3149</v>
      </c>
      <c r="M27">
        <v>31388</v>
      </c>
      <c r="N27">
        <v>31893</v>
      </c>
      <c r="O27">
        <v>30525</v>
      </c>
      <c r="P27">
        <v>28627</v>
      </c>
      <c r="Q27">
        <v>28878</v>
      </c>
      <c r="R27" s="26">
        <f t="shared" si="1"/>
        <v>-5.3955773955773959E-2</v>
      </c>
      <c r="S27" s="7" t="s">
        <v>322</v>
      </c>
    </row>
    <row r="28" spans="1:19" ht="15" customHeight="1" x14ac:dyDescent="0.25">
      <c r="A28" t="s">
        <v>72</v>
      </c>
      <c r="B28" t="str" cm="1">
        <f t="array" ref="B28">IFERROR(MATCH(1, (#REF!=$A28)*(#REF!=#REF!),0), "")</f>
        <v/>
      </c>
      <c r="C28">
        <v>12173</v>
      </c>
      <c r="D28">
        <v>8184</v>
      </c>
      <c r="E28">
        <v>6925</v>
      </c>
      <c r="F28">
        <v>6660</v>
      </c>
      <c r="G28">
        <v>6421</v>
      </c>
      <c r="H28">
        <v>3658</v>
      </c>
      <c r="I28">
        <v>3748</v>
      </c>
      <c r="J28">
        <v>3762</v>
      </c>
      <c r="K28">
        <v>3829</v>
      </c>
      <c r="L28">
        <v>3881</v>
      </c>
      <c r="M28">
        <v>15831</v>
      </c>
      <c r="N28">
        <v>11932</v>
      </c>
      <c r="O28">
        <v>10687</v>
      </c>
      <c r="P28">
        <v>10489</v>
      </c>
      <c r="Q28">
        <v>10302</v>
      </c>
      <c r="R28" s="26">
        <f t="shared" si="1"/>
        <v>-3.6025077196593994E-2</v>
      </c>
      <c r="S28" t="s">
        <v>231</v>
      </c>
    </row>
    <row r="29" spans="1:19" ht="15" customHeight="1" x14ac:dyDescent="0.25">
      <c r="A29" t="s">
        <v>90</v>
      </c>
      <c r="B29" t="str" cm="1">
        <f t="array" ref="B29">IFERROR(MATCH(1, (#REF!=$A29)*(#REF!=#REF!),0), "")</f>
        <v/>
      </c>
      <c r="C29">
        <v>61524</v>
      </c>
      <c r="D29">
        <v>62210</v>
      </c>
      <c r="E29">
        <v>51542</v>
      </c>
      <c r="F29">
        <v>51727</v>
      </c>
      <c r="G29">
        <v>49988</v>
      </c>
      <c r="H29">
        <v>8408</v>
      </c>
      <c r="I29">
        <v>9400</v>
      </c>
      <c r="J29">
        <v>9431</v>
      </c>
      <c r="K29">
        <v>9073</v>
      </c>
      <c r="L29">
        <v>8840</v>
      </c>
      <c r="M29">
        <v>69932</v>
      </c>
      <c r="N29">
        <v>71610</v>
      </c>
      <c r="O29">
        <v>60973</v>
      </c>
      <c r="P29">
        <v>60800</v>
      </c>
      <c r="Q29">
        <v>58828</v>
      </c>
      <c r="R29" s="26">
        <f t="shared" si="1"/>
        <v>-3.5179505682843226E-2</v>
      </c>
      <c r="S29" t="s">
        <v>173</v>
      </c>
    </row>
    <row r="30" spans="1:19" ht="15" customHeight="1" x14ac:dyDescent="0.25">
      <c r="A30" t="s">
        <v>91</v>
      </c>
      <c r="B30" t="str" cm="1">
        <f t="array" ref="B30">IFERROR(MATCH(1, (#REF!=$A30)*(#REF!=#REF!),0), "")</f>
        <v/>
      </c>
      <c r="C30">
        <v>17487</v>
      </c>
      <c r="D30">
        <v>16783</v>
      </c>
      <c r="E30">
        <v>16533</v>
      </c>
      <c r="F30">
        <v>16334</v>
      </c>
      <c r="G30">
        <v>16030</v>
      </c>
      <c r="H30">
        <v>3773</v>
      </c>
      <c r="I30">
        <v>4052</v>
      </c>
      <c r="J30">
        <v>4405</v>
      </c>
      <c r="K30">
        <v>4795</v>
      </c>
      <c r="L30">
        <v>5252</v>
      </c>
      <c r="M30">
        <v>21260</v>
      </c>
      <c r="N30">
        <v>20835</v>
      </c>
      <c r="O30">
        <v>20938</v>
      </c>
      <c r="P30">
        <v>21129</v>
      </c>
      <c r="Q30">
        <v>21282</v>
      </c>
      <c r="R30" s="26">
        <f t="shared" si="1"/>
        <v>1.642945840099341E-2</v>
      </c>
      <c r="S30">
        <v>0</v>
      </c>
    </row>
    <row r="31" spans="1:19" ht="15" customHeight="1" x14ac:dyDescent="0.25">
      <c r="A31" t="s">
        <v>93</v>
      </c>
      <c r="B31" t="str" cm="1">
        <f t="array" ref="B31">IFERROR(MATCH(1, (#REF!=$A31)*(#REF!=#REF!),0), "")</f>
        <v/>
      </c>
      <c r="C31">
        <v>13562</v>
      </c>
      <c r="D31">
        <v>13839</v>
      </c>
      <c r="E31">
        <v>14038</v>
      </c>
      <c r="F31">
        <v>13985</v>
      </c>
      <c r="G31">
        <v>13692</v>
      </c>
      <c r="H31">
        <v>1951</v>
      </c>
      <c r="I31">
        <v>1971</v>
      </c>
      <c r="J31">
        <v>1871</v>
      </c>
      <c r="K31">
        <v>1847</v>
      </c>
      <c r="L31">
        <v>1626</v>
      </c>
      <c r="M31">
        <v>15513</v>
      </c>
      <c r="N31">
        <v>15810</v>
      </c>
      <c r="O31">
        <v>15909</v>
      </c>
      <c r="P31">
        <v>15832</v>
      </c>
      <c r="Q31">
        <v>15318</v>
      </c>
      <c r="R31" s="26">
        <f t="shared" si="1"/>
        <v>-3.7148783707335473E-2</v>
      </c>
      <c r="S31" t="s">
        <v>323</v>
      </c>
    </row>
    <row r="32" spans="1:19" ht="15" customHeight="1" x14ac:dyDescent="0.25">
      <c r="A32" t="s">
        <v>59</v>
      </c>
      <c r="B32" t="str" cm="1">
        <f t="array" ref="B32">IFERROR(MATCH(1, (#REF!=$A32)*(#REF!=#REF!),0), "")</f>
        <v/>
      </c>
      <c r="C32">
        <v>58254</v>
      </c>
      <c r="D32">
        <v>54451</v>
      </c>
      <c r="E32">
        <v>47742</v>
      </c>
      <c r="F32">
        <v>45806</v>
      </c>
      <c r="G32">
        <v>43421</v>
      </c>
      <c r="H32">
        <v>14360</v>
      </c>
      <c r="I32">
        <v>14432</v>
      </c>
      <c r="J32">
        <v>14425</v>
      </c>
      <c r="K32">
        <v>14149</v>
      </c>
      <c r="L32">
        <v>13966</v>
      </c>
      <c r="M32">
        <v>72614</v>
      </c>
      <c r="N32">
        <v>68883</v>
      </c>
      <c r="O32">
        <v>62167</v>
      </c>
      <c r="P32">
        <v>59955</v>
      </c>
      <c r="Q32">
        <v>57387</v>
      </c>
      <c r="R32" s="26">
        <f t="shared" si="1"/>
        <v>-7.6889668151913393E-2</v>
      </c>
      <c r="S32" t="s">
        <v>239</v>
      </c>
    </row>
    <row r="33" spans="1:19" ht="15" customHeight="1" x14ac:dyDescent="0.25">
      <c r="A33" t="s">
        <v>92</v>
      </c>
      <c r="B33" t="str" cm="1">
        <f t="array" ref="B33">IFERROR(MATCH(1, (#REF!=$A33)*(#REF!=#REF!),0), "")</f>
        <v/>
      </c>
      <c r="C33">
        <v>515</v>
      </c>
      <c r="D33">
        <v>324</v>
      </c>
      <c r="E33">
        <v>248</v>
      </c>
      <c r="F33">
        <v>223</v>
      </c>
      <c r="G33">
        <v>155</v>
      </c>
      <c r="H33">
        <v>2044</v>
      </c>
      <c r="I33">
        <v>2078</v>
      </c>
      <c r="J33">
        <v>2160</v>
      </c>
      <c r="K33">
        <v>2182</v>
      </c>
      <c r="L33">
        <v>2295</v>
      </c>
      <c r="M33">
        <v>2559</v>
      </c>
      <c r="N33">
        <v>2402</v>
      </c>
      <c r="O33">
        <v>2408</v>
      </c>
      <c r="P33">
        <v>2405</v>
      </c>
      <c r="Q33">
        <v>2450</v>
      </c>
      <c r="R33" s="26">
        <f t="shared" si="1"/>
        <v>1.7441860465116279E-2</v>
      </c>
      <c r="S33" t="s">
        <v>95</v>
      </c>
    </row>
    <row r="34" spans="1:19" ht="15" customHeight="1" x14ac:dyDescent="0.25">
      <c r="A34" t="s">
        <v>299</v>
      </c>
      <c r="C34">
        <f>SUM(C6+C7+C9+C11+C14+C15+C16+C18+C19+C20+C21+C24+C27+C28+C30+C31+C32+C33+C23+C29+C4+C8+C17+C13)</f>
        <v>717524</v>
      </c>
      <c r="D34">
        <f t="shared" ref="D34:Q34" si="2">SUM(D6+D7+D9+D11+D14+D15+D16+D18+D19+D20+D21+D24+D27+D28+D30+D31+D32+D33+D23+D29+D4+D8+D17+D13)</f>
        <v>685518</v>
      </c>
      <c r="E34">
        <f t="shared" si="2"/>
        <v>660801</v>
      </c>
      <c r="F34">
        <f t="shared" si="2"/>
        <v>652150</v>
      </c>
      <c r="G34">
        <f t="shared" si="2"/>
        <v>644965</v>
      </c>
      <c r="H34">
        <f t="shared" si="2"/>
        <v>166813</v>
      </c>
      <c r="I34">
        <f t="shared" si="2"/>
        <v>175116</v>
      </c>
      <c r="J34">
        <f t="shared" si="2"/>
        <v>173559</v>
      </c>
      <c r="K34">
        <f t="shared" si="2"/>
        <v>172252</v>
      </c>
      <c r="L34">
        <f t="shared" si="2"/>
        <v>173163</v>
      </c>
      <c r="M34">
        <f t="shared" si="2"/>
        <v>884337</v>
      </c>
      <c r="N34">
        <f t="shared" si="2"/>
        <v>860634</v>
      </c>
      <c r="O34">
        <f t="shared" si="2"/>
        <v>834360</v>
      </c>
      <c r="P34">
        <f t="shared" si="2"/>
        <v>824402</v>
      </c>
      <c r="Q34">
        <f t="shared" si="2"/>
        <v>818128</v>
      </c>
      <c r="R34" s="26">
        <f t="shared" si="1"/>
        <v>-1.945443213960401E-2</v>
      </c>
    </row>
    <row r="35" spans="1:19" ht="15" customHeight="1" x14ac:dyDescent="0.25">
      <c r="A35" t="s">
        <v>308</v>
      </c>
      <c r="C35">
        <f>SUM(C6+C7+C9+C11+C14+C15+C16+C18+C19+C20+C21+C24+C27+C28+C30+C31+C32+C33+C23+C29+C5+C10+C12+C22+C4+C8+C17+C13)</f>
        <v>720118</v>
      </c>
      <c r="D35">
        <f t="shared" ref="D35:Q35" si="3">SUM(D6+D7+D9+D11+D14+D15+D16+D18+D19+D20+D21+D24+D27+D28+D30+D31+D32+D33+D23+D29+D5+D10+D12+D22+D4+D8+D17+D13)</f>
        <v>690099</v>
      </c>
      <c r="E35">
        <f t="shared" si="3"/>
        <v>667154</v>
      </c>
      <c r="G35">
        <f t="shared" si="3"/>
        <v>650512</v>
      </c>
      <c r="H35">
        <f t="shared" si="3"/>
        <v>167554</v>
      </c>
      <c r="I35">
        <f t="shared" si="3"/>
        <v>187050</v>
      </c>
      <c r="J35">
        <f t="shared" si="3"/>
        <v>186227</v>
      </c>
      <c r="L35">
        <f t="shared" si="3"/>
        <v>185263</v>
      </c>
      <c r="M35">
        <f t="shared" si="3"/>
        <v>887672</v>
      </c>
      <c r="N35">
        <f t="shared" si="3"/>
        <v>877149</v>
      </c>
      <c r="O35">
        <f t="shared" si="3"/>
        <v>853381</v>
      </c>
      <c r="Q35">
        <f t="shared" si="3"/>
        <v>835775</v>
      </c>
      <c r="R35" s="26">
        <f t="shared" si="1"/>
        <v>-2.0630878822003301E-2</v>
      </c>
    </row>
    <row r="36" spans="1:19" x14ac:dyDescent="0.25">
      <c r="E36" s="25"/>
      <c r="G36" s="25"/>
      <c r="J36" s="25"/>
      <c r="L36" s="25"/>
      <c r="M36" s="25"/>
      <c r="R36" s="26"/>
    </row>
  </sheetData>
  <autoFilter ref="A1:S3" xr:uid="{FEAE36F9-7AD7-4C49-9CA6-61E649414F1A}">
    <filterColumn colId="2" showButton="0"/>
    <filterColumn colId="3" showButton="0"/>
    <filterColumn colId="4" showButton="0"/>
    <filterColumn colId="5" showButton="0"/>
    <filterColumn colId="7" showButton="0"/>
    <filterColumn colId="8" showButton="0"/>
    <filterColumn colId="9" showButton="0"/>
    <filterColumn colId="10" showButton="0"/>
    <filterColumn colId="12" showButton="0"/>
    <filterColumn colId="13" showButton="0"/>
    <filterColumn colId="14" showButton="0"/>
    <filterColumn colId="15" showButton="0"/>
  </autoFilter>
  <mergeCells count="6">
    <mergeCell ref="S1:S3"/>
    <mergeCell ref="B1:B3"/>
    <mergeCell ref="A1:A3"/>
    <mergeCell ref="C1:G2"/>
    <mergeCell ref="H1:L2"/>
    <mergeCell ref="M1:Q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BC937-1C47-48ED-940F-FDD20C5F40A0}">
  <dimension ref="A1:B33"/>
  <sheetViews>
    <sheetView zoomScaleNormal="100" workbookViewId="0">
      <selection activeCell="B4" sqref="B4"/>
    </sheetView>
  </sheetViews>
  <sheetFormatPr defaultRowHeight="15" x14ac:dyDescent="0.25"/>
  <cols>
    <col min="1" max="1" width="12" bestFit="1" customWidth="1"/>
    <col min="2" max="2" width="236.5703125" customWidth="1"/>
  </cols>
  <sheetData>
    <row r="1" spans="1:2" ht="28.5" customHeight="1" x14ac:dyDescent="0.25">
      <c r="A1" s="45" t="s">
        <v>0</v>
      </c>
      <c r="B1" s="60" t="s">
        <v>278</v>
      </c>
    </row>
    <row r="2" spans="1:2" ht="18.75" customHeight="1" x14ac:dyDescent="0.25">
      <c r="A2" s="46"/>
      <c r="B2" s="61"/>
    </row>
    <row r="3" spans="1:2" x14ac:dyDescent="0.25">
      <c r="A3" s="47"/>
      <c r="B3" s="62"/>
    </row>
    <row r="4" spans="1:2" ht="15" customHeight="1" x14ac:dyDescent="0.25">
      <c r="A4" t="s">
        <v>69</v>
      </c>
      <c r="B4" s="7">
        <v>0</v>
      </c>
    </row>
    <row r="5" spans="1:2" ht="15" customHeight="1" x14ac:dyDescent="0.25">
      <c r="A5" t="s">
        <v>73</v>
      </c>
      <c r="B5" s="7" t="s">
        <v>111</v>
      </c>
    </row>
    <row r="6" spans="1:2" ht="15" customHeight="1" x14ac:dyDescent="0.25">
      <c r="A6" t="s">
        <v>70</v>
      </c>
      <c r="B6" s="7" t="s">
        <v>182</v>
      </c>
    </row>
    <row r="7" spans="1:2" ht="15" customHeight="1" x14ac:dyDescent="0.25">
      <c r="A7" t="s">
        <v>84</v>
      </c>
      <c r="B7" s="7" t="s">
        <v>164</v>
      </c>
    </row>
    <row r="8" spans="1:2" ht="15" customHeight="1" x14ac:dyDescent="0.25">
      <c r="A8" t="s">
        <v>74</v>
      </c>
      <c r="B8" s="7" t="s">
        <v>262</v>
      </c>
    </row>
    <row r="9" spans="1:2" ht="15" customHeight="1" x14ac:dyDescent="0.25">
      <c r="A9" t="s">
        <v>80</v>
      </c>
      <c r="B9" s="7" t="s">
        <v>156</v>
      </c>
    </row>
    <row r="10" spans="1:2" ht="15" customHeight="1" x14ac:dyDescent="0.25">
      <c r="A10" t="s">
        <v>81</v>
      </c>
      <c r="B10" s="7" t="s">
        <v>210</v>
      </c>
    </row>
    <row r="11" spans="1:2" ht="15" customHeight="1" x14ac:dyDescent="0.25">
      <c r="A11" t="s">
        <v>85</v>
      </c>
      <c r="B11" s="7" t="s">
        <v>139</v>
      </c>
    </row>
    <row r="12" spans="1:2" ht="15" customHeight="1" x14ac:dyDescent="0.25">
      <c r="A12" t="s">
        <v>83</v>
      </c>
      <c r="B12" s="7" t="s">
        <v>162</v>
      </c>
    </row>
    <row r="13" spans="1:2" ht="15" customHeight="1" x14ac:dyDescent="0.25">
      <c r="A13" t="s">
        <v>75</v>
      </c>
      <c r="B13" s="7" t="s">
        <v>116</v>
      </c>
    </row>
    <row r="14" spans="1:2" ht="15" customHeight="1" x14ac:dyDescent="0.25">
      <c r="A14" t="s">
        <v>82</v>
      </c>
      <c r="B14" s="7" t="s">
        <v>247</v>
      </c>
    </row>
    <row r="15" spans="1:2" ht="15" customHeight="1" x14ac:dyDescent="0.25">
      <c r="A15" t="s">
        <v>60</v>
      </c>
      <c r="B15" s="7" t="s">
        <v>217</v>
      </c>
    </row>
    <row r="16" spans="1:2" ht="15" customHeight="1" x14ac:dyDescent="0.25">
      <c r="A16" t="s">
        <v>86</v>
      </c>
      <c r="B16" s="7" t="s">
        <v>121</v>
      </c>
    </row>
    <row r="17" spans="1:2" ht="15" customHeight="1" x14ac:dyDescent="0.25">
      <c r="A17" t="s">
        <v>94</v>
      </c>
      <c r="B17" s="7" t="s">
        <v>277</v>
      </c>
    </row>
    <row r="18" spans="1:2" ht="15" customHeight="1" x14ac:dyDescent="0.25">
      <c r="A18" t="s">
        <v>76</v>
      </c>
      <c r="B18" s="7" t="s">
        <v>255</v>
      </c>
    </row>
    <row r="19" spans="1:2" ht="15" customHeight="1" x14ac:dyDescent="0.25">
      <c r="A19" t="s">
        <v>87</v>
      </c>
      <c r="B19" s="7" t="s">
        <v>152</v>
      </c>
    </row>
    <row r="20" spans="1:2" ht="15" customHeight="1" x14ac:dyDescent="0.25">
      <c r="A20" t="s">
        <v>62</v>
      </c>
      <c r="B20" s="7" t="s">
        <v>7</v>
      </c>
    </row>
    <row r="21" spans="1:2" ht="15" customHeight="1" x14ac:dyDescent="0.25">
      <c r="A21" t="s">
        <v>88</v>
      </c>
      <c r="B21" s="7" t="s">
        <v>101</v>
      </c>
    </row>
    <row r="22" spans="1:2" ht="15" customHeight="1" x14ac:dyDescent="0.25">
      <c r="A22" t="s">
        <v>89</v>
      </c>
      <c r="B22" s="7" t="s">
        <v>132</v>
      </c>
    </row>
    <row r="23" spans="1:2" ht="15" customHeight="1" x14ac:dyDescent="0.25">
      <c r="A23" t="s">
        <v>77</v>
      </c>
      <c r="B23" s="7" t="s">
        <v>105</v>
      </c>
    </row>
    <row r="24" spans="1:2" ht="15" customHeight="1" x14ac:dyDescent="0.25">
      <c r="A24" t="s">
        <v>71</v>
      </c>
      <c r="B24" s="7" t="s">
        <v>200</v>
      </c>
    </row>
    <row r="25" spans="1:2" ht="15" customHeight="1" x14ac:dyDescent="0.25">
      <c r="A25" t="s">
        <v>78</v>
      </c>
      <c r="B25" s="7" t="s">
        <v>144</v>
      </c>
    </row>
    <row r="26" spans="1:2" ht="15" customHeight="1" x14ac:dyDescent="0.25">
      <c r="A26" t="s">
        <v>79</v>
      </c>
      <c r="B26" s="7" t="s">
        <v>186</v>
      </c>
    </row>
    <row r="27" spans="1:2" ht="15" customHeight="1" x14ac:dyDescent="0.25">
      <c r="A27" t="s">
        <v>61</v>
      </c>
      <c r="B27" s="7" t="s">
        <v>193</v>
      </c>
    </row>
    <row r="28" spans="1:2" ht="15" customHeight="1" x14ac:dyDescent="0.25">
      <c r="A28" t="s">
        <v>72</v>
      </c>
      <c r="B28" s="7" t="s">
        <v>232</v>
      </c>
    </row>
    <row r="29" spans="1:2" ht="15" customHeight="1" x14ac:dyDescent="0.25">
      <c r="A29" t="s">
        <v>90</v>
      </c>
      <c r="B29" s="7" t="s">
        <v>174</v>
      </c>
    </row>
    <row r="30" spans="1:2" ht="15" customHeight="1" x14ac:dyDescent="0.25">
      <c r="A30" t="s">
        <v>91</v>
      </c>
      <c r="B30" s="7" t="s">
        <v>191</v>
      </c>
    </row>
    <row r="31" spans="1:2" ht="15" customHeight="1" x14ac:dyDescent="0.25">
      <c r="A31" t="s">
        <v>93</v>
      </c>
      <c r="B31" s="7" t="s">
        <v>224</v>
      </c>
    </row>
    <row r="32" spans="1:2" ht="15" customHeight="1" x14ac:dyDescent="0.25">
      <c r="A32" t="s">
        <v>59</v>
      </c>
      <c r="B32" s="7" t="s">
        <v>240</v>
      </c>
    </row>
    <row r="33" spans="1:2" ht="15" customHeight="1" x14ac:dyDescent="0.25">
      <c r="A33" t="s">
        <v>92</v>
      </c>
      <c r="B33" s="7" t="s">
        <v>96</v>
      </c>
    </row>
  </sheetData>
  <mergeCells count="2">
    <mergeCell ref="B1:B3"/>
    <mergeCell ref="A1:A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1DCDE-4831-42D7-86F3-8DDD2B71694D}">
  <dimension ref="A1:AP34"/>
  <sheetViews>
    <sheetView zoomScale="85" zoomScaleNormal="85" workbookViewId="0">
      <pane xSplit="1" topLeftCell="V1" activePane="topRight" state="frozen"/>
      <selection pane="topRight" sqref="A1:A3"/>
    </sheetView>
  </sheetViews>
  <sheetFormatPr defaultRowHeight="15" x14ac:dyDescent="0.25"/>
  <cols>
    <col min="1" max="1" width="12" bestFit="1" customWidth="1"/>
    <col min="2" max="2" width="9" customWidth="1"/>
    <col min="3" max="3" width="9.140625" style="7"/>
    <col min="12" max="41" width="11.85546875" customWidth="1"/>
    <col min="42" max="42" width="63.42578125" customWidth="1"/>
  </cols>
  <sheetData>
    <row r="1" spans="1:42" ht="28.5" customHeight="1" x14ac:dyDescent="0.25">
      <c r="A1" s="45" t="s">
        <v>0</v>
      </c>
      <c r="B1" s="66" t="s">
        <v>8</v>
      </c>
      <c r="C1" s="67"/>
      <c r="D1" s="67"/>
      <c r="E1" s="67"/>
      <c r="F1" s="68"/>
      <c r="G1" s="66" t="s">
        <v>8</v>
      </c>
      <c r="H1" s="67"/>
      <c r="I1" s="67"/>
      <c r="J1" s="67"/>
      <c r="K1" s="68"/>
      <c r="L1" s="66" t="s">
        <v>8</v>
      </c>
      <c r="M1" s="67"/>
      <c r="N1" s="67"/>
      <c r="O1" s="67"/>
      <c r="P1" s="68"/>
      <c r="Q1" s="66" t="s">
        <v>8</v>
      </c>
      <c r="R1" s="67"/>
      <c r="S1" s="67"/>
      <c r="T1" s="67"/>
      <c r="U1" s="68"/>
      <c r="V1" s="66" t="s">
        <v>8</v>
      </c>
      <c r="W1" s="67"/>
      <c r="X1" s="67"/>
      <c r="Y1" s="67"/>
      <c r="Z1" s="68"/>
      <c r="AA1" s="66" t="s">
        <v>8</v>
      </c>
      <c r="AB1" s="67"/>
      <c r="AC1" s="67"/>
      <c r="AD1" s="67"/>
      <c r="AE1" s="68"/>
      <c r="AF1" s="66" t="s">
        <v>8</v>
      </c>
      <c r="AG1" s="67"/>
      <c r="AH1" s="67"/>
      <c r="AI1" s="67"/>
      <c r="AJ1" s="68"/>
      <c r="AK1" s="66" t="s">
        <v>8</v>
      </c>
      <c r="AL1" s="67"/>
      <c r="AM1" s="67"/>
      <c r="AN1" s="67"/>
      <c r="AO1" s="68"/>
      <c r="AP1" s="39" t="s">
        <v>281</v>
      </c>
    </row>
    <row r="2" spans="1:42" ht="18.75" customHeight="1" x14ac:dyDescent="0.25">
      <c r="A2" s="46"/>
      <c r="B2" s="63" t="s">
        <v>9</v>
      </c>
      <c r="C2" s="64"/>
      <c r="D2" s="64"/>
      <c r="E2" s="64"/>
      <c r="F2" s="65"/>
      <c r="G2" s="63" t="s">
        <v>10</v>
      </c>
      <c r="H2" s="64"/>
      <c r="I2" s="64"/>
      <c r="J2" s="64"/>
      <c r="K2" s="65"/>
      <c r="L2" s="63" t="s">
        <v>11</v>
      </c>
      <c r="M2" s="64"/>
      <c r="N2" s="64"/>
      <c r="O2" s="64"/>
      <c r="P2" s="65"/>
      <c r="Q2" s="63" t="s">
        <v>12</v>
      </c>
      <c r="R2" s="64"/>
      <c r="S2" s="64"/>
      <c r="T2" s="64"/>
      <c r="U2" s="65"/>
      <c r="V2" s="63" t="s">
        <v>13</v>
      </c>
      <c r="W2" s="64"/>
      <c r="X2" s="64"/>
      <c r="Y2" s="64"/>
      <c r="Z2" s="65"/>
      <c r="AA2" s="63" t="s">
        <v>14</v>
      </c>
      <c r="AB2" s="64"/>
      <c r="AC2" s="64"/>
      <c r="AD2" s="64"/>
      <c r="AE2" s="65"/>
      <c r="AF2" s="63" t="s">
        <v>263</v>
      </c>
      <c r="AG2" s="64"/>
      <c r="AH2" s="64"/>
      <c r="AI2" s="64"/>
      <c r="AJ2" s="65"/>
      <c r="AK2" s="63" t="s">
        <v>264</v>
      </c>
      <c r="AL2" s="64"/>
      <c r="AM2" s="64"/>
      <c r="AN2" s="64"/>
      <c r="AO2" s="65"/>
      <c r="AP2" s="40"/>
    </row>
    <row r="3" spans="1:42" s="13" customFormat="1" ht="18.75" x14ac:dyDescent="0.25">
      <c r="A3" s="47"/>
      <c r="B3" s="3">
        <v>2020</v>
      </c>
      <c r="C3" s="12">
        <v>2021</v>
      </c>
      <c r="D3" s="4">
        <v>2022</v>
      </c>
      <c r="E3" s="12">
        <v>2023</v>
      </c>
      <c r="F3" s="5">
        <v>2024</v>
      </c>
      <c r="G3" s="3">
        <v>2020</v>
      </c>
      <c r="H3" s="12">
        <v>2021</v>
      </c>
      <c r="I3" s="4">
        <v>2022</v>
      </c>
      <c r="J3" s="12">
        <v>2023</v>
      </c>
      <c r="K3" s="5">
        <v>2024</v>
      </c>
      <c r="L3" s="3">
        <v>2020</v>
      </c>
      <c r="M3" s="12">
        <v>2021</v>
      </c>
      <c r="N3" s="4">
        <v>2022</v>
      </c>
      <c r="O3" s="12">
        <v>2023</v>
      </c>
      <c r="P3" s="5">
        <v>2024</v>
      </c>
      <c r="Q3" s="3">
        <v>2020</v>
      </c>
      <c r="R3" s="12">
        <v>2021</v>
      </c>
      <c r="S3" s="4">
        <v>2022</v>
      </c>
      <c r="T3" s="12">
        <v>2023</v>
      </c>
      <c r="U3" s="5">
        <v>2024</v>
      </c>
      <c r="V3" s="3">
        <v>2020</v>
      </c>
      <c r="W3" s="12">
        <v>2021</v>
      </c>
      <c r="X3" s="4">
        <v>2022</v>
      </c>
      <c r="Y3" s="12">
        <v>2023</v>
      </c>
      <c r="Z3" s="5">
        <v>2024</v>
      </c>
      <c r="AA3" s="3">
        <v>2020</v>
      </c>
      <c r="AB3" s="12">
        <v>2021</v>
      </c>
      <c r="AC3" s="4">
        <v>2022</v>
      </c>
      <c r="AD3" s="12">
        <v>2023</v>
      </c>
      <c r="AE3" s="5">
        <v>2024</v>
      </c>
      <c r="AF3" s="3">
        <v>2020</v>
      </c>
      <c r="AG3" s="12">
        <v>2021</v>
      </c>
      <c r="AH3" s="4">
        <v>2022</v>
      </c>
      <c r="AI3" s="12">
        <v>2023</v>
      </c>
      <c r="AJ3" s="5">
        <v>2024</v>
      </c>
      <c r="AK3" s="3">
        <v>2020</v>
      </c>
      <c r="AL3" s="12">
        <v>2021</v>
      </c>
      <c r="AM3" s="4">
        <v>2022</v>
      </c>
      <c r="AN3" s="12">
        <v>2023</v>
      </c>
      <c r="AO3" s="5">
        <v>2024</v>
      </c>
      <c r="AP3" s="41"/>
    </row>
    <row r="4" spans="1:42" ht="15" customHeight="1" x14ac:dyDescent="0.25">
      <c r="A4" t="s">
        <v>69</v>
      </c>
      <c r="B4">
        <v>2931</v>
      </c>
      <c r="C4">
        <v>2976</v>
      </c>
      <c r="D4">
        <v>2923</v>
      </c>
      <c r="E4">
        <v>2831</v>
      </c>
      <c r="F4">
        <v>2789</v>
      </c>
      <c r="G4">
        <v>8151</v>
      </c>
      <c r="H4">
        <v>8272</v>
      </c>
      <c r="I4">
        <v>8211</v>
      </c>
      <c r="J4">
        <v>8192</v>
      </c>
      <c r="K4">
        <v>8299</v>
      </c>
      <c r="L4">
        <v>0</v>
      </c>
      <c r="M4">
        <v>0</v>
      </c>
      <c r="N4">
        <v>0</v>
      </c>
      <c r="O4">
        <v>0</v>
      </c>
      <c r="P4">
        <v>0</v>
      </c>
      <c r="Q4">
        <v>0</v>
      </c>
      <c r="R4">
        <v>0</v>
      </c>
      <c r="S4">
        <v>0</v>
      </c>
      <c r="T4">
        <v>0</v>
      </c>
      <c r="U4">
        <v>0</v>
      </c>
      <c r="V4">
        <v>7303</v>
      </c>
      <c r="W4">
        <v>7031</v>
      </c>
      <c r="X4">
        <v>6865</v>
      </c>
      <c r="Y4">
        <v>6700</v>
      </c>
      <c r="Z4">
        <v>6707</v>
      </c>
      <c r="AA4">
        <v>18385</v>
      </c>
      <c r="AB4">
        <v>18279</v>
      </c>
      <c r="AC4">
        <v>17999</v>
      </c>
      <c r="AD4">
        <v>17723</v>
      </c>
      <c r="AE4">
        <v>17795</v>
      </c>
      <c r="AF4">
        <f t="shared" ref="AF4:AF14" si="0">B4+G4</f>
        <v>11082</v>
      </c>
      <c r="AG4">
        <f t="shared" ref="AG4:AG14" si="1">C4+H4</f>
        <v>11248</v>
      </c>
      <c r="AH4">
        <f t="shared" ref="AH4:AH14" si="2">D4+I4</f>
        <v>11134</v>
      </c>
      <c r="AI4">
        <f t="shared" ref="AI4:AI14" si="3">E4+J4</f>
        <v>11023</v>
      </c>
      <c r="AJ4">
        <f t="shared" ref="AJ4:AJ14" si="4">F4+K4</f>
        <v>11088</v>
      </c>
      <c r="AK4">
        <f t="shared" ref="AK4:AK33" si="5">L4+Q4</f>
        <v>0</v>
      </c>
      <c r="AL4">
        <f t="shared" ref="AL4:AL33" si="6">M4+R4</f>
        <v>0</v>
      </c>
      <c r="AM4">
        <f t="shared" ref="AM4:AM33" si="7">N4+S4</f>
        <v>0</v>
      </c>
      <c r="AN4">
        <f t="shared" ref="AN4:AO33" si="8">O4+T4</f>
        <v>0</v>
      </c>
      <c r="AO4">
        <f t="shared" ref="AO4:AO33" si="9">P4+U4</f>
        <v>0</v>
      </c>
    </row>
    <row r="5" spans="1:42" ht="15" customHeight="1" x14ac:dyDescent="0.25">
      <c r="A5" t="s">
        <v>73</v>
      </c>
      <c r="B5">
        <v>0</v>
      </c>
      <c r="C5">
        <v>870</v>
      </c>
      <c r="D5">
        <v>921</v>
      </c>
      <c r="E5">
        <v>852</v>
      </c>
      <c r="F5">
        <v>815</v>
      </c>
      <c r="G5">
        <v>0</v>
      </c>
      <c r="H5">
        <v>708</v>
      </c>
      <c r="I5">
        <v>541</v>
      </c>
      <c r="J5">
        <v>497</v>
      </c>
      <c r="K5">
        <v>448</v>
      </c>
      <c r="L5">
        <v>0</v>
      </c>
      <c r="M5">
        <v>2053</v>
      </c>
      <c r="N5">
        <v>1959</v>
      </c>
      <c r="O5">
        <v>1800</v>
      </c>
      <c r="P5">
        <v>1850</v>
      </c>
      <c r="Q5">
        <v>0</v>
      </c>
      <c r="R5">
        <v>0</v>
      </c>
      <c r="S5">
        <v>0</v>
      </c>
      <c r="T5">
        <v>0</v>
      </c>
      <c r="U5">
        <v>0</v>
      </c>
      <c r="V5">
        <v>0</v>
      </c>
      <c r="W5">
        <v>5795</v>
      </c>
      <c r="X5">
        <v>5490</v>
      </c>
      <c r="Y5">
        <v>5187</v>
      </c>
      <c r="Z5">
        <v>4898</v>
      </c>
      <c r="AA5">
        <v>0</v>
      </c>
      <c r="AB5">
        <v>9426</v>
      </c>
      <c r="AC5">
        <v>8911</v>
      </c>
      <c r="AD5">
        <v>8336</v>
      </c>
      <c r="AE5">
        <v>8011</v>
      </c>
      <c r="AF5">
        <f t="shared" si="0"/>
        <v>0</v>
      </c>
      <c r="AG5">
        <f t="shared" si="1"/>
        <v>1578</v>
      </c>
      <c r="AH5">
        <f t="shared" si="2"/>
        <v>1462</v>
      </c>
      <c r="AI5">
        <f t="shared" si="3"/>
        <v>1349</v>
      </c>
      <c r="AJ5">
        <f t="shared" si="4"/>
        <v>1263</v>
      </c>
      <c r="AK5">
        <f t="shared" si="5"/>
        <v>0</v>
      </c>
      <c r="AL5">
        <f t="shared" si="6"/>
        <v>2053</v>
      </c>
      <c r="AM5">
        <f t="shared" si="7"/>
        <v>1959</v>
      </c>
      <c r="AN5">
        <f t="shared" si="8"/>
        <v>1800</v>
      </c>
      <c r="AO5">
        <f t="shared" si="9"/>
        <v>1850</v>
      </c>
      <c r="AP5" s="7" t="s">
        <v>309</v>
      </c>
    </row>
    <row r="6" spans="1:42" ht="15" customHeight="1" x14ac:dyDescent="0.25">
      <c r="A6" t="s">
        <v>70</v>
      </c>
      <c r="B6">
        <v>4917</v>
      </c>
      <c r="C6">
        <v>4779</v>
      </c>
      <c r="D6">
        <v>4369</v>
      </c>
      <c r="E6">
        <v>3886</v>
      </c>
      <c r="F6">
        <v>3819</v>
      </c>
      <c r="G6">
        <v>2209</v>
      </c>
      <c r="H6">
        <v>2123</v>
      </c>
      <c r="I6">
        <v>2130</v>
      </c>
      <c r="J6">
        <v>2027</v>
      </c>
      <c r="K6">
        <v>2010</v>
      </c>
      <c r="L6">
        <v>0</v>
      </c>
      <c r="M6">
        <v>0</v>
      </c>
      <c r="N6">
        <v>0</v>
      </c>
      <c r="O6">
        <v>0</v>
      </c>
      <c r="P6">
        <v>0</v>
      </c>
      <c r="Q6">
        <v>0</v>
      </c>
      <c r="R6">
        <v>0</v>
      </c>
      <c r="S6">
        <v>0</v>
      </c>
      <c r="T6">
        <v>0</v>
      </c>
      <c r="U6">
        <v>0</v>
      </c>
      <c r="V6">
        <v>332</v>
      </c>
      <c r="W6">
        <v>338</v>
      </c>
      <c r="X6">
        <v>340</v>
      </c>
      <c r="Y6">
        <v>343</v>
      </c>
      <c r="Z6">
        <v>344</v>
      </c>
      <c r="AA6">
        <v>7458</v>
      </c>
      <c r="AB6">
        <v>7240</v>
      </c>
      <c r="AC6">
        <v>6839</v>
      </c>
      <c r="AD6">
        <v>6256</v>
      </c>
      <c r="AE6">
        <v>6173</v>
      </c>
      <c r="AF6">
        <f t="shared" si="0"/>
        <v>7126</v>
      </c>
      <c r="AG6">
        <f t="shared" si="1"/>
        <v>6902</v>
      </c>
      <c r="AH6">
        <f t="shared" si="2"/>
        <v>6499</v>
      </c>
      <c r="AI6">
        <f t="shared" si="3"/>
        <v>5913</v>
      </c>
      <c r="AJ6">
        <f t="shared" si="4"/>
        <v>5829</v>
      </c>
      <c r="AK6">
        <f t="shared" si="5"/>
        <v>0</v>
      </c>
      <c r="AL6">
        <f t="shared" si="6"/>
        <v>0</v>
      </c>
      <c r="AM6">
        <f t="shared" si="7"/>
        <v>0</v>
      </c>
      <c r="AN6">
        <f t="shared" si="8"/>
        <v>0</v>
      </c>
      <c r="AO6">
        <f t="shared" si="9"/>
        <v>0</v>
      </c>
      <c r="AP6" t="s">
        <v>183</v>
      </c>
    </row>
    <row r="7" spans="1:42" ht="15" customHeight="1" x14ac:dyDescent="0.25">
      <c r="A7" t="s">
        <v>74</v>
      </c>
      <c r="B7" t="s">
        <v>262</v>
      </c>
      <c r="C7" t="s">
        <v>262</v>
      </c>
      <c r="D7" t="s">
        <v>262</v>
      </c>
      <c r="E7" t="s">
        <v>262</v>
      </c>
      <c r="F7" t="s">
        <v>262</v>
      </c>
      <c r="G7" t="s">
        <v>262</v>
      </c>
      <c r="H7" t="s">
        <v>262</v>
      </c>
      <c r="I7" t="s">
        <v>262</v>
      </c>
      <c r="J7" t="s">
        <v>262</v>
      </c>
      <c r="K7" t="s">
        <v>262</v>
      </c>
      <c r="L7" t="s">
        <v>262</v>
      </c>
      <c r="M7" t="s">
        <v>262</v>
      </c>
      <c r="N7" t="s">
        <v>262</v>
      </c>
      <c r="O7" t="s">
        <v>262</v>
      </c>
      <c r="P7" t="s">
        <v>262</v>
      </c>
      <c r="Q7" t="s">
        <v>262</v>
      </c>
      <c r="R7" t="s">
        <v>262</v>
      </c>
      <c r="S7" t="s">
        <v>262</v>
      </c>
      <c r="T7" t="s">
        <v>262</v>
      </c>
      <c r="U7" t="s">
        <v>262</v>
      </c>
      <c r="V7" t="s">
        <v>262</v>
      </c>
      <c r="W7" t="s">
        <v>262</v>
      </c>
      <c r="X7" t="s">
        <v>262</v>
      </c>
      <c r="Y7" t="s">
        <v>262</v>
      </c>
      <c r="Z7" t="s">
        <v>262</v>
      </c>
      <c r="AA7" t="s">
        <v>262</v>
      </c>
      <c r="AB7" t="s">
        <v>262</v>
      </c>
      <c r="AC7" t="s">
        <v>262</v>
      </c>
      <c r="AD7" t="s">
        <v>262</v>
      </c>
      <c r="AE7" t="s">
        <v>262</v>
      </c>
      <c r="AP7" t="s">
        <v>262</v>
      </c>
    </row>
    <row r="8" spans="1:42" ht="15" customHeight="1" x14ac:dyDescent="0.25">
      <c r="A8" t="s">
        <v>80</v>
      </c>
      <c r="B8">
        <v>5673</v>
      </c>
      <c r="C8">
        <v>5028</v>
      </c>
      <c r="D8">
        <v>4719</v>
      </c>
      <c r="E8">
        <v>4942</v>
      </c>
      <c r="F8">
        <v>5327</v>
      </c>
      <c r="G8">
        <v>1024</v>
      </c>
      <c r="H8">
        <v>1432</v>
      </c>
      <c r="I8">
        <v>1444</v>
      </c>
      <c r="J8">
        <v>904</v>
      </c>
      <c r="K8">
        <v>905</v>
      </c>
      <c r="L8">
        <v>30699</v>
      </c>
      <c r="M8">
        <v>24766</v>
      </c>
      <c r="N8">
        <v>26629</v>
      </c>
      <c r="O8">
        <v>28611</v>
      </c>
      <c r="P8">
        <v>30180</v>
      </c>
      <c r="Q8">
        <v>913</v>
      </c>
      <c r="R8">
        <v>168</v>
      </c>
      <c r="S8">
        <v>181</v>
      </c>
      <c r="T8">
        <v>736</v>
      </c>
      <c r="U8">
        <v>743</v>
      </c>
      <c r="V8">
        <v>1121</v>
      </c>
      <c r="W8">
        <v>829</v>
      </c>
      <c r="X8">
        <v>822</v>
      </c>
      <c r="Y8">
        <v>822</v>
      </c>
      <c r="Z8">
        <v>809</v>
      </c>
      <c r="AA8">
        <v>39430</v>
      </c>
      <c r="AB8">
        <v>32223</v>
      </c>
      <c r="AC8">
        <v>33795</v>
      </c>
      <c r="AD8">
        <v>36015</v>
      </c>
      <c r="AE8">
        <v>37964</v>
      </c>
      <c r="AF8">
        <f t="shared" si="0"/>
        <v>6697</v>
      </c>
      <c r="AG8">
        <f t="shared" si="1"/>
        <v>6460</v>
      </c>
      <c r="AH8">
        <f t="shared" si="2"/>
        <v>6163</v>
      </c>
      <c r="AI8">
        <f t="shared" si="3"/>
        <v>5846</v>
      </c>
      <c r="AJ8">
        <f t="shared" si="4"/>
        <v>6232</v>
      </c>
      <c r="AK8">
        <f t="shared" si="5"/>
        <v>31612</v>
      </c>
      <c r="AL8">
        <f t="shared" si="6"/>
        <v>24934</v>
      </c>
      <c r="AM8">
        <f t="shared" si="7"/>
        <v>26810</v>
      </c>
      <c r="AN8">
        <f t="shared" si="8"/>
        <v>29347</v>
      </c>
      <c r="AO8">
        <f t="shared" si="9"/>
        <v>30923</v>
      </c>
      <c r="AP8" t="s">
        <v>157</v>
      </c>
    </row>
    <row r="9" spans="1:42" ht="15" customHeight="1" x14ac:dyDescent="0.25">
      <c r="A9" t="s">
        <v>82</v>
      </c>
      <c r="B9">
        <v>118135</v>
      </c>
      <c r="C9">
        <v>112312</v>
      </c>
      <c r="D9">
        <v>109972</v>
      </c>
      <c r="E9">
        <v>103796</v>
      </c>
      <c r="F9">
        <v>101793</v>
      </c>
      <c r="G9">
        <v>27880</v>
      </c>
      <c r="H9">
        <v>28574</v>
      </c>
      <c r="I9">
        <v>28659</v>
      </c>
      <c r="J9">
        <v>27964</v>
      </c>
      <c r="K9">
        <v>27409</v>
      </c>
      <c r="L9">
        <v>0</v>
      </c>
      <c r="M9">
        <v>0</v>
      </c>
      <c r="N9">
        <v>0</v>
      </c>
      <c r="O9">
        <v>0</v>
      </c>
      <c r="P9">
        <v>0</v>
      </c>
      <c r="Q9">
        <v>0</v>
      </c>
      <c r="R9">
        <v>0</v>
      </c>
      <c r="S9">
        <v>0</v>
      </c>
      <c r="T9">
        <v>0</v>
      </c>
      <c r="U9">
        <v>0</v>
      </c>
      <c r="V9">
        <v>46288</v>
      </c>
      <c r="W9">
        <v>46678</v>
      </c>
      <c r="X9">
        <v>46842</v>
      </c>
      <c r="Y9">
        <v>46702</v>
      </c>
      <c r="Z9">
        <v>46938</v>
      </c>
      <c r="AA9">
        <v>192303</v>
      </c>
      <c r="AB9">
        <v>187564</v>
      </c>
      <c r="AC9">
        <v>185473</v>
      </c>
      <c r="AD9">
        <v>178462</v>
      </c>
      <c r="AE9">
        <v>176140</v>
      </c>
      <c r="AF9">
        <f t="shared" si="0"/>
        <v>146015</v>
      </c>
      <c r="AG9">
        <f t="shared" si="1"/>
        <v>140886</v>
      </c>
      <c r="AH9">
        <f t="shared" si="2"/>
        <v>138631</v>
      </c>
      <c r="AI9">
        <f t="shared" si="3"/>
        <v>131760</v>
      </c>
      <c r="AJ9">
        <f t="shared" si="4"/>
        <v>129202</v>
      </c>
      <c r="AK9">
        <f t="shared" si="5"/>
        <v>0</v>
      </c>
      <c r="AL9">
        <f t="shared" si="6"/>
        <v>0</v>
      </c>
      <c r="AM9">
        <f t="shared" si="7"/>
        <v>0</v>
      </c>
      <c r="AN9">
        <f t="shared" si="8"/>
        <v>0</v>
      </c>
      <c r="AO9">
        <f t="shared" si="9"/>
        <v>0</v>
      </c>
      <c r="AP9" t="s">
        <v>248</v>
      </c>
    </row>
    <row r="10" spans="1:42" ht="15" customHeight="1" x14ac:dyDescent="0.25">
      <c r="A10" t="s">
        <v>81</v>
      </c>
      <c r="B10">
        <v>0</v>
      </c>
      <c r="C10">
        <v>0</v>
      </c>
      <c r="D10">
        <v>0</v>
      </c>
      <c r="E10" t="s">
        <v>22</v>
      </c>
      <c r="F10" t="s">
        <v>22</v>
      </c>
      <c r="G10">
        <v>0</v>
      </c>
      <c r="H10">
        <v>0</v>
      </c>
      <c r="I10">
        <v>0</v>
      </c>
      <c r="J10" t="s">
        <v>22</v>
      </c>
      <c r="K10" t="s">
        <v>22</v>
      </c>
      <c r="L10">
        <v>0</v>
      </c>
      <c r="M10">
        <v>0</v>
      </c>
      <c r="N10">
        <v>0</v>
      </c>
      <c r="O10" t="s">
        <v>22</v>
      </c>
      <c r="P10" t="s">
        <v>22</v>
      </c>
      <c r="Q10">
        <v>0</v>
      </c>
      <c r="R10">
        <v>0</v>
      </c>
      <c r="S10">
        <v>0</v>
      </c>
      <c r="T10" t="s">
        <v>22</v>
      </c>
      <c r="U10" t="s">
        <v>22</v>
      </c>
      <c r="V10">
        <v>0</v>
      </c>
      <c r="W10">
        <v>176</v>
      </c>
      <c r="X10">
        <v>188</v>
      </c>
      <c r="Y10">
        <v>127</v>
      </c>
      <c r="Z10">
        <v>134</v>
      </c>
      <c r="AA10">
        <v>0</v>
      </c>
      <c r="AB10">
        <v>176</v>
      </c>
      <c r="AC10">
        <v>188</v>
      </c>
      <c r="AD10">
        <v>127</v>
      </c>
      <c r="AE10">
        <v>134</v>
      </c>
      <c r="AF10">
        <f t="shared" si="0"/>
        <v>0</v>
      </c>
      <c r="AG10">
        <f t="shared" si="1"/>
        <v>0</v>
      </c>
      <c r="AH10">
        <f t="shared" si="2"/>
        <v>0</v>
      </c>
      <c r="AK10">
        <f t="shared" si="5"/>
        <v>0</v>
      </c>
      <c r="AL10">
        <f t="shared" si="6"/>
        <v>0</v>
      </c>
      <c r="AM10">
        <f t="shared" si="7"/>
        <v>0</v>
      </c>
      <c r="AP10" t="s">
        <v>211</v>
      </c>
    </row>
    <row r="11" spans="1:42" ht="15" customHeight="1" x14ac:dyDescent="0.25">
      <c r="A11" t="s">
        <v>85</v>
      </c>
      <c r="B11">
        <v>404</v>
      </c>
      <c r="C11">
        <v>371</v>
      </c>
      <c r="D11">
        <v>346</v>
      </c>
      <c r="E11">
        <v>347</v>
      </c>
      <c r="F11">
        <v>369</v>
      </c>
      <c r="G11">
        <v>0</v>
      </c>
      <c r="H11">
        <v>10</v>
      </c>
      <c r="I11">
        <v>8</v>
      </c>
      <c r="J11">
        <v>7</v>
      </c>
      <c r="K11">
        <v>8</v>
      </c>
      <c r="L11">
        <v>0</v>
      </c>
      <c r="M11">
        <v>0</v>
      </c>
      <c r="N11">
        <v>0</v>
      </c>
      <c r="O11">
        <v>0</v>
      </c>
      <c r="P11">
        <v>0</v>
      </c>
      <c r="Q11">
        <v>0</v>
      </c>
      <c r="R11">
        <v>0</v>
      </c>
      <c r="S11">
        <v>0</v>
      </c>
      <c r="T11">
        <v>0</v>
      </c>
      <c r="U11">
        <v>0</v>
      </c>
      <c r="V11">
        <v>41</v>
      </c>
      <c r="W11">
        <v>42</v>
      </c>
      <c r="X11">
        <v>40</v>
      </c>
      <c r="Y11">
        <v>40</v>
      </c>
      <c r="Z11">
        <v>37</v>
      </c>
      <c r="AA11">
        <v>445</v>
      </c>
      <c r="AB11">
        <v>423</v>
      </c>
      <c r="AC11">
        <v>394</v>
      </c>
      <c r="AD11">
        <v>394</v>
      </c>
      <c r="AE11">
        <v>414</v>
      </c>
      <c r="AF11">
        <f t="shared" si="0"/>
        <v>404</v>
      </c>
      <c r="AG11">
        <f t="shared" si="1"/>
        <v>381</v>
      </c>
      <c r="AH11">
        <f t="shared" si="2"/>
        <v>354</v>
      </c>
      <c r="AI11">
        <f t="shared" si="3"/>
        <v>354</v>
      </c>
      <c r="AJ11">
        <f t="shared" si="4"/>
        <v>377</v>
      </c>
      <c r="AK11">
        <f t="shared" si="5"/>
        <v>0</v>
      </c>
      <c r="AL11">
        <f t="shared" si="6"/>
        <v>0</v>
      </c>
      <c r="AM11">
        <f t="shared" si="7"/>
        <v>0</v>
      </c>
      <c r="AN11">
        <f t="shared" si="8"/>
        <v>0</v>
      </c>
      <c r="AO11">
        <f t="shared" si="9"/>
        <v>0</v>
      </c>
      <c r="AP11" t="s">
        <v>310</v>
      </c>
    </row>
    <row r="12" spans="1:42" ht="15" customHeight="1" x14ac:dyDescent="0.25">
      <c r="A12" t="s">
        <v>59</v>
      </c>
      <c r="B12">
        <v>68759</v>
      </c>
      <c r="C12">
        <v>64875</v>
      </c>
      <c r="D12">
        <v>58047</v>
      </c>
      <c r="E12">
        <v>55812</v>
      </c>
      <c r="F12">
        <v>53235</v>
      </c>
      <c r="G12">
        <v>257</v>
      </c>
      <c r="H12">
        <v>300</v>
      </c>
      <c r="I12">
        <v>339</v>
      </c>
      <c r="J12">
        <v>371</v>
      </c>
      <c r="K12">
        <v>385</v>
      </c>
      <c r="L12">
        <v>0</v>
      </c>
      <c r="M12">
        <v>0</v>
      </c>
      <c r="N12">
        <v>0</v>
      </c>
      <c r="O12">
        <v>0</v>
      </c>
      <c r="P12">
        <v>0</v>
      </c>
      <c r="Q12">
        <v>0</v>
      </c>
      <c r="R12">
        <v>0</v>
      </c>
      <c r="S12">
        <v>0</v>
      </c>
      <c r="T12">
        <v>0</v>
      </c>
      <c r="U12">
        <v>0</v>
      </c>
      <c r="V12">
        <v>3598</v>
      </c>
      <c r="W12">
        <v>3708</v>
      </c>
      <c r="X12">
        <v>3781</v>
      </c>
      <c r="Y12">
        <v>3772</v>
      </c>
      <c r="Z12">
        <v>3767</v>
      </c>
      <c r="AA12">
        <v>72614</v>
      </c>
      <c r="AB12">
        <v>68883</v>
      </c>
      <c r="AC12">
        <v>62167</v>
      </c>
      <c r="AD12">
        <v>59955</v>
      </c>
      <c r="AE12">
        <v>57387</v>
      </c>
      <c r="AF12">
        <f t="shared" si="0"/>
        <v>69016</v>
      </c>
      <c r="AG12">
        <f t="shared" si="1"/>
        <v>65175</v>
      </c>
      <c r="AH12">
        <f t="shared" si="2"/>
        <v>58386</v>
      </c>
      <c r="AI12">
        <f t="shared" si="3"/>
        <v>56183</v>
      </c>
      <c r="AJ12">
        <f t="shared" si="4"/>
        <v>53620</v>
      </c>
      <c r="AK12">
        <f t="shared" si="5"/>
        <v>0</v>
      </c>
      <c r="AL12">
        <f t="shared" si="6"/>
        <v>0</v>
      </c>
      <c r="AM12">
        <f t="shared" si="7"/>
        <v>0</v>
      </c>
      <c r="AN12">
        <f t="shared" si="8"/>
        <v>0</v>
      </c>
      <c r="AO12">
        <f t="shared" si="9"/>
        <v>0</v>
      </c>
      <c r="AP12">
        <v>0</v>
      </c>
    </row>
    <row r="13" spans="1:42" ht="15" customHeight="1" x14ac:dyDescent="0.25">
      <c r="A13" t="s">
        <v>83</v>
      </c>
      <c r="B13">
        <v>0</v>
      </c>
      <c r="C13">
        <v>1080</v>
      </c>
      <c r="D13">
        <v>1104</v>
      </c>
      <c r="E13">
        <v>0</v>
      </c>
      <c r="F13">
        <v>2344</v>
      </c>
      <c r="G13">
        <v>0</v>
      </c>
      <c r="H13">
        <v>2689</v>
      </c>
      <c r="I13">
        <v>2708</v>
      </c>
      <c r="J13">
        <v>0</v>
      </c>
      <c r="K13">
        <v>1374</v>
      </c>
      <c r="L13">
        <v>0</v>
      </c>
      <c r="M13">
        <v>0</v>
      </c>
      <c r="N13">
        <v>0</v>
      </c>
      <c r="O13">
        <v>0</v>
      </c>
      <c r="P13">
        <v>0</v>
      </c>
      <c r="Q13">
        <v>0</v>
      </c>
      <c r="R13">
        <v>0</v>
      </c>
      <c r="S13">
        <v>0</v>
      </c>
      <c r="T13">
        <v>0</v>
      </c>
      <c r="U13">
        <v>0</v>
      </c>
      <c r="V13">
        <v>0</v>
      </c>
      <c r="W13">
        <v>0</v>
      </c>
      <c r="X13">
        <v>0</v>
      </c>
      <c r="Y13">
        <v>0</v>
      </c>
      <c r="Z13">
        <v>0</v>
      </c>
      <c r="AA13">
        <v>0</v>
      </c>
      <c r="AB13">
        <v>3769</v>
      </c>
      <c r="AC13">
        <v>3812</v>
      </c>
      <c r="AD13">
        <v>0</v>
      </c>
      <c r="AE13">
        <v>3718</v>
      </c>
      <c r="AF13">
        <f t="shared" si="0"/>
        <v>0</v>
      </c>
      <c r="AG13">
        <f t="shared" si="1"/>
        <v>3769</v>
      </c>
      <c r="AH13">
        <f t="shared" si="2"/>
        <v>3812</v>
      </c>
      <c r="AI13">
        <f t="shared" si="3"/>
        <v>0</v>
      </c>
      <c r="AJ13">
        <f t="shared" si="4"/>
        <v>3718</v>
      </c>
      <c r="AK13">
        <f t="shared" si="5"/>
        <v>0</v>
      </c>
      <c r="AL13">
        <f t="shared" si="6"/>
        <v>0</v>
      </c>
      <c r="AM13">
        <f t="shared" si="7"/>
        <v>0</v>
      </c>
      <c r="AN13">
        <f t="shared" si="8"/>
        <v>0</v>
      </c>
      <c r="AO13">
        <f t="shared" si="9"/>
        <v>0</v>
      </c>
      <c r="AP13">
        <v>0</v>
      </c>
    </row>
    <row r="14" spans="1:42" ht="15" customHeight="1" x14ac:dyDescent="0.25">
      <c r="A14" t="s">
        <v>75</v>
      </c>
      <c r="B14">
        <v>13385</v>
      </c>
      <c r="C14">
        <v>13628</v>
      </c>
      <c r="D14">
        <v>13678</v>
      </c>
      <c r="E14">
        <v>14562</v>
      </c>
      <c r="F14">
        <v>14597</v>
      </c>
      <c r="G14">
        <v>793</v>
      </c>
      <c r="H14">
        <v>835</v>
      </c>
      <c r="I14">
        <v>857</v>
      </c>
      <c r="J14">
        <v>0</v>
      </c>
      <c r="L14">
        <v>27737</v>
      </c>
      <c r="M14">
        <v>30332</v>
      </c>
      <c r="N14">
        <v>30256</v>
      </c>
      <c r="O14">
        <v>28972</v>
      </c>
      <c r="P14">
        <v>29710</v>
      </c>
      <c r="Q14">
        <v>0</v>
      </c>
      <c r="R14">
        <v>0</v>
      </c>
      <c r="S14">
        <v>0</v>
      </c>
      <c r="T14">
        <v>0</v>
      </c>
      <c r="V14">
        <v>25639</v>
      </c>
      <c r="W14">
        <v>26477</v>
      </c>
      <c r="X14">
        <v>26871</v>
      </c>
      <c r="Y14">
        <v>26722</v>
      </c>
      <c r="Z14">
        <v>26953</v>
      </c>
      <c r="AA14">
        <v>67554</v>
      </c>
      <c r="AB14">
        <v>71272</v>
      </c>
      <c r="AC14">
        <v>71662</v>
      </c>
      <c r="AD14">
        <v>70256</v>
      </c>
      <c r="AE14">
        <v>71778</v>
      </c>
      <c r="AF14">
        <f t="shared" si="0"/>
        <v>14178</v>
      </c>
      <c r="AG14">
        <f t="shared" si="1"/>
        <v>14463</v>
      </c>
      <c r="AH14">
        <f t="shared" si="2"/>
        <v>14535</v>
      </c>
      <c r="AI14">
        <f t="shared" si="3"/>
        <v>14562</v>
      </c>
      <c r="AJ14">
        <f t="shared" si="4"/>
        <v>14597</v>
      </c>
      <c r="AK14">
        <f t="shared" si="5"/>
        <v>27737</v>
      </c>
      <c r="AL14">
        <f t="shared" si="6"/>
        <v>30332</v>
      </c>
      <c r="AM14">
        <f t="shared" si="7"/>
        <v>30256</v>
      </c>
      <c r="AN14">
        <f t="shared" si="8"/>
        <v>28972</v>
      </c>
      <c r="AO14">
        <f t="shared" si="8"/>
        <v>29710</v>
      </c>
      <c r="AP14" s="7" t="s">
        <v>320</v>
      </c>
    </row>
    <row r="15" spans="1:42" ht="15" customHeight="1" x14ac:dyDescent="0.25">
      <c r="A15" t="s">
        <v>270</v>
      </c>
      <c r="B15">
        <v>0</v>
      </c>
      <c r="C15">
        <v>0</v>
      </c>
      <c r="D15">
        <v>0</v>
      </c>
      <c r="E15">
        <v>0</v>
      </c>
      <c r="F15">
        <v>0</v>
      </c>
      <c r="G15">
        <v>0</v>
      </c>
      <c r="H15">
        <v>0</v>
      </c>
      <c r="I15">
        <v>0</v>
      </c>
      <c r="J15">
        <v>0</v>
      </c>
      <c r="K15">
        <v>0</v>
      </c>
      <c r="L15">
        <v>0</v>
      </c>
      <c r="M15">
        <v>0</v>
      </c>
      <c r="N15">
        <v>0</v>
      </c>
      <c r="O15">
        <v>0</v>
      </c>
      <c r="P15">
        <v>0</v>
      </c>
      <c r="Q15">
        <v>0</v>
      </c>
      <c r="R15">
        <v>0</v>
      </c>
      <c r="S15">
        <v>0</v>
      </c>
      <c r="T15">
        <v>0</v>
      </c>
      <c r="U15">
        <v>0</v>
      </c>
      <c r="V15">
        <v>0</v>
      </c>
      <c r="W15">
        <v>326</v>
      </c>
      <c r="X15">
        <v>341</v>
      </c>
      <c r="Y15">
        <v>372</v>
      </c>
      <c r="Z15">
        <v>404</v>
      </c>
      <c r="AA15">
        <v>0</v>
      </c>
      <c r="AB15">
        <v>326</v>
      </c>
      <c r="AC15">
        <v>341</v>
      </c>
      <c r="AD15">
        <v>372</v>
      </c>
      <c r="AE15">
        <v>404</v>
      </c>
      <c r="AF15">
        <f t="shared" ref="AF15:AF33" si="10">B15+G15</f>
        <v>0</v>
      </c>
      <c r="AG15">
        <f t="shared" ref="AG15:AG33" si="11">C15+H15</f>
        <v>0</v>
      </c>
      <c r="AH15">
        <f t="shared" ref="AH15:AH33" si="12">D15+I15</f>
        <v>0</v>
      </c>
      <c r="AI15">
        <v>17909</v>
      </c>
      <c r="AJ15">
        <v>19026</v>
      </c>
      <c r="AK15">
        <f t="shared" si="5"/>
        <v>0</v>
      </c>
      <c r="AL15">
        <f t="shared" si="6"/>
        <v>0</v>
      </c>
      <c r="AM15">
        <f t="shared" si="7"/>
        <v>0</v>
      </c>
      <c r="AN15">
        <f t="shared" si="8"/>
        <v>0</v>
      </c>
      <c r="AO15">
        <f t="shared" si="9"/>
        <v>0</v>
      </c>
      <c r="AP15" t="s">
        <v>218</v>
      </c>
    </row>
    <row r="16" spans="1:42" ht="15" customHeight="1" x14ac:dyDescent="0.25">
      <c r="A16" t="s">
        <v>84</v>
      </c>
      <c r="B16">
        <v>0</v>
      </c>
      <c r="C16">
        <v>280</v>
      </c>
      <c r="D16">
        <v>312</v>
      </c>
      <c r="E16">
        <v>350</v>
      </c>
      <c r="F16">
        <v>384</v>
      </c>
      <c r="G16">
        <v>0</v>
      </c>
      <c r="H16">
        <v>489</v>
      </c>
      <c r="I16">
        <v>490</v>
      </c>
      <c r="J16">
        <v>507</v>
      </c>
      <c r="K16">
        <v>518</v>
      </c>
      <c r="L16">
        <v>0</v>
      </c>
      <c r="M16">
        <v>12142</v>
      </c>
      <c r="N16">
        <v>10257</v>
      </c>
      <c r="O16">
        <v>11803</v>
      </c>
      <c r="P16">
        <v>11369</v>
      </c>
      <c r="Q16">
        <v>0</v>
      </c>
      <c r="R16">
        <v>0</v>
      </c>
      <c r="S16">
        <v>0</v>
      </c>
      <c r="T16">
        <v>0</v>
      </c>
      <c r="U16">
        <v>0</v>
      </c>
      <c r="V16">
        <v>0</v>
      </c>
      <c r="W16">
        <v>68</v>
      </c>
      <c r="X16">
        <v>72</v>
      </c>
      <c r="Y16">
        <v>81</v>
      </c>
      <c r="Z16">
        <v>83</v>
      </c>
      <c r="AA16">
        <v>0</v>
      </c>
      <c r="AB16">
        <v>12979</v>
      </c>
      <c r="AC16">
        <v>0</v>
      </c>
      <c r="AD16">
        <v>0</v>
      </c>
      <c r="AE16">
        <v>0</v>
      </c>
      <c r="AF16">
        <f t="shared" si="10"/>
        <v>0</v>
      </c>
      <c r="AG16">
        <f t="shared" si="11"/>
        <v>769</v>
      </c>
      <c r="AH16">
        <f t="shared" si="12"/>
        <v>802</v>
      </c>
      <c r="AI16">
        <f t="shared" ref="AI16:AI33" si="13">E16+J16</f>
        <v>857</v>
      </c>
      <c r="AJ16">
        <f t="shared" ref="AJ16:AJ33" si="14">F16+K16</f>
        <v>902</v>
      </c>
      <c r="AK16">
        <f t="shared" si="5"/>
        <v>0</v>
      </c>
      <c r="AL16">
        <f t="shared" si="6"/>
        <v>12142</v>
      </c>
      <c r="AM16">
        <f t="shared" si="7"/>
        <v>10257</v>
      </c>
      <c r="AN16">
        <f t="shared" si="8"/>
        <v>11803</v>
      </c>
      <c r="AO16">
        <f t="shared" si="9"/>
        <v>11369</v>
      </c>
      <c r="AP16" t="s">
        <v>165</v>
      </c>
    </row>
    <row r="17" spans="1:42" ht="15" customHeight="1" x14ac:dyDescent="0.25">
      <c r="A17" t="s">
        <v>86</v>
      </c>
      <c r="B17">
        <v>25288</v>
      </c>
      <c r="C17">
        <v>25399</v>
      </c>
      <c r="D17">
        <v>24111</v>
      </c>
      <c r="E17">
        <v>23801</v>
      </c>
      <c r="F17">
        <v>23004</v>
      </c>
      <c r="G17">
        <v>8680</v>
      </c>
      <c r="H17">
        <v>6511</v>
      </c>
      <c r="I17">
        <v>6365</v>
      </c>
      <c r="J17">
        <v>6647</v>
      </c>
      <c r="K17">
        <v>7436</v>
      </c>
      <c r="L17">
        <v>0</v>
      </c>
      <c r="M17">
        <v>0</v>
      </c>
      <c r="N17">
        <v>0</v>
      </c>
      <c r="O17">
        <v>0</v>
      </c>
      <c r="P17">
        <v>0</v>
      </c>
      <c r="Q17">
        <v>0</v>
      </c>
      <c r="R17">
        <v>0</v>
      </c>
      <c r="S17">
        <v>0</v>
      </c>
      <c r="T17">
        <v>0</v>
      </c>
      <c r="U17">
        <v>0</v>
      </c>
      <c r="V17">
        <v>14230</v>
      </c>
      <c r="W17">
        <v>15222</v>
      </c>
      <c r="X17">
        <v>14900</v>
      </c>
      <c r="Y17">
        <v>14394</v>
      </c>
      <c r="Z17">
        <v>14974</v>
      </c>
      <c r="AA17">
        <v>48198</v>
      </c>
      <c r="AB17">
        <v>47132</v>
      </c>
      <c r="AC17">
        <v>45376</v>
      </c>
      <c r="AD17">
        <v>44842</v>
      </c>
      <c r="AE17">
        <v>45414</v>
      </c>
      <c r="AF17">
        <f t="shared" si="10"/>
        <v>33968</v>
      </c>
      <c r="AG17">
        <f t="shared" si="11"/>
        <v>31910</v>
      </c>
      <c r="AH17">
        <f t="shared" si="12"/>
        <v>30476</v>
      </c>
      <c r="AI17">
        <f t="shared" si="13"/>
        <v>30448</v>
      </c>
      <c r="AJ17">
        <f t="shared" si="14"/>
        <v>30440</v>
      </c>
      <c r="AK17">
        <f t="shared" si="5"/>
        <v>0</v>
      </c>
      <c r="AL17">
        <f t="shared" si="6"/>
        <v>0</v>
      </c>
      <c r="AM17">
        <f t="shared" si="7"/>
        <v>0</v>
      </c>
      <c r="AN17">
        <f t="shared" si="8"/>
        <v>0</v>
      </c>
      <c r="AO17">
        <f t="shared" si="9"/>
        <v>0</v>
      </c>
      <c r="AP17" t="s">
        <v>122</v>
      </c>
    </row>
    <row r="18" spans="1:42" ht="15" customHeight="1" x14ac:dyDescent="0.25">
      <c r="A18" t="s">
        <v>76</v>
      </c>
      <c r="B18">
        <v>352</v>
      </c>
      <c r="C18">
        <v>360</v>
      </c>
      <c r="D18">
        <v>359</v>
      </c>
      <c r="E18">
        <v>364</v>
      </c>
      <c r="F18">
        <v>377</v>
      </c>
      <c r="G18">
        <v>2060</v>
      </c>
      <c r="H18">
        <v>2101</v>
      </c>
      <c r="I18">
        <v>2061</v>
      </c>
      <c r="J18">
        <v>2011</v>
      </c>
      <c r="K18">
        <v>2049</v>
      </c>
      <c r="L18">
        <v>0</v>
      </c>
      <c r="M18">
        <v>0</v>
      </c>
      <c r="N18">
        <v>0</v>
      </c>
      <c r="O18">
        <v>0</v>
      </c>
      <c r="P18">
        <v>0</v>
      </c>
      <c r="Q18">
        <v>0</v>
      </c>
      <c r="R18">
        <v>0</v>
      </c>
      <c r="S18">
        <v>0</v>
      </c>
      <c r="T18">
        <v>0</v>
      </c>
      <c r="U18">
        <v>0</v>
      </c>
      <c r="V18">
        <v>0</v>
      </c>
      <c r="W18">
        <v>0</v>
      </c>
      <c r="X18">
        <v>0</v>
      </c>
      <c r="Y18">
        <v>0</v>
      </c>
      <c r="Z18">
        <v>0</v>
      </c>
      <c r="AA18">
        <v>2412</v>
      </c>
      <c r="AB18">
        <v>2461</v>
      </c>
      <c r="AC18">
        <v>2420</v>
      </c>
      <c r="AD18">
        <v>2375</v>
      </c>
      <c r="AE18">
        <v>2426</v>
      </c>
      <c r="AF18">
        <f t="shared" si="10"/>
        <v>2412</v>
      </c>
      <c r="AG18">
        <f t="shared" si="11"/>
        <v>2461</v>
      </c>
      <c r="AH18">
        <f t="shared" si="12"/>
        <v>2420</v>
      </c>
      <c r="AI18">
        <f t="shared" si="13"/>
        <v>2375</v>
      </c>
      <c r="AJ18">
        <f t="shared" si="14"/>
        <v>2426</v>
      </c>
      <c r="AK18">
        <f t="shared" si="5"/>
        <v>0</v>
      </c>
      <c r="AL18">
        <f t="shared" si="6"/>
        <v>0</v>
      </c>
      <c r="AM18">
        <f t="shared" si="7"/>
        <v>0</v>
      </c>
      <c r="AN18">
        <f t="shared" si="8"/>
        <v>0</v>
      </c>
      <c r="AO18">
        <f t="shared" si="9"/>
        <v>0</v>
      </c>
      <c r="AP18" t="s">
        <v>256</v>
      </c>
    </row>
    <row r="19" spans="1:42" ht="15" customHeight="1" x14ac:dyDescent="0.25">
      <c r="A19" t="s">
        <v>94</v>
      </c>
      <c r="B19">
        <v>0</v>
      </c>
      <c r="C19">
        <v>0</v>
      </c>
      <c r="D19">
        <v>0</v>
      </c>
      <c r="E19">
        <v>0</v>
      </c>
      <c r="F19">
        <v>0</v>
      </c>
      <c r="G19">
        <v>0</v>
      </c>
      <c r="H19">
        <v>0</v>
      </c>
      <c r="I19">
        <v>0</v>
      </c>
      <c r="J19">
        <v>0</v>
      </c>
      <c r="K19">
        <v>0</v>
      </c>
      <c r="L19">
        <v>0</v>
      </c>
      <c r="M19">
        <v>0</v>
      </c>
      <c r="N19">
        <v>0</v>
      </c>
      <c r="O19">
        <v>0</v>
      </c>
      <c r="P19">
        <v>0</v>
      </c>
      <c r="Q19">
        <v>0</v>
      </c>
      <c r="R19">
        <v>0</v>
      </c>
      <c r="S19">
        <v>0</v>
      </c>
      <c r="T19">
        <v>0</v>
      </c>
      <c r="U19">
        <v>0</v>
      </c>
      <c r="V19">
        <v>9</v>
      </c>
      <c r="W19">
        <v>9</v>
      </c>
      <c r="X19">
        <v>9</v>
      </c>
      <c r="Y19">
        <v>9</v>
      </c>
      <c r="Z19">
        <v>9</v>
      </c>
      <c r="AA19">
        <v>9</v>
      </c>
      <c r="AB19">
        <v>9</v>
      </c>
      <c r="AC19">
        <v>9</v>
      </c>
      <c r="AD19">
        <v>9</v>
      </c>
      <c r="AE19">
        <v>9</v>
      </c>
      <c r="AF19">
        <f t="shared" si="10"/>
        <v>0</v>
      </c>
      <c r="AG19">
        <f t="shared" si="11"/>
        <v>0</v>
      </c>
      <c r="AH19">
        <f t="shared" si="12"/>
        <v>0</v>
      </c>
      <c r="AK19">
        <f t="shared" si="5"/>
        <v>0</v>
      </c>
      <c r="AL19">
        <f t="shared" si="6"/>
        <v>0</v>
      </c>
      <c r="AM19">
        <f t="shared" si="7"/>
        <v>0</v>
      </c>
      <c r="AN19">
        <f t="shared" si="8"/>
        <v>0</v>
      </c>
      <c r="AO19">
        <f t="shared" si="9"/>
        <v>0</v>
      </c>
      <c r="AP19" t="s">
        <v>262</v>
      </c>
    </row>
    <row r="20" spans="1:42" ht="15" customHeight="1" x14ac:dyDescent="0.25">
      <c r="A20" t="s">
        <v>87</v>
      </c>
      <c r="B20">
        <v>8612</v>
      </c>
      <c r="C20">
        <v>9922</v>
      </c>
      <c r="D20">
        <v>6207</v>
      </c>
      <c r="E20">
        <v>4374</v>
      </c>
      <c r="F20">
        <v>4301</v>
      </c>
      <c r="G20">
        <v>17635</v>
      </c>
      <c r="H20">
        <v>17721</v>
      </c>
      <c r="I20">
        <v>20781</v>
      </c>
      <c r="J20">
        <v>21269</v>
      </c>
      <c r="K20">
        <v>20989</v>
      </c>
      <c r="L20">
        <v>153145</v>
      </c>
      <c r="M20">
        <v>152287</v>
      </c>
      <c r="N20">
        <v>150230</v>
      </c>
      <c r="O20">
        <v>147404</v>
      </c>
      <c r="P20">
        <v>144268</v>
      </c>
      <c r="Q20">
        <v>50112</v>
      </c>
      <c r="R20">
        <v>50562</v>
      </c>
      <c r="S20">
        <v>51468</v>
      </c>
      <c r="T20">
        <v>51316</v>
      </c>
      <c r="U20">
        <v>51260</v>
      </c>
      <c r="V20">
        <v>5702</v>
      </c>
      <c r="W20">
        <v>5586</v>
      </c>
      <c r="X20">
        <v>5700</v>
      </c>
      <c r="Y20">
        <v>5746</v>
      </c>
      <c r="Z20">
        <v>5764</v>
      </c>
      <c r="AA20">
        <v>235206</v>
      </c>
      <c r="AB20">
        <v>236078</v>
      </c>
      <c r="AC20">
        <v>234386</v>
      </c>
      <c r="AD20">
        <v>230109</v>
      </c>
      <c r="AE20">
        <v>226582</v>
      </c>
      <c r="AF20">
        <f t="shared" si="10"/>
        <v>26247</v>
      </c>
      <c r="AG20">
        <f t="shared" si="11"/>
        <v>27643</v>
      </c>
      <c r="AH20">
        <f t="shared" si="12"/>
        <v>26988</v>
      </c>
      <c r="AI20">
        <f t="shared" si="13"/>
        <v>25643</v>
      </c>
      <c r="AJ20">
        <f t="shared" si="14"/>
        <v>25290</v>
      </c>
      <c r="AK20">
        <f t="shared" si="5"/>
        <v>203257</v>
      </c>
      <c r="AL20">
        <f t="shared" si="6"/>
        <v>202849</v>
      </c>
      <c r="AM20">
        <f t="shared" si="7"/>
        <v>201698</v>
      </c>
      <c r="AN20">
        <f t="shared" si="8"/>
        <v>198720</v>
      </c>
      <c r="AO20">
        <f t="shared" si="9"/>
        <v>195528</v>
      </c>
      <c r="AP20" s="7" t="s">
        <v>311</v>
      </c>
    </row>
    <row r="21" spans="1:42" ht="15" customHeight="1" x14ac:dyDescent="0.25">
      <c r="A21" t="s">
        <v>88</v>
      </c>
      <c r="B21">
        <v>10</v>
      </c>
      <c r="C21">
        <v>8</v>
      </c>
      <c r="D21">
        <v>7</v>
      </c>
      <c r="E21">
        <v>9</v>
      </c>
      <c r="F21">
        <v>8</v>
      </c>
      <c r="G21">
        <v>0</v>
      </c>
      <c r="H21">
        <v>0</v>
      </c>
      <c r="I21">
        <v>0</v>
      </c>
      <c r="J21">
        <v>0</v>
      </c>
      <c r="K21">
        <v>0</v>
      </c>
      <c r="L21">
        <v>0</v>
      </c>
      <c r="M21">
        <v>0</v>
      </c>
      <c r="N21">
        <v>0</v>
      </c>
      <c r="O21">
        <v>0</v>
      </c>
      <c r="P21">
        <v>0</v>
      </c>
      <c r="Q21">
        <v>0</v>
      </c>
      <c r="R21">
        <v>0</v>
      </c>
      <c r="S21">
        <v>0</v>
      </c>
      <c r="T21">
        <v>0</v>
      </c>
      <c r="U21">
        <v>0</v>
      </c>
      <c r="V21">
        <v>47</v>
      </c>
      <c r="W21">
        <v>45</v>
      </c>
      <c r="X21">
        <v>44</v>
      </c>
      <c r="Y21">
        <v>42</v>
      </c>
      <c r="Z21">
        <v>41</v>
      </c>
      <c r="AA21">
        <v>57</v>
      </c>
      <c r="AB21">
        <v>53</v>
      </c>
      <c r="AC21">
        <v>51</v>
      </c>
      <c r="AD21">
        <v>51</v>
      </c>
      <c r="AE21">
        <v>49</v>
      </c>
      <c r="AF21">
        <f t="shared" si="10"/>
        <v>10</v>
      </c>
      <c r="AG21">
        <f t="shared" si="11"/>
        <v>8</v>
      </c>
      <c r="AH21">
        <f t="shared" si="12"/>
        <v>7</v>
      </c>
      <c r="AI21">
        <f t="shared" si="13"/>
        <v>9</v>
      </c>
      <c r="AJ21">
        <f t="shared" si="14"/>
        <v>8</v>
      </c>
      <c r="AK21">
        <f t="shared" si="5"/>
        <v>0</v>
      </c>
      <c r="AL21">
        <f t="shared" si="6"/>
        <v>0</v>
      </c>
      <c r="AM21">
        <f t="shared" si="7"/>
        <v>0</v>
      </c>
      <c r="AN21">
        <f t="shared" si="8"/>
        <v>0</v>
      </c>
      <c r="AO21">
        <f t="shared" si="9"/>
        <v>0</v>
      </c>
      <c r="AP21" t="s">
        <v>100</v>
      </c>
    </row>
    <row r="22" spans="1:42" ht="15" customHeight="1" x14ac:dyDescent="0.25">
      <c r="A22" t="s">
        <v>89</v>
      </c>
      <c r="B22">
        <v>2331</v>
      </c>
      <c r="C22">
        <v>0</v>
      </c>
      <c r="D22">
        <v>2745</v>
      </c>
      <c r="E22">
        <v>0</v>
      </c>
      <c r="F22">
        <v>2264</v>
      </c>
      <c r="G22">
        <v>1004</v>
      </c>
      <c r="H22">
        <v>969</v>
      </c>
      <c r="I22">
        <v>982</v>
      </c>
      <c r="J22">
        <v>1003</v>
      </c>
      <c r="K22">
        <v>1066</v>
      </c>
      <c r="L22">
        <v>0</v>
      </c>
      <c r="M22">
        <v>0</v>
      </c>
      <c r="N22">
        <v>0</v>
      </c>
      <c r="O22">
        <v>0</v>
      </c>
      <c r="P22">
        <v>0</v>
      </c>
      <c r="Q22">
        <v>0</v>
      </c>
      <c r="R22">
        <v>0</v>
      </c>
      <c r="S22">
        <v>0</v>
      </c>
      <c r="T22">
        <v>0</v>
      </c>
      <c r="U22">
        <v>0</v>
      </c>
      <c r="V22">
        <v>0</v>
      </c>
      <c r="W22">
        <v>0</v>
      </c>
      <c r="X22">
        <v>0</v>
      </c>
      <c r="Y22">
        <v>0</v>
      </c>
      <c r="Z22">
        <v>0</v>
      </c>
      <c r="AA22">
        <v>3335</v>
      </c>
      <c r="AB22">
        <v>969</v>
      </c>
      <c r="AC22">
        <v>3727</v>
      </c>
      <c r="AD22">
        <v>1003</v>
      </c>
      <c r="AE22">
        <v>3330</v>
      </c>
      <c r="AF22">
        <f t="shared" si="10"/>
        <v>3335</v>
      </c>
      <c r="AG22">
        <f t="shared" si="11"/>
        <v>969</v>
      </c>
      <c r="AH22">
        <f t="shared" si="12"/>
        <v>3727</v>
      </c>
      <c r="AI22">
        <f t="shared" si="13"/>
        <v>1003</v>
      </c>
      <c r="AJ22">
        <f t="shared" si="14"/>
        <v>3330</v>
      </c>
      <c r="AK22">
        <f t="shared" si="5"/>
        <v>0</v>
      </c>
      <c r="AL22">
        <f t="shared" si="6"/>
        <v>0</v>
      </c>
      <c r="AM22">
        <f t="shared" si="7"/>
        <v>0</v>
      </c>
      <c r="AN22">
        <f t="shared" si="8"/>
        <v>0</v>
      </c>
      <c r="AO22">
        <f t="shared" si="9"/>
        <v>0</v>
      </c>
      <c r="AP22" t="s">
        <v>312</v>
      </c>
    </row>
    <row r="23" spans="1:42" ht="15" customHeight="1" x14ac:dyDescent="0.25">
      <c r="A23" t="s">
        <v>77</v>
      </c>
      <c r="B23">
        <v>1917</v>
      </c>
      <c r="C23">
        <v>791</v>
      </c>
      <c r="D23">
        <v>904</v>
      </c>
      <c r="E23">
        <v>909</v>
      </c>
      <c r="F23">
        <v>905</v>
      </c>
      <c r="G23">
        <v>4121</v>
      </c>
      <c r="H23">
        <v>3584</v>
      </c>
      <c r="I23">
        <v>2534</v>
      </c>
      <c r="J23">
        <v>2571</v>
      </c>
      <c r="K23">
        <v>2470</v>
      </c>
      <c r="L23">
        <v>660</v>
      </c>
      <c r="M23">
        <v>648</v>
      </c>
      <c r="N23">
        <v>591</v>
      </c>
      <c r="O23">
        <v>574</v>
      </c>
      <c r="P23">
        <v>567</v>
      </c>
      <c r="Q23">
        <v>0</v>
      </c>
      <c r="R23">
        <v>0</v>
      </c>
      <c r="S23">
        <v>0</v>
      </c>
      <c r="T23">
        <v>0</v>
      </c>
      <c r="U23">
        <v>0</v>
      </c>
      <c r="V23">
        <v>118</v>
      </c>
      <c r="W23">
        <v>114</v>
      </c>
      <c r="X23">
        <v>109</v>
      </c>
      <c r="Y23">
        <v>96</v>
      </c>
      <c r="Z23">
        <v>88</v>
      </c>
      <c r="AA23">
        <v>6816</v>
      </c>
      <c r="AB23">
        <v>5137</v>
      </c>
      <c r="AC23">
        <v>4138</v>
      </c>
      <c r="AD23">
        <v>4150</v>
      </c>
      <c r="AE23">
        <v>4030</v>
      </c>
      <c r="AF23">
        <f t="shared" si="10"/>
        <v>6038</v>
      </c>
      <c r="AG23">
        <f t="shared" si="11"/>
        <v>4375</v>
      </c>
      <c r="AH23">
        <f t="shared" si="12"/>
        <v>3438</v>
      </c>
      <c r="AI23">
        <f t="shared" si="13"/>
        <v>3480</v>
      </c>
      <c r="AJ23">
        <f t="shared" si="14"/>
        <v>3375</v>
      </c>
      <c r="AK23">
        <f t="shared" si="5"/>
        <v>660</v>
      </c>
      <c r="AL23">
        <f t="shared" si="6"/>
        <v>648</v>
      </c>
      <c r="AM23">
        <f t="shared" si="7"/>
        <v>591</v>
      </c>
      <c r="AN23">
        <f t="shared" si="8"/>
        <v>574</v>
      </c>
      <c r="AO23">
        <f t="shared" si="9"/>
        <v>567</v>
      </c>
      <c r="AP23">
        <v>0</v>
      </c>
    </row>
    <row r="24" spans="1:42" ht="15" customHeight="1" x14ac:dyDescent="0.25">
      <c r="A24" t="s">
        <v>62</v>
      </c>
      <c r="B24">
        <v>601</v>
      </c>
      <c r="C24">
        <v>663</v>
      </c>
      <c r="D24">
        <v>639</v>
      </c>
      <c r="E24">
        <v>573</v>
      </c>
      <c r="F24">
        <v>569</v>
      </c>
      <c r="G24">
        <v>589</v>
      </c>
      <c r="H24">
        <v>645</v>
      </c>
      <c r="I24">
        <v>682</v>
      </c>
      <c r="J24">
        <v>616</v>
      </c>
      <c r="K24">
        <v>491</v>
      </c>
      <c r="L24">
        <v>0</v>
      </c>
      <c r="M24">
        <v>0</v>
      </c>
      <c r="N24">
        <v>0</v>
      </c>
      <c r="O24">
        <v>0</v>
      </c>
      <c r="P24">
        <v>0</v>
      </c>
      <c r="Q24">
        <v>0</v>
      </c>
      <c r="R24">
        <v>0</v>
      </c>
      <c r="S24">
        <v>0</v>
      </c>
      <c r="T24">
        <v>0</v>
      </c>
      <c r="U24">
        <v>0</v>
      </c>
      <c r="V24">
        <v>74</v>
      </c>
      <c r="W24">
        <v>79</v>
      </c>
      <c r="X24">
        <v>76</v>
      </c>
      <c r="Y24">
        <v>81</v>
      </c>
      <c r="Z24">
        <v>77</v>
      </c>
      <c r="AA24">
        <v>1264</v>
      </c>
      <c r="AB24">
        <v>1387</v>
      </c>
      <c r="AC24">
        <v>1397</v>
      </c>
      <c r="AD24">
        <v>1270</v>
      </c>
      <c r="AE24">
        <v>1137</v>
      </c>
      <c r="AF24">
        <f t="shared" si="10"/>
        <v>1190</v>
      </c>
      <c r="AG24">
        <f t="shared" si="11"/>
        <v>1308</v>
      </c>
      <c r="AH24">
        <f t="shared" si="12"/>
        <v>1321</v>
      </c>
      <c r="AI24">
        <f t="shared" si="13"/>
        <v>1189</v>
      </c>
      <c r="AJ24">
        <f t="shared" si="14"/>
        <v>1060</v>
      </c>
      <c r="AK24">
        <f t="shared" si="5"/>
        <v>0</v>
      </c>
      <c r="AL24">
        <f t="shared" si="6"/>
        <v>0</v>
      </c>
      <c r="AM24">
        <f t="shared" si="7"/>
        <v>0</v>
      </c>
      <c r="AN24">
        <f t="shared" si="8"/>
        <v>0</v>
      </c>
      <c r="AO24">
        <f t="shared" si="9"/>
        <v>0</v>
      </c>
      <c r="AP24" t="s">
        <v>6</v>
      </c>
    </row>
    <row r="25" spans="1:42" ht="15" customHeight="1" x14ac:dyDescent="0.25">
      <c r="A25" t="s">
        <v>71</v>
      </c>
      <c r="B25">
        <v>20</v>
      </c>
      <c r="C25">
        <v>19</v>
      </c>
      <c r="D25">
        <v>19</v>
      </c>
      <c r="E25">
        <v>24</v>
      </c>
      <c r="F25">
        <v>29</v>
      </c>
      <c r="G25">
        <v>365</v>
      </c>
      <c r="H25">
        <v>380</v>
      </c>
      <c r="I25">
        <v>392</v>
      </c>
      <c r="J25">
        <v>401</v>
      </c>
      <c r="K25">
        <v>410</v>
      </c>
      <c r="L25">
        <v>0</v>
      </c>
      <c r="M25">
        <v>0</v>
      </c>
      <c r="N25">
        <v>0</v>
      </c>
      <c r="O25">
        <v>0</v>
      </c>
      <c r="P25">
        <v>0</v>
      </c>
      <c r="Q25">
        <v>0</v>
      </c>
      <c r="R25">
        <v>0</v>
      </c>
      <c r="S25">
        <v>0</v>
      </c>
      <c r="T25">
        <v>0</v>
      </c>
      <c r="U25">
        <v>0</v>
      </c>
      <c r="V25">
        <v>40</v>
      </c>
      <c r="W25">
        <v>36</v>
      </c>
      <c r="X25">
        <v>34</v>
      </c>
      <c r="Y25">
        <v>41</v>
      </c>
      <c r="Z25">
        <v>49</v>
      </c>
      <c r="AA25">
        <v>425</v>
      </c>
      <c r="AB25">
        <v>435</v>
      </c>
      <c r="AC25">
        <v>445</v>
      </c>
      <c r="AD25">
        <v>466</v>
      </c>
      <c r="AE25">
        <v>488</v>
      </c>
      <c r="AF25">
        <f t="shared" si="10"/>
        <v>385</v>
      </c>
      <c r="AG25">
        <f t="shared" si="11"/>
        <v>399</v>
      </c>
      <c r="AH25">
        <f t="shared" si="12"/>
        <v>411</v>
      </c>
      <c r="AI25">
        <f t="shared" si="13"/>
        <v>425</v>
      </c>
      <c r="AJ25">
        <f t="shared" si="14"/>
        <v>439</v>
      </c>
      <c r="AK25">
        <f t="shared" si="5"/>
        <v>0</v>
      </c>
      <c r="AL25">
        <f t="shared" si="6"/>
        <v>0</v>
      </c>
      <c r="AM25">
        <f t="shared" si="7"/>
        <v>0</v>
      </c>
      <c r="AN25">
        <f t="shared" si="8"/>
        <v>0</v>
      </c>
      <c r="AO25">
        <f t="shared" si="9"/>
        <v>0</v>
      </c>
      <c r="AP25" t="s">
        <v>201</v>
      </c>
    </row>
    <row r="26" spans="1:42" ht="15" customHeight="1" x14ac:dyDescent="0.25">
      <c r="A26" t="s">
        <v>78</v>
      </c>
      <c r="B26">
        <v>0</v>
      </c>
      <c r="C26">
        <v>0</v>
      </c>
      <c r="D26">
        <v>0</v>
      </c>
      <c r="E26">
        <v>0</v>
      </c>
      <c r="F26">
        <v>0</v>
      </c>
      <c r="G26">
        <v>137</v>
      </c>
      <c r="H26">
        <v>133</v>
      </c>
      <c r="I26">
        <v>123</v>
      </c>
      <c r="J26">
        <v>130</v>
      </c>
      <c r="K26">
        <v>126</v>
      </c>
      <c r="L26">
        <v>0</v>
      </c>
      <c r="M26">
        <v>0</v>
      </c>
      <c r="N26">
        <v>0</v>
      </c>
      <c r="O26">
        <v>0</v>
      </c>
      <c r="P26">
        <v>0</v>
      </c>
      <c r="Q26">
        <v>0</v>
      </c>
      <c r="R26">
        <v>0</v>
      </c>
      <c r="S26">
        <v>0</v>
      </c>
      <c r="T26">
        <v>0</v>
      </c>
      <c r="U26">
        <v>0</v>
      </c>
      <c r="V26">
        <v>0</v>
      </c>
      <c r="W26">
        <v>6447</v>
      </c>
      <c r="X26">
        <v>6328</v>
      </c>
      <c r="Y26">
        <v>6144</v>
      </c>
      <c r="Z26">
        <v>5935</v>
      </c>
      <c r="AA26">
        <v>137</v>
      </c>
      <c r="AB26">
        <v>6580</v>
      </c>
      <c r="AC26">
        <v>6451</v>
      </c>
      <c r="AD26">
        <v>6274</v>
      </c>
      <c r="AE26">
        <v>6061</v>
      </c>
      <c r="AF26">
        <f t="shared" si="10"/>
        <v>137</v>
      </c>
      <c r="AG26">
        <f t="shared" si="11"/>
        <v>133</v>
      </c>
      <c r="AH26">
        <f t="shared" si="12"/>
        <v>123</v>
      </c>
      <c r="AI26">
        <f t="shared" si="13"/>
        <v>130</v>
      </c>
      <c r="AJ26">
        <f t="shared" si="14"/>
        <v>126</v>
      </c>
      <c r="AK26">
        <f t="shared" si="5"/>
        <v>0</v>
      </c>
      <c r="AL26">
        <f t="shared" si="6"/>
        <v>0</v>
      </c>
      <c r="AM26">
        <f t="shared" si="7"/>
        <v>0</v>
      </c>
      <c r="AN26">
        <f t="shared" si="8"/>
        <v>0</v>
      </c>
      <c r="AO26">
        <f t="shared" si="9"/>
        <v>0</v>
      </c>
      <c r="AP26" t="s">
        <v>145</v>
      </c>
    </row>
    <row r="27" spans="1:42" ht="15" customHeight="1" x14ac:dyDescent="0.25">
      <c r="A27" t="s">
        <v>79</v>
      </c>
      <c r="B27">
        <v>0</v>
      </c>
      <c r="C27">
        <v>71</v>
      </c>
      <c r="D27">
        <v>2151</v>
      </c>
      <c r="E27">
        <v>2390</v>
      </c>
      <c r="F27">
        <v>2408</v>
      </c>
      <c r="G27">
        <v>0</v>
      </c>
      <c r="H27">
        <v>0</v>
      </c>
      <c r="I27">
        <v>0</v>
      </c>
      <c r="J27">
        <v>0</v>
      </c>
      <c r="K27">
        <v>0</v>
      </c>
      <c r="L27">
        <v>0</v>
      </c>
      <c r="M27">
        <v>0</v>
      </c>
      <c r="N27">
        <v>0</v>
      </c>
      <c r="O27">
        <v>0</v>
      </c>
      <c r="P27">
        <v>0</v>
      </c>
      <c r="Q27">
        <v>0</v>
      </c>
      <c r="R27">
        <v>0</v>
      </c>
      <c r="S27">
        <v>0</v>
      </c>
      <c r="T27">
        <v>0</v>
      </c>
      <c r="U27">
        <v>0</v>
      </c>
      <c r="V27">
        <v>0</v>
      </c>
      <c r="W27">
        <v>63</v>
      </c>
      <c r="X27">
        <v>66</v>
      </c>
      <c r="Y27">
        <v>65</v>
      </c>
      <c r="Z27">
        <v>58</v>
      </c>
      <c r="AA27">
        <v>0</v>
      </c>
      <c r="AB27">
        <v>134</v>
      </c>
      <c r="AC27">
        <v>2217</v>
      </c>
      <c r="AD27">
        <v>2455</v>
      </c>
      <c r="AE27">
        <v>2466</v>
      </c>
      <c r="AF27">
        <f t="shared" si="10"/>
        <v>0</v>
      </c>
      <c r="AG27">
        <f t="shared" si="11"/>
        <v>71</v>
      </c>
      <c r="AH27">
        <f t="shared" si="12"/>
        <v>2151</v>
      </c>
      <c r="AI27">
        <f t="shared" si="13"/>
        <v>2390</v>
      </c>
      <c r="AJ27">
        <f t="shared" si="14"/>
        <v>2408</v>
      </c>
      <c r="AK27">
        <f t="shared" si="5"/>
        <v>0</v>
      </c>
      <c r="AL27">
        <f t="shared" si="6"/>
        <v>0</v>
      </c>
      <c r="AM27">
        <f t="shared" si="7"/>
        <v>0</v>
      </c>
      <c r="AN27">
        <f t="shared" si="8"/>
        <v>0</v>
      </c>
      <c r="AO27">
        <f t="shared" si="9"/>
        <v>0</v>
      </c>
      <c r="AP27" t="s">
        <v>187</v>
      </c>
    </row>
    <row r="28" spans="1:42" ht="15" customHeight="1" x14ac:dyDescent="0.25">
      <c r="A28" t="s">
        <v>61</v>
      </c>
      <c r="B28">
        <v>13354</v>
      </c>
      <c r="C28">
        <v>13310</v>
      </c>
      <c r="D28">
        <v>12141</v>
      </c>
      <c r="E28">
        <v>10623</v>
      </c>
      <c r="F28">
        <v>10597</v>
      </c>
      <c r="G28">
        <v>17621</v>
      </c>
      <c r="H28">
        <v>18134</v>
      </c>
      <c r="I28">
        <v>17814</v>
      </c>
      <c r="J28">
        <v>17439</v>
      </c>
      <c r="K28">
        <v>17768</v>
      </c>
      <c r="L28">
        <v>0</v>
      </c>
      <c r="M28">
        <v>0</v>
      </c>
      <c r="N28">
        <v>0</v>
      </c>
      <c r="O28">
        <v>0</v>
      </c>
      <c r="P28">
        <v>0</v>
      </c>
      <c r="Q28">
        <v>0</v>
      </c>
      <c r="R28">
        <v>0</v>
      </c>
      <c r="S28">
        <v>0</v>
      </c>
      <c r="T28">
        <v>0</v>
      </c>
      <c r="U28">
        <v>0</v>
      </c>
      <c r="V28">
        <v>1411</v>
      </c>
      <c r="W28">
        <v>1426</v>
      </c>
      <c r="X28">
        <v>1433</v>
      </c>
      <c r="Y28">
        <v>1432</v>
      </c>
      <c r="Z28">
        <v>1418</v>
      </c>
      <c r="AA28">
        <v>32386</v>
      </c>
      <c r="AB28">
        <v>32870</v>
      </c>
      <c r="AC28">
        <v>31388</v>
      </c>
      <c r="AD28">
        <v>29494</v>
      </c>
      <c r="AE28">
        <v>29783</v>
      </c>
      <c r="AF28">
        <f t="shared" si="10"/>
        <v>30975</v>
      </c>
      <c r="AG28">
        <f t="shared" si="11"/>
        <v>31444</v>
      </c>
      <c r="AH28">
        <f t="shared" si="12"/>
        <v>29955</v>
      </c>
      <c r="AI28">
        <f t="shared" si="13"/>
        <v>28062</v>
      </c>
      <c r="AJ28">
        <f t="shared" si="14"/>
        <v>28365</v>
      </c>
      <c r="AK28">
        <f t="shared" si="5"/>
        <v>0</v>
      </c>
      <c r="AL28">
        <f t="shared" si="6"/>
        <v>0</v>
      </c>
      <c r="AM28">
        <f t="shared" si="7"/>
        <v>0</v>
      </c>
      <c r="AN28">
        <f t="shared" si="8"/>
        <v>0</v>
      </c>
      <c r="AO28">
        <f t="shared" si="9"/>
        <v>0</v>
      </c>
      <c r="AP28" t="s">
        <v>318</v>
      </c>
    </row>
    <row r="29" spans="1:42" ht="15" customHeight="1" x14ac:dyDescent="0.25">
      <c r="A29" t="s">
        <v>72</v>
      </c>
      <c r="B29">
        <v>5609</v>
      </c>
      <c r="C29">
        <v>4240</v>
      </c>
      <c r="D29">
        <v>3556</v>
      </c>
      <c r="E29">
        <v>3288</v>
      </c>
      <c r="F29">
        <v>3243</v>
      </c>
      <c r="G29">
        <v>7149</v>
      </c>
      <c r="H29">
        <v>6629</v>
      </c>
      <c r="I29">
        <v>6182</v>
      </c>
      <c r="J29">
        <v>6161</v>
      </c>
      <c r="K29">
        <v>5874</v>
      </c>
      <c r="L29">
        <v>233</v>
      </c>
      <c r="M29">
        <v>255</v>
      </c>
      <c r="N29">
        <v>224</v>
      </c>
      <c r="O29">
        <v>344</v>
      </c>
      <c r="P29">
        <v>305</v>
      </c>
      <c r="Q29">
        <v>18</v>
      </c>
      <c r="R29">
        <v>23</v>
      </c>
      <c r="S29">
        <v>29</v>
      </c>
      <c r="T29">
        <v>63</v>
      </c>
      <c r="U29">
        <v>65</v>
      </c>
      <c r="V29">
        <v>67</v>
      </c>
      <c r="W29">
        <v>67</v>
      </c>
      <c r="X29">
        <v>67</v>
      </c>
      <c r="Y29">
        <v>69</v>
      </c>
      <c r="Z29">
        <v>68</v>
      </c>
      <c r="AA29">
        <v>13076</v>
      </c>
      <c r="AB29">
        <v>11214</v>
      </c>
      <c r="AC29">
        <v>10058</v>
      </c>
      <c r="AD29">
        <v>9925</v>
      </c>
      <c r="AE29">
        <v>9555</v>
      </c>
      <c r="AF29">
        <f t="shared" si="10"/>
        <v>12758</v>
      </c>
      <c r="AG29">
        <f t="shared" si="11"/>
        <v>10869</v>
      </c>
      <c r="AH29">
        <f t="shared" si="12"/>
        <v>9738</v>
      </c>
      <c r="AI29">
        <f t="shared" si="13"/>
        <v>9449</v>
      </c>
      <c r="AJ29">
        <f t="shared" si="14"/>
        <v>9117</v>
      </c>
      <c r="AK29">
        <f t="shared" si="5"/>
        <v>251</v>
      </c>
      <c r="AL29">
        <f t="shared" si="6"/>
        <v>278</v>
      </c>
      <c r="AM29">
        <f t="shared" si="7"/>
        <v>253</v>
      </c>
      <c r="AN29">
        <f t="shared" si="8"/>
        <v>407</v>
      </c>
      <c r="AO29">
        <f t="shared" si="9"/>
        <v>370</v>
      </c>
      <c r="AP29" s="7" t="s">
        <v>302</v>
      </c>
    </row>
    <row r="30" spans="1:42" ht="15" customHeight="1" x14ac:dyDescent="0.25">
      <c r="A30" t="s">
        <v>90</v>
      </c>
      <c r="B30">
        <v>10224</v>
      </c>
      <c r="C30">
        <v>10068</v>
      </c>
      <c r="D30">
        <v>7364</v>
      </c>
      <c r="E30">
        <v>8625</v>
      </c>
      <c r="F30">
        <v>8374</v>
      </c>
      <c r="G30">
        <v>26810</v>
      </c>
      <c r="H30">
        <v>29932</v>
      </c>
      <c r="I30">
        <v>16512</v>
      </c>
      <c r="J30">
        <v>15678</v>
      </c>
      <c r="K30">
        <v>15224</v>
      </c>
      <c r="L30">
        <v>32612</v>
      </c>
      <c r="M30">
        <v>31337</v>
      </c>
      <c r="N30">
        <v>36838</v>
      </c>
      <c r="O30">
        <v>36236</v>
      </c>
      <c r="P30">
        <v>34977</v>
      </c>
      <c r="Q30">
        <v>0</v>
      </c>
      <c r="R30">
        <v>0</v>
      </c>
      <c r="S30">
        <v>0</v>
      </c>
      <c r="T30">
        <v>0</v>
      </c>
      <c r="U30">
        <v>0</v>
      </c>
      <c r="V30">
        <v>286</v>
      </c>
      <c r="W30">
        <v>273</v>
      </c>
      <c r="X30">
        <v>269</v>
      </c>
      <c r="Y30">
        <v>261</v>
      </c>
      <c r="Z30">
        <v>253</v>
      </c>
      <c r="AA30">
        <v>69932</v>
      </c>
      <c r="AB30">
        <v>71610</v>
      </c>
      <c r="AC30">
        <v>60983</v>
      </c>
      <c r="AD30">
        <v>60800</v>
      </c>
      <c r="AE30">
        <v>58828</v>
      </c>
      <c r="AF30">
        <f t="shared" si="10"/>
        <v>37034</v>
      </c>
      <c r="AG30">
        <f t="shared" si="11"/>
        <v>40000</v>
      </c>
      <c r="AH30">
        <f t="shared" si="12"/>
        <v>23876</v>
      </c>
      <c r="AI30">
        <f t="shared" si="13"/>
        <v>24303</v>
      </c>
      <c r="AJ30">
        <f t="shared" si="14"/>
        <v>23598</v>
      </c>
      <c r="AK30">
        <f t="shared" si="5"/>
        <v>32612</v>
      </c>
      <c r="AL30">
        <f t="shared" si="6"/>
        <v>31337</v>
      </c>
      <c r="AM30">
        <f t="shared" si="7"/>
        <v>36838</v>
      </c>
      <c r="AN30">
        <f t="shared" si="8"/>
        <v>36236</v>
      </c>
      <c r="AO30">
        <f t="shared" si="9"/>
        <v>34977</v>
      </c>
      <c r="AP30" t="s">
        <v>319</v>
      </c>
    </row>
    <row r="31" spans="1:42" ht="15" customHeight="1" x14ac:dyDescent="0.25">
      <c r="A31" t="s">
        <v>92</v>
      </c>
      <c r="B31">
        <v>0</v>
      </c>
      <c r="C31">
        <v>0</v>
      </c>
      <c r="D31">
        <v>0</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f t="shared" si="10"/>
        <v>0</v>
      </c>
      <c r="AG31">
        <f t="shared" si="11"/>
        <v>0</v>
      </c>
      <c r="AH31">
        <f t="shared" si="12"/>
        <v>0</v>
      </c>
      <c r="AI31">
        <f t="shared" si="13"/>
        <v>0</v>
      </c>
      <c r="AJ31">
        <f t="shared" si="14"/>
        <v>0</v>
      </c>
      <c r="AK31">
        <f t="shared" si="5"/>
        <v>0</v>
      </c>
      <c r="AL31">
        <f t="shared" si="6"/>
        <v>0</v>
      </c>
      <c r="AM31">
        <f t="shared" si="7"/>
        <v>0</v>
      </c>
      <c r="AN31">
        <f t="shared" si="8"/>
        <v>0</v>
      </c>
      <c r="AO31">
        <f t="shared" si="9"/>
        <v>0</v>
      </c>
      <c r="AP31" t="s">
        <v>97</v>
      </c>
    </row>
    <row r="32" spans="1:42" ht="15" customHeight="1" x14ac:dyDescent="0.25">
      <c r="A32" t="s">
        <v>93</v>
      </c>
      <c r="B32">
        <v>0</v>
      </c>
      <c r="C32">
        <v>0</v>
      </c>
      <c r="D32">
        <v>0</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f t="shared" si="10"/>
        <v>0</v>
      </c>
      <c r="AG32">
        <f t="shared" si="11"/>
        <v>0</v>
      </c>
      <c r="AH32">
        <f t="shared" si="12"/>
        <v>0</v>
      </c>
      <c r="AI32">
        <f t="shared" si="13"/>
        <v>0</v>
      </c>
      <c r="AJ32">
        <f t="shared" si="14"/>
        <v>0</v>
      </c>
      <c r="AK32">
        <f t="shared" si="5"/>
        <v>0</v>
      </c>
      <c r="AL32">
        <f t="shared" si="6"/>
        <v>0</v>
      </c>
      <c r="AM32">
        <f t="shared" si="7"/>
        <v>0</v>
      </c>
      <c r="AN32">
        <f t="shared" si="8"/>
        <v>0</v>
      </c>
      <c r="AO32">
        <f t="shared" si="9"/>
        <v>0</v>
      </c>
      <c r="AP32" t="s">
        <v>225</v>
      </c>
    </row>
    <row r="33" spans="1:42" ht="15" customHeight="1" x14ac:dyDescent="0.25">
      <c r="A33" t="s">
        <v>91</v>
      </c>
      <c r="B33">
        <v>7423</v>
      </c>
      <c r="C33">
        <v>5842</v>
      </c>
      <c r="D33">
        <v>5606</v>
      </c>
      <c r="E33">
        <v>5161</v>
      </c>
      <c r="F33">
        <v>5290</v>
      </c>
      <c r="G33">
        <v>374</v>
      </c>
      <c r="H33">
        <v>364</v>
      </c>
      <c r="I33">
        <v>351</v>
      </c>
      <c r="J33">
        <v>341</v>
      </c>
      <c r="K33">
        <v>331</v>
      </c>
      <c r="L33">
        <v>13461</v>
      </c>
      <c r="M33">
        <v>14627</v>
      </c>
      <c r="N33">
        <v>14980</v>
      </c>
      <c r="O33">
        <v>15626</v>
      </c>
      <c r="P33">
        <v>15660</v>
      </c>
      <c r="Q33">
        <v>0</v>
      </c>
      <c r="R33">
        <v>0</v>
      </c>
      <c r="S33">
        <v>0</v>
      </c>
      <c r="T33">
        <v>0</v>
      </c>
      <c r="U33">
        <v>0</v>
      </c>
      <c r="V33">
        <v>2</v>
      </c>
      <c r="W33">
        <v>2</v>
      </c>
      <c r="X33">
        <v>1</v>
      </c>
      <c r="Y33">
        <v>1</v>
      </c>
      <c r="Z33">
        <v>1</v>
      </c>
      <c r="AA33">
        <v>21260</v>
      </c>
      <c r="AB33">
        <v>20835</v>
      </c>
      <c r="AC33">
        <v>20938</v>
      </c>
      <c r="AD33">
        <v>21129</v>
      </c>
      <c r="AE33">
        <v>21282</v>
      </c>
      <c r="AF33">
        <f t="shared" si="10"/>
        <v>7797</v>
      </c>
      <c r="AG33">
        <f t="shared" si="11"/>
        <v>6206</v>
      </c>
      <c r="AH33">
        <f t="shared" si="12"/>
        <v>5957</v>
      </c>
      <c r="AI33">
        <f t="shared" si="13"/>
        <v>5502</v>
      </c>
      <c r="AJ33">
        <f t="shared" si="14"/>
        <v>5621</v>
      </c>
      <c r="AK33">
        <f t="shared" si="5"/>
        <v>13461</v>
      </c>
      <c r="AL33">
        <f t="shared" si="6"/>
        <v>14627</v>
      </c>
      <c r="AM33">
        <f t="shared" si="7"/>
        <v>14980</v>
      </c>
      <c r="AN33">
        <f t="shared" si="8"/>
        <v>15626</v>
      </c>
      <c r="AO33">
        <f t="shared" si="9"/>
        <v>15660</v>
      </c>
      <c r="AP33">
        <v>0</v>
      </c>
    </row>
    <row r="34" spans="1:42" x14ac:dyDescent="0.25">
      <c r="C34"/>
    </row>
  </sheetData>
  <autoFilter ref="A1:AP33" xr:uid="{5501DCDE-4831-42D7-86F3-8DDD2B71694D}">
    <filterColumn colId="1" showButton="0"/>
    <filterColumn colId="2" showButton="0"/>
    <filterColumn colId="3" showButton="0"/>
    <filterColumn colId="4" showButton="0"/>
    <filterColumn colId="6" showButton="0"/>
    <filterColumn colId="7" showButton="0"/>
    <filterColumn colId="8" showButton="0"/>
    <filterColumn colId="9" showButton="0"/>
    <filterColumn colId="11" showButton="0"/>
    <filterColumn colId="12" showButton="0"/>
    <filterColumn colId="13" showButton="0"/>
    <filterColumn colId="14" showButton="0"/>
    <filterColumn colId="16" showButton="0"/>
    <filterColumn colId="17" showButton="0"/>
    <filterColumn colId="18" showButton="0"/>
    <filterColumn colId="19" showButton="0"/>
    <filterColumn colId="21" showButton="0"/>
    <filterColumn colId="22" showButton="0"/>
    <filterColumn colId="23" showButton="0"/>
    <filterColumn colId="24" showButton="0"/>
    <filterColumn colId="26" showButton="0"/>
    <filterColumn colId="27" showButton="0"/>
    <filterColumn colId="28" showButton="0"/>
    <filterColumn colId="29" showButton="0"/>
    <filterColumn colId="31" showButton="0"/>
    <filterColumn colId="32" showButton="0"/>
    <filterColumn colId="33" showButton="0"/>
    <filterColumn colId="34" showButton="0"/>
    <filterColumn colId="36" showButton="0"/>
    <filterColumn colId="37" showButton="0"/>
    <filterColumn colId="38" showButton="0"/>
    <filterColumn colId="39" showButton="0"/>
    <sortState xmlns:xlrd2="http://schemas.microsoft.com/office/spreadsheetml/2017/richdata2" ref="A6:AP33">
      <sortCondition ref="A1:A33"/>
    </sortState>
  </autoFilter>
  <mergeCells count="18">
    <mergeCell ref="A1:A3"/>
    <mergeCell ref="AP1:AP3"/>
    <mergeCell ref="AA2:AE2"/>
    <mergeCell ref="B1:F1"/>
    <mergeCell ref="G1:K1"/>
    <mergeCell ref="L1:P1"/>
    <mergeCell ref="Q1:U1"/>
    <mergeCell ref="V1:Z1"/>
    <mergeCell ref="AA1:AE1"/>
    <mergeCell ref="B2:F2"/>
    <mergeCell ref="G2:K2"/>
    <mergeCell ref="L2:P2"/>
    <mergeCell ref="Q2:U2"/>
    <mergeCell ref="V2:Z2"/>
    <mergeCell ref="AF1:AJ1"/>
    <mergeCell ref="AK1:AO1"/>
    <mergeCell ref="AF2:AJ2"/>
    <mergeCell ref="AK2:AO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A7E47-5987-455C-8432-BFEDC6CEE268}">
  <dimension ref="A1:E34"/>
  <sheetViews>
    <sheetView topLeftCell="A2" zoomScaleNormal="100" workbookViewId="0">
      <selection activeCell="A20" sqref="A20:XFD20"/>
    </sheetView>
  </sheetViews>
  <sheetFormatPr defaultRowHeight="15" x14ac:dyDescent="0.25"/>
  <cols>
    <col min="1" max="1" width="12" bestFit="1" customWidth="1"/>
    <col min="2" max="2" width="46" customWidth="1"/>
    <col min="3" max="3" width="46" style="7" customWidth="1"/>
    <col min="4" max="4" width="46" customWidth="1"/>
    <col min="5" max="5" width="92.28515625" style="7" customWidth="1"/>
  </cols>
  <sheetData>
    <row r="1" spans="1:5" ht="28.5" customHeight="1" x14ac:dyDescent="0.25">
      <c r="A1" s="45" t="s">
        <v>0</v>
      </c>
      <c r="B1" s="69" t="s">
        <v>67</v>
      </c>
      <c r="C1" s="70"/>
      <c r="D1" s="71"/>
      <c r="E1" s="39" t="s">
        <v>281</v>
      </c>
    </row>
    <row r="2" spans="1:5" ht="18.75" customHeight="1" x14ac:dyDescent="0.25">
      <c r="A2" s="46"/>
      <c r="B2" s="72"/>
      <c r="C2" s="73"/>
      <c r="D2" s="74"/>
      <c r="E2" s="40"/>
    </row>
    <row r="3" spans="1:5" s="13" customFormat="1" ht="45" x14ac:dyDescent="0.25">
      <c r="A3" s="47"/>
      <c r="B3" s="14" t="s">
        <v>15</v>
      </c>
      <c r="C3" s="15" t="s">
        <v>16</v>
      </c>
      <c r="D3" s="15" t="s">
        <v>17</v>
      </c>
      <c r="E3" s="41"/>
    </row>
    <row r="4" spans="1:5" x14ac:dyDescent="0.25">
      <c r="A4" t="s">
        <v>69</v>
      </c>
      <c r="B4" s="32">
        <v>0</v>
      </c>
      <c r="C4" s="32">
        <v>0</v>
      </c>
      <c r="D4" s="32">
        <v>0</v>
      </c>
      <c r="E4">
        <v>0</v>
      </c>
    </row>
    <row r="5" spans="1:5" x14ac:dyDescent="0.25">
      <c r="A5" t="s">
        <v>73</v>
      </c>
      <c r="B5" s="32">
        <v>0</v>
      </c>
      <c r="C5" s="32">
        <v>0</v>
      </c>
      <c r="D5" s="32">
        <v>0</v>
      </c>
      <c r="E5" t="s">
        <v>112</v>
      </c>
    </row>
    <row r="6" spans="1:5" x14ac:dyDescent="0.25">
      <c r="A6" t="s">
        <v>70</v>
      </c>
      <c r="B6" s="32">
        <v>0</v>
      </c>
      <c r="C6" s="32">
        <v>1</v>
      </c>
      <c r="D6" s="32">
        <v>0</v>
      </c>
      <c r="E6">
        <v>0</v>
      </c>
    </row>
    <row r="7" spans="1:5" x14ac:dyDescent="0.25">
      <c r="A7" t="s">
        <v>74</v>
      </c>
      <c r="B7" s="32" t="s">
        <v>262</v>
      </c>
      <c r="C7" s="32">
        <v>2504</v>
      </c>
      <c r="D7" s="32" t="s">
        <v>262</v>
      </c>
      <c r="E7" t="s">
        <v>262</v>
      </c>
    </row>
    <row r="8" spans="1:5" x14ac:dyDescent="0.25">
      <c r="A8" t="s">
        <v>80</v>
      </c>
      <c r="B8" s="32">
        <v>4</v>
      </c>
      <c r="C8" s="32">
        <v>27</v>
      </c>
      <c r="D8" s="32">
        <v>57</v>
      </c>
      <c r="E8" t="s">
        <v>316</v>
      </c>
    </row>
    <row r="9" spans="1:5" ht="210" x14ac:dyDescent="0.25">
      <c r="A9" t="s">
        <v>82</v>
      </c>
      <c r="B9" s="32">
        <v>2.86E-2</v>
      </c>
      <c r="C9" s="32">
        <v>0.97140000000000004</v>
      </c>
      <c r="D9" s="32">
        <v>0</v>
      </c>
      <c r="E9" s="7" t="s">
        <v>268</v>
      </c>
    </row>
    <row r="10" spans="1:5" x14ac:dyDescent="0.25">
      <c r="A10" t="s">
        <v>81</v>
      </c>
      <c r="B10" s="32">
        <v>5</v>
      </c>
      <c r="C10" s="32">
        <v>0</v>
      </c>
      <c r="D10" s="32">
        <v>0</v>
      </c>
      <c r="E10" t="s">
        <v>212</v>
      </c>
    </row>
    <row r="11" spans="1:5" x14ac:dyDescent="0.25">
      <c r="A11" t="s">
        <v>85</v>
      </c>
      <c r="B11" s="32">
        <v>0</v>
      </c>
      <c r="C11" s="32">
        <v>95</v>
      </c>
      <c r="D11" s="32">
        <v>5</v>
      </c>
      <c r="E11" t="s">
        <v>313</v>
      </c>
    </row>
    <row r="12" spans="1:5" x14ac:dyDescent="0.25">
      <c r="A12" t="s">
        <v>60</v>
      </c>
      <c r="B12" s="32">
        <v>0.25</v>
      </c>
      <c r="C12" s="32">
        <v>0.75</v>
      </c>
      <c r="D12" s="32">
        <v>0</v>
      </c>
      <c r="E12" t="s">
        <v>219</v>
      </c>
    </row>
    <row r="13" spans="1:5" x14ac:dyDescent="0.25">
      <c r="A13" t="s">
        <v>59</v>
      </c>
      <c r="B13" s="32">
        <v>0</v>
      </c>
      <c r="C13" s="32">
        <v>0.94689999999999996</v>
      </c>
      <c r="D13" s="32">
        <v>5.4100000000000002E-2</v>
      </c>
      <c r="E13" t="s">
        <v>241</v>
      </c>
    </row>
    <row r="14" spans="1:5" ht="15" customHeight="1" x14ac:dyDescent="0.25">
      <c r="A14" t="s">
        <v>83</v>
      </c>
      <c r="B14" s="32">
        <v>3</v>
      </c>
      <c r="C14" s="32">
        <v>0</v>
      </c>
      <c r="D14" s="32">
        <v>0</v>
      </c>
      <c r="E14">
        <v>0</v>
      </c>
    </row>
    <row r="15" spans="1:5" x14ac:dyDescent="0.25">
      <c r="A15" t="s">
        <v>75</v>
      </c>
      <c r="B15" s="32">
        <v>0</v>
      </c>
      <c r="C15" s="32">
        <v>0</v>
      </c>
      <c r="D15" s="32">
        <v>0</v>
      </c>
      <c r="E15" t="s">
        <v>117</v>
      </c>
    </row>
    <row r="16" spans="1:5" x14ac:dyDescent="0.25">
      <c r="A16" t="s">
        <v>84</v>
      </c>
      <c r="B16" s="32">
        <v>0</v>
      </c>
      <c r="C16" s="32">
        <v>0.995</v>
      </c>
      <c r="D16" s="32">
        <v>0</v>
      </c>
      <c r="E16" t="s">
        <v>166</v>
      </c>
    </row>
    <row r="17" spans="1:5" x14ac:dyDescent="0.25">
      <c r="A17" t="s">
        <v>86</v>
      </c>
      <c r="B17" s="32">
        <v>1.2999999999999999E-2</v>
      </c>
      <c r="C17" s="32">
        <v>0.98699999999999999</v>
      </c>
      <c r="D17" s="32">
        <v>0</v>
      </c>
      <c r="E17" t="s">
        <v>120</v>
      </c>
    </row>
    <row r="18" spans="1:5" x14ac:dyDescent="0.25">
      <c r="A18" t="s">
        <v>76</v>
      </c>
      <c r="B18" s="32">
        <v>6</v>
      </c>
      <c r="C18" s="32">
        <v>52</v>
      </c>
      <c r="D18" s="32">
        <v>38</v>
      </c>
      <c r="E18" t="s">
        <v>257</v>
      </c>
    </row>
    <row r="19" spans="1:5" x14ac:dyDescent="0.25">
      <c r="A19" t="s">
        <v>94</v>
      </c>
      <c r="B19" s="32">
        <v>2</v>
      </c>
      <c r="C19" s="32">
        <v>4</v>
      </c>
      <c r="D19" s="32">
        <v>94</v>
      </c>
      <c r="E19" t="s">
        <v>280</v>
      </c>
    </row>
    <row r="20" spans="1:5" ht="15" customHeight="1" x14ac:dyDescent="0.25">
      <c r="A20" t="s">
        <v>87</v>
      </c>
      <c r="B20" s="32">
        <v>0</v>
      </c>
      <c r="C20" s="32">
        <v>0.86</v>
      </c>
      <c r="D20" s="32">
        <v>0.14000000000000001</v>
      </c>
      <c r="E20" s="7" t="s">
        <v>317</v>
      </c>
    </row>
    <row r="21" spans="1:5" x14ac:dyDescent="0.25">
      <c r="A21" t="s">
        <v>88</v>
      </c>
      <c r="B21" s="32">
        <v>0</v>
      </c>
      <c r="C21" s="32">
        <v>0.73</v>
      </c>
      <c r="D21" s="32">
        <v>0.16</v>
      </c>
      <c r="E21" t="s">
        <v>102</v>
      </c>
    </row>
    <row r="22" spans="1:5" x14ac:dyDescent="0.25">
      <c r="A22" t="s">
        <v>89</v>
      </c>
      <c r="B22" s="32">
        <v>0</v>
      </c>
      <c r="C22" s="32">
        <v>0.99580000000000002</v>
      </c>
      <c r="D22" s="32">
        <v>4.1999999999999997E-3</v>
      </c>
      <c r="E22" t="s">
        <v>133</v>
      </c>
    </row>
    <row r="23" spans="1:5" x14ac:dyDescent="0.25">
      <c r="A23" t="s">
        <v>77</v>
      </c>
      <c r="B23" s="32">
        <v>0</v>
      </c>
      <c r="C23" s="32">
        <v>0.95</v>
      </c>
      <c r="D23" s="32">
        <v>0.05</v>
      </c>
      <c r="E23" t="s">
        <v>314</v>
      </c>
    </row>
    <row r="24" spans="1:5" x14ac:dyDescent="0.25">
      <c r="A24" t="s">
        <v>62</v>
      </c>
      <c r="B24" s="32">
        <v>0</v>
      </c>
      <c r="C24" s="32">
        <v>98</v>
      </c>
      <c r="D24" s="32">
        <v>2</v>
      </c>
      <c r="E24" t="s">
        <v>18</v>
      </c>
    </row>
    <row r="25" spans="1:5" x14ac:dyDescent="0.25">
      <c r="A25" t="s">
        <v>71</v>
      </c>
      <c r="B25" s="32">
        <v>0</v>
      </c>
      <c r="C25" s="32">
        <v>0.9</v>
      </c>
      <c r="D25" s="32">
        <v>0.1</v>
      </c>
      <c r="E25" t="s">
        <v>202</v>
      </c>
    </row>
    <row r="26" spans="1:5" ht="14.25" customHeight="1" x14ac:dyDescent="0.25">
      <c r="A26" t="s">
        <v>78</v>
      </c>
      <c r="B26" s="32">
        <v>5</v>
      </c>
      <c r="C26" s="32">
        <v>5</v>
      </c>
      <c r="D26" s="32">
        <v>90</v>
      </c>
      <c r="E26" t="s">
        <v>146</v>
      </c>
    </row>
    <row r="27" spans="1:5" x14ac:dyDescent="0.25">
      <c r="A27" t="s">
        <v>79</v>
      </c>
      <c r="B27" s="32">
        <v>0</v>
      </c>
      <c r="C27" s="32">
        <v>100</v>
      </c>
      <c r="D27" s="32">
        <v>0</v>
      </c>
      <c r="E27" t="s">
        <v>188</v>
      </c>
    </row>
    <row r="28" spans="1:5" x14ac:dyDescent="0.25">
      <c r="A28" t="s">
        <v>61</v>
      </c>
      <c r="B28" s="32">
        <v>0</v>
      </c>
      <c r="C28" s="32">
        <v>0</v>
      </c>
      <c r="D28" s="32">
        <v>0</v>
      </c>
      <c r="E28" t="s">
        <v>194</v>
      </c>
    </row>
    <row r="29" spans="1:5" x14ac:dyDescent="0.25">
      <c r="A29" t="s">
        <v>72</v>
      </c>
      <c r="B29" s="32">
        <v>0</v>
      </c>
      <c r="C29" s="32">
        <v>0.995</v>
      </c>
      <c r="D29" s="32">
        <v>5.0000000000000001E-3</v>
      </c>
      <c r="E29" t="s">
        <v>315</v>
      </c>
    </row>
    <row r="30" spans="1:5" x14ac:dyDescent="0.25">
      <c r="A30" t="s">
        <v>90</v>
      </c>
      <c r="B30" s="32">
        <v>0</v>
      </c>
      <c r="C30" s="32">
        <v>0.97330000000000005</v>
      </c>
      <c r="D30" s="32">
        <v>2.6700000000000002E-2</v>
      </c>
      <c r="E30" t="s">
        <v>175</v>
      </c>
    </row>
    <row r="31" spans="1:5" x14ac:dyDescent="0.25">
      <c r="A31" t="s">
        <v>92</v>
      </c>
      <c r="B31" s="32">
        <v>0.01</v>
      </c>
      <c r="C31" s="32">
        <v>0.75</v>
      </c>
      <c r="D31" s="32">
        <v>0.24</v>
      </c>
      <c r="E31" t="s">
        <v>98</v>
      </c>
    </row>
    <row r="32" spans="1:5" x14ac:dyDescent="0.25">
      <c r="A32" t="s">
        <v>93</v>
      </c>
      <c r="B32" s="32">
        <v>0</v>
      </c>
      <c r="C32" s="32">
        <v>1</v>
      </c>
      <c r="D32" s="32">
        <v>0</v>
      </c>
      <c r="E32">
        <v>0</v>
      </c>
    </row>
    <row r="33" spans="1:5" x14ac:dyDescent="0.25">
      <c r="A33" t="s">
        <v>91</v>
      </c>
      <c r="B33" s="32">
        <v>1E-3</v>
      </c>
      <c r="C33" s="32">
        <v>0.999</v>
      </c>
      <c r="D33" s="32">
        <v>0</v>
      </c>
      <c r="E33">
        <v>0</v>
      </c>
    </row>
    <row r="34" spans="1:5" x14ac:dyDescent="0.25">
      <c r="B34" t="str" cm="1">
        <f t="array" ref="B34">IFERROR(INDEX(#REF!,'Q4'!#REF!+#REF!, 5+'Q4'!#REF!), "")</f>
        <v/>
      </c>
      <c r="C34" t="str" cm="1">
        <f t="array" ref="C34">IFERROR(INDEX(#REF!,'Q4'!#REF!+#REF!, 5+'Q4'!#REF!), "")</f>
        <v/>
      </c>
      <c r="D34" t="str" cm="1">
        <f t="array" ref="D34">IFERROR(INDEX(#REF!,'Q4'!#REF!+#REF!, 5+'Q4'!#REF!), "")</f>
        <v/>
      </c>
      <c r="E34" t="str" cm="1">
        <f t="array" ref="E34">IFERROR(INDEX(#REF!,'Q4'!#REF!+#REF!, 5+'Q4'!#REF!), "")</f>
        <v/>
      </c>
    </row>
  </sheetData>
  <autoFilter ref="A1:E34" xr:uid="{784A7E47-5987-455C-8432-BFEDC6CEE268}">
    <filterColumn colId="1" showButton="0"/>
    <filterColumn colId="2" showButton="0"/>
    <sortState xmlns:xlrd2="http://schemas.microsoft.com/office/spreadsheetml/2017/richdata2" ref="A6:E34">
      <sortCondition ref="A1:A34"/>
    </sortState>
  </autoFilter>
  <mergeCells count="3">
    <mergeCell ref="E1:E3"/>
    <mergeCell ref="B1:D2"/>
    <mergeCell ref="A1:A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2F629-35C4-4D99-A88D-8EE2DE0C42A8}">
  <dimension ref="A1:V36"/>
  <sheetViews>
    <sheetView zoomScaleNormal="100" workbookViewId="0">
      <selection sqref="A1:A3"/>
    </sheetView>
  </sheetViews>
  <sheetFormatPr defaultRowHeight="15" x14ac:dyDescent="0.25"/>
  <cols>
    <col min="1" max="1" width="12" bestFit="1" customWidth="1"/>
    <col min="3" max="3" width="9.140625" style="7"/>
    <col min="12" max="21" width="11.85546875" customWidth="1"/>
    <col min="22" max="22" width="63.42578125" customWidth="1"/>
  </cols>
  <sheetData>
    <row r="1" spans="1:22" ht="28.5" customHeight="1" x14ac:dyDescent="0.25">
      <c r="A1" s="45" t="s">
        <v>0</v>
      </c>
      <c r="B1" s="75" t="s">
        <v>19</v>
      </c>
      <c r="C1" s="76"/>
      <c r="D1" s="76"/>
      <c r="E1" s="76"/>
      <c r="F1" s="76"/>
      <c r="G1" s="76"/>
      <c r="H1" s="76"/>
      <c r="I1" s="76"/>
      <c r="J1" s="76"/>
      <c r="K1" s="76"/>
      <c r="L1" s="76"/>
      <c r="M1" s="76"/>
      <c r="N1" s="76"/>
      <c r="O1" s="76"/>
      <c r="P1" s="76"/>
      <c r="Q1" s="76"/>
      <c r="R1" s="76"/>
      <c r="S1" s="76"/>
      <c r="T1" s="76"/>
      <c r="U1" s="77"/>
      <c r="V1" s="39" t="s">
        <v>281</v>
      </c>
    </row>
    <row r="2" spans="1:22" ht="77.45" customHeight="1" x14ac:dyDescent="0.25">
      <c r="A2" s="46"/>
      <c r="B2" s="78" t="s">
        <v>63</v>
      </c>
      <c r="C2" s="79"/>
      <c r="D2" s="79"/>
      <c r="E2" s="79"/>
      <c r="F2" s="80"/>
      <c r="G2" s="78" t="s">
        <v>64</v>
      </c>
      <c r="H2" s="79"/>
      <c r="I2" s="79"/>
      <c r="J2" s="79"/>
      <c r="K2" s="80"/>
      <c r="L2" s="78" t="s">
        <v>65</v>
      </c>
      <c r="M2" s="79"/>
      <c r="N2" s="79"/>
      <c r="O2" s="79"/>
      <c r="P2" s="80"/>
      <c r="Q2" s="78" t="s">
        <v>20</v>
      </c>
      <c r="R2" s="79"/>
      <c r="S2" s="79"/>
      <c r="T2" s="79"/>
      <c r="U2" s="80"/>
      <c r="V2" s="40"/>
    </row>
    <row r="3" spans="1:22" s="13" customFormat="1" ht="18.75" x14ac:dyDescent="0.25">
      <c r="A3" s="47"/>
      <c r="B3" s="3">
        <v>2020</v>
      </c>
      <c r="C3" s="12">
        <v>2021</v>
      </c>
      <c r="D3" s="4">
        <v>2022</v>
      </c>
      <c r="E3" s="12">
        <v>2023</v>
      </c>
      <c r="F3" s="5">
        <v>2024</v>
      </c>
      <c r="G3" s="3">
        <v>2020</v>
      </c>
      <c r="H3" s="12">
        <v>2021</v>
      </c>
      <c r="I3" s="4">
        <v>2022</v>
      </c>
      <c r="J3" s="12">
        <v>2023</v>
      </c>
      <c r="K3" s="5">
        <v>2024</v>
      </c>
      <c r="L3" s="3">
        <v>2020</v>
      </c>
      <c r="M3" s="12">
        <v>2021</v>
      </c>
      <c r="N3" s="4">
        <v>2022</v>
      </c>
      <c r="O3" s="12">
        <v>2023</v>
      </c>
      <c r="P3" s="5">
        <v>2024</v>
      </c>
      <c r="Q3" s="3">
        <v>2020</v>
      </c>
      <c r="R3" s="12">
        <v>2021</v>
      </c>
      <c r="S3" s="4">
        <v>2022</v>
      </c>
      <c r="T3" s="12">
        <v>2023</v>
      </c>
      <c r="U3" s="5">
        <v>2024</v>
      </c>
      <c r="V3" s="41"/>
    </row>
    <row r="4" spans="1:22" x14ac:dyDescent="0.25">
      <c r="A4" t="s">
        <v>69</v>
      </c>
      <c r="B4">
        <v>651</v>
      </c>
      <c r="C4">
        <v>433</v>
      </c>
      <c r="D4">
        <v>410</v>
      </c>
      <c r="E4">
        <v>392</v>
      </c>
      <c r="F4">
        <v>380</v>
      </c>
      <c r="G4">
        <v>1243</v>
      </c>
      <c r="H4">
        <v>1816</v>
      </c>
      <c r="I4">
        <v>1768</v>
      </c>
      <c r="J4">
        <v>1727</v>
      </c>
      <c r="K4">
        <v>1732</v>
      </c>
      <c r="L4">
        <v>16491</v>
      </c>
      <c r="M4">
        <v>16030</v>
      </c>
      <c r="N4">
        <v>15821</v>
      </c>
      <c r="O4">
        <v>15604</v>
      </c>
      <c r="P4">
        <v>15683</v>
      </c>
      <c r="Q4">
        <v>18385</v>
      </c>
      <c r="R4">
        <v>18279</v>
      </c>
      <c r="S4">
        <v>17999</v>
      </c>
      <c r="T4">
        <v>17723</v>
      </c>
      <c r="U4">
        <v>17795</v>
      </c>
      <c r="V4">
        <v>0</v>
      </c>
    </row>
    <row r="5" spans="1:22" x14ac:dyDescent="0.25">
      <c r="A5" t="s">
        <v>73</v>
      </c>
      <c r="B5">
        <v>0</v>
      </c>
      <c r="C5">
        <v>3615</v>
      </c>
      <c r="D5">
        <v>3370</v>
      </c>
      <c r="E5">
        <v>2981</v>
      </c>
      <c r="F5">
        <v>2751</v>
      </c>
      <c r="G5">
        <v>0</v>
      </c>
      <c r="H5">
        <v>395</v>
      </c>
      <c r="I5">
        <v>496</v>
      </c>
      <c r="J5">
        <v>524</v>
      </c>
      <c r="K5">
        <v>538</v>
      </c>
      <c r="L5">
        <v>0</v>
      </c>
      <c r="M5">
        <v>5811</v>
      </c>
      <c r="N5">
        <v>5541</v>
      </c>
      <c r="O5">
        <v>5355</v>
      </c>
      <c r="P5">
        <v>5260</v>
      </c>
      <c r="Q5">
        <v>0</v>
      </c>
      <c r="R5">
        <v>9821</v>
      </c>
      <c r="S5">
        <v>9407</v>
      </c>
      <c r="T5">
        <v>8860</v>
      </c>
      <c r="U5">
        <v>8549</v>
      </c>
      <c r="V5" t="s">
        <v>113</v>
      </c>
    </row>
    <row r="6" spans="1:22" x14ac:dyDescent="0.25">
      <c r="A6" t="s">
        <v>70</v>
      </c>
      <c r="B6">
        <v>10</v>
      </c>
      <c r="C6">
        <v>10</v>
      </c>
      <c r="D6">
        <v>10</v>
      </c>
      <c r="E6">
        <v>10</v>
      </c>
      <c r="F6">
        <v>10</v>
      </c>
      <c r="G6">
        <v>7</v>
      </c>
      <c r="H6">
        <v>7</v>
      </c>
      <c r="I6">
        <v>10</v>
      </c>
      <c r="J6">
        <v>12</v>
      </c>
      <c r="K6">
        <v>9</v>
      </c>
      <c r="L6">
        <v>7441</v>
      </c>
      <c r="M6">
        <v>7223</v>
      </c>
      <c r="N6">
        <v>6819</v>
      </c>
      <c r="O6">
        <v>6234</v>
      </c>
      <c r="P6">
        <v>6154</v>
      </c>
      <c r="Q6">
        <v>7458</v>
      </c>
      <c r="R6">
        <v>7240</v>
      </c>
      <c r="S6">
        <v>6839</v>
      </c>
      <c r="T6">
        <v>6256</v>
      </c>
      <c r="U6">
        <v>6173</v>
      </c>
      <c r="V6">
        <v>0</v>
      </c>
    </row>
    <row r="7" spans="1:22" x14ac:dyDescent="0.25">
      <c r="A7" t="s">
        <v>74</v>
      </c>
      <c r="B7">
        <v>5</v>
      </c>
      <c r="C7">
        <v>5</v>
      </c>
      <c r="D7">
        <v>5</v>
      </c>
      <c r="E7">
        <v>5</v>
      </c>
      <c r="F7">
        <v>5</v>
      </c>
      <c r="L7">
        <v>2288</v>
      </c>
      <c r="M7">
        <v>2262</v>
      </c>
      <c r="N7">
        <v>2317</v>
      </c>
      <c r="O7">
        <v>2448</v>
      </c>
      <c r="P7">
        <v>2499</v>
      </c>
      <c r="Q7">
        <v>2293</v>
      </c>
      <c r="R7">
        <v>2267</v>
      </c>
      <c r="S7">
        <v>2322</v>
      </c>
      <c r="T7">
        <v>2453</v>
      </c>
      <c r="U7">
        <v>2504</v>
      </c>
      <c r="V7" t="s">
        <v>262</v>
      </c>
    </row>
    <row r="8" spans="1:22" x14ac:dyDescent="0.25">
      <c r="A8" t="s">
        <v>80</v>
      </c>
      <c r="B8">
        <v>26</v>
      </c>
      <c r="C8">
        <v>15</v>
      </c>
      <c r="D8">
        <v>16</v>
      </c>
      <c r="E8">
        <v>16</v>
      </c>
      <c r="F8">
        <v>15</v>
      </c>
      <c r="G8">
        <v>2232</v>
      </c>
      <c r="H8">
        <v>1575</v>
      </c>
      <c r="I8">
        <v>1578</v>
      </c>
      <c r="J8">
        <v>1590</v>
      </c>
      <c r="K8">
        <v>1590</v>
      </c>
      <c r="L8">
        <v>35743</v>
      </c>
      <c r="M8">
        <v>29287</v>
      </c>
      <c r="N8">
        <v>30854</v>
      </c>
      <c r="O8">
        <v>33064</v>
      </c>
      <c r="P8">
        <v>35022</v>
      </c>
      <c r="Q8">
        <v>38001</v>
      </c>
      <c r="R8">
        <v>30877</v>
      </c>
      <c r="S8">
        <v>32448</v>
      </c>
      <c r="T8">
        <v>34670</v>
      </c>
      <c r="U8">
        <v>36627</v>
      </c>
      <c r="V8">
        <v>0</v>
      </c>
    </row>
    <row r="9" spans="1:22" x14ac:dyDescent="0.25">
      <c r="A9" t="s">
        <v>82</v>
      </c>
      <c r="B9">
        <v>0</v>
      </c>
      <c r="C9">
        <v>0</v>
      </c>
      <c r="D9">
        <v>0</v>
      </c>
      <c r="E9" t="s">
        <v>249</v>
      </c>
      <c r="F9" t="s">
        <v>249</v>
      </c>
      <c r="G9">
        <v>0</v>
      </c>
      <c r="H9">
        <v>0</v>
      </c>
      <c r="I9">
        <v>0</v>
      </c>
      <c r="J9" t="s">
        <v>249</v>
      </c>
      <c r="K9" t="s">
        <v>249</v>
      </c>
      <c r="L9">
        <v>0</v>
      </c>
      <c r="M9">
        <v>0</v>
      </c>
      <c r="N9">
        <v>0</v>
      </c>
      <c r="O9" t="s">
        <v>249</v>
      </c>
      <c r="P9" t="s">
        <v>249</v>
      </c>
      <c r="Q9">
        <v>0</v>
      </c>
      <c r="R9">
        <v>0</v>
      </c>
      <c r="S9">
        <v>0</v>
      </c>
      <c r="T9" t="s">
        <v>249</v>
      </c>
      <c r="U9" t="s">
        <v>249</v>
      </c>
      <c r="V9" t="s">
        <v>250</v>
      </c>
    </row>
    <row r="10" spans="1:22" x14ac:dyDescent="0.25">
      <c r="A10" t="s">
        <v>81</v>
      </c>
      <c r="B10">
        <v>0</v>
      </c>
      <c r="C10">
        <v>0</v>
      </c>
      <c r="D10">
        <v>0</v>
      </c>
      <c r="E10" t="s">
        <v>22</v>
      </c>
      <c r="F10" t="s">
        <v>22</v>
      </c>
      <c r="G10">
        <v>0</v>
      </c>
      <c r="H10">
        <v>1763</v>
      </c>
      <c r="I10">
        <v>1861</v>
      </c>
      <c r="J10">
        <v>1833</v>
      </c>
      <c r="K10">
        <v>1979</v>
      </c>
      <c r="L10">
        <v>0</v>
      </c>
      <c r="M10">
        <v>588</v>
      </c>
      <c r="N10">
        <v>710</v>
      </c>
      <c r="O10">
        <v>515</v>
      </c>
      <c r="P10">
        <v>609</v>
      </c>
      <c r="Q10">
        <v>0</v>
      </c>
      <c r="R10">
        <v>2351</v>
      </c>
      <c r="S10">
        <v>2571</v>
      </c>
      <c r="T10">
        <v>2348</v>
      </c>
      <c r="U10">
        <v>2588</v>
      </c>
      <c r="V10" t="s">
        <v>213</v>
      </c>
    </row>
    <row r="11" spans="1:22" x14ac:dyDescent="0.25">
      <c r="A11" t="s">
        <v>85</v>
      </c>
      <c r="B11">
        <v>6</v>
      </c>
      <c r="C11">
        <v>11</v>
      </c>
      <c r="D11">
        <v>11</v>
      </c>
      <c r="E11">
        <v>12</v>
      </c>
      <c r="F11">
        <v>16</v>
      </c>
      <c r="G11">
        <v>349</v>
      </c>
      <c r="H11">
        <v>353</v>
      </c>
      <c r="I11">
        <v>325</v>
      </c>
      <c r="J11">
        <v>322</v>
      </c>
      <c r="K11">
        <v>341</v>
      </c>
      <c r="L11">
        <v>90</v>
      </c>
      <c r="M11">
        <v>59</v>
      </c>
      <c r="N11">
        <v>58</v>
      </c>
      <c r="O11">
        <v>60</v>
      </c>
      <c r="P11">
        <v>57</v>
      </c>
      <c r="Q11">
        <v>445</v>
      </c>
      <c r="R11">
        <v>423</v>
      </c>
      <c r="S11">
        <v>394</v>
      </c>
      <c r="T11">
        <v>394</v>
      </c>
      <c r="U11">
        <v>414</v>
      </c>
      <c r="V11" t="s">
        <v>324</v>
      </c>
    </row>
    <row r="12" spans="1:22" x14ac:dyDescent="0.25">
      <c r="A12" t="s">
        <v>60</v>
      </c>
      <c r="B12">
        <v>10</v>
      </c>
      <c r="C12">
        <v>11</v>
      </c>
      <c r="D12">
        <v>11</v>
      </c>
      <c r="E12">
        <v>10</v>
      </c>
      <c r="F12">
        <v>10</v>
      </c>
      <c r="G12">
        <v>14</v>
      </c>
      <c r="H12">
        <v>15</v>
      </c>
      <c r="I12">
        <v>19</v>
      </c>
      <c r="J12">
        <v>21</v>
      </c>
      <c r="K12">
        <v>21</v>
      </c>
      <c r="L12">
        <v>15726</v>
      </c>
      <c r="M12">
        <v>16475</v>
      </c>
      <c r="N12">
        <v>17313</v>
      </c>
      <c r="O12">
        <v>18250</v>
      </c>
      <c r="P12">
        <v>19399</v>
      </c>
      <c r="Q12">
        <v>15750</v>
      </c>
      <c r="R12">
        <v>16501</v>
      </c>
      <c r="S12">
        <v>17343</v>
      </c>
      <c r="T12">
        <v>18281</v>
      </c>
      <c r="U12">
        <v>19430</v>
      </c>
      <c r="V12" t="s">
        <v>220</v>
      </c>
    </row>
    <row r="13" spans="1:22" x14ac:dyDescent="0.25">
      <c r="A13" t="s">
        <v>59</v>
      </c>
      <c r="B13">
        <v>50</v>
      </c>
      <c r="C13">
        <v>49</v>
      </c>
      <c r="D13">
        <v>45</v>
      </c>
      <c r="E13">
        <v>46</v>
      </c>
      <c r="F13">
        <v>44</v>
      </c>
      <c r="G13">
        <v>0</v>
      </c>
      <c r="H13">
        <v>0</v>
      </c>
      <c r="I13">
        <v>46</v>
      </c>
      <c r="J13">
        <v>46</v>
      </c>
      <c r="K13">
        <v>50</v>
      </c>
      <c r="L13">
        <v>72564</v>
      </c>
      <c r="M13">
        <v>68834</v>
      </c>
      <c r="N13">
        <v>62076</v>
      </c>
      <c r="O13">
        <v>59863</v>
      </c>
      <c r="P13">
        <v>57293</v>
      </c>
      <c r="Q13">
        <v>72614</v>
      </c>
      <c r="R13">
        <v>68883</v>
      </c>
      <c r="S13">
        <v>62167</v>
      </c>
      <c r="T13">
        <v>59955</v>
      </c>
      <c r="U13">
        <v>57387</v>
      </c>
      <c r="V13" t="s">
        <v>242</v>
      </c>
    </row>
    <row r="14" spans="1:22" x14ac:dyDescent="0.25">
      <c r="A14" t="s">
        <v>83</v>
      </c>
      <c r="B14">
        <v>0</v>
      </c>
      <c r="C14">
        <v>0</v>
      </c>
      <c r="D14">
        <v>163</v>
      </c>
      <c r="E14">
        <v>0</v>
      </c>
      <c r="F14">
        <v>0</v>
      </c>
      <c r="G14">
        <v>0</v>
      </c>
      <c r="H14">
        <v>0</v>
      </c>
      <c r="I14">
        <v>1587</v>
      </c>
      <c r="J14">
        <v>0</v>
      </c>
      <c r="K14">
        <v>1374</v>
      </c>
      <c r="L14">
        <v>0</v>
      </c>
      <c r="M14">
        <v>0</v>
      </c>
      <c r="N14">
        <v>2062</v>
      </c>
      <c r="O14">
        <v>0</v>
      </c>
      <c r="P14">
        <v>2344</v>
      </c>
      <c r="Q14">
        <v>0</v>
      </c>
      <c r="R14">
        <v>0</v>
      </c>
      <c r="S14">
        <v>3812</v>
      </c>
      <c r="T14">
        <v>0</v>
      </c>
      <c r="U14">
        <v>3718</v>
      </c>
      <c r="V14">
        <v>0</v>
      </c>
    </row>
    <row r="15" spans="1:22" ht="15" customHeight="1" x14ac:dyDescent="0.25">
      <c r="A15" t="s">
        <v>75</v>
      </c>
      <c r="B15">
        <v>12386</v>
      </c>
      <c r="C15">
        <v>9220</v>
      </c>
      <c r="D15">
        <v>13040</v>
      </c>
      <c r="E15">
        <v>0</v>
      </c>
      <c r="G15">
        <v>28031</v>
      </c>
      <c r="H15">
        <v>24514</v>
      </c>
      <c r="I15">
        <v>29634</v>
      </c>
      <c r="J15">
        <v>23960</v>
      </c>
      <c r="K15">
        <v>24606</v>
      </c>
      <c r="L15">
        <v>27155</v>
      </c>
      <c r="M15">
        <v>28331</v>
      </c>
      <c r="N15">
        <v>28489</v>
      </c>
      <c r="O15">
        <v>0</v>
      </c>
      <c r="Q15">
        <v>67572</v>
      </c>
      <c r="R15">
        <v>62065</v>
      </c>
      <c r="S15">
        <v>71163</v>
      </c>
      <c r="T15">
        <v>61069</v>
      </c>
      <c r="U15">
        <v>62110</v>
      </c>
      <c r="V15" s="7" t="s">
        <v>300</v>
      </c>
    </row>
    <row r="16" spans="1:22" x14ac:dyDescent="0.25">
      <c r="A16" t="s">
        <v>84</v>
      </c>
      <c r="B16">
        <v>0</v>
      </c>
      <c r="C16">
        <v>21</v>
      </c>
      <c r="D16">
        <v>20</v>
      </c>
      <c r="E16">
        <v>16</v>
      </c>
      <c r="F16">
        <v>16</v>
      </c>
      <c r="G16">
        <v>0</v>
      </c>
      <c r="H16">
        <v>13</v>
      </c>
      <c r="I16">
        <v>14</v>
      </c>
      <c r="J16">
        <v>5</v>
      </c>
      <c r="K16">
        <v>7</v>
      </c>
      <c r="L16">
        <v>0</v>
      </c>
      <c r="M16">
        <v>12945</v>
      </c>
      <c r="N16">
        <v>11097</v>
      </c>
      <c r="O16">
        <v>12720</v>
      </c>
      <c r="P16">
        <v>12331</v>
      </c>
      <c r="Q16">
        <v>0</v>
      </c>
      <c r="R16">
        <v>12979</v>
      </c>
      <c r="S16">
        <v>11131</v>
      </c>
      <c r="T16">
        <v>12741</v>
      </c>
      <c r="U16">
        <v>12354</v>
      </c>
      <c r="V16" t="s">
        <v>335</v>
      </c>
    </row>
    <row r="17" spans="1:22" x14ac:dyDescent="0.25">
      <c r="A17" t="s">
        <v>86</v>
      </c>
      <c r="B17">
        <v>0</v>
      </c>
      <c r="C17">
        <v>0</v>
      </c>
      <c r="D17">
        <v>0</v>
      </c>
      <c r="E17">
        <v>0</v>
      </c>
      <c r="F17">
        <v>0</v>
      </c>
      <c r="G17">
        <v>337</v>
      </c>
      <c r="H17">
        <v>764</v>
      </c>
      <c r="I17">
        <v>1001</v>
      </c>
      <c r="J17">
        <v>1120</v>
      </c>
      <c r="K17">
        <v>1306</v>
      </c>
      <c r="L17">
        <v>47861</v>
      </c>
      <c r="M17">
        <v>46368</v>
      </c>
      <c r="N17">
        <v>44375</v>
      </c>
      <c r="O17">
        <v>43722</v>
      </c>
      <c r="P17">
        <v>44108</v>
      </c>
      <c r="Q17">
        <v>48198</v>
      </c>
      <c r="R17">
        <v>47132</v>
      </c>
      <c r="S17">
        <v>45376</v>
      </c>
      <c r="T17">
        <v>44842</v>
      </c>
      <c r="U17">
        <v>45414</v>
      </c>
      <c r="V17" t="s">
        <v>123</v>
      </c>
    </row>
    <row r="18" spans="1:22" x14ac:dyDescent="0.25">
      <c r="A18" t="s">
        <v>76</v>
      </c>
      <c r="B18">
        <v>1259</v>
      </c>
      <c r="C18">
        <v>1162</v>
      </c>
      <c r="D18">
        <v>1071</v>
      </c>
      <c r="E18">
        <v>1087</v>
      </c>
      <c r="F18">
        <v>1238</v>
      </c>
      <c r="G18">
        <v>454</v>
      </c>
      <c r="H18">
        <v>474</v>
      </c>
      <c r="I18">
        <v>474</v>
      </c>
      <c r="J18">
        <v>478</v>
      </c>
      <c r="K18">
        <v>459</v>
      </c>
      <c r="L18">
        <v>699</v>
      </c>
      <c r="M18">
        <v>825</v>
      </c>
      <c r="N18">
        <v>875</v>
      </c>
      <c r="O18">
        <v>810</v>
      </c>
      <c r="P18">
        <v>729</v>
      </c>
      <c r="Q18">
        <v>2412</v>
      </c>
      <c r="R18">
        <v>2461</v>
      </c>
      <c r="S18">
        <v>2420</v>
      </c>
      <c r="T18">
        <v>2375</v>
      </c>
      <c r="U18">
        <v>2426</v>
      </c>
      <c r="V18" t="s">
        <v>328</v>
      </c>
    </row>
    <row r="19" spans="1:22" x14ac:dyDescent="0.25">
      <c r="A19" t="s">
        <v>94</v>
      </c>
      <c r="C19">
        <v>4</v>
      </c>
      <c r="D19">
        <v>6</v>
      </c>
      <c r="E19">
        <v>3</v>
      </c>
      <c r="F19">
        <v>3</v>
      </c>
      <c r="H19">
        <v>34</v>
      </c>
      <c r="I19">
        <v>35</v>
      </c>
      <c r="J19">
        <v>24</v>
      </c>
      <c r="K19">
        <v>24</v>
      </c>
      <c r="L19">
        <v>9</v>
      </c>
      <c r="M19">
        <v>13</v>
      </c>
      <c r="N19">
        <v>14</v>
      </c>
      <c r="O19">
        <v>29</v>
      </c>
      <c r="P19">
        <v>29</v>
      </c>
      <c r="Q19">
        <v>9</v>
      </c>
      <c r="R19">
        <v>51</v>
      </c>
      <c r="S19">
        <v>55</v>
      </c>
      <c r="T19">
        <v>56</v>
      </c>
      <c r="U19">
        <v>56</v>
      </c>
      <c r="V19" t="s">
        <v>262</v>
      </c>
    </row>
    <row r="20" spans="1:22" x14ac:dyDescent="0.25">
      <c r="A20" t="s">
        <v>87</v>
      </c>
      <c r="B20">
        <v>62509</v>
      </c>
      <c r="C20">
        <v>69506</v>
      </c>
      <c r="D20">
        <v>69835</v>
      </c>
      <c r="E20">
        <v>72356</v>
      </c>
      <c r="F20">
        <v>74195</v>
      </c>
      <c r="G20">
        <v>12317</v>
      </c>
      <c r="H20">
        <v>11562</v>
      </c>
      <c r="I20">
        <v>14082</v>
      </c>
      <c r="J20">
        <v>12179</v>
      </c>
      <c r="K20">
        <v>12252</v>
      </c>
      <c r="L20">
        <v>161587</v>
      </c>
      <c r="M20">
        <v>156125</v>
      </c>
      <c r="N20">
        <v>151487</v>
      </c>
      <c r="O20">
        <v>150178</v>
      </c>
      <c r="P20">
        <v>144468</v>
      </c>
      <c r="Q20">
        <v>236413</v>
      </c>
      <c r="R20">
        <v>237193</v>
      </c>
      <c r="S20">
        <v>235404</v>
      </c>
      <c r="T20">
        <v>234713</v>
      </c>
      <c r="U20">
        <v>230915</v>
      </c>
      <c r="V20">
        <v>0</v>
      </c>
    </row>
    <row r="21" spans="1:22" x14ac:dyDescent="0.25">
      <c r="A21" t="s">
        <v>88</v>
      </c>
      <c r="B21">
        <v>2</v>
      </c>
      <c r="C21">
        <v>0</v>
      </c>
      <c r="D21">
        <v>0</v>
      </c>
      <c r="E21">
        <v>0</v>
      </c>
      <c r="F21">
        <v>0</v>
      </c>
      <c r="G21">
        <v>7</v>
      </c>
      <c r="H21">
        <v>8</v>
      </c>
      <c r="I21">
        <v>8</v>
      </c>
      <c r="J21">
        <v>8</v>
      </c>
      <c r="K21">
        <v>7</v>
      </c>
      <c r="L21">
        <v>48</v>
      </c>
      <c r="M21">
        <v>45</v>
      </c>
      <c r="N21">
        <v>43</v>
      </c>
      <c r="O21">
        <v>43</v>
      </c>
      <c r="P21">
        <v>42</v>
      </c>
      <c r="Q21">
        <v>57</v>
      </c>
      <c r="R21">
        <v>53</v>
      </c>
      <c r="S21">
        <v>51</v>
      </c>
      <c r="T21">
        <v>51</v>
      </c>
      <c r="U21">
        <v>49</v>
      </c>
      <c r="V21" t="s">
        <v>100</v>
      </c>
    </row>
    <row r="22" spans="1:22" x14ac:dyDescent="0.25">
      <c r="A22" t="s">
        <v>89</v>
      </c>
      <c r="B22">
        <v>5</v>
      </c>
      <c r="C22">
        <v>5</v>
      </c>
      <c r="D22">
        <v>5</v>
      </c>
      <c r="E22">
        <v>0</v>
      </c>
      <c r="F22">
        <v>5</v>
      </c>
      <c r="G22">
        <v>0</v>
      </c>
      <c r="H22">
        <v>0</v>
      </c>
      <c r="I22">
        <v>0</v>
      </c>
      <c r="J22">
        <v>0</v>
      </c>
      <c r="K22">
        <v>0</v>
      </c>
      <c r="L22">
        <v>3330</v>
      </c>
      <c r="M22">
        <v>969</v>
      </c>
      <c r="N22">
        <v>3722</v>
      </c>
      <c r="O22">
        <v>0</v>
      </c>
      <c r="P22">
        <v>3330</v>
      </c>
      <c r="Q22">
        <v>3335</v>
      </c>
      <c r="R22">
        <v>974</v>
      </c>
      <c r="S22">
        <v>3727</v>
      </c>
      <c r="T22">
        <v>0</v>
      </c>
      <c r="U22">
        <v>3335</v>
      </c>
      <c r="V22" t="s">
        <v>326</v>
      </c>
    </row>
    <row r="23" spans="1:22" x14ac:dyDescent="0.25">
      <c r="A23" t="s">
        <v>77</v>
      </c>
      <c r="B23">
        <v>0</v>
      </c>
      <c r="C23">
        <v>0</v>
      </c>
      <c r="D23">
        <v>0</v>
      </c>
      <c r="E23">
        <v>0</v>
      </c>
      <c r="F23">
        <v>0</v>
      </c>
      <c r="G23">
        <v>0</v>
      </c>
      <c r="H23">
        <v>0</v>
      </c>
      <c r="I23">
        <v>0</v>
      </c>
      <c r="J23">
        <v>0</v>
      </c>
      <c r="K23">
        <v>0</v>
      </c>
      <c r="L23">
        <v>0</v>
      </c>
      <c r="M23">
        <v>0</v>
      </c>
      <c r="N23">
        <v>0</v>
      </c>
      <c r="O23">
        <v>0</v>
      </c>
      <c r="P23">
        <v>0</v>
      </c>
      <c r="Q23">
        <v>0</v>
      </c>
      <c r="R23">
        <v>0</v>
      </c>
      <c r="S23">
        <v>0</v>
      </c>
      <c r="T23">
        <v>0</v>
      </c>
      <c r="U23">
        <v>0</v>
      </c>
      <c r="V23" t="s">
        <v>106</v>
      </c>
    </row>
    <row r="24" spans="1:22" x14ac:dyDescent="0.25">
      <c r="A24" t="s">
        <v>62</v>
      </c>
      <c r="B24">
        <v>20</v>
      </c>
      <c r="C24">
        <v>14</v>
      </c>
      <c r="D24">
        <v>15</v>
      </c>
      <c r="E24">
        <v>15</v>
      </c>
      <c r="F24">
        <v>16</v>
      </c>
      <c r="G24">
        <v>569</v>
      </c>
      <c r="H24">
        <v>631</v>
      </c>
      <c r="I24">
        <v>667</v>
      </c>
      <c r="J24">
        <v>601</v>
      </c>
      <c r="K24">
        <v>475</v>
      </c>
      <c r="L24">
        <v>675</v>
      </c>
      <c r="M24">
        <v>742</v>
      </c>
      <c r="N24">
        <v>715</v>
      </c>
      <c r="O24">
        <v>654</v>
      </c>
      <c r="P24">
        <v>646</v>
      </c>
      <c r="Q24">
        <v>1264</v>
      </c>
      <c r="R24">
        <v>1387</v>
      </c>
      <c r="S24">
        <v>1397</v>
      </c>
      <c r="T24">
        <v>1270</v>
      </c>
      <c r="U24">
        <v>1137</v>
      </c>
      <c r="V24" t="s">
        <v>6</v>
      </c>
    </row>
    <row r="25" spans="1:22" x14ac:dyDescent="0.25">
      <c r="A25" t="s">
        <v>71</v>
      </c>
      <c r="B25">
        <v>30</v>
      </c>
      <c r="C25">
        <v>32</v>
      </c>
      <c r="D25">
        <v>34</v>
      </c>
      <c r="E25">
        <v>36</v>
      </c>
      <c r="F25">
        <v>39</v>
      </c>
      <c r="G25">
        <v>54</v>
      </c>
      <c r="H25">
        <v>56</v>
      </c>
      <c r="I25">
        <v>58</v>
      </c>
      <c r="J25">
        <v>64</v>
      </c>
      <c r="K25">
        <v>69</v>
      </c>
      <c r="L25">
        <v>341</v>
      </c>
      <c r="M25">
        <v>347</v>
      </c>
      <c r="N25">
        <v>353</v>
      </c>
      <c r="O25">
        <v>366</v>
      </c>
      <c r="P25">
        <v>380</v>
      </c>
      <c r="Q25">
        <v>425</v>
      </c>
      <c r="R25">
        <v>435</v>
      </c>
      <c r="S25">
        <v>445</v>
      </c>
      <c r="T25">
        <v>466</v>
      </c>
      <c r="U25">
        <v>488</v>
      </c>
      <c r="V25" t="s">
        <v>203</v>
      </c>
    </row>
    <row r="26" spans="1:22" x14ac:dyDescent="0.25">
      <c r="A26" t="s">
        <v>78</v>
      </c>
      <c r="B26">
        <v>0</v>
      </c>
      <c r="C26">
        <v>5808</v>
      </c>
      <c r="D26">
        <v>5724</v>
      </c>
      <c r="E26">
        <v>5517</v>
      </c>
      <c r="F26">
        <v>5291</v>
      </c>
      <c r="G26">
        <v>0</v>
      </c>
      <c r="H26">
        <v>0</v>
      </c>
      <c r="I26">
        <v>0</v>
      </c>
      <c r="J26">
        <v>0</v>
      </c>
      <c r="K26">
        <v>0</v>
      </c>
      <c r="L26">
        <v>759</v>
      </c>
      <c r="M26">
        <v>772</v>
      </c>
      <c r="N26">
        <v>727</v>
      </c>
      <c r="O26">
        <v>757</v>
      </c>
      <c r="P26">
        <v>770</v>
      </c>
      <c r="Q26">
        <v>759</v>
      </c>
      <c r="R26">
        <v>6580</v>
      </c>
      <c r="S26">
        <v>6451</v>
      </c>
      <c r="T26">
        <v>6274</v>
      </c>
      <c r="U26">
        <v>6061</v>
      </c>
      <c r="V26" t="s">
        <v>147</v>
      </c>
    </row>
    <row r="27" spans="1:22" x14ac:dyDescent="0.25">
      <c r="A27" t="s">
        <v>79</v>
      </c>
      <c r="B27">
        <v>0</v>
      </c>
      <c r="C27">
        <v>10</v>
      </c>
      <c r="D27">
        <v>105</v>
      </c>
      <c r="E27">
        <v>192</v>
      </c>
      <c r="F27">
        <v>180</v>
      </c>
      <c r="G27">
        <v>0</v>
      </c>
      <c r="H27">
        <v>27</v>
      </c>
      <c r="I27">
        <v>1789</v>
      </c>
      <c r="J27">
        <v>2012</v>
      </c>
      <c r="K27">
        <v>2030</v>
      </c>
      <c r="L27">
        <v>0</v>
      </c>
      <c r="M27">
        <v>0</v>
      </c>
      <c r="N27">
        <v>0</v>
      </c>
      <c r="O27">
        <v>436</v>
      </c>
      <c r="P27">
        <v>443</v>
      </c>
      <c r="Q27">
        <v>0</v>
      </c>
      <c r="R27">
        <v>37</v>
      </c>
      <c r="S27">
        <v>1894</v>
      </c>
      <c r="T27">
        <v>2640</v>
      </c>
      <c r="U27">
        <v>2653</v>
      </c>
      <c r="V27">
        <v>0</v>
      </c>
    </row>
    <row r="28" spans="1:22" x14ac:dyDescent="0.25">
      <c r="A28" t="s">
        <v>61</v>
      </c>
      <c r="B28">
        <v>440</v>
      </c>
      <c r="C28">
        <v>446</v>
      </c>
      <c r="D28">
        <v>431</v>
      </c>
      <c r="E28">
        <v>444</v>
      </c>
      <c r="F28">
        <v>447</v>
      </c>
      <c r="G28">
        <v>28</v>
      </c>
      <c r="H28">
        <v>18</v>
      </c>
      <c r="I28">
        <v>34</v>
      </c>
      <c r="J28">
        <v>78</v>
      </c>
      <c r="K28">
        <v>94</v>
      </c>
      <c r="L28">
        <v>31918</v>
      </c>
      <c r="M28">
        <v>32406</v>
      </c>
      <c r="N28">
        <v>30923</v>
      </c>
      <c r="O28">
        <v>28972</v>
      </c>
      <c r="P28">
        <v>29242</v>
      </c>
      <c r="Q28">
        <v>32386</v>
      </c>
      <c r="R28">
        <v>32870</v>
      </c>
      <c r="S28">
        <v>31388</v>
      </c>
      <c r="T28">
        <v>29494</v>
      </c>
      <c r="U28">
        <v>29783</v>
      </c>
      <c r="V28" t="s">
        <v>195</v>
      </c>
    </row>
    <row r="29" spans="1:22" x14ac:dyDescent="0.25">
      <c r="A29" t="s">
        <v>72</v>
      </c>
      <c r="B29">
        <v>104</v>
      </c>
      <c r="C29">
        <v>104</v>
      </c>
      <c r="D29">
        <v>101</v>
      </c>
      <c r="E29">
        <v>98</v>
      </c>
      <c r="F29">
        <v>99</v>
      </c>
      <c r="G29">
        <v>6</v>
      </c>
      <c r="H29">
        <v>4</v>
      </c>
      <c r="I29">
        <v>4</v>
      </c>
      <c r="J29">
        <v>5</v>
      </c>
      <c r="K29">
        <v>6</v>
      </c>
      <c r="L29">
        <v>15721</v>
      </c>
      <c r="M29">
        <v>11824</v>
      </c>
      <c r="N29">
        <v>10582</v>
      </c>
      <c r="O29">
        <v>10386</v>
      </c>
      <c r="P29">
        <v>10197</v>
      </c>
      <c r="Q29">
        <v>15831</v>
      </c>
      <c r="R29">
        <v>11932</v>
      </c>
      <c r="S29">
        <v>10687</v>
      </c>
      <c r="T29">
        <v>10489</v>
      </c>
      <c r="U29">
        <v>10302</v>
      </c>
      <c r="V29" t="s">
        <v>233</v>
      </c>
    </row>
    <row r="30" spans="1:22" x14ac:dyDescent="0.25">
      <c r="A30" t="s">
        <v>90</v>
      </c>
      <c r="B30">
        <v>0</v>
      </c>
      <c r="C30">
        <v>0</v>
      </c>
      <c r="D30">
        <v>12631</v>
      </c>
      <c r="E30">
        <v>14639</v>
      </c>
      <c r="F30">
        <v>14213</v>
      </c>
      <c r="G30">
        <v>0</v>
      </c>
      <c r="H30">
        <v>0</v>
      </c>
      <c r="I30">
        <v>970</v>
      </c>
      <c r="J30">
        <v>1038</v>
      </c>
      <c r="K30">
        <v>1011</v>
      </c>
      <c r="L30">
        <v>0</v>
      </c>
      <c r="M30">
        <v>0</v>
      </c>
      <c r="N30">
        <v>47382</v>
      </c>
      <c r="O30">
        <v>45122</v>
      </c>
      <c r="P30">
        <v>43604</v>
      </c>
      <c r="Q30">
        <v>69932</v>
      </c>
      <c r="R30">
        <v>71610</v>
      </c>
      <c r="S30">
        <v>60983</v>
      </c>
      <c r="T30">
        <v>60799</v>
      </c>
      <c r="U30">
        <v>58828</v>
      </c>
      <c r="V30" t="s">
        <v>176</v>
      </c>
    </row>
    <row r="31" spans="1:22" x14ac:dyDescent="0.25">
      <c r="A31" t="s">
        <v>92</v>
      </c>
      <c r="B31">
        <v>152</v>
      </c>
      <c r="C31">
        <v>160</v>
      </c>
      <c r="D31">
        <v>166</v>
      </c>
      <c r="E31">
        <v>165</v>
      </c>
      <c r="F31">
        <v>175</v>
      </c>
      <c r="G31">
        <v>424</v>
      </c>
      <c r="H31">
        <v>509</v>
      </c>
      <c r="I31">
        <v>577</v>
      </c>
      <c r="J31">
        <v>594</v>
      </c>
      <c r="K31">
        <v>616</v>
      </c>
      <c r="L31">
        <v>1983</v>
      </c>
      <c r="M31">
        <v>1733</v>
      </c>
      <c r="N31">
        <v>1665</v>
      </c>
      <c r="O31">
        <v>1646</v>
      </c>
      <c r="P31">
        <v>1659</v>
      </c>
      <c r="Q31">
        <v>2559</v>
      </c>
      <c r="R31">
        <v>2402</v>
      </c>
      <c r="S31">
        <v>2408</v>
      </c>
      <c r="T31">
        <v>2405</v>
      </c>
      <c r="U31">
        <v>2450</v>
      </c>
      <c r="V31">
        <v>0</v>
      </c>
    </row>
    <row r="32" spans="1:22" ht="15" customHeight="1" x14ac:dyDescent="0.25">
      <c r="A32" t="s">
        <v>93</v>
      </c>
      <c r="B32">
        <v>0</v>
      </c>
      <c r="C32">
        <v>0</v>
      </c>
      <c r="D32">
        <v>0</v>
      </c>
      <c r="E32" t="s">
        <v>22</v>
      </c>
      <c r="F32" t="s">
        <v>22</v>
      </c>
      <c r="G32">
        <v>447</v>
      </c>
      <c r="H32">
        <v>398</v>
      </c>
      <c r="I32">
        <v>245</v>
      </c>
      <c r="J32">
        <v>176</v>
      </c>
      <c r="K32">
        <v>175</v>
      </c>
      <c r="L32">
        <v>15066</v>
      </c>
      <c r="M32">
        <v>15412</v>
      </c>
      <c r="N32">
        <v>15664</v>
      </c>
      <c r="O32">
        <v>15656</v>
      </c>
      <c r="P32">
        <v>15143</v>
      </c>
      <c r="Q32">
        <v>15513</v>
      </c>
      <c r="R32">
        <v>15810</v>
      </c>
      <c r="S32">
        <v>15909</v>
      </c>
      <c r="T32">
        <v>15832</v>
      </c>
      <c r="U32">
        <v>15318</v>
      </c>
      <c r="V32" s="7" t="s">
        <v>327</v>
      </c>
    </row>
    <row r="33" spans="1:22" x14ac:dyDescent="0.25">
      <c r="A33" t="s">
        <v>91</v>
      </c>
      <c r="B33">
        <v>0</v>
      </c>
      <c r="C33">
        <v>0</v>
      </c>
      <c r="D33">
        <v>0</v>
      </c>
      <c r="E33">
        <v>0</v>
      </c>
      <c r="F33">
        <v>0</v>
      </c>
      <c r="G33">
        <v>5</v>
      </c>
      <c r="H33">
        <v>5</v>
      </c>
      <c r="I33">
        <v>5</v>
      </c>
      <c r="J33">
        <v>5</v>
      </c>
      <c r="K33">
        <v>8</v>
      </c>
      <c r="L33">
        <v>21255</v>
      </c>
      <c r="M33">
        <v>20830</v>
      </c>
      <c r="N33">
        <v>20933</v>
      </c>
      <c r="O33">
        <v>21124</v>
      </c>
      <c r="P33">
        <v>21274</v>
      </c>
      <c r="Q33">
        <v>21260</v>
      </c>
      <c r="R33">
        <v>20835</v>
      </c>
      <c r="S33">
        <v>20938</v>
      </c>
      <c r="T33">
        <v>21129</v>
      </c>
      <c r="U33">
        <v>21282</v>
      </c>
      <c r="V33">
        <v>0</v>
      </c>
    </row>
    <row r="34" spans="1:22" x14ac:dyDescent="0.25">
      <c r="B34" t="s">
        <v>262</v>
      </c>
      <c r="C34" t="s">
        <v>262</v>
      </c>
      <c r="D34" t="s">
        <v>262</v>
      </c>
      <c r="E34" t="s">
        <v>262</v>
      </c>
      <c r="F34" t="s">
        <v>262</v>
      </c>
      <c r="G34" t="s">
        <v>262</v>
      </c>
      <c r="H34" t="s">
        <v>262</v>
      </c>
      <c r="I34" t="s">
        <v>262</v>
      </c>
      <c r="J34" t="s">
        <v>262</v>
      </c>
      <c r="K34" t="s">
        <v>262</v>
      </c>
      <c r="L34" t="s">
        <v>262</v>
      </c>
      <c r="M34" t="s">
        <v>262</v>
      </c>
      <c r="N34" t="s">
        <v>262</v>
      </c>
      <c r="O34" t="s">
        <v>262</v>
      </c>
      <c r="P34" t="s">
        <v>262</v>
      </c>
      <c r="Q34" t="s">
        <v>262</v>
      </c>
      <c r="R34" t="s">
        <v>262</v>
      </c>
      <c r="S34" t="s">
        <v>262</v>
      </c>
      <c r="T34" t="s">
        <v>262</v>
      </c>
      <c r="U34" t="s">
        <v>262</v>
      </c>
      <c r="V34" t="s">
        <v>325</v>
      </c>
    </row>
    <row r="35" spans="1:22" x14ac:dyDescent="0.25">
      <c r="C35"/>
    </row>
    <row r="36" spans="1:22" x14ac:dyDescent="0.25">
      <c r="B36" t="str" cm="1">
        <f t="array" ref="B36">IFERROR(INDEX(#REF!,'Q5'!#REF!+#REF!, 5+'Q5'!#REF!), "")</f>
        <v/>
      </c>
      <c r="C36" t="str" cm="1">
        <f t="array" ref="C36">IFERROR(INDEX(#REF!,'Q5'!#REF!+#REF!, 5+'Q5'!#REF!), "")</f>
        <v/>
      </c>
      <c r="D36" t="str" cm="1">
        <f t="array" ref="D36">IFERROR(INDEX(#REF!,'Q5'!#REF!+#REF!, 5+'Q5'!#REF!), "")</f>
        <v/>
      </c>
      <c r="E36" t="str" cm="1">
        <f t="array" ref="E36">IFERROR(INDEX(#REF!,'Q5'!#REF!+#REF!, 5+'Q5'!#REF!), "")</f>
        <v/>
      </c>
      <c r="F36" t="str" cm="1">
        <f t="array" ref="F36">IFERROR(INDEX(#REF!,'Q5'!#REF!+#REF!, 5+'Q5'!#REF!), "")</f>
        <v/>
      </c>
      <c r="G36" t="str" cm="1">
        <f t="array" ref="G36">IFERROR(INDEX(#REF!,'Q5'!#REF!+#REF!, 5+'Q5'!#REF!), "")</f>
        <v/>
      </c>
      <c r="H36" t="str" cm="1">
        <f t="array" ref="H36">IFERROR(INDEX(#REF!,'Q5'!#REF!+#REF!, 5+'Q5'!#REF!), "")</f>
        <v/>
      </c>
      <c r="I36" t="str" cm="1">
        <f t="array" ref="I36">IFERROR(INDEX(#REF!,'Q5'!#REF!+#REF!, 5+'Q5'!#REF!), "")</f>
        <v/>
      </c>
      <c r="J36" t="str" cm="1">
        <f t="array" ref="J36">IFERROR(INDEX(#REF!,'Q5'!#REF!+#REF!, 5+'Q5'!#REF!), "")</f>
        <v/>
      </c>
      <c r="K36" t="str" cm="1">
        <f t="array" ref="K36">IFERROR(INDEX(#REF!,'Q5'!#REF!+#REF!, 5+'Q5'!#REF!), "")</f>
        <v/>
      </c>
      <c r="L36" t="str" cm="1">
        <f t="array" ref="L36">IFERROR(INDEX(#REF!,'Q5'!#REF!+#REF!, 5+'Q5'!#REF!), "")</f>
        <v/>
      </c>
      <c r="M36" t="str" cm="1">
        <f t="array" ref="M36">IFERROR(INDEX(#REF!,'Q5'!#REF!+#REF!, 5+'Q5'!#REF!), "")</f>
        <v/>
      </c>
      <c r="N36" t="str" cm="1">
        <f t="array" ref="N36">IFERROR(INDEX(#REF!,'Q5'!#REF!+#REF!, 5+'Q5'!#REF!), "")</f>
        <v/>
      </c>
      <c r="O36" t="str" cm="1">
        <f t="array" ref="O36">IFERROR(INDEX(#REF!,'Q5'!#REF!+#REF!, 5+'Q5'!#REF!), "")</f>
        <v/>
      </c>
      <c r="P36" t="str" cm="1">
        <f t="array" ref="P36">IFERROR(INDEX(#REF!,'Q5'!#REF!+#REF!, 5+'Q5'!#REF!), "")</f>
        <v/>
      </c>
      <c r="Q36" t="str" cm="1">
        <f t="array" ref="Q36">IFERROR(INDEX(#REF!,'Q5'!#REF!+#REF!, 5+'Q5'!#REF!), "")</f>
        <v/>
      </c>
      <c r="R36" t="str" cm="1">
        <f t="array" ref="R36">IFERROR(INDEX(#REF!,'Q5'!#REF!+#REF!, 5+'Q5'!#REF!), "")</f>
        <v/>
      </c>
      <c r="S36" t="str" cm="1">
        <f t="array" ref="S36">IFERROR(INDEX(#REF!,'Q5'!#REF!+#REF!, 5+'Q5'!#REF!), "")</f>
        <v/>
      </c>
      <c r="T36" t="str" cm="1">
        <f t="array" ref="T36">IFERROR(INDEX(#REF!,'Q5'!#REF!+#REF!, 5+'Q5'!#REF!), "")</f>
        <v/>
      </c>
      <c r="U36" t="str" cm="1">
        <f t="array" ref="U36">IFERROR(INDEX(#REF!,'Q5'!#REF!+#REF!, 5+'Q5'!#REF!), "")</f>
        <v/>
      </c>
      <c r="V36" t="str" cm="1">
        <f t="array" ref="V36">IFERROR(INDEX(#REF!,'Q5'!#REF!+#REF!, 5+'Q5'!#REF!), "")</f>
        <v/>
      </c>
    </row>
  </sheetData>
  <autoFilter ref="A1:V3" xr:uid="{4622F629-35C4-4D99-A88D-8EE2DE0C42A8}">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sortState xmlns:xlrd2="http://schemas.microsoft.com/office/spreadsheetml/2017/richdata2" ref="A6:V34">
      <sortCondition ref="A1:A3"/>
    </sortState>
  </autoFilter>
  <mergeCells count="7">
    <mergeCell ref="A1:A3"/>
    <mergeCell ref="B1:U1"/>
    <mergeCell ref="V1:V3"/>
    <mergeCell ref="B2:F2"/>
    <mergeCell ref="G2:K2"/>
    <mergeCell ref="L2:P2"/>
    <mergeCell ref="Q2:U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7F1CB-4F0B-45B2-9C9B-1E7A9A6FB3AA}">
  <dimension ref="A1:H35"/>
  <sheetViews>
    <sheetView zoomScale="70" zoomScaleNormal="70" workbookViewId="0">
      <selection activeCell="A4" sqref="A4:XFD33"/>
    </sheetView>
  </sheetViews>
  <sheetFormatPr defaultRowHeight="15" x14ac:dyDescent="0.25"/>
  <cols>
    <col min="1" max="1" width="12" bestFit="1" customWidth="1"/>
    <col min="2" max="2" width="255.5703125" style="7" customWidth="1"/>
    <col min="3" max="3" width="65.7109375" customWidth="1"/>
    <col min="8" max="8" width="13.85546875" bestFit="1" customWidth="1"/>
  </cols>
  <sheetData>
    <row r="1" spans="1:8" ht="28.5" customHeight="1" x14ac:dyDescent="0.25">
      <c r="A1" s="45" t="s">
        <v>0</v>
      </c>
      <c r="B1" s="84" t="s">
        <v>279</v>
      </c>
      <c r="C1" s="81" t="s">
        <v>281</v>
      </c>
    </row>
    <row r="2" spans="1:8" ht="18.75" customHeight="1" x14ac:dyDescent="0.25">
      <c r="A2" s="46"/>
      <c r="B2" s="85"/>
      <c r="C2" s="82"/>
    </row>
    <row r="3" spans="1:8" ht="27.2" customHeight="1" x14ac:dyDescent="0.25">
      <c r="A3" s="47"/>
      <c r="B3" s="86"/>
      <c r="C3" s="83"/>
      <c r="E3" t="s">
        <v>271</v>
      </c>
      <c r="F3" t="s">
        <v>272</v>
      </c>
      <c r="G3" t="s">
        <v>265</v>
      </c>
      <c r="H3" t="s">
        <v>273</v>
      </c>
    </row>
    <row r="4" spans="1:8" ht="15" customHeight="1" x14ac:dyDescent="0.25">
      <c r="A4" t="s">
        <v>69</v>
      </c>
      <c r="B4" s="7">
        <v>0</v>
      </c>
      <c r="C4" s="7">
        <v>0</v>
      </c>
    </row>
    <row r="5" spans="1:8" ht="15" customHeight="1" x14ac:dyDescent="0.25">
      <c r="A5" t="s">
        <v>73</v>
      </c>
      <c r="B5" s="7">
        <v>0</v>
      </c>
      <c r="C5" s="7" t="s">
        <v>114</v>
      </c>
      <c r="G5" s="27">
        <v>3.0000000000000001E-3</v>
      </c>
      <c r="H5">
        <v>2020</v>
      </c>
    </row>
    <row r="6" spans="1:8" ht="15" customHeight="1" x14ac:dyDescent="0.25">
      <c r="A6" t="s">
        <v>70</v>
      </c>
      <c r="B6" s="7" t="s">
        <v>184</v>
      </c>
      <c r="G6" s="27">
        <v>2E-3</v>
      </c>
      <c r="H6">
        <v>2024</v>
      </c>
    </row>
    <row r="7" spans="1:8" ht="15" customHeight="1" x14ac:dyDescent="0.25">
      <c r="A7" t="s">
        <v>74</v>
      </c>
      <c r="B7" s="7" t="s">
        <v>262</v>
      </c>
      <c r="C7" s="7" t="s">
        <v>262</v>
      </c>
    </row>
    <row r="8" spans="1:8" ht="15" customHeight="1" x14ac:dyDescent="0.25">
      <c r="A8" t="s">
        <v>80</v>
      </c>
      <c r="B8" s="7">
        <v>0.48499999999999999</v>
      </c>
      <c r="C8" s="7" t="s">
        <v>158</v>
      </c>
      <c r="G8" s="27">
        <v>0.48499999999999999</v>
      </c>
    </row>
    <row r="9" spans="1:8" ht="15" customHeight="1" x14ac:dyDescent="0.25">
      <c r="A9" t="s">
        <v>82</v>
      </c>
      <c r="B9" s="7" t="s">
        <v>251</v>
      </c>
      <c r="C9" s="7" t="s">
        <v>252</v>
      </c>
      <c r="E9" s="27">
        <v>2.1000000000000001E-2</v>
      </c>
      <c r="F9" s="27">
        <v>0.161</v>
      </c>
      <c r="G9" s="27"/>
      <c r="H9">
        <v>2024</v>
      </c>
    </row>
    <row r="10" spans="1:8" ht="15" customHeight="1" x14ac:dyDescent="0.25">
      <c r="A10" t="s">
        <v>81</v>
      </c>
      <c r="B10" s="7" t="s">
        <v>22</v>
      </c>
      <c r="C10" s="7" t="s">
        <v>214</v>
      </c>
    </row>
    <row r="11" spans="1:8" ht="15" customHeight="1" x14ac:dyDescent="0.25">
      <c r="A11" t="s">
        <v>85</v>
      </c>
      <c r="B11" s="7" t="s">
        <v>140</v>
      </c>
      <c r="C11" s="7" t="s">
        <v>141</v>
      </c>
      <c r="E11" s="27">
        <v>0.39700000000000002</v>
      </c>
      <c r="F11" s="27">
        <v>0.41599999999999998</v>
      </c>
      <c r="G11" s="27">
        <v>0.41499999999999998</v>
      </c>
      <c r="H11">
        <v>2024</v>
      </c>
    </row>
    <row r="12" spans="1:8" ht="15" customHeight="1" x14ac:dyDescent="0.25">
      <c r="A12" t="s">
        <v>60</v>
      </c>
      <c r="B12" s="7" t="s">
        <v>221</v>
      </c>
      <c r="C12" s="7" t="s">
        <v>222</v>
      </c>
      <c r="G12" s="28">
        <v>0.01</v>
      </c>
    </row>
    <row r="13" spans="1:8" ht="15" customHeight="1" x14ac:dyDescent="0.25">
      <c r="A13" t="s">
        <v>59</v>
      </c>
      <c r="B13" s="7" t="s">
        <v>243</v>
      </c>
      <c r="C13" s="7">
        <v>0</v>
      </c>
      <c r="E13" s="27">
        <v>1.09E-2</v>
      </c>
      <c r="F13" s="27">
        <v>2.0400000000000001E-2</v>
      </c>
      <c r="G13" s="27">
        <v>3.1099999999999999E-2</v>
      </c>
    </row>
    <row r="14" spans="1:8" ht="15" customHeight="1" x14ac:dyDescent="0.25">
      <c r="A14" t="s">
        <v>83</v>
      </c>
      <c r="B14" s="7" t="s">
        <v>22</v>
      </c>
      <c r="C14" s="7">
        <v>0</v>
      </c>
      <c r="E14" s="27"/>
      <c r="F14" s="27"/>
    </row>
    <row r="15" spans="1:8" ht="15" customHeight="1" x14ac:dyDescent="0.25">
      <c r="A15" t="s">
        <v>75</v>
      </c>
      <c r="B15" s="7">
        <v>0</v>
      </c>
      <c r="C15" s="7" t="s">
        <v>304</v>
      </c>
      <c r="E15" s="28">
        <v>0.15</v>
      </c>
      <c r="F15" s="28">
        <v>0.33</v>
      </c>
      <c r="G15" s="28"/>
      <c r="H15">
        <v>2024</v>
      </c>
    </row>
    <row r="16" spans="1:8" ht="15" customHeight="1" x14ac:dyDescent="0.25">
      <c r="A16" t="s">
        <v>84</v>
      </c>
      <c r="B16" s="7" t="s">
        <v>167</v>
      </c>
      <c r="C16" s="7" t="s">
        <v>168</v>
      </c>
      <c r="E16" s="27">
        <v>4.1099999999999998E-2</v>
      </c>
      <c r="F16" s="27">
        <v>2.8400000000000002E-2</v>
      </c>
      <c r="H16">
        <v>2024</v>
      </c>
    </row>
    <row r="17" spans="1:8" ht="15" customHeight="1" x14ac:dyDescent="0.25">
      <c r="A17" t="s">
        <v>86</v>
      </c>
      <c r="B17" s="7" t="s">
        <v>124</v>
      </c>
      <c r="C17" s="7">
        <v>0</v>
      </c>
      <c r="E17" s="27">
        <v>1E-3</v>
      </c>
      <c r="F17" s="27">
        <v>0.19800000000000001</v>
      </c>
      <c r="H17">
        <v>2024</v>
      </c>
    </row>
    <row r="18" spans="1:8" ht="15" customHeight="1" x14ac:dyDescent="0.25">
      <c r="A18" t="s">
        <v>76</v>
      </c>
      <c r="B18" s="7">
        <v>0</v>
      </c>
      <c r="C18" s="7" t="s">
        <v>258</v>
      </c>
    </row>
    <row r="19" spans="1:8" ht="15" customHeight="1" x14ac:dyDescent="0.25">
      <c r="A19" t="s">
        <v>94</v>
      </c>
      <c r="B19" s="7" t="s">
        <v>282</v>
      </c>
      <c r="C19" s="7" t="s">
        <v>283</v>
      </c>
      <c r="G19" s="27">
        <v>2.7799999999999998E-2</v>
      </c>
      <c r="H19">
        <v>2024</v>
      </c>
    </row>
    <row r="20" spans="1:8" ht="15" customHeight="1" x14ac:dyDescent="0.25">
      <c r="A20" t="s">
        <v>87</v>
      </c>
      <c r="B20" s="7" t="s">
        <v>153</v>
      </c>
      <c r="C20" s="7">
        <v>0</v>
      </c>
      <c r="G20" s="27">
        <v>1.2999999999999999E-2</v>
      </c>
      <c r="H20">
        <v>2024</v>
      </c>
    </row>
    <row r="21" spans="1:8" ht="15" customHeight="1" x14ac:dyDescent="0.25">
      <c r="A21" t="s">
        <v>88</v>
      </c>
      <c r="B21" s="7" t="s">
        <v>103</v>
      </c>
      <c r="C21" s="7">
        <v>0</v>
      </c>
    </row>
    <row r="22" spans="1:8" ht="15" customHeight="1" x14ac:dyDescent="0.25">
      <c r="A22" t="s">
        <v>89</v>
      </c>
      <c r="B22" s="7" t="s">
        <v>134</v>
      </c>
      <c r="C22" s="7" t="s">
        <v>135</v>
      </c>
      <c r="E22" s="28">
        <v>0.26</v>
      </c>
      <c r="F22" s="28">
        <v>0.19</v>
      </c>
      <c r="H22">
        <v>2024</v>
      </c>
    </row>
    <row r="23" spans="1:8" ht="15" customHeight="1" x14ac:dyDescent="0.25">
      <c r="A23" t="s">
        <v>77</v>
      </c>
      <c r="B23" s="7" t="s">
        <v>107</v>
      </c>
      <c r="C23" s="7" t="s">
        <v>108</v>
      </c>
      <c r="E23">
        <v>0</v>
      </c>
      <c r="F23" s="27">
        <v>5.0000000000000001E-3</v>
      </c>
      <c r="H23">
        <v>2024</v>
      </c>
    </row>
    <row r="24" spans="1:8" ht="15" customHeight="1" x14ac:dyDescent="0.25">
      <c r="A24" t="s">
        <v>62</v>
      </c>
      <c r="B24" s="7" t="s">
        <v>21</v>
      </c>
      <c r="C24" s="7" t="s">
        <v>22</v>
      </c>
      <c r="E24" s="27">
        <v>0.20499999999999999</v>
      </c>
      <c r="F24" s="27">
        <v>0.122</v>
      </c>
      <c r="G24" s="27">
        <v>0.13400000000000001</v>
      </c>
      <c r="H24">
        <v>2024</v>
      </c>
    </row>
    <row r="25" spans="1:8" ht="15" customHeight="1" x14ac:dyDescent="0.25">
      <c r="A25" t="s">
        <v>71</v>
      </c>
      <c r="B25" s="7">
        <v>0</v>
      </c>
      <c r="C25" s="7" t="s">
        <v>204</v>
      </c>
    </row>
    <row r="26" spans="1:8" ht="15" customHeight="1" x14ac:dyDescent="0.25">
      <c r="A26" t="s">
        <v>78</v>
      </c>
      <c r="B26" s="7">
        <v>0</v>
      </c>
      <c r="C26" s="7">
        <v>0</v>
      </c>
    </row>
    <row r="27" spans="1:8" ht="15" customHeight="1" x14ac:dyDescent="0.25">
      <c r="A27" t="s">
        <v>79</v>
      </c>
      <c r="B27" s="7">
        <v>0</v>
      </c>
      <c r="C27" s="7" t="s">
        <v>189</v>
      </c>
      <c r="E27" s="27"/>
      <c r="F27" s="27"/>
    </row>
    <row r="28" spans="1:8" ht="15" customHeight="1" x14ac:dyDescent="0.25">
      <c r="A28" t="s">
        <v>61</v>
      </c>
      <c r="B28" s="7" t="s">
        <v>196</v>
      </c>
      <c r="C28" s="7">
        <v>0</v>
      </c>
      <c r="E28" s="27">
        <v>2.0000000000000001E-4</v>
      </c>
      <c r="F28" s="27">
        <v>2.2700000000000001E-2</v>
      </c>
      <c r="G28" s="27"/>
      <c r="H28">
        <v>2024</v>
      </c>
    </row>
    <row r="29" spans="1:8" ht="15" customHeight="1" x14ac:dyDescent="0.25">
      <c r="A29" t="s">
        <v>72</v>
      </c>
      <c r="B29" s="7" t="s">
        <v>234</v>
      </c>
      <c r="C29" s="7">
        <v>0</v>
      </c>
      <c r="E29" s="27"/>
      <c r="F29" s="27"/>
      <c r="G29" s="27">
        <v>0.06</v>
      </c>
      <c r="H29">
        <v>2024</v>
      </c>
    </row>
    <row r="30" spans="1:8" ht="15" customHeight="1" x14ac:dyDescent="0.25">
      <c r="A30" t="s">
        <v>90</v>
      </c>
      <c r="B30" s="7" t="s">
        <v>177</v>
      </c>
      <c r="C30" s="7" t="s">
        <v>178</v>
      </c>
      <c r="E30" s="27">
        <v>5.4999999999999997E-3</v>
      </c>
      <c r="F30" s="27">
        <v>6.6E-3</v>
      </c>
      <c r="G30" s="27">
        <v>6.3E-3</v>
      </c>
      <c r="H30">
        <v>2024</v>
      </c>
    </row>
    <row r="31" spans="1:8" ht="15" customHeight="1" x14ac:dyDescent="0.25">
      <c r="A31" t="s">
        <v>92</v>
      </c>
      <c r="B31" s="7">
        <v>0</v>
      </c>
      <c r="C31" s="7" t="s">
        <v>97</v>
      </c>
      <c r="E31" s="27"/>
      <c r="F31" s="28"/>
    </row>
    <row r="32" spans="1:8" ht="15" customHeight="1" x14ac:dyDescent="0.25">
      <c r="A32" t="s">
        <v>93</v>
      </c>
      <c r="B32" s="7" t="s">
        <v>226</v>
      </c>
      <c r="C32" s="7" t="s">
        <v>227</v>
      </c>
      <c r="E32" s="27">
        <v>4.0000000000000002E-4</v>
      </c>
      <c r="F32" s="27">
        <v>0.01</v>
      </c>
      <c r="G32" s="27"/>
    </row>
    <row r="33" spans="1:3" ht="15" customHeight="1" x14ac:dyDescent="0.25">
      <c r="A33" t="s">
        <v>91</v>
      </c>
      <c r="B33" s="7" t="s">
        <v>192</v>
      </c>
      <c r="C33" s="7">
        <v>0</v>
      </c>
    </row>
    <row r="34" spans="1:3" x14ac:dyDescent="0.25">
      <c r="B34" s="7" t="str" cm="1">
        <f t="array" ref="B34">IFERROR(INDEX(#REF!,'Q6'!#REF!+#REF!, 5+'Q6'!#REF!), "")</f>
        <v/>
      </c>
      <c r="C34" s="7"/>
    </row>
    <row r="35" spans="1:3" x14ac:dyDescent="0.25">
      <c r="C35" s="7"/>
    </row>
  </sheetData>
  <autoFilter ref="A1:H3" xr:uid="{E2A7F1CB-4F0B-45B2-9C9B-1E7A9A6FB3AA}">
    <sortState xmlns:xlrd2="http://schemas.microsoft.com/office/spreadsheetml/2017/richdata2" ref="A6:H34">
      <sortCondition ref="A1:A3"/>
    </sortState>
  </autoFilter>
  <mergeCells count="3">
    <mergeCell ref="C1:C3"/>
    <mergeCell ref="A1:A3"/>
    <mergeCell ref="B1:B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08E47-378E-43D6-8D68-5203D31CAB29}">
  <dimension ref="A1:R34"/>
  <sheetViews>
    <sheetView zoomScaleNormal="100" workbookViewId="0">
      <selection activeCell="A5" sqref="A5:XFD5"/>
    </sheetView>
  </sheetViews>
  <sheetFormatPr defaultRowHeight="15" x14ac:dyDescent="0.25"/>
  <cols>
    <col min="1" max="1" width="12" bestFit="1" customWidth="1"/>
    <col min="3" max="3" width="9.140625" style="7"/>
    <col min="12" max="14" width="9.42578125" bestFit="1" customWidth="1"/>
    <col min="15" max="15" width="10.28515625" customWidth="1"/>
    <col min="16" max="16" width="10.5703125" bestFit="1" customWidth="1"/>
    <col min="17" max="17" width="17" customWidth="1"/>
    <col min="18" max="18" width="63.42578125" customWidth="1"/>
  </cols>
  <sheetData>
    <row r="1" spans="1:18" ht="55.7" customHeight="1" x14ac:dyDescent="0.25">
      <c r="A1" s="45" t="s">
        <v>0</v>
      </c>
      <c r="B1" s="90" t="s">
        <v>23</v>
      </c>
      <c r="C1" s="91"/>
      <c r="D1" s="91"/>
      <c r="E1" s="91"/>
      <c r="F1" s="92"/>
      <c r="G1" s="90" t="s">
        <v>24</v>
      </c>
      <c r="H1" s="91"/>
      <c r="I1" s="91"/>
      <c r="J1" s="91"/>
      <c r="K1" s="92"/>
      <c r="L1" s="90" t="s">
        <v>25</v>
      </c>
      <c r="M1" s="91"/>
      <c r="N1" s="91"/>
      <c r="O1" s="91"/>
      <c r="P1" s="92"/>
      <c r="Q1" s="29" t="s">
        <v>269</v>
      </c>
      <c r="R1" s="87" t="s">
        <v>5</v>
      </c>
    </row>
    <row r="2" spans="1:18" ht="18.75" customHeight="1" x14ac:dyDescent="0.25">
      <c r="A2" s="46"/>
      <c r="B2" s="78"/>
      <c r="C2" s="79"/>
      <c r="D2" s="79"/>
      <c r="E2" s="79"/>
      <c r="F2" s="80"/>
      <c r="G2" s="78"/>
      <c r="H2" s="79"/>
      <c r="I2" s="79"/>
      <c r="J2" s="79"/>
      <c r="K2" s="80"/>
      <c r="L2" s="78"/>
      <c r="M2" s="79"/>
      <c r="N2" s="79"/>
      <c r="O2" s="79"/>
      <c r="P2" s="80"/>
      <c r="Q2" s="2"/>
      <c r="R2" s="88"/>
    </row>
    <row r="3" spans="1:18" s="13" customFormat="1" ht="18.75" x14ac:dyDescent="0.25">
      <c r="A3" s="47"/>
      <c r="B3" s="3">
        <v>2020</v>
      </c>
      <c r="C3" s="12">
        <v>2021</v>
      </c>
      <c r="D3" s="4">
        <v>2022</v>
      </c>
      <c r="E3" s="12">
        <v>2023</v>
      </c>
      <c r="F3" s="5">
        <v>2024</v>
      </c>
      <c r="G3" s="3">
        <v>2020</v>
      </c>
      <c r="H3" s="12">
        <v>2021</v>
      </c>
      <c r="I3" s="4">
        <v>2022</v>
      </c>
      <c r="J3" s="12">
        <v>2023</v>
      </c>
      <c r="K3" s="5">
        <v>2024</v>
      </c>
      <c r="L3" s="3">
        <v>2020</v>
      </c>
      <c r="M3" s="12">
        <v>2021</v>
      </c>
      <c r="N3" s="4">
        <v>2022</v>
      </c>
      <c r="O3" s="12">
        <v>2023</v>
      </c>
      <c r="P3" s="5">
        <v>2024</v>
      </c>
      <c r="Q3" s="6"/>
      <c r="R3" s="89"/>
    </row>
    <row r="4" spans="1:18" x14ac:dyDescent="0.25">
      <c r="A4" t="s">
        <v>69</v>
      </c>
      <c r="B4">
        <v>2167</v>
      </c>
      <c r="C4">
        <v>2122</v>
      </c>
      <c r="D4">
        <v>2011</v>
      </c>
      <c r="E4">
        <v>1934</v>
      </c>
      <c r="F4">
        <v>1837</v>
      </c>
      <c r="G4">
        <v>29</v>
      </c>
      <c r="H4">
        <v>33</v>
      </c>
      <c r="I4">
        <v>34</v>
      </c>
      <c r="J4">
        <v>34</v>
      </c>
      <c r="K4">
        <v>38</v>
      </c>
      <c r="L4">
        <v>2196</v>
      </c>
      <c r="M4">
        <v>2155</v>
      </c>
      <c r="N4">
        <v>2045</v>
      </c>
      <c r="O4">
        <v>1968</v>
      </c>
      <c r="P4">
        <v>1875</v>
      </c>
      <c r="Q4" s="26">
        <f>(P4-N4)/N4</f>
        <v>-8.3129584352078234E-2</v>
      </c>
      <c r="R4">
        <v>0</v>
      </c>
    </row>
    <row r="5" spans="1:18" ht="15" customHeight="1" x14ac:dyDescent="0.25">
      <c r="A5" t="s">
        <v>73</v>
      </c>
      <c r="B5">
        <v>0</v>
      </c>
      <c r="C5">
        <v>1204</v>
      </c>
      <c r="D5">
        <v>1167</v>
      </c>
      <c r="E5">
        <v>1142</v>
      </c>
      <c r="F5">
        <v>1119</v>
      </c>
      <c r="G5">
        <v>0</v>
      </c>
      <c r="H5">
        <v>30</v>
      </c>
      <c r="I5">
        <v>32</v>
      </c>
      <c r="J5">
        <v>37</v>
      </c>
      <c r="K5">
        <v>25</v>
      </c>
      <c r="L5">
        <v>0</v>
      </c>
      <c r="M5">
        <v>1234</v>
      </c>
      <c r="N5">
        <v>1199</v>
      </c>
      <c r="O5">
        <v>1179</v>
      </c>
      <c r="P5">
        <v>1144</v>
      </c>
      <c r="Q5" s="26">
        <f>(P5-N5)/N5</f>
        <v>-4.5871559633027525E-2</v>
      </c>
      <c r="R5" s="7" t="s">
        <v>329</v>
      </c>
    </row>
    <row r="6" spans="1:18" x14ac:dyDescent="0.25">
      <c r="A6" t="s">
        <v>70</v>
      </c>
      <c r="B6">
        <v>52</v>
      </c>
      <c r="C6">
        <v>55</v>
      </c>
      <c r="D6">
        <v>59</v>
      </c>
      <c r="E6">
        <v>67</v>
      </c>
      <c r="F6">
        <v>68</v>
      </c>
      <c r="G6">
        <v>0</v>
      </c>
      <c r="H6">
        <v>0</v>
      </c>
      <c r="I6">
        <v>0</v>
      </c>
      <c r="J6">
        <v>0</v>
      </c>
      <c r="K6">
        <v>7</v>
      </c>
      <c r="L6">
        <v>52</v>
      </c>
      <c r="M6">
        <v>55</v>
      </c>
      <c r="N6">
        <v>59</v>
      </c>
      <c r="O6">
        <v>67</v>
      </c>
      <c r="P6">
        <v>75</v>
      </c>
      <c r="Q6" s="26">
        <f t="shared" ref="Q6:Q34" si="0">(P6-N6)/N6</f>
        <v>0.2711864406779661</v>
      </c>
      <c r="R6">
        <v>0</v>
      </c>
    </row>
    <row r="7" spans="1:18" x14ac:dyDescent="0.25">
      <c r="A7" t="s">
        <v>74</v>
      </c>
      <c r="B7">
        <v>61</v>
      </c>
      <c r="C7">
        <v>73</v>
      </c>
      <c r="D7">
        <v>79</v>
      </c>
      <c r="E7">
        <v>85</v>
      </c>
      <c r="F7">
        <v>94</v>
      </c>
      <c r="G7">
        <v>5</v>
      </c>
      <c r="H7">
        <v>6</v>
      </c>
      <c r="I7">
        <v>6</v>
      </c>
      <c r="J7">
        <v>7</v>
      </c>
      <c r="K7">
        <v>6</v>
      </c>
      <c r="L7">
        <v>66</v>
      </c>
      <c r="M7">
        <v>79</v>
      </c>
      <c r="N7">
        <v>85</v>
      </c>
      <c r="O7">
        <v>92</v>
      </c>
      <c r="P7">
        <v>100</v>
      </c>
      <c r="Q7" s="26">
        <f t="shared" si="0"/>
        <v>0.17647058823529413</v>
      </c>
      <c r="R7" t="s">
        <v>262</v>
      </c>
    </row>
    <row r="8" spans="1:18" x14ac:dyDescent="0.25">
      <c r="A8" t="s">
        <v>80</v>
      </c>
      <c r="B8">
        <v>328</v>
      </c>
      <c r="C8">
        <v>254</v>
      </c>
      <c r="D8">
        <v>248</v>
      </c>
      <c r="E8">
        <v>229</v>
      </c>
      <c r="F8">
        <v>223</v>
      </c>
      <c r="G8">
        <v>20</v>
      </c>
      <c r="H8">
        <v>21</v>
      </c>
      <c r="I8">
        <v>20</v>
      </c>
      <c r="J8">
        <v>21</v>
      </c>
      <c r="K8">
        <v>18</v>
      </c>
      <c r="L8">
        <v>335</v>
      </c>
      <c r="M8">
        <v>261</v>
      </c>
      <c r="N8">
        <v>255</v>
      </c>
      <c r="O8">
        <v>237</v>
      </c>
      <c r="P8">
        <v>229</v>
      </c>
      <c r="Q8" s="26">
        <f t="shared" si="0"/>
        <v>-0.10196078431372549</v>
      </c>
      <c r="R8">
        <v>0</v>
      </c>
    </row>
    <row r="9" spans="1:18" x14ac:dyDescent="0.25">
      <c r="A9" t="s">
        <v>82</v>
      </c>
      <c r="B9">
        <v>1824</v>
      </c>
      <c r="C9">
        <v>1924</v>
      </c>
      <c r="D9">
        <v>2004</v>
      </c>
      <c r="E9">
        <v>2081</v>
      </c>
      <c r="F9">
        <v>2194</v>
      </c>
      <c r="G9">
        <v>90</v>
      </c>
      <c r="H9">
        <v>98</v>
      </c>
      <c r="I9">
        <v>109</v>
      </c>
      <c r="J9">
        <v>116</v>
      </c>
      <c r="K9">
        <v>133</v>
      </c>
      <c r="L9">
        <v>1914</v>
      </c>
      <c r="M9">
        <v>2022</v>
      </c>
      <c r="N9">
        <v>2113</v>
      </c>
      <c r="O9">
        <v>2197</v>
      </c>
      <c r="P9">
        <v>2327</v>
      </c>
      <c r="Q9" s="26">
        <f t="shared" si="0"/>
        <v>0.1012778040700426</v>
      </c>
      <c r="R9">
        <v>0</v>
      </c>
    </row>
    <row r="10" spans="1:18" x14ac:dyDescent="0.25">
      <c r="A10" t="s">
        <v>81</v>
      </c>
      <c r="B10">
        <v>0</v>
      </c>
      <c r="C10">
        <v>30</v>
      </c>
      <c r="D10">
        <v>34</v>
      </c>
      <c r="E10">
        <v>45</v>
      </c>
      <c r="F10">
        <v>45</v>
      </c>
      <c r="G10">
        <v>0</v>
      </c>
      <c r="H10">
        <v>6</v>
      </c>
      <c r="I10">
        <v>6</v>
      </c>
      <c r="J10">
        <v>6</v>
      </c>
      <c r="K10">
        <v>6</v>
      </c>
      <c r="L10">
        <v>0</v>
      </c>
      <c r="M10">
        <v>36</v>
      </c>
      <c r="N10">
        <v>40</v>
      </c>
      <c r="O10">
        <v>51</v>
      </c>
      <c r="P10">
        <v>51</v>
      </c>
      <c r="Q10" s="26">
        <f t="shared" si="0"/>
        <v>0.27500000000000002</v>
      </c>
      <c r="R10" t="s">
        <v>22</v>
      </c>
    </row>
    <row r="11" spans="1:18" x14ac:dyDescent="0.25">
      <c r="A11" t="s">
        <v>85</v>
      </c>
      <c r="B11">
        <v>14</v>
      </c>
      <c r="C11">
        <v>17</v>
      </c>
      <c r="D11">
        <v>17</v>
      </c>
      <c r="E11">
        <v>15</v>
      </c>
      <c r="F11">
        <v>14</v>
      </c>
      <c r="G11">
        <v>2</v>
      </c>
      <c r="H11">
        <v>2</v>
      </c>
      <c r="I11">
        <v>2</v>
      </c>
      <c r="J11">
        <v>2</v>
      </c>
      <c r="K11">
        <v>2</v>
      </c>
      <c r="L11">
        <v>16</v>
      </c>
      <c r="M11">
        <v>19</v>
      </c>
      <c r="N11">
        <v>19</v>
      </c>
      <c r="O11">
        <v>16</v>
      </c>
      <c r="P11">
        <v>15</v>
      </c>
      <c r="Q11" s="26">
        <f t="shared" si="0"/>
        <v>-0.21052631578947367</v>
      </c>
      <c r="R11">
        <v>0</v>
      </c>
    </row>
    <row r="12" spans="1:18" x14ac:dyDescent="0.25">
      <c r="A12" t="s">
        <v>60</v>
      </c>
      <c r="B12">
        <v>66</v>
      </c>
      <c r="C12">
        <v>71</v>
      </c>
      <c r="D12">
        <v>80</v>
      </c>
      <c r="E12">
        <v>90</v>
      </c>
      <c r="F12">
        <v>101</v>
      </c>
      <c r="G12">
        <v>3</v>
      </c>
      <c r="H12">
        <v>1</v>
      </c>
      <c r="I12">
        <v>1</v>
      </c>
      <c r="J12">
        <v>1</v>
      </c>
      <c r="K12">
        <v>1</v>
      </c>
      <c r="L12">
        <v>69</v>
      </c>
      <c r="M12">
        <v>72</v>
      </c>
      <c r="N12">
        <v>81</v>
      </c>
      <c r="O12">
        <v>91</v>
      </c>
      <c r="P12">
        <v>102</v>
      </c>
      <c r="Q12" s="26">
        <f t="shared" si="0"/>
        <v>0.25925925925925924</v>
      </c>
      <c r="R12" t="s">
        <v>220</v>
      </c>
    </row>
    <row r="13" spans="1:18" x14ac:dyDescent="0.25">
      <c r="A13" t="s">
        <v>59</v>
      </c>
      <c r="B13">
        <v>368</v>
      </c>
      <c r="C13">
        <v>423</v>
      </c>
      <c r="D13">
        <v>453</v>
      </c>
      <c r="E13">
        <v>479</v>
      </c>
      <c r="F13">
        <v>503</v>
      </c>
      <c r="G13">
        <v>36</v>
      </c>
      <c r="H13">
        <v>43</v>
      </c>
      <c r="I13">
        <v>44</v>
      </c>
      <c r="J13">
        <v>47</v>
      </c>
      <c r="K13">
        <v>50</v>
      </c>
      <c r="L13">
        <v>404</v>
      </c>
      <c r="M13">
        <v>443</v>
      </c>
      <c r="N13">
        <v>474</v>
      </c>
      <c r="O13">
        <v>508</v>
      </c>
      <c r="P13">
        <v>531</v>
      </c>
      <c r="Q13" s="26">
        <f t="shared" si="0"/>
        <v>0.12025316455696203</v>
      </c>
      <c r="R13" t="s">
        <v>244</v>
      </c>
    </row>
    <row r="14" spans="1:18" x14ac:dyDescent="0.25">
      <c r="A14" t="s">
        <v>83</v>
      </c>
      <c r="B14">
        <v>0</v>
      </c>
      <c r="C14">
        <v>26</v>
      </c>
      <c r="D14">
        <v>27</v>
      </c>
      <c r="E14">
        <v>0</v>
      </c>
      <c r="F14">
        <v>30</v>
      </c>
      <c r="G14">
        <v>0</v>
      </c>
      <c r="H14">
        <v>8</v>
      </c>
      <c r="I14">
        <v>9</v>
      </c>
      <c r="J14">
        <v>0</v>
      </c>
      <c r="K14">
        <v>6</v>
      </c>
      <c r="L14">
        <v>0</v>
      </c>
      <c r="M14">
        <v>34</v>
      </c>
      <c r="N14">
        <v>36</v>
      </c>
      <c r="O14">
        <v>0</v>
      </c>
      <c r="P14">
        <v>36</v>
      </c>
      <c r="Q14" s="26">
        <f t="shared" si="0"/>
        <v>0</v>
      </c>
      <c r="R14">
        <v>0</v>
      </c>
    </row>
    <row r="15" spans="1:18" x14ac:dyDescent="0.25">
      <c r="A15" t="s">
        <v>75</v>
      </c>
      <c r="B15">
        <v>14447</v>
      </c>
      <c r="C15">
        <v>14820</v>
      </c>
      <c r="D15">
        <v>14583</v>
      </c>
      <c r="E15">
        <v>15668</v>
      </c>
      <c r="F15">
        <v>16401</v>
      </c>
      <c r="G15">
        <v>177</v>
      </c>
      <c r="H15">
        <v>173</v>
      </c>
      <c r="I15">
        <v>165</v>
      </c>
      <c r="J15">
        <v>176</v>
      </c>
      <c r="K15">
        <v>174</v>
      </c>
      <c r="L15">
        <v>14624</v>
      </c>
      <c r="M15">
        <v>14993</v>
      </c>
      <c r="N15">
        <v>14748</v>
      </c>
      <c r="O15">
        <v>15844</v>
      </c>
      <c r="P15">
        <v>16575</v>
      </c>
      <c r="Q15" s="26">
        <f t="shared" si="0"/>
        <v>0.12388120423108218</v>
      </c>
      <c r="R15" t="s">
        <v>118</v>
      </c>
    </row>
    <row r="16" spans="1:18" x14ac:dyDescent="0.25">
      <c r="A16" t="s">
        <v>84</v>
      </c>
      <c r="B16">
        <v>31</v>
      </c>
      <c r="C16">
        <v>34</v>
      </c>
      <c r="D16">
        <v>38</v>
      </c>
      <c r="E16">
        <v>52</v>
      </c>
      <c r="F16">
        <v>60</v>
      </c>
      <c r="G16">
        <v>0</v>
      </c>
      <c r="H16">
        <v>0</v>
      </c>
      <c r="I16">
        <v>0</v>
      </c>
      <c r="J16">
        <v>0</v>
      </c>
      <c r="K16">
        <v>0</v>
      </c>
      <c r="L16">
        <v>31</v>
      </c>
      <c r="M16">
        <v>34</v>
      </c>
      <c r="N16">
        <v>38</v>
      </c>
      <c r="O16">
        <v>52</v>
      </c>
      <c r="P16">
        <v>60</v>
      </c>
      <c r="Q16" s="26">
        <f t="shared" si="0"/>
        <v>0.57894736842105265</v>
      </c>
      <c r="R16" t="s">
        <v>169</v>
      </c>
    </row>
    <row r="17" spans="1:18" x14ac:dyDescent="0.25">
      <c r="A17" t="s">
        <v>86</v>
      </c>
      <c r="B17">
        <v>41</v>
      </c>
      <c r="C17">
        <v>36</v>
      </c>
      <c r="D17">
        <v>39</v>
      </c>
      <c r="E17">
        <v>33</v>
      </c>
      <c r="F17">
        <v>36</v>
      </c>
      <c r="G17">
        <v>2</v>
      </c>
      <c r="H17">
        <v>2</v>
      </c>
      <c r="I17">
        <v>2</v>
      </c>
      <c r="J17">
        <v>2</v>
      </c>
      <c r="K17">
        <v>3</v>
      </c>
      <c r="L17">
        <v>41</v>
      </c>
      <c r="M17">
        <v>36</v>
      </c>
      <c r="N17">
        <v>39</v>
      </c>
      <c r="O17">
        <v>33</v>
      </c>
      <c r="P17">
        <v>36</v>
      </c>
      <c r="Q17" s="26">
        <f t="shared" si="0"/>
        <v>-7.6923076923076927E-2</v>
      </c>
      <c r="R17" t="s">
        <v>125</v>
      </c>
    </row>
    <row r="18" spans="1:18" x14ac:dyDescent="0.25">
      <c r="A18" t="s">
        <v>76</v>
      </c>
      <c r="B18">
        <v>319</v>
      </c>
      <c r="C18">
        <v>155</v>
      </c>
      <c r="D18">
        <v>157</v>
      </c>
      <c r="E18">
        <v>163</v>
      </c>
      <c r="F18">
        <v>154</v>
      </c>
      <c r="G18">
        <v>44</v>
      </c>
      <c r="H18">
        <v>13</v>
      </c>
      <c r="I18">
        <v>13</v>
      </c>
      <c r="J18">
        <v>15</v>
      </c>
      <c r="K18">
        <v>15</v>
      </c>
      <c r="L18">
        <v>363</v>
      </c>
      <c r="M18">
        <v>168</v>
      </c>
      <c r="N18">
        <v>170</v>
      </c>
      <c r="O18">
        <v>178</v>
      </c>
      <c r="P18">
        <v>169</v>
      </c>
      <c r="Q18" s="26">
        <f t="shared" si="0"/>
        <v>-5.8823529411764705E-3</v>
      </c>
      <c r="R18" t="s">
        <v>259</v>
      </c>
    </row>
    <row r="19" spans="1:18" x14ac:dyDescent="0.25">
      <c r="A19" t="s">
        <v>94</v>
      </c>
      <c r="B19">
        <v>1</v>
      </c>
      <c r="C19">
        <v>2</v>
      </c>
      <c r="D19">
        <v>2</v>
      </c>
      <c r="E19">
        <v>2</v>
      </c>
      <c r="F19">
        <v>2</v>
      </c>
      <c r="G19">
        <v>0</v>
      </c>
      <c r="H19">
        <v>0</v>
      </c>
      <c r="I19">
        <v>0</v>
      </c>
      <c r="J19">
        <v>0</v>
      </c>
      <c r="K19">
        <v>0</v>
      </c>
      <c r="L19">
        <v>1</v>
      </c>
      <c r="M19">
        <v>2</v>
      </c>
      <c r="N19">
        <v>2</v>
      </c>
      <c r="O19">
        <v>2</v>
      </c>
      <c r="P19">
        <v>2</v>
      </c>
      <c r="Q19" s="26">
        <f t="shared" si="0"/>
        <v>0</v>
      </c>
      <c r="R19" t="s">
        <v>262</v>
      </c>
    </row>
    <row r="20" spans="1:18" x14ac:dyDescent="0.25">
      <c r="A20" t="s">
        <v>87</v>
      </c>
      <c r="B20">
        <v>578</v>
      </c>
      <c r="C20">
        <v>638</v>
      </c>
      <c r="D20">
        <v>680</v>
      </c>
      <c r="E20">
        <v>1076</v>
      </c>
      <c r="F20">
        <v>1153</v>
      </c>
      <c r="G20">
        <v>25</v>
      </c>
      <c r="H20">
        <v>24</v>
      </c>
      <c r="I20">
        <v>26</v>
      </c>
      <c r="J20">
        <v>27</v>
      </c>
      <c r="K20">
        <v>27</v>
      </c>
      <c r="L20">
        <v>587</v>
      </c>
      <c r="M20">
        <v>647</v>
      </c>
      <c r="N20">
        <v>690</v>
      </c>
      <c r="O20">
        <v>1086</v>
      </c>
      <c r="P20">
        <v>1163</v>
      </c>
      <c r="Q20" s="26">
        <f t="shared" si="0"/>
        <v>0.6855072463768116</v>
      </c>
      <c r="R20" t="s">
        <v>154</v>
      </c>
    </row>
    <row r="21" spans="1:18" x14ac:dyDescent="0.25">
      <c r="A21" t="s">
        <v>88</v>
      </c>
      <c r="B21">
        <v>50</v>
      </c>
      <c r="C21">
        <v>43</v>
      </c>
      <c r="D21">
        <v>37</v>
      </c>
      <c r="E21">
        <v>43</v>
      </c>
      <c r="F21">
        <v>43</v>
      </c>
      <c r="G21">
        <v>0</v>
      </c>
      <c r="H21">
        <v>0</v>
      </c>
      <c r="I21">
        <v>0</v>
      </c>
      <c r="J21">
        <v>0</v>
      </c>
      <c r="K21">
        <v>1</v>
      </c>
      <c r="L21">
        <v>50</v>
      </c>
      <c r="M21">
        <v>43</v>
      </c>
      <c r="N21">
        <v>37</v>
      </c>
      <c r="O21">
        <v>43</v>
      </c>
      <c r="P21">
        <v>44</v>
      </c>
      <c r="Q21" s="26">
        <f t="shared" si="0"/>
        <v>0.1891891891891892</v>
      </c>
      <c r="R21" t="s">
        <v>100</v>
      </c>
    </row>
    <row r="22" spans="1:18" x14ac:dyDescent="0.25">
      <c r="A22" t="s">
        <v>89</v>
      </c>
      <c r="B22">
        <v>24</v>
      </c>
      <c r="C22">
        <v>28</v>
      </c>
      <c r="D22">
        <v>31</v>
      </c>
      <c r="E22">
        <v>0</v>
      </c>
      <c r="F22">
        <v>34</v>
      </c>
      <c r="G22">
        <v>7</v>
      </c>
      <c r="H22">
        <v>8</v>
      </c>
      <c r="I22">
        <v>10</v>
      </c>
      <c r="J22">
        <v>0</v>
      </c>
      <c r="K22">
        <v>6</v>
      </c>
      <c r="L22">
        <v>25</v>
      </c>
      <c r="M22">
        <v>30</v>
      </c>
      <c r="N22">
        <v>34</v>
      </c>
      <c r="O22">
        <v>0</v>
      </c>
      <c r="P22">
        <v>40</v>
      </c>
      <c r="Q22" s="26">
        <f t="shared" si="0"/>
        <v>0.17647058823529413</v>
      </c>
      <c r="R22" t="s">
        <v>136</v>
      </c>
    </row>
    <row r="23" spans="1:18" x14ac:dyDescent="0.25">
      <c r="A23" t="s">
        <v>77</v>
      </c>
      <c r="B23">
        <v>332</v>
      </c>
      <c r="C23">
        <v>316</v>
      </c>
      <c r="D23">
        <v>299</v>
      </c>
      <c r="E23">
        <v>264</v>
      </c>
      <c r="F23">
        <v>279</v>
      </c>
      <c r="G23">
        <v>18</v>
      </c>
      <c r="H23">
        <v>16</v>
      </c>
      <c r="I23">
        <v>14</v>
      </c>
      <c r="J23">
        <v>13</v>
      </c>
      <c r="K23">
        <v>13</v>
      </c>
      <c r="L23">
        <v>334</v>
      </c>
      <c r="M23">
        <v>317</v>
      </c>
      <c r="N23">
        <v>300</v>
      </c>
      <c r="O23">
        <v>265</v>
      </c>
      <c r="P23">
        <v>280</v>
      </c>
      <c r="Q23" s="26">
        <f t="shared" si="0"/>
        <v>-6.6666666666666666E-2</v>
      </c>
      <c r="R23">
        <v>0</v>
      </c>
    </row>
    <row r="24" spans="1:18" x14ac:dyDescent="0.25">
      <c r="A24" t="s">
        <v>62</v>
      </c>
      <c r="B24">
        <v>17</v>
      </c>
      <c r="C24">
        <v>19</v>
      </c>
      <c r="D24">
        <v>19</v>
      </c>
      <c r="E24">
        <v>19</v>
      </c>
      <c r="F24">
        <v>17</v>
      </c>
      <c r="G24">
        <v>4</v>
      </c>
      <c r="H24">
        <v>4</v>
      </c>
      <c r="I24">
        <v>5</v>
      </c>
      <c r="J24">
        <v>6</v>
      </c>
      <c r="K24">
        <v>7</v>
      </c>
      <c r="L24">
        <v>18</v>
      </c>
      <c r="M24">
        <v>20</v>
      </c>
      <c r="N24">
        <v>20</v>
      </c>
      <c r="O24">
        <v>21</v>
      </c>
      <c r="P24">
        <v>19</v>
      </c>
      <c r="Q24" s="26">
        <f t="shared" si="0"/>
        <v>-0.05</v>
      </c>
      <c r="R24" t="s">
        <v>22</v>
      </c>
    </row>
    <row r="25" spans="1:18" x14ac:dyDescent="0.25">
      <c r="A25" t="s">
        <v>71</v>
      </c>
      <c r="B25">
        <v>18</v>
      </c>
      <c r="C25">
        <v>23</v>
      </c>
      <c r="D25">
        <v>27</v>
      </c>
      <c r="E25">
        <v>28</v>
      </c>
      <c r="F25">
        <v>30</v>
      </c>
      <c r="G25">
        <v>1</v>
      </c>
      <c r="H25">
        <v>3</v>
      </c>
      <c r="I25">
        <v>5</v>
      </c>
      <c r="J25">
        <v>5</v>
      </c>
      <c r="K25">
        <v>5</v>
      </c>
      <c r="L25">
        <v>19</v>
      </c>
      <c r="M25">
        <v>26</v>
      </c>
      <c r="N25">
        <v>32</v>
      </c>
      <c r="O25">
        <v>33</v>
      </c>
      <c r="P25">
        <v>35</v>
      </c>
      <c r="Q25" s="26">
        <f t="shared" si="0"/>
        <v>9.375E-2</v>
      </c>
      <c r="R25">
        <v>0</v>
      </c>
    </row>
    <row r="26" spans="1:18" x14ac:dyDescent="0.25">
      <c r="A26" t="s">
        <v>78</v>
      </c>
      <c r="B26">
        <v>287</v>
      </c>
      <c r="C26">
        <v>315</v>
      </c>
      <c r="D26">
        <v>314</v>
      </c>
      <c r="E26">
        <v>299</v>
      </c>
      <c r="F26">
        <v>290</v>
      </c>
      <c r="G26">
        <v>32</v>
      </c>
      <c r="H26">
        <v>21</v>
      </c>
      <c r="I26">
        <v>22</v>
      </c>
      <c r="J26">
        <v>21</v>
      </c>
      <c r="K26">
        <v>19</v>
      </c>
      <c r="L26">
        <v>296</v>
      </c>
      <c r="M26">
        <v>324</v>
      </c>
      <c r="N26">
        <v>322</v>
      </c>
      <c r="O26">
        <v>303</v>
      </c>
      <c r="P26">
        <v>293</v>
      </c>
      <c r="Q26" s="26">
        <f t="shared" si="0"/>
        <v>-9.0062111801242239E-2</v>
      </c>
      <c r="R26">
        <v>0</v>
      </c>
    </row>
    <row r="27" spans="1:18" x14ac:dyDescent="0.25">
      <c r="A27" t="s">
        <v>79</v>
      </c>
      <c r="B27">
        <v>0</v>
      </c>
      <c r="C27">
        <v>29</v>
      </c>
      <c r="D27">
        <v>32</v>
      </c>
      <c r="E27">
        <v>37</v>
      </c>
      <c r="F27">
        <v>41</v>
      </c>
      <c r="G27">
        <v>0</v>
      </c>
      <c r="H27">
        <v>3</v>
      </c>
      <c r="I27">
        <v>2</v>
      </c>
      <c r="J27">
        <v>7</v>
      </c>
      <c r="K27">
        <v>7</v>
      </c>
      <c r="L27">
        <v>0</v>
      </c>
      <c r="M27">
        <v>32</v>
      </c>
      <c r="N27">
        <v>34</v>
      </c>
      <c r="O27">
        <v>36</v>
      </c>
      <c r="P27">
        <v>42</v>
      </c>
      <c r="Q27" s="26">
        <f t="shared" si="0"/>
        <v>0.23529411764705882</v>
      </c>
      <c r="R27">
        <v>0</v>
      </c>
    </row>
    <row r="28" spans="1:18" x14ac:dyDescent="0.25">
      <c r="A28" t="s">
        <v>61</v>
      </c>
      <c r="B28">
        <v>12</v>
      </c>
      <c r="C28">
        <v>71</v>
      </c>
      <c r="D28">
        <v>78</v>
      </c>
      <c r="E28">
        <v>73</v>
      </c>
      <c r="F28">
        <v>76</v>
      </c>
      <c r="G28">
        <v>2</v>
      </c>
      <c r="H28">
        <v>3</v>
      </c>
      <c r="I28">
        <v>3</v>
      </c>
      <c r="J28">
        <v>3</v>
      </c>
      <c r="K28">
        <v>3</v>
      </c>
      <c r="L28">
        <v>14</v>
      </c>
      <c r="M28">
        <v>74</v>
      </c>
      <c r="N28">
        <v>81</v>
      </c>
      <c r="O28">
        <v>76</v>
      </c>
      <c r="P28">
        <v>79</v>
      </c>
      <c r="Q28" s="26">
        <f t="shared" si="0"/>
        <v>-2.4691358024691357E-2</v>
      </c>
      <c r="R28" t="s">
        <v>197</v>
      </c>
    </row>
    <row r="29" spans="1:18" x14ac:dyDescent="0.25">
      <c r="A29" t="s">
        <v>72</v>
      </c>
      <c r="B29">
        <v>77</v>
      </c>
      <c r="C29">
        <v>83</v>
      </c>
      <c r="D29">
        <v>87</v>
      </c>
      <c r="E29">
        <v>94</v>
      </c>
      <c r="F29">
        <v>82</v>
      </c>
      <c r="G29">
        <v>7</v>
      </c>
      <c r="H29">
        <v>5</v>
      </c>
      <c r="I29">
        <v>6</v>
      </c>
      <c r="J29">
        <v>6</v>
      </c>
      <c r="K29">
        <v>4</v>
      </c>
      <c r="L29">
        <v>79</v>
      </c>
      <c r="M29">
        <v>87</v>
      </c>
      <c r="N29">
        <v>89</v>
      </c>
      <c r="O29">
        <v>96</v>
      </c>
      <c r="P29">
        <v>84</v>
      </c>
      <c r="Q29" s="26">
        <f t="shared" si="0"/>
        <v>-5.6179775280898875E-2</v>
      </c>
      <c r="R29" t="s">
        <v>235</v>
      </c>
    </row>
    <row r="30" spans="1:18" x14ac:dyDescent="0.25">
      <c r="A30" t="s">
        <v>90</v>
      </c>
      <c r="B30">
        <v>0</v>
      </c>
      <c r="C30">
        <v>13</v>
      </c>
      <c r="D30">
        <v>15</v>
      </c>
      <c r="E30">
        <v>17</v>
      </c>
      <c r="F30">
        <v>18</v>
      </c>
      <c r="G30">
        <v>0</v>
      </c>
      <c r="H30">
        <v>1</v>
      </c>
      <c r="I30">
        <v>1</v>
      </c>
      <c r="J30">
        <v>1</v>
      </c>
      <c r="K30">
        <v>1</v>
      </c>
      <c r="L30">
        <v>0</v>
      </c>
      <c r="M30">
        <v>13</v>
      </c>
      <c r="N30">
        <v>15</v>
      </c>
      <c r="O30">
        <v>17</v>
      </c>
      <c r="P30">
        <v>18</v>
      </c>
      <c r="Q30" s="26">
        <f t="shared" si="0"/>
        <v>0.2</v>
      </c>
      <c r="R30">
        <v>0</v>
      </c>
    </row>
    <row r="31" spans="1:18" x14ac:dyDescent="0.25">
      <c r="A31" t="s">
        <v>92</v>
      </c>
      <c r="B31">
        <v>1404</v>
      </c>
      <c r="C31">
        <v>1391</v>
      </c>
      <c r="D31">
        <v>1562</v>
      </c>
      <c r="E31">
        <v>1593</v>
      </c>
      <c r="F31">
        <v>1566</v>
      </c>
      <c r="G31">
        <v>44</v>
      </c>
      <c r="H31">
        <v>44</v>
      </c>
      <c r="I31">
        <v>49</v>
      </c>
      <c r="J31">
        <v>50</v>
      </c>
      <c r="K31">
        <v>55</v>
      </c>
      <c r="L31">
        <v>1448</v>
      </c>
      <c r="M31">
        <v>1435</v>
      </c>
      <c r="N31">
        <v>1611</v>
      </c>
      <c r="O31">
        <v>1643</v>
      </c>
      <c r="P31">
        <v>1621</v>
      </c>
      <c r="Q31" s="26">
        <f t="shared" si="0"/>
        <v>6.2073246430788334E-3</v>
      </c>
      <c r="R31">
        <v>0</v>
      </c>
    </row>
    <row r="32" spans="1:18" x14ac:dyDescent="0.25">
      <c r="A32" t="s">
        <v>93</v>
      </c>
      <c r="B32">
        <v>120</v>
      </c>
      <c r="C32">
        <v>120</v>
      </c>
      <c r="D32">
        <v>122</v>
      </c>
      <c r="E32">
        <v>177</v>
      </c>
      <c r="F32">
        <v>177</v>
      </c>
      <c r="G32">
        <v>0</v>
      </c>
      <c r="H32">
        <v>0</v>
      </c>
      <c r="I32">
        <v>0</v>
      </c>
      <c r="J32">
        <v>0</v>
      </c>
      <c r="K32">
        <v>0</v>
      </c>
      <c r="L32">
        <v>120</v>
      </c>
      <c r="M32">
        <v>120</v>
      </c>
      <c r="N32">
        <v>122</v>
      </c>
      <c r="O32">
        <v>177</v>
      </c>
      <c r="P32">
        <v>177</v>
      </c>
      <c r="Q32" s="26">
        <f t="shared" si="0"/>
        <v>0.45081967213114754</v>
      </c>
      <c r="R32">
        <v>0</v>
      </c>
    </row>
    <row r="33" spans="1:18" x14ac:dyDescent="0.25">
      <c r="A33" t="s">
        <v>91</v>
      </c>
      <c r="B33">
        <v>0</v>
      </c>
      <c r="C33">
        <v>601</v>
      </c>
      <c r="D33">
        <v>600</v>
      </c>
      <c r="E33">
        <v>599</v>
      </c>
      <c r="F33">
        <v>607</v>
      </c>
      <c r="G33">
        <v>0</v>
      </c>
      <c r="H33">
        <v>6</v>
      </c>
      <c r="I33">
        <v>6</v>
      </c>
      <c r="J33">
        <v>6</v>
      </c>
      <c r="K33">
        <v>6</v>
      </c>
      <c r="L33">
        <v>584</v>
      </c>
      <c r="M33">
        <v>605</v>
      </c>
      <c r="N33">
        <v>604</v>
      </c>
      <c r="O33">
        <v>603</v>
      </c>
      <c r="P33">
        <v>611</v>
      </c>
      <c r="Q33" s="26">
        <f t="shared" si="0"/>
        <v>1.1589403973509934E-2</v>
      </c>
      <c r="R33">
        <v>0</v>
      </c>
    </row>
    <row r="34" spans="1:18" x14ac:dyDescent="0.25">
      <c r="A34" t="s">
        <v>301</v>
      </c>
      <c r="B34">
        <f>SUM(B6+B8+B9+B11+B12+B13+B16+B17+B18+B20+B21+B23+B24+B25+B26+B28+B29+B31+B32+B33+B4+B7+B19+B15)</f>
        <v>22614</v>
      </c>
      <c r="C34">
        <f t="shared" ref="C34:P34" si="1">SUM(C6+C8+C9+C11+C12+C13+C16+C17+C18+C20+C21+C23+C24+C25+C26+C28+C29+C31+C32+C33+C4+C7+C19+C15)</f>
        <v>23606</v>
      </c>
      <c r="D34">
        <f t="shared" si="1"/>
        <v>23595</v>
      </c>
      <c r="E34">
        <f t="shared" si="1"/>
        <v>25163</v>
      </c>
      <c r="F34">
        <f t="shared" si="1"/>
        <v>26007</v>
      </c>
      <c r="G34">
        <f t="shared" si="1"/>
        <v>541</v>
      </c>
      <c r="H34">
        <f t="shared" si="1"/>
        <v>518</v>
      </c>
      <c r="I34">
        <f t="shared" si="1"/>
        <v>532</v>
      </c>
      <c r="J34">
        <f t="shared" si="1"/>
        <v>558</v>
      </c>
      <c r="K34">
        <f t="shared" si="1"/>
        <v>587</v>
      </c>
      <c r="L34">
        <f t="shared" si="1"/>
        <v>23661</v>
      </c>
      <c r="M34">
        <f t="shared" si="1"/>
        <v>24037</v>
      </c>
      <c r="N34">
        <f t="shared" si="1"/>
        <v>24036</v>
      </c>
      <c r="O34">
        <f t="shared" si="1"/>
        <v>25631</v>
      </c>
      <c r="P34">
        <f t="shared" si="1"/>
        <v>26502</v>
      </c>
      <c r="Q34" s="26">
        <f t="shared" si="0"/>
        <v>0.10259610584123814</v>
      </c>
    </row>
  </sheetData>
  <autoFilter ref="A1:R3" xr:uid="{74108E47-378E-43D6-8D68-5203D31CAB29}">
    <filterColumn colId="1" showButton="0"/>
    <filterColumn colId="2" showButton="0"/>
    <filterColumn colId="3" showButton="0"/>
    <filterColumn colId="4" showButton="0"/>
    <filterColumn colId="6" showButton="0"/>
    <filterColumn colId="7" showButton="0"/>
    <filterColumn colId="8" showButton="0"/>
    <filterColumn colId="9" showButton="0"/>
    <filterColumn colId="11" showButton="0"/>
    <filterColumn colId="12" showButton="0"/>
    <filterColumn colId="13" showButton="0"/>
    <filterColumn colId="14" showButton="0"/>
    <sortState xmlns:xlrd2="http://schemas.microsoft.com/office/spreadsheetml/2017/richdata2" ref="A6:R34">
      <sortCondition ref="A1:A3"/>
    </sortState>
  </autoFilter>
  <mergeCells count="5">
    <mergeCell ref="R1:R3"/>
    <mergeCell ref="A1:A3"/>
    <mergeCell ref="B1:F2"/>
    <mergeCell ref="G1:K2"/>
    <mergeCell ref="L1:P2"/>
  </mergeCells>
  <phoneticPr fontId="12" type="noConversion"/>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644B7-EA7A-4367-95F8-11A9A747402F}">
  <dimension ref="A1:CR65"/>
  <sheetViews>
    <sheetView zoomScale="70" zoomScaleNormal="70" workbookViewId="0">
      <pane xSplit="1" topLeftCell="BN1" activePane="topRight" state="frozen"/>
      <selection pane="topRight" activeCell="CR33" sqref="CR33"/>
    </sheetView>
  </sheetViews>
  <sheetFormatPr defaultRowHeight="15" x14ac:dyDescent="0.25"/>
  <cols>
    <col min="1" max="1" width="12" bestFit="1" customWidth="1"/>
    <col min="3" max="3" width="9.140625" style="7"/>
    <col min="12" max="14" width="9.42578125" bestFit="1" customWidth="1"/>
    <col min="15" max="15" width="10.28515625" customWidth="1"/>
    <col min="16" max="21" width="10.5703125" customWidth="1"/>
    <col min="22" max="24" width="9.42578125" bestFit="1" customWidth="1"/>
    <col min="25" max="25" width="10.28515625" customWidth="1"/>
    <col min="26" max="26" width="10.5703125" customWidth="1"/>
    <col min="27" max="29" width="9.42578125" bestFit="1" customWidth="1"/>
    <col min="30" max="30" width="10.28515625" customWidth="1"/>
    <col min="31" max="31" width="10.5703125" customWidth="1"/>
    <col min="32" max="34" width="9.42578125" bestFit="1" customWidth="1"/>
    <col min="35" max="35" width="10.28515625" customWidth="1"/>
    <col min="36" max="36" width="10.5703125" customWidth="1"/>
    <col min="37" max="39" width="9.42578125" bestFit="1" customWidth="1"/>
    <col min="40" max="40" width="10.28515625" customWidth="1"/>
    <col min="41" max="41" width="10.5703125" customWidth="1"/>
    <col min="42" max="44" width="9.42578125" bestFit="1" customWidth="1"/>
    <col min="45" max="45" width="10.28515625" customWidth="1"/>
    <col min="46" max="46" width="10.5703125" customWidth="1"/>
    <col min="47" max="49" width="9.42578125" bestFit="1" customWidth="1"/>
    <col min="50" max="50" width="10.28515625" customWidth="1"/>
    <col min="51" max="51" width="10.5703125" customWidth="1"/>
    <col min="52" max="54" width="9.42578125" bestFit="1" customWidth="1"/>
    <col min="55" max="55" width="10.28515625" customWidth="1"/>
    <col min="56" max="56" width="10.5703125" customWidth="1"/>
    <col min="57" max="59" width="9.42578125" bestFit="1" customWidth="1"/>
    <col min="60" max="60" width="10.28515625" customWidth="1"/>
    <col min="61" max="61" width="10.5703125" customWidth="1"/>
    <col min="62" max="64" width="9.42578125" bestFit="1" customWidth="1"/>
    <col min="65" max="65" width="10.28515625" customWidth="1"/>
    <col min="66" max="66" width="10.5703125" customWidth="1"/>
    <col min="67" max="69" width="9.42578125" bestFit="1" customWidth="1"/>
    <col min="70" max="70" width="10.28515625" customWidth="1"/>
    <col min="71" max="71" width="10.5703125" customWidth="1"/>
    <col min="72" max="74" width="9.42578125" bestFit="1" customWidth="1"/>
    <col min="75" max="75" width="10.28515625" customWidth="1"/>
    <col min="76" max="76" width="10.5703125" customWidth="1"/>
    <col min="77" max="79" width="9.42578125" bestFit="1" customWidth="1"/>
    <col min="80" max="80" width="10.28515625" customWidth="1"/>
    <col min="81" max="81" width="10.5703125" customWidth="1"/>
    <col min="82" max="84" width="9.42578125" bestFit="1" customWidth="1"/>
    <col min="85" max="85" width="10.28515625" customWidth="1"/>
    <col min="86" max="86" width="10.5703125" customWidth="1"/>
    <col min="87" max="89" width="9.42578125" bestFit="1" customWidth="1"/>
    <col min="90" max="90" width="10.28515625" customWidth="1"/>
    <col min="91" max="91" width="10.5703125" customWidth="1"/>
    <col min="92" max="94" width="9.42578125" bestFit="1" customWidth="1"/>
    <col min="95" max="95" width="17" customWidth="1"/>
    <col min="96" max="96" width="63.42578125" customWidth="1"/>
  </cols>
  <sheetData>
    <row r="1" spans="1:96" ht="55.7" customHeight="1" x14ac:dyDescent="0.25">
      <c r="A1" s="18" t="s">
        <v>0</v>
      </c>
      <c r="B1" s="90" t="s">
        <v>26</v>
      </c>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2"/>
      <c r="AG1" s="90" t="s">
        <v>26</v>
      </c>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2"/>
      <c r="BL1" s="90" t="s">
        <v>26</v>
      </c>
      <c r="BM1" s="91"/>
      <c r="BN1" s="91"/>
      <c r="BO1" s="91"/>
      <c r="BP1" s="91"/>
      <c r="BQ1" s="91"/>
      <c r="BR1" s="91"/>
      <c r="BS1" s="91"/>
      <c r="BT1" s="91"/>
      <c r="BU1" s="91"/>
      <c r="BV1" s="91"/>
      <c r="BW1" s="91"/>
      <c r="BX1" s="91"/>
      <c r="BY1" s="91"/>
      <c r="BZ1" s="91"/>
      <c r="CA1" s="91"/>
      <c r="CB1" s="91"/>
      <c r="CC1" s="91"/>
      <c r="CD1" s="91"/>
      <c r="CE1" s="91"/>
      <c r="CF1" s="91"/>
      <c r="CG1" s="91"/>
      <c r="CH1" s="91"/>
      <c r="CI1" s="91"/>
      <c r="CJ1" s="91"/>
      <c r="CK1" s="91"/>
      <c r="CL1" s="91"/>
      <c r="CM1" s="91"/>
      <c r="CN1" s="91"/>
      <c r="CO1" s="91"/>
      <c r="CP1" s="92"/>
      <c r="CQ1" s="16"/>
      <c r="CR1" s="8" t="s">
        <v>5</v>
      </c>
    </row>
    <row r="2" spans="1:96" ht="18.75" customHeight="1" x14ac:dyDescent="0.25">
      <c r="A2" s="19"/>
      <c r="B2" s="78" t="s">
        <v>27</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80"/>
      <c r="AG2" s="78" t="s">
        <v>28</v>
      </c>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80"/>
      <c r="BL2" s="78" t="s">
        <v>68</v>
      </c>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80"/>
      <c r="CQ2" s="17"/>
      <c r="CR2" s="9"/>
    </row>
    <row r="3" spans="1:96" s="13" customFormat="1" ht="30" x14ac:dyDescent="0.25">
      <c r="A3" s="20"/>
      <c r="B3" s="21" t="s">
        <v>29</v>
      </c>
      <c r="C3" s="22" t="s">
        <v>30</v>
      </c>
      <c r="D3" s="22" t="s">
        <v>31</v>
      </c>
      <c r="E3" s="22" t="s">
        <v>32</v>
      </c>
      <c r="F3" s="22" t="s">
        <v>33</v>
      </c>
      <c r="G3" s="22" t="s">
        <v>34</v>
      </c>
      <c r="H3" s="22" t="s">
        <v>35</v>
      </c>
      <c r="I3" s="22" t="s">
        <v>36</v>
      </c>
      <c r="J3" s="22" t="s">
        <v>37</v>
      </c>
      <c r="K3" s="22" t="s">
        <v>38</v>
      </c>
      <c r="L3" s="22" t="s">
        <v>39</v>
      </c>
      <c r="M3" s="22" t="s">
        <v>40</v>
      </c>
      <c r="N3" s="22" t="s">
        <v>41</v>
      </c>
      <c r="O3" s="22" t="s">
        <v>42</v>
      </c>
      <c r="P3" s="22" t="s">
        <v>43</v>
      </c>
      <c r="Q3" s="22" t="s">
        <v>44</v>
      </c>
      <c r="R3" s="22" t="s">
        <v>1</v>
      </c>
      <c r="S3" s="22" t="s">
        <v>45</v>
      </c>
      <c r="T3" s="22" t="s">
        <v>46</v>
      </c>
      <c r="U3" s="22" t="s">
        <v>47</v>
      </c>
      <c r="V3" s="22" t="s">
        <v>48</v>
      </c>
      <c r="W3" s="22" t="s">
        <v>49</v>
      </c>
      <c r="X3" s="22" t="s">
        <v>50</v>
      </c>
      <c r="Y3" s="22" t="s">
        <v>51</v>
      </c>
      <c r="Z3" s="22" t="s">
        <v>52</v>
      </c>
      <c r="AA3" s="22" t="s">
        <v>53</v>
      </c>
      <c r="AB3" s="22" t="s">
        <v>54</v>
      </c>
      <c r="AC3" s="22" t="s">
        <v>55</v>
      </c>
      <c r="AD3" s="22" t="s">
        <v>56</v>
      </c>
      <c r="AE3" s="22" t="s">
        <v>57</v>
      </c>
      <c r="AF3" s="23" t="s">
        <v>58</v>
      </c>
      <c r="AG3" s="21" t="s">
        <v>29</v>
      </c>
      <c r="AH3" s="22" t="s">
        <v>30</v>
      </c>
      <c r="AI3" s="22" t="s">
        <v>31</v>
      </c>
      <c r="AJ3" s="22" t="s">
        <v>32</v>
      </c>
      <c r="AK3" s="22" t="s">
        <v>33</v>
      </c>
      <c r="AL3" s="22" t="s">
        <v>34</v>
      </c>
      <c r="AM3" s="22" t="s">
        <v>35</v>
      </c>
      <c r="AN3" s="22" t="s">
        <v>36</v>
      </c>
      <c r="AO3" s="22" t="s">
        <v>37</v>
      </c>
      <c r="AP3" s="22" t="s">
        <v>38</v>
      </c>
      <c r="AQ3" s="22" t="s">
        <v>39</v>
      </c>
      <c r="AR3" s="22" t="s">
        <v>40</v>
      </c>
      <c r="AS3" s="22" t="s">
        <v>41</v>
      </c>
      <c r="AT3" s="22" t="s">
        <v>42</v>
      </c>
      <c r="AU3" s="22" t="s">
        <v>43</v>
      </c>
      <c r="AV3" s="22" t="s">
        <v>44</v>
      </c>
      <c r="AW3" s="22" t="s">
        <v>1</v>
      </c>
      <c r="AX3" s="22" t="s">
        <v>45</v>
      </c>
      <c r="AY3" s="22" t="s">
        <v>46</v>
      </c>
      <c r="AZ3" s="22" t="s">
        <v>47</v>
      </c>
      <c r="BA3" s="22" t="s">
        <v>48</v>
      </c>
      <c r="BB3" s="22" t="s">
        <v>49</v>
      </c>
      <c r="BC3" s="22" t="s">
        <v>50</v>
      </c>
      <c r="BD3" s="22" t="s">
        <v>51</v>
      </c>
      <c r="BE3" s="22" t="s">
        <v>52</v>
      </c>
      <c r="BF3" s="22" t="s">
        <v>53</v>
      </c>
      <c r="BG3" s="22" t="s">
        <v>54</v>
      </c>
      <c r="BH3" s="22" t="s">
        <v>55</v>
      </c>
      <c r="BI3" s="22" t="s">
        <v>56</v>
      </c>
      <c r="BJ3" s="22" t="s">
        <v>57</v>
      </c>
      <c r="BK3" s="23" t="s">
        <v>58</v>
      </c>
      <c r="BL3" s="21" t="s">
        <v>29</v>
      </c>
      <c r="BM3" s="22" t="s">
        <v>30</v>
      </c>
      <c r="BN3" s="22" t="s">
        <v>31</v>
      </c>
      <c r="BO3" s="22" t="s">
        <v>32</v>
      </c>
      <c r="BP3" s="22" t="s">
        <v>33</v>
      </c>
      <c r="BQ3" s="22" t="s">
        <v>34</v>
      </c>
      <c r="BR3" s="22" t="s">
        <v>35</v>
      </c>
      <c r="BS3" s="22" t="s">
        <v>36</v>
      </c>
      <c r="BT3" s="22" t="s">
        <v>37</v>
      </c>
      <c r="BU3" s="22" t="s">
        <v>38</v>
      </c>
      <c r="BV3" s="22" t="s">
        <v>39</v>
      </c>
      <c r="BW3" s="22" t="s">
        <v>40</v>
      </c>
      <c r="BX3" s="22" t="s">
        <v>41</v>
      </c>
      <c r="BY3" s="22" t="s">
        <v>42</v>
      </c>
      <c r="BZ3" s="22" t="s">
        <v>43</v>
      </c>
      <c r="CA3" s="22" t="s">
        <v>44</v>
      </c>
      <c r="CB3" s="22" t="s">
        <v>1</v>
      </c>
      <c r="CC3" s="22" t="s">
        <v>45</v>
      </c>
      <c r="CD3" s="22" t="s">
        <v>46</v>
      </c>
      <c r="CE3" s="22" t="s">
        <v>47</v>
      </c>
      <c r="CF3" s="22" t="s">
        <v>48</v>
      </c>
      <c r="CG3" s="22" t="s">
        <v>49</v>
      </c>
      <c r="CH3" s="22" t="s">
        <v>50</v>
      </c>
      <c r="CI3" s="22" t="s">
        <v>51</v>
      </c>
      <c r="CJ3" s="22" t="s">
        <v>52</v>
      </c>
      <c r="CK3" s="22" t="s">
        <v>53</v>
      </c>
      <c r="CL3" s="22" t="s">
        <v>54</v>
      </c>
      <c r="CM3" s="22" t="s">
        <v>55</v>
      </c>
      <c r="CN3" s="22" t="s">
        <v>56</v>
      </c>
      <c r="CO3" s="22" t="s">
        <v>57</v>
      </c>
      <c r="CP3" s="23" t="s">
        <v>58</v>
      </c>
      <c r="CQ3" s="23"/>
      <c r="CR3" s="10"/>
    </row>
    <row r="4" spans="1:96" x14ac:dyDescent="0.25">
      <c r="A4" t="s">
        <v>69</v>
      </c>
      <c r="B4">
        <v>0</v>
      </c>
      <c r="C4">
        <v>809</v>
      </c>
      <c r="D4">
        <v>162</v>
      </c>
      <c r="E4">
        <v>790</v>
      </c>
      <c r="F4">
        <v>158</v>
      </c>
      <c r="G4">
        <v>916</v>
      </c>
      <c r="H4">
        <v>799</v>
      </c>
      <c r="I4">
        <v>785</v>
      </c>
      <c r="J4">
        <v>792</v>
      </c>
      <c r="K4">
        <v>825</v>
      </c>
      <c r="L4">
        <v>1630</v>
      </c>
      <c r="M4">
        <v>796</v>
      </c>
      <c r="N4">
        <v>965</v>
      </c>
      <c r="O4">
        <v>768</v>
      </c>
      <c r="P4">
        <v>794</v>
      </c>
      <c r="Q4">
        <v>979</v>
      </c>
      <c r="R4">
        <v>784</v>
      </c>
      <c r="S4">
        <v>898</v>
      </c>
      <c r="T4">
        <v>795</v>
      </c>
      <c r="U4">
        <v>820</v>
      </c>
      <c r="V4">
        <v>797</v>
      </c>
      <c r="W4">
        <v>807</v>
      </c>
      <c r="X4">
        <v>772</v>
      </c>
      <c r="Y4">
        <v>841</v>
      </c>
      <c r="Z4">
        <v>791</v>
      </c>
      <c r="AA4">
        <v>181</v>
      </c>
      <c r="AB4">
        <v>928</v>
      </c>
      <c r="AC4">
        <v>949</v>
      </c>
      <c r="AD4">
        <v>814</v>
      </c>
      <c r="AE4">
        <v>792</v>
      </c>
      <c r="AF4">
        <v>22927</v>
      </c>
      <c r="AG4">
        <v>0</v>
      </c>
      <c r="AH4">
        <v>0</v>
      </c>
      <c r="AI4">
        <v>1</v>
      </c>
      <c r="AJ4">
        <v>0</v>
      </c>
      <c r="AK4">
        <v>3</v>
      </c>
      <c r="AL4">
        <v>2</v>
      </c>
      <c r="AM4">
        <v>0</v>
      </c>
      <c r="AN4">
        <v>1</v>
      </c>
      <c r="AO4">
        <v>0</v>
      </c>
      <c r="AP4">
        <v>1</v>
      </c>
      <c r="AQ4">
        <v>19</v>
      </c>
      <c r="AR4">
        <v>1</v>
      </c>
      <c r="AS4">
        <v>3</v>
      </c>
      <c r="AT4">
        <v>0</v>
      </c>
      <c r="AU4">
        <v>0</v>
      </c>
      <c r="AV4">
        <v>2</v>
      </c>
      <c r="AW4">
        <v>0</v>
      </c>
      <c r="AX4">
        <v>0</v>
      </c>
      <c r="AY4">
        <v>0</v>
      </c>
      <c r="AZ4">
        <v>0</v>
      </c>
      <c r="BA4">
        <v>0</v>
      </c>
      <c r="BB4">
        <v>0</v>
      </c>
      <c r="BC4">
        <v>0</v>
      </c>
      <c r="BD4">
        <v>2</v>
      </c>
      <c r="BE4">
        <v>0</v>
      </c>
      <c r="BF4">
        <v>6</v>
      </c>
      <c r="BG4">
        <v>3</v>
      </c>
      <c r="BH4">
        <v>3</v>
      </c>
      <c r="BI4">
        <v>0</v>
      </c>
      <c r="BJ4">
        <v>1</v>
      </c>
      <c r="BK4">
        <v>48</v>
      </c>
      <c r="BL4">
        <v>0</v>
      </c>
      <c r="BM4">
        <v>809</v>
      </c>
      <c r="BN4">
        <v>163</v>
      </c>
      <c r="BO4">
        <v>790</v>
      </c>
      <c r="BP4">
        <v>161</v>
      </c>
      <c r="BQ4">
        <v>918</v>
      </c>
      <c r="BR4">
        <v>799</v>
      </c>
      <c r="BS4">
        <v>786</v>
      </c>
      <c r="BT4">
        <v>792</v>
      </c>
      <c r="BU4">
        <v>826</v>
      </c>
      <c r="BV4">
        <v>1649</v>
      </c>
      <c r="BW4">
        <v>797</v>
      </c>
      <c r="BX4">
        <v>968</v>
      </c>
      <c r="BY4">
        <v>768</v>
      </c>
      <c r="BZ4">
        <v>794</v>
      </c>
      <c r="CA4">
        <v>981</v>
      </c>
      <c r="CB4">
        <v>784</v>
      </c>
      <c r="CC4">
        <v>898</v>
      </c>
      <c r="CD4">
        <v>785</v>
      </c>
      <c r="CE4">
        <v>820</v>
      </c>
      <c r="CF4">
        <v>797</v>
      </c>
      <c r="CG4">
        <v>807</v>
      </c>
      <c r="CH4">
        <v>772</v>
      </c>
      <c r="CI4">
        <v>843</v>
      </c>
      <c r="CJ4">
        <v>791</v>
      </c>
      <c r="CK4">
        <v>187</v>
      </c>
      <c r="CL4">
        <v>931</v>
      </c>
      <c r="CM4">
        <v>942</v>
      </c>
      <c r="CN4">
        <v>814</v>
      </c>
      <c r="CO4">
        <v>793</v>
      </c>
      <c r="CP4">
        <v>22975</v>
      </c>
      <c r="CR4">
        <v>0</v>
      </c>
    </row>
    <row r="5" spans="1:96" ht="15" customHeight="1" x14ac:dyDescent="0.25">
      <c r="A5" t="s">
        <v>73</v>
      </c>
      <c r="B5">
        <v>125</v>
      </c>
      <c r="C5">
        <v>0</v>
      </c>
      <c r="D5">
        <v>112</v>
      </c>
      <c r="E5">
        <v>106</v>
      </c>
      <c r="F5">
        <v>88</v>
      </c>
      <c r="G5">
        <v>120</v>
      </c>
      <c r="H5">
        <v>123</v>
      </c>
      <c r="I5">
        <v>104</v>
      </c>
      <c r="J5">
        <v>117</v>
      </c>
      <c r="K5">
        <v>756</v>
      </c>
      <c r="L5">
        <v>502</v>
      </c>
      <c r="M5">
        <v>125</v>
      </c>
      <c r="N5">
        <v>115</v>
      </c>
      <c r="O5">
        <v>96</v>
      </c>
      <c r="P5">
        <v>122</v>
      </c>
      <c r="Q5">
        <v>176</v>
      </c>
      <c r="R5">
        <v>105</v>
      </c>
      <c r="S5">
        <v>97</v>
      </c>
      <c r="T5">
        <v>108</v>
      </c>
      <c r="U5">
        <v>954</v>
      </c>
      <c r="V5">
        <v>117</v>
      </c>
      <c r="W5">
        <v>624</v>
      </c>
      <c r="X5">
        <v>109</v>
      </c>
      <c r="Y5">
        <v>136</v>
      </c>
      <c r="Z5">
        <v>174</v>
      </c>
      <c r="AA5">
        <v>114</v>
      </c>
      <c r="AB5">
        <v>123</v>
      </c>
      <c r="AC5">
        <v>105</v>
      </c>
      <c r="AD5">
        <v>205</v>
      </c>
      <c r="AE5">
        <v>124</v>
      </c>
      <c r="AF5">
        <v>5882</v>
      </c>
      <c r="AG5">
        <v>1</v>
      </c>
      <c r="AH5">
        <v>0</v>
      </c>
      <c r="AI5">
        <v>0</v>
      </c>
      <c r="AJ5">
        <v>0</v>
      </c>
      <c r="AK5">
        <v>0</v>
      </c>
      <c r="AL5">
        <v>1</v>
      </c>
      <c r="AM5">
        <v>0</v>
      </c>
      <c r="AN5">
        <v>0</v>
      </c>
      <c r="AO5">
        <v>0</v>
      </c>
      <c r="AP5">
        <v>4</v>
      </c>
      <c r="AQ5">
        <v>3</v>
      </c>
      <c r="AR5">
        <v>0</v>
      </c>
      <c r="AS5">
        <v>0</v>
      </c>
      <c r="AT5">
        <v>0</v>
      </c>
      <c r="AU5">
        <v>2</v>
      </c>
      <c r="AV5">
        <v>3</v>
      </c>
      <c r="AW5">
        <v>0</v>
      </c>
      <c r="AX5">
        <v>0</v>
      </c>
      <c r="AY5">
        <v>0</v>
      </c>
      <c r="AZ5">
        <v>9</v>
      </c>
      <c r="BA5">
        <v>0</v>
      </c>
      <c r="BB5">
        <v>5</v>
      </c>
      <c r="BC5">
        <v>0</v>
      </c>
      <c r="BD5">
        <v>0</v>
      </c>
      <c r="BE5">
        <v>0</v>
      </c>
      <c r="BF5">
        <v>0</v>
      </c>
      <c r="BG5">
        <v>1</v>
      </c>
      <c r="BH5">
        <v>1</v>
      </c>
      <c r="BI5">
        <v>7</v>
      </c>
      <c r="BJ5">
        <v>0</v>
      </c>
      <c r="BK5">
        <v>37</v>
      </c>
      <c r="BL5">
        <v>126</v>
      </c>
      <c r="BM5">
        <v>0</v>
      </c>
      <c r="BN5">
        <v>112</v>
      </c>
      <c r="BO5">
        <v>106</v>
      </c>
      <c r="BP5">
        <v>88</v>
      </c>
      <c r="BQ5">
        <v>121</v>
      </c>
      <c r="BR5">
        <v>123</v>
      </c>
      <c r="BS5">
        <v>104</v>
      </c>
      <c r="BT5">
        <v>117</v>
      </c>
      <c r="BU5">
        <v>760</v>
      </c>
      <c r="BV5">
        <v>505</v>
      </c>
      <c r="BW5">
        <v>125</v>
      </c>
      <c r="BX5">
        <v>115</v>
      </c>
      <c r="BY5">
        <v>96</v>
      </c>
      <c r="BZ5">
        <v>124</v>
      </c>
      <c r="CA5">
        <v>179</v>
      </c>
      <c r="CB5">
        <v>105</v>
      </c>
      <c r="CC5">
        <v>97</v>
      </c>
      <c r="CD5">
        <v>108</v>
      </c>
      <c r="CE5">
        <v>963</v>
      </c>
      <c r="CF5">
        <v>117</v>
      </c>
      <c r="CG5">
        <v>629</v>
      </c>
      <c r="CH5">
        <v>109</v>
      </c>
      <c r="CI5">
        <v>136</v>
      </c>
      <c r="CJ5">
        <v>174</v>
      </c>
      <c r="CK5">
        <v>114</v>
      </c>
      <c r="CL5">
        <v>124</v>
      </c>
      <c r="CM5">
        <v>106</v>
      </c>
      <c r="CN5">
        <v>212</v>
      </c>
      <c r="CO5">
        <v>124</v>
      </c>
      <c r="CP5">
        <v>5919</v>
      </c>
      <c r="CR5" s="7" t="s">
        <v>330</v>
      </c>
    </row>
    <row r="6" spans="1:96" x14ac:dyDescent="0.25">
      <c r="A6" t="s">
        <v>70</v>
      </c>
      <c r="B6">
        <v>40</v>
      </c>
      <c r="C6">
        <v>39</v>
      </c>
      <c r="D6">
        <v>0</v>
      </c>
      <c r="E6">
        <v>32</v>
      </c>
      <c r="F6">
        <v>32</v>
      </c>
      <c r="G6">
        <v>35</v>
      </c>
      <c r="H6">
        <v>33</v>
      </c>
      <c r="I6">
        <v>32</v>
      </c>
      <c r="J6">
        <v>30</v>
      </c>
      <c r="K6">
        <v>41</v>
      </c>
      <c r="L6">
        <v>45</v>
      </c>
      <c r="M6">
        <v>42</v>
      </c>
      <c r="N6">
        <v>35</v>
      </c>
      <c r="O6">
        <v>11</v>
      </c>
      <c r="P6">
        <v>34</v>
      </c>
      <c r="Q6">
        <v>48</v>
      </c>
      <c r="R6">
        <v>31</v>
      </c>
      <c r="S6">
        <v>11</v>
      </c>
      <c r="T6">
        <v>33</v>
      </c>
      <c r="U6">
        <v>34</v>
      </c>
      <c r="V6">
        <v>30</v>
      </c>
      <c r="W6">
        <v>34</v>
      </c>
      <c r="X6">
        <v>12</v>
      </c>
      <c r="Y6">
        <v>38</v>
      </c>
      <c r="Z6">
        <v>33</v>
      </c>
      <c r="AA6">
        <v>54</v>
      </c>
      <c r="AB6">
        <v>35</v>
      </c>
      <c r="AC6">
        <v>33</v>
      </c>
      <c r="AD6">
        <v>39</v>
      </c>
      <c r="AE6">
        <v>29</v>
      </c>
      <c r="AF6">
        <v>0</v>
      </c>
      <c r="AG6">
        <v>0</v>
      </c>
      <c r="AH6">
        <v>0</v>
      </c>
      <c r="AI6">
        <v>0</v>
      </c>
      <c r="AJ6">
        <v>0</v>
      </c>
      <c r="AK6">
        <v>0</v>
      </c>
      <c r="AL6">
        <v>0</v>
      </c>
      <c r="AM6">
        <v>0</v>
      </c>
      <c r="AN6">
        <v>0</v>
      </c>
      <c r="AO6">
        <v>0</v>
      </c>
      <c r="AP6">
        <v>1</v>
      </c>
      <c r="AQ6">
        <v>0</v>
      </c>
      <c r="AR6">
        <v>2</v>
      </c>
      <c r="AS6">
        <v>0</v>
      </c>
      <c r="AT6">
        <v>0</v>
      </c>
      <c r="AU6">
        <v>0</v>
      </c>
      <c r="AV6">
        <v>1</v>
      </c>
      <c r="AW6">
        <v>0</v>
      </c>
      <c r="AX6">
        <v>0</v>
      </c>
      <c r="AY6">
        <v>0</v>
      </c>
      <c r="AZ6">
        <v>0</v>
      </c>
      <c r="BA6">
        <v>0</v>
      </c>
      <c r="BB6">
        <v>0</v>
      </c>
      <c r="BC6">
        <v>0</v>
      </c>
      <c r="BD6">
        <v>2</v>
      </c>
      <c r="BE6">
        <v>0</v>
      </c>
      <c r="BF6">
        <v>4</v>
      </c>
      <c r="BG6">
        <v>0</v>
      </c>
      <c r="BH6">
        <v>0</v>
      </c>
      <c r="BI6">
        <v>1</v>
      </c>
      <c r="BJ6">
        <v>0</v>
      </c>
      <c r="BK6">
        <v>0</v>
      </c>
      <c r="BL6">
        <v>40</v>
      </c>
      <c r="BM6">
        <v>39</v>
      </c>
      <c r="BN6">
        <v>0</v>
      </c>
      <c r="BO6">
        <v>32</v>
      </c>
      <c r="BP6">
        <v>32</v>
      </c>
      <c r="BQ6">
        <v>35</v>
      </c>
      <c r="BR6">
        <v>33</v>
      </c>
      <c r="BS6">
        <v>32</v>
      </c>
      <c r="BT6">
        <v>30</v>
      </c>
      <c r="BU6">
        <v>42</v>
      </c>
      <c r="BV6">
        <v>45</v>
      </c>
      <c r="BW6">
        <v>44</v>
      </c>
      <c r="BX6">
        <v>35</v>
      </c>
      <c r="BY6">
        <v>11</v>
      </c>
      <c r="BZ6">
        <v>34</v>
      </c>
      <c r="CA6">
        <v>49</v>
      </c>
      <c r="CB6">
        <v>31</v>
      </c>
      <c r="CC6">
        <v>11</v>
      </c>
      <c r="CD6">
        <v>33</v>
      </c>
      <c r="CE6">
        <v>34</v>
      </c>
      <c r="CF6">
        <v>30</v>
      </c>
      <c r="CG6">
        <v>34</v>
      </c>
      <c r="CH6">
        <v>12</v>
      </c>
      <c r="CI6">
        <v>40</v>
      </c>
      <c r="CJ6">
        <v>33</v>
      </c>
      <c r="CK6">
        <v>58</v>
      </c>
      <c r="CL6">
        <v>35</v>
      </c>
      <c r="CM6">
        <v>33</v>
      </c>
      <c r="CN6">
        <v>39</v>
      </c>
      <c r="CO6">
        <v>29</v>
      </c>
      <c r="CP6">
        <v>0</v>
      </c>
      <c r="CR6">
        <v>0</v>
      </c>
    </row>
    <row r="7" spans="1:96" x14ac:dyDescent="0.25">
      <c r="A7" t="s">
        <v>84</v>
      </c>
      <c r="B7">
        <v>12</v>
      </c>
      <c r="C7">
        <v>9</v>
      </c>
      <c r="D7">
        <v>4</v>
      </c>
      <c r="E7">
        <v>5</v>
      </c>
      <c r="F7">
        <v>0</v>
      </c>
      <c r="G7">
        <v>10</v>
      </c>
      <c r="H7">
        <v>5</v>
      </c>
      <c r="I7">
        <v>5</v>
      </c>
      <c r="J7">
        <v>6</v>
      </c>
      <c r="K7">
        <v>9</v>
      </c>
      <c r="L7">
        <v>9</v>
      </c>
      <c r="M7">
        <v>8</v>
      </c>
      <c r="N7">
        <v>9</v>
      </c>
      <c r="O7">
        <v>0</v>
      </c>
      <c r="P7">
        <v>6</v>
      </c>
      <c r="Q7">
        <v>9</v>
      </c>
      <c r="R7">
        <v>5</v>
      </c>
      <c r="S7">
        <v>0</v>
      </c>
      <c r="T7">
        <v>5</v>
      </c>
      <c r="U7">
        <v>5</v>
      </c>
      <c r="V7">
        <v>7</v>
      </c>
      <c r="W7">
        <v>7</v>
      </c>
      <c r="X7">
        <v>0</v>
      </c>
      <c r="Y7">
        <v>10</v>
      </c>
      <c r="Z7">
        <v>5</v>
      </c>
      <c r="AA7">
        <v>5</v>
      </c>
      <c r="AB7">
        <v>9</v>
      </c>
      <c r="AC7">
        <v>37</v>
      </c>
      <c r="AD7">
        <v>6</v>
      </c>
      <c r="AE7">
        <v>5</v>
      </c>
      <c r="AF7">
        <v>212</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12</v>
      </c>
      <c r="BM7">
        <v>9</v>
      </c>
      <c r="BN7">
        <v>4</v>
      </c>
      <c r="BO7">
        <v>5</v>
      </c>
      <c r="BP7">
        <v>0</v>
      </c>
      <c r="BQ7">
        <v>10</v>
      </c>
      <c r="BR7">
        <v>5</v>
      </c>
      <c r="BS7">
        <v>5</v>
      </c>
      <c r="BT7">
        <v>6</v>
      </c>
      <c r="BU7">
        <v>9</v>
      </c>
      <c r="BV7">
        <v>9</v>
      </c>
      <c r="BW7">
        <v>8</v>
      </c>
      <c r="BX7">
        <v>9</v>
      </c>
      <c r="BY7">
        <v>0</v>
      </c>
      <c r="BZ7">
        <v>6</v>
      </c>
      <c r="CA7">
        <v>9</v>
      </c>
      <c r="CB7">
        <v>5</v>
      </c>
      <c r="CC7">
        <v>0</v>
      </c>
      <c r="CD7">
        <v>5</v>
      </c>
      <c r="CE7">
        <v>5</v>
      </c>
      <c r="CF7">
        <v>7</v>
      </c>
      <c r="CG7">
        <v>7</v>
      </c>
      <c r="CH7">
        <v>0</v>
      </c>
      <c r="CI7">
        <v>10</v>
      </c>
      <c r="CJ7">
        <v>5</v>
      </c>
      <c r="CK7">
        <v>5</v>
      </c>
      <c r="CL7">
        <v>9</v>
      </c>
      <c r="CM7">
        <v>37</v>
      </c>
      <c r="CN7">
        <v>6</v>
      </c>
      <c r="CO7">
        <v>5</v>
      </c>
      <c r="CP7">
        <v>212</v>
      </c>
      <c r="CR7" t="s">
        <v>170</v>
      </c>
    </row>
    <row r="8" spans="1:96" x14ac:dyDescent="0.25">
      <c r="A8" t="s">
        <v>74</v>
      </c>
      <c r="B8">
        <v>28</v>
      </c>
      <c r="C8">
        <v>44</v>
      </c>
      <c r="D8">
        <v>27</v>
      </c>
      <c r="E8" t="s">
        <v>22</v>
      </c>
      <c r="F8">
        <v>24</v>
      </c>
      <c r="G8">
        <v>29</v>
      </c>
      <c r="H8">
        <v>32</v>
      </c>
      <c r="I8">
        <v>24</v>
      </c>
      <c r="J8">
        <v>26</v>
      </c>
      <c r="K8">
        <v>44</v>
      </c>
      <c r="L8">
        <v>42</v>
      </c>
      <c r="M8">
        <v>76</v>
      </c>
      <c r="N8">
        <v>28</v>
      </c>
      <c r="O8">
        <v>18</v>
      </c>
      <c r="P8">
        <v>33</v>
      </c>
      <c r="Q8">
        <v>42</v>
      </c>
      <c r="R8">
        <v>23</v>
      </c>
      <c r="S8">
        <v>17</v>
      </c>
      <c r="T8">
        <v>25</v>
      </c>
      <c r="U8">
        <v>31</v>
      </c>
      <c r="V8">
        <v>43</v>
      </c>
      <c r="W8">
        <v>35</v>
      </c>
      <c r="X8">
        <v>23</v>
      </c>
      <c r="Y8">
        <v>30</v>
      </c>
      <c r="Z8">
        <v>34</v>
      </c>
      <c r="AA8">
        <v>29</v>
      </c>
      <c r="AB8">
        <v>26</v>
      </c>
      <c r="AC8">
        <v>26</v>
      </c>
      <c r="AD8">
        <v>42</v>
      </c>
      <c r="AE8">
        <v>34</v>
      </c>
      <c r="AF8">
        <v>935</v>
      </c>
      <c r="AG8">
        <v>0</v>
      </c>
      <c r="AH8">
        <v>0</v>
      </c>
      <c r="AI8">
        <v>0</v>
      </c>
      <c r="AJ8" t="s">
        <v>22</v>
      </c>
      <c r="AK8">
        <v>0</v>
      </c>
      <c r="AL8">
        <v>0</v>
      </c>
      <c r="AM8">
        <v>1</v>
      </c>
      <c r="AN8">
        <v>0</v>
      </c>
      <c r="AO8">
        <v>0</v>
      </c>
      <c r="AP8">
        <v>2</v>
      </c>
      <c r="AQ8">
        <v>0</v>
      </c>
      <c r="AR8">
        <v>4</v>
      </c>
      <c r="AS8">
        <v>0</v>
      </c>
      <c r="AT8">
        <v>0</v>
      </c>
      <c r="AU8">
        <v>0</v>
      </c>
      <c r="AV8">
        <v>0</v>
      </c>
      <c r="AW8">
        <v>0</v>
      </c>
      <c r="AX8">
        <v>0</v>
      </c>
      <c r="AY8">
        <v>0</v>
      </c>
      <c r="AZ8">
        <v>0</v>
      </c>
      <c r="BA8">
        <v>0</v>
      </c>
      <c r="BB8">
        <v>1</v>
      </c>
      <c r="BC8">
        <v>0</v>
      </c>
      <c r="BD8">
        <v>0</v>
      </c>
      <c r="BE8">
        <v>3</v>
      </c>
      <c r="BF8">
        <v>0</v>
      </c>
      <c r="BG8">
        <v>0</v>
      </c>
      <c r="BH8">
        <v>0</v>
      </c>
      <c r="BI8">
        <v>2</v>
      </c>
      <c r="BJ8">
        <v>1</v>
      </c>
      <c r="BK8">
        <v>14</v>
      </c>
      <c r="BL8" t="s">
        <v>262</v>
      </c>
      <c r="BM8" t="s">
        <v>262</v>
      </c>
      <c r="BN8" t="s">
        <v>262</v>
      </c>
      <c r="BO8" t="s">
        <v>262</v>
      </c>
      <c r="BP8" t="s">
        <v>262</v>
      </c>
      <c r="BQ8" t="s">
        <v>262</v>
      </c>
      <c r="BR8" t="s">
        <v>262</v>
      </c>
      <c r="BS8" t="s">
        <v>262</v>
      </c>
      <c r="BT8" t="s">
        <v>262</v>
      </c>
      <c r="BU8" t="s">
        <v>262</v>
      </c>
      <c r="BV8" t="s">
        <v>262</v>
      </c>
      <c r="BW8" t="s">
        <v>262</v>
      </c>
      <c r="BX8" t="s">
        <v>262</v>
      </c>
      <c r="BY8" t="s">
        <v>262</v>
      </c>
      <c r="BZ8" t="s">
        <v>262</v>
      </c>
      <c r="CA8" t="s">
        <v>262</v>
      </c>
      <c r="CB8" t="s">
        <v>262</v>
      </c>
      <c r="CC8" t="s">
        <v>262</v>
      </c>
      <c r="CD8" t="s">
        <v>262</v>
      </c>
      <c r="CE8" t="s">
        <v>262</v>
      </c>
      <c r="CF8" t="s">
        <v>262</v>
      </c>
      <c r="CG8" t="s">
        <v>262</v>
      </c>
      <c r="CH8" t="s">
        <v>262</v>
      </c>
      <c r="CI8" t="s">
        <v>262</v>
      </c>
      <c r="CJ8" t="s">
        <v>262</v>
      </c>
      <c r="CK8" t="s">
        <v>262</v>
      </c>
      <c r="CL8" t="s">
        <v>262</v>
      </c>
      <c r="CM8" t="s">
        <v>262</v>
      </c>
      <c r="CN8" t="s">
        <v>262</v>
      </c>
      <c r="CO8" t="s">
        <v>262</v>
      </c>
      <c r="CP8" t="s">
        <v>262</v>
      </c>
      <c r="CR8" t="s">
        <v>262</v>
      </c>
    </row>
    <row r="9" spans="1:96" x14ac:dyDescent="0.25">
      <c r="A9" t="s">
        <v>80</v>
      </c>
      <c r="B9">
        <v>100</v>
      </c>
      <c r="C9">
        <v>64</v>
      </c>
      <c r="D9">
        <v>34</v>
      </c>
      <c r="E9">
        <v>59</v>
      </c>
      <c r="F9">
        <v>21</v>
      </c>
      <c r="G9">
        <v>0</v>
      </c>
      <c r="H9">
        <v>60</v>
      </c>
      <c r="I9">
        <v>57</v>
      </c>
      <c r="J9">
        <v>57</v>
      </c>
      <c r="K9">
        <v>70</v>
      </c>
      <c r="L9">
        <v>99</v>
      </c>
      <c r="M9">
        <v>61</v>
      </c>
      <c r="N9">
        <v>85</v>
      </c>
      <c r="O9">
        <v>48</v>
      </c>
      <c r="P9">
        <v>66</v>
      </c>
      <c r="Q9">
        <v>67</v>
      </c>
      <c r="R9">
        <v>58</v>
      </c>
      <c r="S9">
        <v>50</v>
      </c>
      <c r="T9">
        <v>61</v>
      </c>
      <c r="U9">
        <v>60</v>
      </c>
      <c r="V9">
        <v>56</v>
      </c>
      <c r="W9">
        <v>64</v>
      </c>
      <c r="X9">
        <v>54</v>
      </c>
      <c r="Y9">
        <v>107</v>
      </c>
      <c r="Z9">
        <v>59</v>
      </c>
      <c r="AA9">
        <v>35</v>
      </c>
      <c r="AB9">
        <v>211</v>
      </c>
      <c r="AC9">
        <v>61</v>
      </c>
      <c r="AD9">
        <v>63</v>
      </c>
      <c r="AE9">
        <v>61</v>
      </c>
      <c r="AF9">
        <v>1948</v>
      </c>
      <c r="AG9">
        <v>0</v>
      </c>
      <c r="AH9">
        <v>0</v>
      </c>
      <c r="AI9">
        <v>1</v>
      </c>
      <c r="AJ9">
        <v>0</v>
      </c>
      <c r="AK9">
        <v>0</v>
      </c>
      <c r="AL9">
        <v>0</v>
      </c>
      <c r="AM9">
        <v>0</v>
      </c>
      <c r="AN9">
        <v>0</v>
      </c>
      <c r="AO9">
        <v>0</v>
      </c>
      <c r="AP9">
        <v>0</v>
      </c>
      <c r="AQ9">
        <v>0</v>
      </c>
      <c r="AR9">
        <v>0</v>
      </c>
      <c r="AS9">
        <v>0</v>
      </c>
      <c r="AT9">
        <v>0</v>
      </c>
      <c r="AU9">
        <v>0</v>
      </c>
      <c r="AV9">
        <v>1</v>
      </c>
      <c r="AW9">
        <v>0</v>
      </c>
      <c r="AX9">
        <v>0</v>
      </c>
      <c r="AY9">
        <v>0</v>
      </c>
      <c r="AZ9">
        <v>0</v>
      </c>
      <c r="BA9">
        <v>0</v>
      </c>
      <c r="BB9">
        <v>0</v>
      </c>
      <c r="BC9">
        <v>0</v>
      </c>
      <c r="BD9">
        <v>1</v>
      </c>
      <c r="BE9">
        <v>0</v>
      </c>
      <c r="BF9">
        <v>1</v>
      </c>
      <c r="BG9">
        <v>15</v>
      </c>
      <c r="BH9">
        <v>0</v>
      </c>
      <c r="BI9">
        <v>0</v>
      </c>
      <c r="BJ9">
        <v>0</v>
      </c>
      <c r="BK9">
        <v>19</v>
      </c>
      <c r="BL9">
        <v>100</v>
      </c>
      <c r="BM9">
        <v>64</v>
      </c>
      <c r="BN9">
        <v>34</v>
      </c>
      <c r="BO9">
        <v>59</v>
      </c>
      <c r="BP9">
        <v>21</v>
      </c>
      <c r="BQ9">
        <v>0</v>
      </c>
      <c r="BR9">
        <v>60</v>
      </c>
      <c r="BS9">
        <v>57</v>
      </c>
      <c r="BT9">
        <v>57</v>
      </c>
      <c r="BU9">
        <v>70</v>
      </c>
      <c r="BV9">
        <v>99</v>
      </c>
      <c r="BW9">
        <v>61</v>
      </c>
      <c r="BX9">
        <v>85</v>
      </c>
      <c r="BY9">
        <v>48</v>
      </c>
      <c r="BZ9">
        <v>66</v>
      </c>
      <c r="CA9">
        <v>67</v>
      </c>
      <c r="CB9">
        <v>58</v>
      </c>
      <c r="CC9">
        <v>50</v>
      </c>
      <c r="CD9">
        <v>61</v>
      </c>
      <c r="CE9">
        <v>60</v>
      </c>
      <c r="CF9">
        <v>56</v>
      </c>
      <c r="CG9">
        <v>64</v>
      </c>
      <c r="CH9">
        <v>54</v>
      </c>
      <c r="CI9">
        <v>108</v>
      </c>
      <c r="CJ9">
        <v>59</v>
      </c>
      <c r="CK9">
        <v>35</v>
      </c>
      <c r="CL9">
        <v>218</v>
      </c>
      <c r="CM9">
        <v>61</v>
      </c>
      <c r="CN9">
        <v>63</v>
      </c>
      <c r="CO9">
        <v>61</v>
      </c>
      <c r="CP9">
        <v>1956</v>
      </c>
      <c r="CR9">
        <v>0</v>
      </c>
    </row>
    <row r="10" spans="1:96" x14ac:dyDescent="0.25">
      <c r="A10" t="s">
        <v>81</v>
      </c>
      <c r="B10">
        <v>19</v>
      </c>
      <c r="C10">
        <v>22</v>
      </c>
      <c r="D10">
        <v>19</v>
      </c>
      <c r="E10">
        <v>18</v>
      </c>
      <c r="F10">
        <v>16</v>
      </c>
      <c r="G10">
        <v>17</v>
      </c>
      <c r="H10">
        <v>0</v>
      </c>
      <c r="I10">
        <v>16</v>
      </c>
      <c r="J10">
        <v>30</v>
      </c>
      <c r="K10">
        <v>25</v>
      </c>
      <c r="L10">
        <v>29</v>
      </c>
      <c r="M10">
        <v>19</v>
      </c>
      <c r="N10">
        <v>17</v>
      </c>
      <c r="O10">
        <v>17</v>
      </c>
      <c r="P10">
        <v>21</v>
      </c>
      <c r="Q10">
        <v>23</v>
      </c>
      <c r="R10">
        <v>18</v>
      </c>
      <c r="S10">
        <v>14</v>
      </c>
      <c r="T10">
        <v>19</v>
      </c>
      <c r="U10">
        <v>21</v>
      </c>
      <c r="V10">
        <v>18</v>
      </c>
      <c r="W10">
        <v>22</v>
      </c>
      <c r="X10">
        <v>36</v>
      </c>
      <c r="Y10">
        <v>22</v>
      </c>
      <c r="Z10">
        <v>18</v>
      </c>
      <c r="AA10">
        <v>18</v>
      </c>
      <c r="AB10">
        <v>17</v>
      </c>
      <c r="AC10">
        <v>16</v>
      </c>
      <c r="AD10">
        <v>22</v>
      </c>
      <c r="AE10">
        <v>39</v>
      </c>
      <c r="AF10">
        <v>608</v>
      </c>
      <c r="AG10">
        <v>0</v>
      </c>
      <c r="AH10">
        <v>1</v>
      </c>
      <c r="AI10">
        <v>0</v>
      </c>
      <c r="AJ10">
        <v>0</v>
      </c>
      <c r="AK10">
        <v>0</v>
      </c>
      <c r="AL10">
        <v>0</v>
      </c>
      <c r="AM10">
        <v>0</v>
      </c>
      <c r="AN10">
        <v>0</v>
      </c>
      <c r="AO10">
        <v>2</v>
      </c>
      <c r="AP10">
        <v>0</v>
      </c>
      <c r="AQ10">
        <v>1</v>
      </c>
      <c r="AR10">
        <v>0</v>
      </c>
      <c r="AS10">
        <v>0</v>
      </c>
      <c r="AT10">
        <v>0</v>
      </c>
      <c r="AU10">
        <v>0</v>
      </c>
      <c r="AV10">
        <v>2</v>
      </c>
      <c r="AW10">
        <v>0</v>
      </c>
      <c r="AX10">
        <v>0</v>
      </c>
      <c r="AY10">
        <v>0</v>
      </c>
      <c r="AZ10">
        <v>0</v>
      </c>
      <c r="BA10">
        <v>0</v>
      </c>
      <c r="BB10">
        <v>3</v>
      </c>
      <c r="BC10">
        <v>2</v>
      </c>
      <c r="BD10">
        <v>0</v>
      </c>
      <c r="BE10">
        <v>1</v>
      </c>
      <c r="BF10">
        <v>0</v>
      </c>
      <c r="BG10">
        <v>0</v>
      </c>
      <c r="BH10">
        <v>0</v>
      </c>
      <c r="BI10">
        <v>2</v>
      </c>
      <c r="BJ10">
        <v>3</v>
      </c>
      <c r="BK10">
        <v>17</v>
      </c>
      <c r="BL10">
        <v>19</v>
      </c>
      <c r="BM10">
        <v>23</v>
      </c>
      <c r="BN10">
        <v>19</v>
      </c>
      <c r="BO10">
        <v>18</v>
      </c>
      <c r="BP10">
        <v>16</v>
      </c>
      <c r="BQ10">
        <v>17</v>
      </c>
      <c r="BR10">
        <v>0</v>
      </c>
      <c r="BS10">
        <v>16</v>
      </c>
      <c r="BT10">
        <v>32</v>
      </c>
      <c r="BU10">
        <v>25</v>
      </c>
      <c r="BV10">
        <v>30</v>
      </c>
      <c r="BW10">
        <v>19</v>
      </c>
      <c r="BX10">
        <v>17</v>
      </c>
      <c r="BY10">
        <v>17</v>
      </c>
      <c r="BZ10">
        <v>21</v>
      </c>
      <c r="CA10">
        <v>25</v>
      </c>
      <c r="CB10">
        <v>18</v>
      </c>
      <c r="CC10">
        <v>14</v>
      </c>
      <c r="CD10">
        <v>19</v>
      </c>
      <c r="CE10">
        <v>21</v>
      </c>
      <c r="CF10">
        <v>18</v>
      </c>
      <c r="CG10">
        <v>25</v>
      </c>
      <c r="CH10">
        <v>38</v>
      </c>
      <c r="CI10">
        <v>22</v>
      </c>
      <c r="CJ10">
        <v>19</v>
      </c>
      <c r="CK10">
        <v>18</v>
      </c>
      <c r="CL10">
        <v>17</v>
      </c>
      <c r="CM10">
        <v>16</v>
      </c>
      <c r="CN10">
        <v>24</v>
      </c>
      <c r="CO10">
        <v>42</v>
      </c>
      <c r="CP10">
        <v>625</v>
      </c>
      <c r="CR10" t="s">
        <v>215</v>
      </c>
    </row>
    <row r="11" spans="1:96" x14ac:dyDescent="0.25">
      <c r="A11" t="s">
        <v>85</v>
      </c>
      <c r="B11">
        <v>8</v>
      </c>
      <c r="C11">
        <v>8</v>
      </c>
      <c r="D11">
        <v>9</v>
      </c>
      <c r="E11">
        <v>7</v>
      </c>
      <c r="F11">
        <v>8</v>
      </c>
      <c r="G11">
        <v>8</v>
      </c>
      <c r="H11">
        <v>10</v>
      </c>
      <c r="I11">
        <v>0</v>
      </c>
      <c r="J11">
        <v>10</v>
      </c>
      <c r="K11">
        <v>11</v>
      </c>
      <c r="L11">
        <v>9</v>
      </c>
      <c r="M11">
        <v>8</v>
      </c>
      <c r="N11">
        <v>10</v>
      </c>
      <c r="O11">
        <v>5</v>
      </c>
      <c r="P11">
        <v>9</v>
      </c>
      <c r="Q11">
        <v>8</v>
      </c>
      <c r="R11">
        <v>10</v>
      </c>
      <c r="S11">
        <v>5</v>
      </c>
      <c r="T11">
        <v>12</v>
      </c>
      <c r="U11">
        <v>8</v>
      </c>
      <c r="V11">
        <v>8</v>
      </c>
      <c r="W11">
        <v>8</v>
      </c>
      <c r="X11">
        <v>7</v>
      </c>
      <c r="Y11">
        <v>11</v>
      </c>
      <c r="Z11">
        <v>9</v>
      </c>
      <c r="AA11">
        <v>8</v>
      </c>
      <c r="AB11">
        <v>8</v>
      </c>
      <c r="AC11">
        <v>8</v>
      </c>
      <c r="AD11">
        <v>10</v>
      </c>
      <c r="AE11">
        <v>11</v>
      </c>
      <c r="AF11">
        <v>14</v>
      </c>
      <c r="AG11">
        <v>0</v>
      </c>
      <c r="AH11">
        <v>0</v>
      </c>
      <c r="AI11">
        <v>0</v>
      </c>
      <c r="AJ11">
        <v>0</v>
      </c>
      <c r="AK11">
        <v>0</v>
      </c>
      <c r="AL11">
        <v>0</v>
      </c>
      <c r="AM11">
        <v>0</v>
      </c>
      <c r="AN11">
        <v>0</v>
      </c>
      <c r="AO11">
        <v>0</v>
      </c>
      <c r="AP11">
        <v>0</v>
      </c>
      <c r="AQ11">
        <v>0</v>
      </c>
      <c r="AR11">
        <v>0</v>
      </c>
      <c r="AS11">
        <v>0</v>
      </c>
      <c r="AT11">
        <v>0</v>
      </c>
      <c r="AU11">
        <v>0</v>
      </c>
      <c r="AV11">
        <v>0</v>
      </c>
      <c r="AW11">
        <v>2</v>
      </c>
      <c r="AX11">
        <v>0</v>
      </c>
      <c r="AY11">
        <v>0</v>
      </c>
      <c r="AZ11">
        <v>0</v>
      </c>
      <c r="BA11">
        <v>0</v>
      </c>
      <c r="BB11">
        <v>0</v>
      </c>
      <c r="BC11">
        <v>0</v>
      </c>
      <c r="BD11">
        <v>0</v>
      </c>
      <c r="BE11">
        <v>0</v>
      </c>
      <c r="BF11">
        <v>0</v>
      </c>
      <c r="BG11">
        <v>0</v>
      </c>
      <c r="BH11">
        <v>0</v>
      </c>
      <c r="BI11">
        <v>0</v>
      </c>
      <c r="BJ11">
        <v>0</v>
      </c>
      <c r="BK11">
        <v>2</v>
      </c>
      <c r="BL11">
        <v>8</v>
      </c>
      <c r="BM11">
        <v>8</v>
      </c>
      <c r="BN11">
        <v>9</v>
      </c>
      <c r="BO11">
        <v>7</v>
      </c>
      <c r="BP11">
        <v>8</v>
      </c>
      <c r="BQ11">
        <v>8</v>
      </c>
      <c r="BR11">
        <v>10</v>
      </c>
      <c r="BS11">
        <v>0</v>
      </c>
      <c r="BT11">
        <v>10</v>
      </c>
      <c r="BU11">
        <v>11</v>
      </c>
      <c r="BV11">
        <v>9</v>
      </c>
      <c r="BW11">
        <v>8</v>
      </c>
      <c r="BX11">
        <v>10</v>
      </c>
      <c r="BY11">
        <v>5</v>
      </c>
      <c r="BZ11">
        <v>9</v>
      </c>
      <c r="CA11">
        <v>8</v>
      </c>
      <c r="CB11">
        <v>12</v>
      </c>
      <c r="CC11">
        <v>5</v>
      </c>
      <c r="CD11">
        <v>12</v>
      </c>
      <c r="CE11">
        <v>8</v>
      </c>
      <c r="CF11">
        <v>8</v>
      </c>
      <c r="CG11">
        <v>8</v>
      </c>
      <c r="CH11">
        <v>7</v>
      </c>
      <c r="CI11">
        <v>11</v>
      </c>
      <c r="CJ11">
        <v>9</v>
      </c>
      <c r="CK11">
        <v>8</v>
      </c>
      <c r="CL11">
        <v>8</v>
      </c>
      <c r="CM11">
        <v>8</v>
      </c>
      <c r="CN11">
        <v>10</v>
      </c>
      <c r="CO11">
        <v>11</v>
      </c>
      <c r="CP11">
        <v>15</v>
      </c>
      <c r="CR11" t="s">
        <v>142</v>
      </c>
    </row>
    <row r="12" spans="1:96" x14ac:dyDescent="0.25">
      <c r="A12" t="s">
        <v>83</v>
      </c>
      <c r="B12">
        <v>0</v>
      </c>
      <c r="C12">
        <v>6</v>
      </c>
      <c r="D12">
        <v>13</v>
      </c>
      <c r="E12">
        <v>4</v>
      </c>
      <c r="F12">
        <v>4</v>
      </c>
      <c r="G12">
        <v>5</v>
      </c>
      <c r="H12">
        <v>18</v>
      </c>
      <c r="I12">
        <v>18</v>
      </c>
      <c r="J12">
        <v>0</v>
      </c>
      <c r="K12">
        <v>9</v>
      </c>
      <c r="L12">
        <v>9</v>
      </c>
      <c r="M12">
        <v>3</v>
      </c>
      <c r="N12">
        <v>5</v>
      </c>
      <c r="O12">
        <v>5</v>
      </c>
      <c r="P12">
        <v>8</v>
      </c>
      <c r="Q12">
        <v>12</v>
      </c>
      <c r="R12">
        <v>17</v>
      </c>
      <c r="S12">
        <v>6</v>
      </c>
      <c r="T12">
        <v>16</v>
      </c>
      <c r="U12">
        <v>10</v>
      </c>
      <c r="V12">
        <v>5</v>
      </c>
      <c r="W12">
        <v>7</v>
      </c>
      <c r="X12">
        <v>18</v>
      </c>
      <c r="Y12">
        <v>7</v>
      </c>
      <c r="Z12">
        <v>9</v>
      </c>
      <c r="AA12">
        <v>4</v>
      </c>
      <c r="AB12">
        <v>5</v>
      </c>
      <c r="AC12">
        <v>4</v>
      </c>
      <c r="AD12">
        <v>10</v>
      </c>
      <c r="AE12">
        <v>25</v>
      </c>
      <c r="AF12">
        <v>262</v>
      </c>
      <c r="AG12">
        <v>0</v>
      </c>
      <c r="AH12">
        <v>0</v>
      </c>
      <c r="AI12">
        <v>0</v>
      </c>
      <c r="AJ12">
        <v>0</v>
      </c>
      <c r="AK12">
        <v>0</v>
      </c>
      <c r="AL12">
        <v>0</v>
      </c>
      <c r="AM12">
        <v>1</v>
      </c>
      <c r="AN12">
        <v>2</v>
      </c>
      <c r="AO12">
        <v>0</v>
      </c>
      <c r="AP12">
        <v>0</v>
      </c>
      <c r="AQ12">
        <v>0</v>
      </c>
      <c r="AR12">
        <v>0</v>
      </c>
      <c r="AS12">
        <v>0</v>
      </c>
      <c r="AT12">
        <v>1</v>
      </c>
      <c r="AU12">
        <v>0</v>
      </c>
      <c r="AV12">
        <v>0</v>
      </c>
      <c r="AW12">
        <v>1</v>
      </c>
      <c r="AX12">
        <v>0</v>
      </c>
      <c r="AY12">
        <v>1</v>
      </c>
      <c r="AZ12">
        <v>0</v>
      </c>
      <c r="BA12">
        <v>0</v>
      </c>
      <c r="BB12">
        <v>0</v>
      </c>
      <c r="BC12">
        <v>2</v>
      </c>
      <c r="BD12">
        <v>0</v>
      </c>
      <c r="BE12">
        <v>0</v>
      </c>
      <c r="BF12">
        <v>0</v>
      </c>
      <c r="BG12">
        <v>0</v>
      </c>
      <c r="BH12">
        <v>0</v>
      </c>
      <c r="BI12">
        <v>0</v>
      </c>
      <c r="BJ12">
        <v>3</v>
      </c>
      <c r="BK12">
        <v>11</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R12">
        <v>0</v>
      </c>
    </row>
    <row r="13" spans="1:96" x14ac:dyDescent="0.25">
      <c r="A13" t="s">
        <v>75</v>
      </c>
      <c r="B13">
        <v>514</v>
      </c>
      <c r="C13">
        <v>1020</v>
      </c>
      <c r="D13">
        <v>469</v>
      </c>
      <c r="E13">
        <v>480</v>
      </c>
      <c r="F13">
        <v>375</v>
      </c>
      <c r="G13">
        <v>489</v>
      </c>
      <c r="H13">
        <v>513</v>
      </c>
      <c r="I13">
        <v>467</v>
      </c>
      <c r="J13">
        <v>491</v>
      </c>
      <c r="L13">
        <v>739</v>
      </c>
      <c r="M13">
        <v>511</v>
      </c>
      <c r="N13">
        <v>494</v>
      </c>
      <c r="O13">
        <v>446</v>
      </c>
      <c r="P13">
        <v>550</v>
      </c>
      <c r="Q13">
        <v>781</v>
      </c>
      <c r="R13">
        <v>462</v>
      </c>
      <c r="S13">
        <v>450</v>
      </c>
      <c r="T13">
        <v>469</v>
      </c>
      <c r="U13">
        <v>997</v>
      </c>
      <c r="V13">
        <v>500</v>
      </c>
      <c r="W13">
        <v>616</v>
      </c>
      <c r="X13">
        <v>471</v>
      </c>
      <c r="Y13">
        <v>525</v>
      </c>
      <c r="Z13">
        <v>726</v>
      </c>
      <c r="AA13">
        <v>491</v>
      </c>
      <c r="AB13">
        <v>476</v>
      </c>
      <c r="AC13">
        <v>469</v>
      </c>
      <c r="AD13">
        <v>836</v>
      </c>
      <c r="AE13">
        <v>517</v>
      </c>
      <c r="AF13">
        <v>16344</v>
      </c>
      <c r="AG13">
        <v>2</v>
      </c>
      <c r="AH13">
        <v>23</v>
      </c>
      <c r="AI13">
        <v>1</v>
      </c>
      <c r="AJ13">
        <v>4</v>
      </c>
      <c r="AK13">
        <v>0</v>
      </c>
      <c r="AL13">
        <v>2</v>
      </c>
      <c r="AM13">
        <v>1</v>
      </c>
      <c r="AN13">
        <v>0</v>
      </c>
      <c r="AO13">
        <v>1</v>
      </c>
      <c r="AQ13">
        <v>17</v>
      </c>
      <c r="AR13">
        <v>4</v>
      </c>
      <c r="AS13">
        <v>2</v>
      </c>
      <c r="AT13">
        <v>0</v>
      </c>
      <c r="AU13">
        <v>3</v>
      </c>
      <c r="AV13">
        <v>26</v>
      </c>
      <c r="AW13">
        <v>0</v>
      </c>
      <c r="AX13">
        <v>0</v>
      </c>
      <c r="AY13">
        <v>0</v>
      </c>
      <c r="AZ13">
        <v>12</v>
      </c>
      <c r="BA13">
        <v>1</v>
      </c>
      <c r="BB13">
        <v>5</v>
      </c>
      <c r="BC13">
        <v>2</v>
      </c>
      <c r="BD13">
        <v>5</v>
      </c>
      <c r="BE13">
        <v>23</v>
      </c>
      <c r="BF13">
        <v>3</v>
      </c>
      <c r="BG13">
        <v>2</v>
      </c>
      <c r="BH13">
        <v>0</v>
      </c>
      <c r="BI13">
        <v>30</v>
      </c>
      <c r="BJ13">
        <v>1</v>
      </c>
      <c r="BK13">
        <v>170</v>
      </c>
      <c r="BL13" s="31">
        <v>516</v>
      </c>
      <c r="BM13" s="31">
        <v>1043</v>
      </c>
      <c r="BN13" s="31">
        <v>470</v>
      </c>
      <c r="BO13" s="31">
        <v>484</v>
      </c>
      <c r="BP13" s="31">
        <v>375</v>
      </c>
      <c r="BQ13" s="31">
        <v>491</v>
      </c>
      <c r="BR13" s="31">
        <v>514</v>
      </c>
      <c r="BS13" s="31">
        <v>467</v>
      </c>
      <c r="BT13" s="31">
        <v>492</v>
      </c>
      <c r="BU13" s="31">
        <v>0</v>
      </c>
      <c r="BV13" s="31">
        <v>756</v>
      </c>
      <c r="BW13" s="31">
        <v>515</v>
      </c>
      <c r="BX13" s="31">
        <v>496</v>
      </c>
      <c r="BY13" s="31">
        <v>446</v>
      </c>
      <c r="BZ13" s="31">
        <v>553</v>
      </c>
      <c r="CA13" s="31">
        <v>807</v>
      </c>
      <c r="CB13" s="31">
        <v>462</v>
      </c>
      <c r="CC13" s="31">
        <v>450</v>
      </c>
      <c r="CD13" s="31">
        <v>469</v>
      </c>
      <c r="CE13" s="31">
        <v>1009</v>
      </c>
      <c r="CF13" s="31">
        <v>501</v>
      </c>
      <c r="CG13" s="31">
        <v>621</v>
      </c>
      <c r="CH13" s="31">
        <v>473</v>
      </c>
      <c r="CI13" s="31">
        <v>530</v>
      </c>
      <c r="CJ13" s="31">
        <v>749</v>
      </c>
      <c r="CK13" s="31">
        <v>494</v>
      </c>
      <c r="CL13" s="31">
        <v>478</v>
      </c>
      <c r="CM13" s="31">
        <v>469</v>
      </c>
      <c r="CN13" s="31">
        <v>866</v>
      </c>
      <c r="CO13" s="31">
        <v>518</v>
      </c>
      <c r="CP13" s="31">
        <v>16514</v>
      </c>
      <c r="CR13" t="s">
        <v>331</v>
      </c>
    </row>
    <row r="14" spans="1:96" x14ac:dyDescent="0.25">
      <c r="A14" t="s">
        <v>82</v>
      </c>
      <c r="B14">
        <v>1656</v>
      </c>
      <c r="C14">
        <v>607</v>
      </c>
      <c r="D14">
        <v>393</v>
      </c>
      <c r="E14">
        <v>359</v>
      </c>
      <c r="F14">
        <v>289</v>
      </c>
      <c r="G14">
        <v>547</v>
      </c>
      <c r="H14">
        <v>452</v>
      </c>
      <c r="I14">
        <v>360</v>
      </c>
      <c r="J14">
        <v>406</v>
      </c>
      <c r="K14">
        <v>729</v>
      </c>
      <c r="L14">
        <v>0</v>
      </c>
      <c r="M14">
        <v>433</v>
      </c>
      <c r="N14">
        <v>471</v>
      </c>
      <c r="O14">
        <v>249</v>
      </c>
      <c r="P14">
        <v>412</v>
      </c>
      <c r="Q14">
        <v>658</v>
      </c>
      <c r="R14">
        <v>361</v>
      </c>
      <c r="S14">
        <v>285</v>
      </c>
      <c r="T14">
        <v>378</v>
      </c>
      <c r="U14">
        <v>631</v>
      </c>
      <c r="V14">
        <v>365</v>
      </c>
      <c r="W14">
        <v>665</v>
      </c>
      <c r="X14">
        <v>312</v>
      </c>
      <c r="Y14">
        <v>605</v>
      </c>
      <c r="Z14">
        <v>437</v>
      </c>
      <c r="AA14">
        <v>444</v>
      </c>
      <c r="AB14">
        <v>421</v>
      </c>
      <c r="AC14">
        <v>401</v>
      </c>
      <c r="AD14">
        <v>672</v>
      </c>
      <c r="AE14">
        <v>459</v>
      </c>
      <c r="AF14">
        <v>14457</v>
      </c>
      <c r="AG14">
        <v>39</v>
      </c>
      <c r="AH14">
        <v>5</v>
      </c>
      <c r="AI14">
        <v>2</v>
      </c>
      <c r="AJ14">
        <v>1</v>
      </c>
      <c r="AK14">
        <v>0</v>
      </c>
      <c r="AL14">
        <v>6</v>
      </c>
      <c r="AM14">
        <v>3</v>
      </c>
      <c r="AN14">
        <v>0</v>
      </c>
      <c r="AO14">
        <v>0</v>
      </c>
      <c r="AP14">
        <v>23</v>
      </c>
      <c r="AQ14">
        <v>0</v>
      </c>
      <c r="AR14">
        <v>9</v>
      </c>
      <c r="AS14">
        <v>3</v>
      </c>
      <c r="AT14">
        <v>1</v>
      </c>
      <c r="AU14">
        <v>3</v>
      </c>
      <c r="AV14">
        <v>22</v>
      </c>
      <c r="AW14">
        <v>2</v>
      </c>
      <c r="AX14">
        <v>0</v>
      </c>
      <c r="AY14">
        <v>0</v>
      </c>
      <c r="AZ14">
        <v>7</v>
      </c>
      <c r="BA14">
        <v>0</v>
      </c>
      <c r="BB14">
        <v>12</v>
      </c>
      <c r="BC14">
        <v>4</v>
      </c>
      <c r="BD14">
        <v>16</v>
      </c>
      <c r="BE14">
        <v>7</v>
      </c>
      <c r="BF14">
        <v>2</v>
      </c>
      <c r="BG14">
        <v>3</v>
      </c>
      <c r="BH14">
        <v>1</v>
      </c>
      <c r="BI14">
        <v>34</v>
      </c>
      <c r="BJ14">
        <v>5</v>
      </c>
      <c r="BK14">
        <v>210</v>
      </c>
      <c r="BL14">
        <v>1695</v>
      </c>
      <c r="BM14">
        <v>612</v>
      </c>
      <c r="BN14">
        <v>395</v>
      </c>
      <c r="BO14">
        <v>360</v>
      </c>
      <c r="BP14">
        <v>289</v>
      </c>
      <c r="BQ14">
        <v>553</v>
      </c>
      <c r="BR14">
        <v>455</v>
      </c>
      <c r="BS14">
        <v>360</v>
      </c>
      <c r="BT14">
        <v>406</v>
      </c>
      <c r="BU14">
        <v>752</v>
      </c>
      <c r="BV14">
        <v>0</v>
      </c>
      <c r="BW14">
        <v>442</v>
      </c>
      <c r="BX14">
        <v>474</v>
      </c>
      <c r="BY14">
        <v>250</v>
      </c>
      <c r="BZ14">
        <v>415</v>
      </c>
      <c r="CA14">
        <v>680</v>
      </c>
      <c r="CB14">
        <v>363</v>
      </c>
      <c r="CC14">
        <v>285</v>
      </c>
      <c r="CD14">
        <v>378</v>
      </c>
      <c r="CE14">
        <v>638</v>
      </c>
      <c r="CF14">
        <v>365</v>
      </c>
      <c r="CG14">
        <v>677</v>
      </c>
      <c r="CH14">
        <v>316</v>
      </c>
      <c r="CI14">
        <v>621</v>
      </c>
      <c r="CJ14">
        <v>444</v>
      </c>
      <c r="CK14">
        <v>446</v>
      </c>
      <c r="CL14">
        <v>424</v>
      </c>
      <c r="CM14">
        <v>402</v>
      </c>
      <c r="CN14">
        <v>706</v>
      </c>
      <c r="CO14">
        <v>464</v>
      </c>
      <c r="CP14">
        <v>14667</v>
      </c>
      <c r="CR14">
        <v>0</v>
      </c>
    </row>
    <row r="15" spans="1:96" x14ac:dyDescent="0.25">
      <c r="A15" t="s">
        <v>60</v>
      </c>
      <c r="B15">
        <v>19</v>
      </c>
      <c r="C15">
        <v>29</v>
      </c>
      <c r="D15">
        <v>50</v>
      </c>
      <c r="E15">
        <v>60</v>
      </c>
      <c r="F15">
        <v>15</v>
      </c>
      <c r="G15">
        <v>23</v>
      </c>
      <c r="H15">
        <v>11</v>
      </c>
      <c r="I15">
        <v>25</v>
      </c>
      <c r="J15">
        <v>25</v>
      </c>
      <c r="K15">
        <v>27</v>
      </c>
      <c r="L15">
        <v>23</v>
      </c>
      <c r="M15">
        <v>0</v>
      </c>
      <c r="N15">
        <v>23</v>
      </c>
      <c r="O15">
        <v>7</v>
      </c>
      <c r="P15">
        <v>27</v>
      </c>
      <c r="Q15">
        <v>35</v>
      </c>
      <c r="R15">
        <v>26</v>
      </c>
      <c r="S15">
        <v>5</v>
      </c>
      <c r="T15">
        <v>15</v>
      </c>
      <c r="U15">
        <v>18</v>
      </c>
      <c r="V15">
        <v>25</v>
      </c>
      <c r="W15">
        <v>24</v>
      </c>
      <c r="X15">
        <v>11</v>
      </c>
      <c r="Y15">
        <v>30</v>
      </c>
      <c r="Z15">
        <v>27</v>
      </c>
      <c r="AA15">
        <v>42</v>
      </c>
      <c r="AB15">
        <v>11</v>
      </c>
      <c r="AC15">
        <v>20</v>
      </c>
      <c r="AD15">
        <v>30</v>
      </c>
      <c r="AE15">
        <v>21</v>
      </c>
      <c r="AF15">
        <v>704</v>
      </c>
      <c r="AG15">
        <v>0</v>
      </c>
      <c r="AH15">
        <v>1</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1</v>
      </c>
      <c r="BL15">
        <v>19</v>
      </c>
      <c r="BM15">
        <v>30</v>
      </c>
      <c r="BN15">
        <v>50</v>
      </c>
      <c r="BO15">
        <v>60</v>
      </c>
      <c r="BP15">
        <v>15</v>
      </c>
      <c r="BQ15">
        <v>23</v>
      </c>
      <c r="BR15">
        <v>11</v>
      </c>
      <c r="BS15">
        <v>25</v>
      </c>
      <c r="BT15">
        <v>25</v>
      </c>
      <c r="BU15">
        <v>27</v>
      </c>
      <c r="BV15">
        <v>23</v>
      </c>
      <c r="BW15">
        <v>0</v>
      </c>
      <c r="BX15">
        <v>23</v>
      </c>
      <c r="BY15">
        <v>7</v>
      </c>
      <c r="BZ15">
        <v>27</v>
      </c>
      <c r="CA15">
        <v>35</v>
      </c>
      <c r="CB15">
        <v>26</v>
      </c>
      <c r="CC15">
        <v>5</v>
      </c>
      <c r="CD15">
        <v>15</v>
      </c>
      <c r="CE15">
        <v>18</v>
      </c>
      <c r="CF15">
        <v>25</v>
      </c>
      <c r="CG15">
        <v>24</v>
      </c>
      <c r="CH15">
        <v>11</v>
      </c>
      <c r="CI15">
        <v>30</v>
      </c>
      <c r="CJ15">
        <v>27</v>
      </c>
      <c r="CK15">
        <v>42</v>
      </c>
      <c r="CL15">
        <v>11</v>
      </c>
      <c r="CM15">
        <v>20</v>
      </c>
      <c r="CN15">
        <v>30</v>
      </c>
      <c r="CO15">
        <v>21</v>
      </c>
      <c r="CP15">
        <v>705</v>
      </c>
      <c r="CR15" t="s">
        <v>220</v>
      </c>
    </row>
    <row r="16" spans="1:96" x14ac:dyDescent="0.25">
      <c r="A16" t="s">
        <v>86</v>
      </c>
      <c r="B16">
        <v>20</v>
      </c>
      <c r="C16">
        <v>11</v>
      </c>
      <c r="D16">
        <v>10</v>
      </c>
      <c r="E16">
        <v>9</v>
      </c>
      <c r="F16">
        <v>10</v>
      </c>
      <c r="G16">
        <v>19</v>
      </c>
      <c r="H16">
        <v>9</v>
      </c>
      <c r="I16">
        <v>9</v>
      </c>
      <c r="J16">
        <v>9</v>
      </c>
      <c r="K16">
        <v>10</v>
      </c>
      <c r="L16">
        <v>19</v>
      </c>
      <c r="M16">
        <v>11</v>
      </c>
      <c r="N16">
        <v>0</v>
      </c>
      <c r="O16">
        <v>0</v>
      </c>
      <c r="P16">
        <v>10</v>
      </c>
      <c r="Q16">
        <v>12</v>
      </c>
      <c r="R16">
        <v>9</v>
      </c>
      <c r="S16">
        <v>0</v>
      </c>
      <c r="T16">
        <v>9</v>
      </c>
      <c r="U16">
        <v>7</v>
      </c>
      <c r="V16">
        <v>7</v>
      </c>
      <c r="W16">
        <v>10</v>
      </c>
      <c r="X16">
        <v>2</v>
      </c>
      <c r="Y16">
        <v>21</v>
      </c>
      <c r="Z16">
        <v>9</v>
      </c>
      <c r="AA16">
        <v>24</v>
      </c>
      <c r="AB16">
        <v>24</v>
      </c>
      <c r="AC16">
        <v>17</v>
      </c>
      <c r="AD16">
        <v>10</v>
      </c>
      <c r="AE16">
        <v>9</v>
      </c>
      <c r="AF16">
        <v>326</v>
      </c>
      <c r="AG16">
        <v>0</v>
      </c>
      <c r="AH16">
        <v>0</v>
      </c>
      <c r="AI16">
        <v>0</v>
      </c>
      <c r="AJ16">
        <v>0</v>
      </c>
      <c r="AK16">
        <v>0</v>
      </c>
      <c r="AL16">
        <v>1</v>
      </c>
      <c r="AM16">
        <v>0</v>
      </c>
      <c r="AN16">
        <v>0</v>
      </c>
      <c r="AO16">
        <v>0</v>
      </c>
      <c r="AP16">
        <v>0</v>
      </c>
      <c r="AQ16">
        <v>0</v>
      </c>
      <c r="AR16">
        <v>0</v>
      </c>
      <c r="AS16">
        <v>0</v>
      </c>
      <c r="AT16">
        <v>0</v>
      </c>
      <c r="AU16">
        <v>0</v>
      </c>
      <c r="AV16">
        <v>0</v>
      </c>
      <c r="AW16">
        <v>0</v>
      </c>
      <c r="AX16">
        <v>0</v>
      </c>
      <c r="AY16">
        <v>0</v>
      </c>
      <c r="AZ16">
        <v>0</v>
      </c>
      <c r="BA16">
        <v>0</v>
      </c>
      <c r="BB16">
        <v>0</v>
      </c>
      <c r="BC16">
        <v>0</v>
      </c>
      <c r="BD16">
        <v>2</v>
      </c>
      <c r="BE16">
        <v>0</v>
      </c>
      <c r="BF16">
        <v>1</v>
      </c>
      <c r="BG16">
        <v>0</v>
      </c>
      <c r="BH16">
        <v>0</v>
      </c>
      <c r="BI16">
        <v>0</v>
      </c>
      <c r="BJ16">
        <v>0</v>
      </c>
      <c r="BK16">
        <v>4</v>
      </c>
      <c r="BL16">
        <v>20</v>
      </c>
      <c r="BM16">
        <v>11</v>
      </c>
      <c r="BN16">
        <v>10</v>
      </c>
      <c r="BO16">
        <v>9</v>
      </c>
      <c r="BP16">
        <v>10</v>
      </c>
      <c r="BQ16">
        <v>19</v>
      </c>
      <c r="BR16">
        <v>9</v>
      </c>
      <c r="BS16">
        <v>9</v>
      </c>
      <c r="BT16">
        <v>9</v>
      </c>
      <c r="BU16">
        <v>10</v>
      </c>
      <c r="BV16">
        <v>19</v>
      </c>
      <c r="BW16">
        <v>11</v>
      </c>
      <c r="BX16">
        <v>0</v>
      </c>
      <c r="BY16">
        <v>0</v>
      </c>
      <c r="BZ16">
        <v>10</v>
      </c>
      <c r="CA16">
        <v>12</v>
      </c>
      <c r="CB16">
        <v>9</v>
      </c>
      <c r="CC16">
        <v>0</v>
      </c>
      <c r="CD16">
        <v>9</v>
      </c>
      <c r="CE16">
        <v>7</v>
      </c>
      <c r="CF16">
        <v>7</v>
      </c>
      <c r="CG16">
        <v>10</v>
      </c>
      <c r="CH16">
        <v>2</v>
      </c>
      <c r="CI16">
        <v>21</v>
      </c>
      <c r="CJ16">
        <v>9</v>
      </c>
      <c r="CK16">
        <v>24</v>
      </c>
      <c r="CL16">
        <v>24</v>
      </c>
      <c r="CM16">
        <v>17</v>
      </c>
      <c r="CN16">
        <v>10</v>
      </c>
      <c r="CO16">
        <v>9</v>
      </c>
      <c r="CP16">
        <v>326</v>
      </c>
      <c r="CR16" t="s">
        <v>126</v>
      </c>
    </row>
    <row r="17" spans="1:96" x14ac:dyDescent="0.25">
      <c r="A17" t="s">
        <v>94</v>
      </c>
      <c r="B17">
        <v>0</v>
      </c>
      <c r="C17">
        <v>1</v>
      </c>
      <c r="D17">
        <v>0</v>
      </c>
      <c r="E17">
        <v>0</v>
      </c>
      <c r="F17">
        <v>0</v>
      </c>
      <c r="G17">
        <v>0</v>
      </c>
      <c r="H17">
        <v>2</v>
      </c>
      <c r="I17">
        <v>0</v>
      </c>
      <c r="J17">
        <v>1</v>
      </c>
      <c r="K17">
        <v>1</v>
      </c>
      <c r="L17">
        <v>1</v>
      </c>
      <c r="M17">
        <v>0</v>
      </c>
      <c r="N17">
        <v>1</v>
      </c>
      <c r="O17">
        <v>0</v>
      </c>
      <c r="P17">
        <v>1</v>
      </c>
      <c r="Q17">
        <v>0</v>
      </c>
      <c r="R17">
        <v>0</v>
      </c>
      <c r="S17">
        <v>0</v>
      </c>
      <c r="T17">
        <v>0</v>
      </c>
      <c r="U17">
        <v>0</v>
      </c>
      <c r="V17">
        <v>0</v>
      </c>
      <c r="W17">
        <v>1</v>
      </c>
      <c r="X17">
        <v>2</v>
      </c>
      <c r="Y17">
        <v>0</v>
      </c>
      <c r="Z17">
        <v>0</v>
      </c>
      <c r="AA17">
        <v>1</v>
      </c>
      <c r="AB17">
        <v>0</v>
      </c>
      <c r="AC17">
        <v>0</v>
      </c>
      <c r="AD17">
        <v>1</v>
      </c>
      <c r="AE17">
        <v>1</v>
      </c>
      <c r="AF17">
        <v>14</v>
      </c>
      <c r="AG17" t="s">
        <v>262</v>
      </c>
      <c r="AH17" t="s">
        <v>262</v>
      </c>
      <c r="AI17" t="s">
        <v>262</v>
      </c>
      <c r="AJ17" t="s">
        <v>262</v>
      </c>
      <c r="AK17" t="s">
        <v>262</v>
      </c>
      <c r="AL17" t="s">
        <v>262</v>
      </c>
      <c r="AM17" t="s">
        <v>262</v>
      </c>
      <c r="AN17" t="s">
        <v>262</v>
      </c>
      <c r="AO17" t="s">
        <v>262</v>
      </c>
      <c r="AP17" t="s">
        <v>262</v>
      </c>
      <c r="AQ17" t="s">
        <v>262</v>
      </c>
      <c r="AR17" t="s">
        <v>262</v>
      </c>
      <c r="AS17" t="s">
        <v>262</v>
      </c>
      <c r="AT17" t="s">
        <v>262</v>
      </c>
      <c r="AU17" t="s">
        <v>262</v>
      </c>
      <c r="AV17" t="s">
        <v>262</v>
      </c>
      <c r="AW17" t="s">
        <v>262</v>
      </c>
      <c r="AX17" t="s">
        <v>262</v>
      </c>
      <c r="AY17" t="s">
        <v>262</v>
      </c>
      <c r="AZ17" t="s">
        <v>262</v>
      </c>
      <c r="BA17" t="s">
        <v>262</v>
      </c>
      <c r="BB17" t="s">
        <v>262</v>
      </c>
      <c r="BC17" t="s">
        <v>262</v>
      </c>
      <c r="BD17" t="s">
        <v>262</v>
      </c>
      <c r="BE17" t="s">
        <v>262</v>
      </c>
      <c r="BF17" t="s">
        <v>262</v>
      </c>
      <c r="BG17" t="s">
        <v>262</v>
      </c>
      <c r="BH17" t="s">
        <v>262</v>
      </c>
      <c r="BI17" t="s">
        <v>262</v>
      </c>
      <c r="BJ17" t="s">
        <v>262</v>
      </c>
      <c r="BK17" t="s">
        <v>262</v>
      </c>
      <c r="BL17" t="s">
        <v>262</v>
      </c>
      <c r="BM17" t="s">
        <v>262</v>
      </c>
      <c r="BN17" t="s">
        <v>262</v>
      </c>
      <c r="BO17" t="s">
        <v>262</v>
      </c>
      <c r="BP17" t="s">
        <v>262</v>
      </c>
      <c r="BQ17" t="s">
        <v>262</v>
      </c>
      <c r="BR17" t="s">
        <v>262</v>
      </c>
      <c r="BS17" t="s">
        <v>262</v>
      </c>
      <c r="BT17" t="s">
        <v>262</v>
      </c>
      <c r="BU17" t="s">
        <v>262</v>
      </c>
      <c r="BV17" t="s">
        <v>262</v>
      </c>
      <c r="BW17" t="s">
        <v>262</v>
      </c>
      <c r="BX17" t="s">
        <v>262</v>
      </c>
      <c r="BY17" t="s">
        <v>262</v>
      </c>
      <c r="BZ17" t="s">
        <v>262</v>
      </c>
      <c r="CA17" t="s">
        <v>262</v>
      </c>
      <c r="CB17" t="s">
        <v>262</v>
      </c>
      <c r="CC17" t="s">
        <v>262</v>
      </c>
      <c r="CD17" t="s">
        <v>262</v>
      </c>
      <c r="CE17" t="s">
        <v>262</v>
      </c>
      <c r="CF17" t="s">
        <v>262</v>
      </c>
      <c r="CG17" t="s">
        <v>262</v>
      </c>
      <c r="CH17" t="s">
        <v>262</v>
      </c>
      <c r="CI17" t="s">
        <v>262</v>
      </c>
      <c r="CJ17" t="s">
        <v>262</v>
      </c>
      <c r="CK17" t="s">
        <v>262</v>
      </c>
      <c r="CL17" t="s">
        <v>262</v>
      </c>
      <c r="CM17" t="s">
        <v>262</v>
      </c>
      <c r="CN17" t="s">
        <v>262</v>
      </c>
      <c r="CO17" t="s">
        <v>262</v>
      </c>
      <c r="CP17" t="s">
        <v>262</v>
      </c>
      <c r="CR17" t="s">
        <v>262</v>
      </c>
    </row>
    <row r="18" spans="1:96" x14ac:dyDescent="0.25">
      <c r="A18" t="s">
        <v>76</v>
      </c>
      <c r="B18">
        <v>86</v>
      </c>
      <c r="C18">
        <v>102</v>
      </c>
      <c r="D18">
        <v>73</v>
      </c>
      <c r="E18">
        <v>82</v>
      </c>
      <c r="F18">
        <v>64</v>
      </c>
      <c r="G18">
        <v>76</v>
      </c>
      <c r="H18">
        <v>87</v>
      </c>
      <c r="I18">
        <v>76</v>
      </c>
      <c r="J18">
        <v>81</v>
      </c>
      <c r="K18">
        <v>120</v>
      </c>
      <c r="L18">
        <v>109</v>
      </c>
      <c r="M18">
        <v>83</v>
      </c>
      <c r="N18">
        <v>76</v>
      </c>
      <c r="O18">
        <v>61</v>
      </c>
      <c r="P18">
        <v>0</v>
      </c>
      <c r="Q18">
        <v>98</v>
      </c>
      <c r="R18">
        <v>74</v>
      </c>
      <c r="S18">
        <v>61</v>
      </c>
      <c r="T18">
        <v>74</v>
      </c>
      <c r="U18">
        <v>86</v>
      </c>
      <c r="V18">
        <v>93</v>
      </c>
      <c r="W18">
        <v>101</v>
      </c>
      <c r="X18">
        <v>72</v>
      </c>
      <c r="Y18">
        <v>85</v>
      </c>
      <c r="Z18">
        <v>110</v>
      </c>
      <c r="AA18">
        <v>74</v>
      </c>
      <c r="AB18">
        <v>70</v>
      </c>
      <c r="AC18">
        <v>74</v>
      </c>
      <c r="AD18">
        <v>124</v>
      </c>
      <c r="AE18">
        <v>85</v>
      </c>
      <c r="AF18">
        <v>2457</v>
      </c>
      <c r="AG18">
        <v>1</v>
      </c>
      <c r="AH18">
        <v>1</v>
      </c>
      <c r="AI18">
        <v>1</v>
      </c>
      <c r="AJ18">
        <v>1</v>
      </c>
      <c r="AK18">
        <v>0</v>
      </c>
      <c r="AL18">
        <v>1</v>
      </c>
      <c r="AM18">
        <v>2</v>
      </c>
      <c r="AN18">
        <v>0</v>
      </c>
      <c r="AO18">
        <v>1</v>
      </c>
      <c r="AP18">
        <v>6</v>
      </c>
      <c r="AQ18">
        <v>4</v>
      </c>
      <c r="AR18">
        <v>0</v>
      </c>
      <c r="AS18">
        <v>1</v>
      </c>
      <c r="AT18">
        <v>0</v>
      </c>
      <c r="AU18">
        <v>0</v>
      </c>
      <c r="AV18">
        <v>2</v>
      </c>
      <c r="AW18">
        <v>0</v>
      </c>
      <c r="AX18">
        <v>0</v>
      </c>
      <c r="AY18">
        <v>0</v>
      </c>
      <c r="AZ18">
        <v>1</v>
      </c>
      <c r="BA18">
        <v>0</v>
      </c>
      <c r="BB18">
        <v>2</v>
      </c>
      <c r="BC18">
        <v>1</v>
      </c>
      <c r="BD18">
        <v>2</v>
      </c>
      <c r="BE18">
        <v>1</v>
      </c>
      <c r="BF18">
        <v>1</v>
      </c>
      <c r="BG18">
        <v>1</v>
      </c>
      <c r="BH18">
        <v>0</v>
      </c>
      <c r="BI18">
        <v>8</v>
      </c>
      <c r="BJ18">
        <v>3</v>
      </c>
      <c r="BK18">
        <v>41</v>
      </c>
      <c r="BL18">
        <v>87</v>
      </c>
      <c r="BM18">
        <v>103</v>
      </c>
      <c r="BN18">
        <v>74</v>
      </c>
      <c r="BO18">
        <v>83</v>
      </c>
      <c r="BP18">
        <v>64</v>
      </c>
      <c r="BQ18">
        <v>77</v>
      </c>
      <c r="BR18">
        <v>89</v>
      </c>
      <c r="BS18">
        <v>76</v>
      </c>
      <c r="BT18">
        <v>82</v>
      </c>
      <c r="BU18">
        <v>126</v>
      </c>
      <c r="BV18">
        <v>113</v>
      </c>
      <c r="BW18">
        <v>83</v>
      </c>
      <c r="BX18">
        <v>77</v>
      </c>
      <c r="BY18">
        <v>61</v>
      </c>
      <c r="BZ18">
        <v>0</v>
      </c>
      <c r="CA18">
        <v>100</v>
      </c>
      <c r="CB18">
        <v>74</v>
      </c>
      <c r="CC18">
        <v>61</v>
      </c>
      <c r="CD18">
        <v>74</v>
      </c>
      <c r="CE18">
        <v>87</v>
      </c>
      <c r="CF18">
        <v>93</v>
      </c>
      <c r="CG18">
        <v>103</v>
      </c>
      <c r="CH18">
        <v>73</v>
      </c>
      <c r="CI18">
        <v>87</v>
      </c>
      <c r="CJ18">
        <v>111</v>
      </c>
      <c r="CK18">
        <v>75</v>
      </c>
      <c r="CL18">
        <v>71</v>
      </c>
      <c r="CM18">
        <v>74</v>
      </c>
      <c r="CN18">
        <v>132</v>
      </c>
      <c r="CO18">
        <v>88</v>
      </c>
      <c r="CP18">
        <v>2498</v>
      </c>
      <c r="CR18" t="s">
        <v>260</v>
      </c>
    </row>
    <row r="19" spans="1:96" x14ac:dyDescent="0.25">
      <c r="A19" t="s">
        <v>87</v>
      </c>
      <c r="B19">
        <v>502</v>
      </c>
      <c r="C19">
        <v>510</v>
      </c>
      <c r="D19">
        <v>380</v>
      </c>
      <c r="E19">
        <v>372</v>
      </c>
      <c r="F19">
        <v>305</v>
      </c>
      <c r="G19">
        <v>427</v>
      </c>
      <c r="H19">
        <v>395</v>
      </c>
      <c r="I19">
        <v>352</v>
      </c>
      <c r="J19">
        <v>341</v>
      </c>
      <c r="K19">
        <v>762</v>
      </c>
      <c r="L19">
        <v>625</v>
      </c>
      <c r="M19">
        <v>450</v>
      </c>
      <c r="N19">
        <v>439</v>
      </c>
      <c r="O19">
        <v>313</v>
      </c>
      <c r="P19">
        <v>430</v>
      </c>
      <c r="Q19">
        <v>0</v>
      </c>
      <c r="R19">
        <v>343</v>
      </c>
      <c r="S19">
        <v>362</v>
      </c>
      <c r="T19">
        <v>347</v>
      </c>
      <c r="U19">
        <v>435</v>
      </c>
      <c r="V19">
        <v>451</v>
      </c>
      <c r="W19">
        <v>473</v>
      </c>
      <c r="X19">
        <v>347</v>
      </c>
      <c r="Y19">
        <v>561</v>
      </c>
      <c r="Z19">
        <v>454</v>
      </c>
      <c r="AA19">
        <v>468</v>
      </c>
      <c r="AB19">
        <v>406</v>
      </c>
      <c r="AC19">
        <v>444</v>
      </c>
      <c r="AD19">
        <v>641</v>
      </c>
      <c r="AE19">
        <v>381</v>
      </c>
      <c r="AF19">
        <v>12716</v>
      </c>
      <c r="AG19">
        <v>2</v>
      </c>
      <c r="AH19">
        <v>1</v>
      </c>
      <c r="AI19">
        <v>0</v>
      </c>
      <c r="AJ19">
        <v>0</v>
      </c>
      <c r="AK19">
        <v>0</v>
      </c>
      <c r="AL19">
        <v>0</v>
      </c>
      <c r="AM19">
        <v>0</v>
      </c>
      <c r="AN19">
        <v>0</v>
      </c>
      <c r="AO19">
        <v>0</v>
      </c>
      <c r="AP19">
        <v>4</v>
      </c>
      <c r="AQ19">
        <v>2</v>
      </c>
      <c r="AR19">
        <v>1</v>
      </c>
      <c r="AS19">
        <v>0</v>
      </c>
      <c r="AT19">
        <v>0</v>
      </c>
      <c r="AU19">
        <v>0</v>
      </c>
      <c r="AV19">
        <v>0</v>
      </c>
      <c r="AW19">
        <v>0</v>
      </c>
      <c r="AX19">
        <v>0</v>
      </c>
      <c r="AY19">
        <v>0</v>
      </c>
      <c r="AZ19">
        <v>1</v>
      </c>
      <c r="BA19">
        <v>0</v>
      </c>
      <c r="BB19">
        <v>1</v>
      </c>
      <c r="BC19">
        <v>0</v>
      </c>
      <c r="BD19">
        <v>3</v>
      </c>
      <c r="BE19">
        <v>1</v>
      </c>
      <c r="BF19">
        <v>8</v>
      </c>
      <c r="BG19">
        <v>0</v>
      </c>
      <c r="BH19">
        <v>0</v>
      </c>
      <c r="BI19">
        <v>9</v>
      </c>
      <c r="BJ19">
        <v>0</v>
      </c>
      <c r="BK19">
        <v>33</v>
      </c>
      <c r="BL19">
        <v>504</v>
      </c>
      <c r="BM19">
        <v>511</v>
      </c>
      <c r="BN19">
        <v>380</v>
      </c>
      <c r="BO19">
        <v>372</v>
      </c>
      <c r="BP19">
        <v>305</v>
      </c>
      <c r="BQ19">
        <v>427</v>
      </c>
      <c r="BR19">
        <v>395</v>
      </c>
      <c r="BS19">
        <v>352</v>
      </c>
      <c r="BT19">
        <v>341</v>
      </c>
      <c r="BU19">
        <v>766</v>
      </c>
      <c r="BV19">
        <v>627</v>
      </c>
      <c r="BW19">
        <v>451</v>
      </c>
      <c r="BX19">
        <v>439</v>
      </c>
      <c r="BY19">
        <v>313</v>
      </c>
      <c r="BZ19">
        <v>430</v>
      </c>
      <c r="CA19">
        <v>0</v>
      </c>
      <c r="CB19">
        <v>343</v>
      </c>
      <c r="CC19">
        <v>362</v>
      </c>
      <c r="CD19">
        <v>347</v>
      </c>
      <c r="CE19">
        <v>436</v>
      </c>
      <c r="CF19">
        <v>451</v>
      </c>
      <c r="CG19">
        <v>474</v>
      </c>
      <c r="CH19">
        <v>347</v>
      </c>
      <c r="CI19">
        <v>564</v>
      </c>
      <c r="CJ19">
        <v>455</v>
      </c>
      <c r="CK19">
        <v>476</v>
      </c>
      <c r="CL19">
        <v>406</v>
      </c>
      <c r="CM19">
        <v>444</v>
      </c>
      <c r="CN19">
        <v>650</v>
      </c>
      <c r="CO19">
        <v>381</v>
      </c>
      <c r="CP19">
        <v>12749</v>
      </c>
      <c r="CR19" t="s">
        <v>332</v>
      </c>
    </row>
    <row r="20" spans="1:96" x14ac:dyDescent="0.25">
      <c r="A20" t="s">
        <v>62</v>
      </c>
      <c r="B20">
        <v>9</v>
      </c>
      <c r="C20">
        <v>8</v>
      </c>
      <c r="D20">
        <v>7</v>
      </c>
      <c r="E20">
        <v>8</v>
      </c>
      <c r="F20">
        <v>5</v>
      </c>
      <c r="G20">
        <v>9</v>
      </c>
      <c r="H20">
        <v>7</v>
      </c>
      <c r="I20">
        <v>15</v>
      </c>
      <c r="J20">
        <v>8</v>
      </c>
      <c r="K20">
        <v>8</v>
      </c>
      <c r="L20">
        <v>9</v>
      </c>
      <c r="M20">
        <v>7</v>
      </c>
      <c r="N20">
        <v>7</v>
      </c>
      <c r="O20">
        <v>2</v>
      </c>
      <c r="P20">
        <v>7</v>
      </c>
      <c r="Q20">
        <v>7</v>
      </c>
      <c r="R20">
        <v>0</v>
      </c>
      <c r="S20">
        <v>3</v>
      </c>
      <c r="T20">
        <v>16</v>
      </c>
      <c r="U20">
        <v>8</v>
      </c>
      <c r="V20">
        <v>7</v>
      </c>
      <c r="W20">
        <v>7</v>
      </c>
      <c r="X20">
        <v>3</v>
      </c>
      <c r="Y20">
        <v>9</v>
      </c>
      <c r="Z20">
        <v>7</v>
      </c>
      <c r="AA20">
        <v>8</v>
      </c>
      <c r="AB20">
        <v>9</v>
      </c>
      <c r="AC20">
        <v>7</v>
      </c>
      <c r="AD20">
        <v>8</v>
      </c>
      <c r="AE20">
        <v>8</v>
      </c>
      <c r="AF20">
        <v>223</v>
      </c>
      <c r="AG20">
        <v>0</v>
      </c>
      <c r="AH20">
        <v>0</v>
      </c>
      <c r="AI20">
        <v>0</v>
      </c>
      <c r="AJ20">
        <v>1</v>
      </c>
      <c r="AK20">
        <v>0</v>
      </c>
      <c r="AL20">
        <v>0</v>
      </c>
      <c r="AM20">
        <v>0</v>
      </c>
      <c r="AN20">
        <v>3</v>
      </c>
      <c r="AO20">
        <v>0</v>
      </c>
      <c r="AP20">
        <v>0</v>
      </c>
      <c r="AQ20">
        <v>0</v>
      </c>
      <c r="AR20">
        <v>0</v>
      </c>
      <c r="AS20">
        <v>0</v>
      </c>
      <c r="AT20">
        <v>0</v>
      </c>
      <c r="AU20">
        <v>0</v>
      </c>
      <c r="AV20">
        <v>0</v>
      </c>
      <c r="AW20">
        <v>0</v>
      </c>
      <c r="AX20">
        <v>0</v>
      </c>
      <c r="AY20">
        <v>4</v>
      </c>
      <c r="AZ20">
        <v>0</v>
      </c>
      <c r="BA20">
        <v>0</v>
      </c>
      <c r="BB20">
        <v>0</v>
      </c>
      <c r="BC20">
        <v>0</v>
      </c>
      <c r="BD20">
        <v>0</v>
      </c>
      <c r="BE20">
        <v>0</v>
      </c>
      <c r="BF20">
        <v>0</v>
      </c>
      <c r="BG20">
        <v>0</v>
      </c>
      <c r="BH20">
        <v>0</v>
      </c>
      <c r="BI20">
        <v>1</v>
      </c>
      <c r="BJ20">
        <v>0</v>
      </c>
      <c r="BK20">
        <v>9</v>
      </c>
      <c r="BL20">
        <v>9</v>
      </c>
      <c r="BM20">
        <v>8</v>
      </c>
      <c r="BN20">
        <v>7</v>
      </c>
      <c r="BO20">
        <v>8</v>
      </c>
      <c r="BP20">
        <v>5</v>
      </c>
      <c r="BQ20">
        <v>9</v>
      </c>
      <c r="BR20">
        <v>7</v>
      </c>
      <c r="BS20">
        <v>16</v>
      </c>
      <c r="BT20">
        <v>8</v>
      </c>
      <c r="BU20">
        <v>8</v>
      </c>
      <c r="BV20">
        <v>9</v>
      </c>
      <c r="BW20">
        <v>7</v>
      </c>
      <c r="BX20">
        <v>7</v>
      </c>
      <c r="BY20">
        <v>2</v>
      </c>
      <c r="BZ20">
        <v>7</v>
      </c>
      <c r="CA20">
        <v>7</v>
      </c>
      <c r="CB20">
        <v>0</v>
      </c>
      <c r="CC20">
        <v>3</v>
      </c>
      <c r="CD20">
        <v>18</v>
      </c>
      <c r="CE20">
        <v>8</v>
      </c>
      <c r="CF20">
        <v>7</v>
      </c>
      <c r="CG20">
        <v>7</v>
      </c>
      <c r="CH20">
        <v>3</v>
      </c>
      <c r="CI20">
        <v>9</v>
      </c>
      <c r="CJ20">
        <v>7</v>
      </c>
      <c r="CK20">
        <v>8</v>
      </c>
      <c r="CL20">
        <v>9</v>
      </c>
      <c r="CM20">
        <v>7</v>
      </c>
      <c r="CN20">
        <v>8</v>
      </c>
      <c r="CO20">
        <v>8</v>
      </c>
      <c r="CP20">
        <v>226</v>
      </c>
      <c r="CR20" t="s">
        <v>22</v>
      </c>
    </row>
    <row r="21" spans="1:96" x14ac:dyDescent="0.25">
      <c r="A21" t="s">
        <v>88</v>
      </c>
      <c r="B21">
        <v>32</v>
      </c>
      <c r="C21">
        <v>22</v>
      </c>
      <c r="D21">
        <v>15</v>
      </c>
      <c r="E21">
        <v>18</v>
      </c>
      <c r="F21">
        <v>14</v>
      </c>
      <c r="G21">
        <v>22</v>
      </c>
      <c r="H21">
        <v>20</v>
      </c>
      <c r="I21">
        <v>15</v>
      </c>
      <c r="J21">
        <v>16</v>
      </c>
      <c r="K21">
        <v>26</v>
      </c>
      <c r="L21">
        <v>36</v>
      </c>
      <c r="M21">
        <v>18</v>
      </c>
      <c r="N21">
        <v>21</v>
      </c>
      <c r="O21">
        <v>15</v>
      </c>
      <c r="P21">
        <v>21</v>
      </c>
      <c r="Q21">
        <v>29</v>
      </c>
      <c r="R21">
        <v>14</v>
      </c>
      <c r="S21">
        <v>0</v>
      </c>
      <c r="T21">
        <v>16</v>
      </c>
      <c r="U21">
        <v>21</v>
      </c>
      <c r="V21">
        <v>18</v>
      </c>
      <c r="W21">
        <v>20</v>
      </c>
      <c r="X21">
        <v>19</v>
      </c>
      <c r="Y21">
        <v>18</v>
      </c>
      <c r="Z21">
        <v>23</v>
      </c>
      <c r="AA21">
        <v>15</v>
      </c>
      <c r="AB21">
        <v>20</v>
      </c>
      <c r="AC21">
        <v>17</v>
      </c>
      <c r="AD21">
        <v>26</v>
      </c>
      <c r="AE21">
        <v>18</v>
      </c>
      <c r="AF21">
        <v>585</v>
      </c>
      <c r="AG21">
        <v>0</v>
      </c>
      <c r="AH21">
        <v>0</v>
      </c>
      <c r="AI21">
        <v>0</v>
      </c>
      <c r="AJ21">
        <v>0</v>
      </c>
      <c r="AK21">
        <v>0</v>
      </c>
      <c r="AL21">
        <v>0</v>
      </c>
      <c r="AM21">
        <v>0</v>
      </c>
      <c r="AN21">
        <v>0</v>
      </c>
      <c r="AO21">
        <v>0</v>
      </c>
      <c r="AP21">
        <v>0</v>
      </c>
      <c r="AQ21">
        <v>0</v>
      </c>
      <c r="AR21">
        <v>1</v>
      </c>
      <c r="AS21">
        <v>0</v>
      </c>
      <c r="AT21">
        <v>0</v>
      </c>
      <c r="AU21">
        <v>0</v>
      </c>
      <c r="AV21">
        <v>0</v>
      </c>
      <c r="AW21">
        <v>0</v>
      </c>
      <c r="AX21">
        <v>0</v>
      </c>
      <c r="AY21">
        <v>0</v>
      </c>
      <c r="AZ21">
        <v>0</v>
      </c>
      <c r="BA21">
        <v>0</v>
      </c>
      <c r="BB21">
        <v>0</v>
      </c>
      <c r="BC21">
        <v>0</v>
      </c>
      <c r="BD21">
        <v>0</v>
      </c>
      <c r="BE21">
        <v>0</v>
      </c>
      <c r="BF21">
        <v>0</v>
      </c>
      <c r="BG21">
        <v>0</v>
      </c>
      <c r="BH21">
        <v>0</v>
      </c>
      <c r="BI21">
        <v>0</v>
      </c>
      <c r="BJ21">
        <v>0</v>
      </c>
      <c r="BK21">
        <v>1</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R21" t="s">
        <v>100</v>
      </c>
    </row>
    <row r="22" spans="1:96" x14ac:dyDescent="0.25">
      <c r="A22" t="s">
        <v>89</v>
      </c>
      <c r="B22">
        <v>0</v>
      </c>
      <c r="C22">
        <v>0</v>
      </c>
      <c r="D22">
        <v>0</v>
      </c>
      <c r="E22">
        <v>0</v>
      </c>
      <c r="F22">
        <v>0</v>
      </c>
      <c r="G22">
        <v>0</v>
      </c>
      <c r="H22">
        <v>0</v>
      </c>
      <c r="I22">
        <v>0</v>
      </c>
      <c r="J22">
        <v>0</v>
      </c>
      <c r="K22">
        <v>0</v>
      </c>
      <c r="L22">
        <v>0</v>
      </c>
      <c r="M22">
        <v>0</v>
      </c>
      <c r="N22">
        <v>0</v>
      </c>
      <c r="O22">
        <v>0</v>
      </c>
      <c r="P22">
        <v>0</v>
      </c>
      <c r="Q22">
        <v>0</v>
      </c>
      <c r="R22">
        <v>0</v>
      </c>
      <c r="S22">
        <v>0</v>
      </c>
      <c r="T22">
        <v>34</v>
      </c>
      <c r="U22">
        <v>0</v>
      </c>
      <c r="V22">
        <v>0</v>
      </c>
      <c r="W22">
        <v>0</v>
      </c>
      <c r="X22">
        <v>0</v>
      </c>
      <c r="Y22">
        <v>0</v>
      </c>
      <c r="Z22">
        <v>0</v>
      </c>
      <c r="AA22">
        <v>0</v>
      </c>
      <c r="AB22">
        <v>0</v>
      </c>
      <c r="AC22">
        <v>0</v>
      </c>
      <c r="AD22">
        <v>0</v>
      </c>
      <c r="AE22">
        <v>0</v>
      </c>
      <c r="AF22">
        <v>34</v>
      </c>
      <c r="AG22">
        <v>0</v>
      </c>
      <c r="AH22">
        <v>0</v>
      </c>
      <c r="AI22">
        <v>0</v>
      </c>
      <c r="AJ22">
        <v>0</v>
      </c>
      <c r="AK22">
        <v>0</v>
      </c>
      <c r="AL22">
        <v>0</v>
      </c>
      <c r="AM22">
        <v>0</v>
      </c>
      <c r="AN22">
        <v>0</v>
      </c>
      <c r="AO22">
        <v>0</v>
      </c>
      <c r="AP22">
        <v>0</v>
      </c>
      <c r="AQ22">
        <v>0</v>
      </c>
      <c r="AR22">
        <v>0</v>
      </c>
      <c r="AS22">
        <v>0</v>
      </c>
      <c r="AT22">
        <v>0</v>
      </c>
      <c r="AU22">
        <v>0</v>
      </c>
      <c r="AV22">
        <v>0</v>
      </c>
      <c r="AW22">
        <v>0</v>
      </c>
      <c r="AX22">
        <v>0</v>
      </c>
      <c r="AY22">
        <v>6</v>
      </c>
      <c r="AZ22">
        <v>0</v>
      </c>
      <c r="BA22">
        <v>0</v>
      </c>
      <c r="BB22">
        <v>0</v>
      </c>
      <c r="BC22">
        <v>0</v>
      </c>
      <c r="BD22">
        <v>0</v>
      </c>
      <c r="BE22">
        <v>0</v>
      </c>
      <c r="BF22">
        <v>0</v>
      </c>
      <c r="BG22">
        <v>0</v>
      </c>
      <c r="BH22">
        <v>0</v>
      </c>
      <c r="BI22">
        <v>0</v>
      </c>
      <c r="BJ22">
        <v>0</v>
      </c>
      <c r="BK22">
        <v>6</v>
      </c>
      <c r="BL22">
        <v>0</v>
      </c>
      <c r="BM22">
        <v>0</v>
      </c>
      <c r="BN22">
        <v>0</v>
      </c>
      <c r="BO22">
        <v>0</v>
      </c>
      <c r="BP22">
        <v>0</v>
      </c>
      <c r="BQ22">
        <v>0</v>
      </c>
      <c r="BR22">
        <v>0</v>
      </c>
      <c r="BS22">
        <v>0</v>
      </c>
      <c r="BT22">
        <v>0</v>
      </c>
      <c r="BU22">
        <v>0</v>
      </c>
      <c r="BV22">
        <v>0</v>
      </c>
      <c r="BW22">
        <v>0</v>
      </c>
      <c r="BX22">
        <v>0</v>
      </c>
      <c r="BY22">
        <v>0</v>
      </c>
      <c r="BZ22">
        <v>0</v>
      </c>
      <c r="CA22">
        <v>0</v>
      </c>
      <c r="CB22">
        <v>0</v>
      </c>
      <c r="CC22">
        <v>0</v>
      </c>
      <c r="CD22">
        <v>40</v>
      </c>
      <c r="CE22">
        <v>0</v>
      </c>
      <c r="CF22">
        <v>0</v>
      </c>
      <c r="CG22">
        <v>0</v>
      </c>
      <c r="CH22">
        <v>0</v>
      </c>
      <c r="CI22">
        <v>0</v>
      </c>
      <c r="CJ22">
        <v>0</v>
      </c>
      <c r="CK22">
        <v>0</v>
      </c>
      <c r="CL22">
        <v>0</v>
      </c>
      <c r="CM22">
        <v>0</v>
      </c>
      <c r="CN22">
        <v>0</v>
      </c>
      <c r="CO22">
        <v>0</v>
      </c>
      <c r="CP22">
        <v>0</v>
      </c>
      <c r="CR22">
        <v>0</v>
      </c>
    </row>
    <row r="23" spans="1:96" x14ac:dyDescent="0.25">
      <c r="A23" t="s">
        <v>77</v>
      </c>
      <c r="B23">
        <v>60</v>
      </c>
      <c r="C23">
        <v>269</v>
      </c>
      <c r="D23">
        <v>47</v>
      </c>
      <c r="E23">
        <v>52</v>
      </c>
      <c r="F23">
        <v>39</v>
      </c>
      <c r="G23">
        <v>54</v>
      </c>
      <c r="H23">
        <v>55</v>
      </c>
      <c r="I23">
        <v>46</v>
      </c>
      <c r="J23">
        <v>57</v>
      </c>
      <c r="K23">
        <v>176</v>
      </c>
      <c r="L23">
        <v>157</v>
      </c>
      <c r="M23">
        <v>60</v>
      </c>
      <c r="N23">
        <v>51</v>
      </c>
      <c r="O23">
        <v>29</v>
      </c>
      <c r="P23">
        <v>59</v>
      </c>
      <c r="Q23">
        <v>114</v>
      </c>
      <c r="R23">
        <v>47</v>
      </c>
      <c r="S23">
        <v>29</v>
      </c>
      <c r="T23">
        <v>51</v>
      </c>
      <c r="U23">
        <v>0</v>
      </c>
      <c r="V23">
        <v>58</v>
      </c>
      <c r="W23">
        <v>108</v>
      </c>
      <c r="X23">
        <v>40</v>
      </c>
      <c r="Y23">
        <v>62</v>
      </c>
      <c r="Z23">
        <v>114</v>
      </c>
      <c r="AA23">
        <v>53</v>
      </c>
      <c r="AB23">
        <v>53</v>
      </c>
      <c r="AC23">
        <v>49</v>
      </c>
      <c r="AD23">
        <v>120</v>
      </c>
      <c r="AE23">
        <v>68</v>
      </c>
      <c r="AF23">
        <v>279</v>
      </c>
      <c r="AG23">
        <v>1</v>
      </c>
      <c r="AH23">
        <v>2</v>
      </c>
      <c r="AI23">
        <v>0</v>
      </c>
      <c r="AJ23">
        <v>0</v>
      </c>
      <c r="AK23">
        <v>0</v>
      </c>
      <c r="AL23">
        <v>1</v>
      </c>
      <c r="AM23">
        <v>1</v>
      </c>
      <c r="AN23">
        <v>0</v>
      </c>
      <c r="AO23">
        <v>0</v>
      </c>
      <c r="AP23">
        <v>7</v>
      </c>
      <c r="AQ23">
        <v>3</v>
      </c>
      <c r="AR23">
        <v>1</v>
      </c>
      <c r="AS23">
        <v>0</v>
      </c>
      <c r="AT23">
        <v>0</v>
      </c>
      <c r="AU23">
        <v>1</v>
      </c>
      <c r="AV23">
        <v>5</v>
      </c>
      <c r="AW23">
        <v>0</v>
      </c>
      <c r="AX23">
        <v>0</v>
      </c>
      <c r="AY23">
        <v>0</v>
      </c>
      <c r="AZ23">
        <v>0</v>
      </c>
      <c r="BA23">
        <v>0</v>
      </c>
      <c r="BB23">
        <v>2</v>
      </c>
      <c r="BC23">
        <v>1</v>
      </c>
      <c r="BD23">
        <v>0</v>
      </c>
      <c r="BE23">
        <v>1</v>
      </c>
      <c r="BF23">
        <v>0</v>
      </c>
      <c r="BG23">
        <v>0</v>
      </c>
      <c r="BH23">
        <v>0</v>
      </c>
      <c r="BI23">
        <v>3</v>
      </c>
      <c r="BJ23">
        <v>2</v>
      </c>
      <c r="BK23">
        <v>13</v>
      </c>
      <c r="BL23">
        <v>60</v>
      </c>
      <c r="BM23">
        <v>269</v>
      </c>
      <c r="BN23">
        <v>47</v>
      </c>
      <c r="BO23">
        <v>52</v>
      </c>
      <c r="BP23">
        <v>39</v>
      </c>
      <c r="BQ23">
        <v>54</v>
      </c>
      <c r="BR23">
        <v>55</v>
      </c>
      <c r="BS23">
        <v>46</v>
      </c>
      <c r="BT23">
        <v>57</v>
      </c>
      <c r="BU23">
        <v>176</v>
      </c>
      <c r="BV23">
        <v>157</v>
      </c>
      <c r="BW23">
        <v>60</v>
      </c>
      <c r="BX23">
        <v>51</v>
      </c>
      <c r="BY23">
        <v>29</v>
      </c>
      <c r="BZ23">
        <v>59</v>
      </c>
      <c r="CA23">
        <v>115</v>
      </c>
      <c r="CB23">
        <v>47</v>
      </c>
      <c r="CC23">
        <v>29</v>
      </c>
      <c r="CD23">
        <v>51</v>
      </c>
      <c r="CE23">
        <v>0</v>
      </c>
      <c r="CF23">
        <v>58</v>
      </c>
      <c r="CG23">
        <v>108</v>
      </c>
      <c r="CH23">
        <v>40</v>
      </c>
      <c r="CI23">
        <v>62</v>
      </c>
      <c r="CJ23">
        <v>114</v>
      </c>
      <c r="CK23">
        <v>53</v>
      </c>
      <c r="CL23">
        <v>53</v>
      </c>
      <c r="CM23">
        <v>49</v>
      </c>
      <c r="CN23">
        <v>121</v>
      </c>
      <c r="CO23">
        <v>68</v>
      </c>
      <c r="CP23">
        <v>280</v>
      </c>
      <c r="CR23">
        <v>0</v>
      </c>
    </row>
    <row r="24" spans="1:96" x14ac:dyDescent="0.25">
      <c r="A24" t="s">
        <v>71</v>
      </c>
      <c r="B24">
        <v>20</v>
      </c>
      <c r="C24">
        <v>21</v>
      </c>
      <c r="D24">
        <v>19</v>
      </c>
      <c r="E24">
        <v>20</v>
      </c>
      <c r="F24">
        <v>18</v>
      </c>
      <c r="G24">
        <v>18</v>
      </c>
      <c r="H24">
        <v>23</v>
      </c>
      <c r="I24">
        <v>18</v>
      </c>
      <c r="J24">
        <v>20</v>
      </c>
      <c r="K24">
        <v>23</v>
      </c>
      <c r="L24">
        <v>22</v>
      </c>
      <c r="M24">
        <v>20</v>
      </c>
      <c r="N24">
        <v>18</v>
      </c>
      <c r="O24">
        <v>19</v>
      </c>
      <c r="P24">
        <v>23</v>
      </c>
      <c r="Q24">
        <v>23</v>
      </c>
      <c r="R24">
        <v>18</v>
      </c>
      <c r="S24">
        <v>18</v>
      </c>
      <c r="T24">
        <v>18</v>
      </c>
      <c r="U24">
        <v>22</v>
      </c>
      <c r="V24">
        <v>0</v>
      </c>
      <c r="W24">
        <v>24</v>
      </c>
      <c r="X24">
        <v>20</v>
      </c>
      <c r="Y24">
        <v>21</v>
      </c>
      <c r="Z24">
        <v>21</v>
      </c>
      <c r="AA24">
        <v>19</v>
      </c>
      <c r="AB24">
        <v>20</v>
      </c>
      <c r="AC24">
        <v>19</v>
      </c>
      <c r="AD24">
        <v>23</v>
      </c>
      <c r="AE24">
        <v>24</v>
      </c>
      <c r="AF24">
        <v>592</v>
      </c>
      <c r="AG24">
        <v>0</v>
      </c>
      <c r="AH24">
        <v>0</v>
      </c>
      <c r="AI24">
        <v>0</v>
      </c>
      <c r="AJ24">
        <v>2</v>
      </c>
      <c r="AK24">
        <v>0</v>
      </c>
      <c r="AL24">
        <v>0</v>
      </c>
      <c r="AM24">
        <v>0</v>
      </c>
      <c r="AN24">
        <v>0</v>
      </c>
      <c r="AO24">
        <v>0</v>
      </c>
      <c r="AP24">
        <v>1</v>
      </c>
      <c r="AQ24">
        <v>0</v>
      </c>
      <c r="AR24">
        <v>0</v>
      </c>
      <c r="AS24">
        <v>0</v>
      </c>
      <c r="AT24">
        <v>0</v>
      </c>
      <c r="AU24">
        <v>2</v>
      </c>
      <c r="AV24">
        <v>2</v>
      </c>
      <c r="AW24">
        <v>0</v>
      </c>
      <c r="AX24">
        <v>0</v>
      </c>
      <c r="AY24">
        <v>0</v>
      </c>
      <c r="AZ24">
        <v>0</v>
      </c>
      <c r="BA24">
        <v>0</v>
      </c>
      <c r="BB24">
        <v>0</v>
      </c>
      <c r="BC24">
        <v>0</v>
      </c>
      <c r="BD24">
        <v>0</v>
      </c>
      <c r="BE24">
        <v>1</v>
      </c>
      <c r="BF24">
        <v>0</v>
      </c>
      <c r="BG24">
        <v>0</v>
      </c>
      <c r="BH24">
        <v>0</v>
      </c>
      <c r="BI24">
        <v>2</v>
      </c>
      <c r="BJ24">
        <v>1</v>
      </c>
      <c r="BK24">
        <v>11</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R24" t="s">
        <v>205</v>
      </c>
    </row>
    <row r="25" spans="1:96" x14ac:dyDescent="0.25">
      <c r="A25" t="s">
        <v>78</v>
      </c>
      <c r="B25">
        <v>90</v>
      </c>
      <c r="C25">
        <v>220</v>
      </c>
      <c r="D25">
        <v>58</v>
      </c>
      <c r="E25">
        <v>67</v>
      </c>
      <c r="F25">
        <v>39</v>
      </c>
      <c r="G25">
        <v>71</v>
      </c>
      <c r="H25">
        <v>91</v>
      </c>
      <c r="I25">
        <v>61</v>
      </c>
      <c r="J25">
        <v>75</v>
      </c>
      <c r="K25">
        <v>137</v>
      </c>
      <c r="L25">
        <v>190</v>
      </c>
      <c r="M25">
        <v>69</v>
      </c>
      <c r="N25">
        <v>63</v>
      </c>
      <c r="O25">
        <v>52</v>
      </c>
      <c r="P25">
        <v>86</v>
      </c>
      <c r="Q25">
        <v>114</v>
      </c>
      <c r="R25">
        <v>59</v>
      </c>
      <c r="S25">
        <v>49</v>
      </c>
      <c r="T25">
        <v>59</v>
      </c>
      <c r="U25">
        <v>106</v>
      </c>
      <c r="V25">
        <v>68</v>
      </c>
      <c r="W25">
        <v>0</v>
      </c>
      <c r="X25">
        <v>74</v>
      </c>
      <c r="Y25">
        <v>83</v>
      </c>
      <c r="Z25">
        <v>91</v>
      </c>
      <c r="AA25">
        <v>66</v>
      </c>
      <c r="AB25">
        <v>63</v>
      </c>
      <c r="AC25">
        <v>58</v>
      </c>
      <c r="AD25">
        <v>132</v>
      </c>
      <c r="AE25">
        <v>83</v>
      </c>
      <c r="AF25">
        <v>2474</v>
      </c>
      <c r="AG25">
        <v>0</v>
      </c>
      <c r="AH25">
        <v>6</v>
      </c>
      <c r="AI25">
        <v>0</v>
      </c>
      <c r="AJ25">
        <v>1</v>
      </c>
      <c r="AK25">
        <v>0</v>
      </c>
      <c r="AL25">
        <v>0</v>
      </c>
      <c r="AM25">
        <v>0</v>
      </c>
      <c r="AN25">
        <v>0</v>
      </c>
      <c r="AO25">
        <v>0</v>
      </c>
      <c r="AP25">
        <v>5</v>
      </c>
      <c r="AQ25">
        <v>7</v>
      </c>
      <c r="AR25">
        <v>1</v>
      </c>
      <c r="AS25">
        <v>0</v>
      </c>
      <c r="AT25">
        <v>0</v>
      </c>
      <c r="AU25">
        <v>1</v>
      </c>
      <c r="AV25">
        <v>4</v>
      </c>
      <c r="AW25">
        <v>0</v>
      </c>
      <c r="AX25">
        <v>0</v>
      </c>
      <c r="AY25">
        <v>0</v>
      </c>
      <c r="AZ25">
        <v>0</v>
      </c>
      <c r="BA25">
        <v>0</v>
      </c>
      <c r="BB25">
        <v>0</v>
      </c>
      <c r="BC25">
        <v>1</v>
      </c>
      <c r="BD25">
        <v>0</v>
      </c>
      <c r="BE25">
        <v>2</v>
      </c>
      <c r="BF25">
        <v>0</v>
      </c>
      <c r="BG25">
        <v>0</v>
      </c>
      <c r="BH25">
        <v>0</v>
      </c>
      <c r="BI25">
        <v>1</v>
      </c>
      <c r="BJ25">
        <v>0</v>
      </c>
      <c r="BK25">
        <v>29</v>
      </c>
      <c r="BL25">
        <v>90</v>
      </c>
      <c r="BM25">
        <v>226</v>
      </c>
      <c r="BN25">
        <v>58</v>
      </c>
      <c r="BO25">
        <v>68</v>
      </c>
      <c r="BP25">
        <v>39</v>
      </c>
      <c r="BQ25">
        <v>71</v>
      </c>
      <c r="BR25">
        <v>91</v>
      </c>
      <c r="BS25">
        <v>61</v>
      </c>
      <c r="BT25">
        <v>75</v>
      </c>
      <c r="BU25">
        <v>142</v>
      </c>
      <c r="BV25">
        <v>197</v>
      </c>
      <c r="BW25">
        <v>70</v>
      </c>
      <c r="BX25">
        <v>63</v>
      </c>
      <c r="BY25">
        <v>52</v>
      </c>
      <c r="BZ25">
        <v>87</v>
      </c>
      <c r="CA25">
        <v>118</v>
      </c>
      <c r="CB25">
        <v>59</v>
      </c>
      <c r="CC25">
        <v>49</v>
      </c>
      <c r="CD25">
        <v>59</v>
      </c>
      <c r="CE25">
        <v>106</v>
      </c>
      <c r="CF25">
        <v>68</v>
      </c>
      <c r="CG25">
        <v>0</v>
      </c>
      <c r="CH25">
        <v>75</v>
      </c>
      <c r="CI25">
        <v>83</v>
      </c>
      <c r="CJ25">
        <v>93</v>
      </c>
      <c r="CK25">
        <v>66</v>
      </c>
      <c r="CL25">
        <v>63</v>
      </c>
      <c r="CM25">
        <v>58</v>
      </c>
      <c r="CN25">
        <v>133</v>
      </c>
      <c r="CO25">
        <v>83</v>
      </c>
      <c r="CP25">
        <v>2503</v>
      </c>
      <c r="CR25" t="s">
        <v>148</v>
      </c>
    </row>
    <row r="26" spans="1:96" x14ac:dyDescent="0.25">
      <c r="A26" t="s">
        <v>79</v>
      </c>
      <c r="B26">
        <v>13</v>
      </c>
      <c r="C26">
        <v>17</v>
      </c>
      <c r="D26">
        <v>12</v>
      </c>
      <c r="E26">
        <v>17</v>
      </c>
      <c r="F26">
        <v>12</v>
      </c>
      <c r="G26">
        <v>13</v>
      </c>
      <c r="H26">
        <v>29</v>
      </c>
      <c r="I26">
        <v>16</v>
      </c>
      <c r="J26">
        <v>28</v>
      </c>
      <c r="K26">
        <v>15</v>
      </c>
      <c r="L26">
        <v>17</v>
      </c>
      <c r="M26">
        <v>17</v>
      </c>
      <c r="N26">
        <v>13</v>
      </c>
      <c r="O26">
        <v>19</v>
      </c>
      <c r="P26">
        <v>14</v>
      </c>
      <c r="Q26">
        <v>15</v>
      </c>
      <c r="R26">
        <v>17</v>
      </c>
      <c r="S26">
        <v>11</v>
      </c>
      <c r="T26">
        <v>17</v>
      </c>
      <c r="U26">
        <v>14</v>
      </c>
      <c r="V26">
        <v>14</v>
      </c>
      <c r="W26">
        <v>18</v>
      </c>
      <c r="X26">
        <v>0</v>
      </c>
      <c r="Y26">
        <v>16</v>
      </c>
      <c r="Z26">
        <v>13</v>
      </c>
      <c r="AA26">
        <v>13</v>
      </c>
      <c r="AB26">
        <v>11</v>
      </c>
      <c r="AC26">
        <v>11</v>
      </c>
      <c r="AD26">
        <v>15</v>
      </c>
      <c r="AE26">
        <v>38</v>
      </c>
      <c r="AF26">
        <v>475</v>
      </c>
      <c r="AG26">
        <v>0</v>
      </c>
      <c r="AH26">
        <v>0</v>
      </c>
      <c r="AI26">
        <v>0</v>
      </c>
      <c r="AJ26">
        <v>0</v>
      </c>
      <c r="AK26">
        <v>0</v>
      </c>
      <c r="AL26">
        <v>0</v>
      </c>
      <c r="AM26">
        <v>6</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1</v>
      </c>
      <c r="BJ26">
        <v>1</v>
      </c>
      <c r="BK26">
        <v>8</v>
      </c>
      <c r="BL26">
        <v>0</v>
      </c>
      <c r="BM26">
        <v>0</v>
      </c>
      <c r="BN26">
        <v>0</v>
      </c>
      <c r="BO26">
        <v>0</v>
      </c>
      <c r="BP26">
        <v>0</v>
      </c>
      <c r="BQ26">
        <v>0</v>
      </c>
      <c r="BR26">
        <v>35</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16</v>
      </c>
      <c r="CO26">
        <v>37</v>
      </c>
      <c r="CP26">
        <v>483</v>
      </c>
      <c r="CR26">
        <v>0</v>
      </c>
    </row>
    <row r="27" spans="1:96" x14ac:dyDescent="0.25">
      <c r="A27" t="s">
        <v>61</v>
      </c>
      <c r="B27">
        <v>34</v>
      </c>
      <c r="C27">
        <v>31</v>
      </c>
      <c r="D27">
        <v>23</v>
      </c>
      <c r="E27">
        <v>24</v>
      </c>
      <c r="F27">
        <v>16</v>
      </c>
      <c r="G27">
        <v>46</v>
      </c>
      <c r="H27">
        <v>31</v>
      </c>
      <c r="I27">
        <v>31</v>
      </c>
      <c r="J27">
        <v>27</v>
      </c>
      <c r="K27">
        <v>40</v>
      </c>
      <c r="L27">
        <v>57</v>
      </c>
      <c r="M27">
        <v>20</v>
      </c>
      <c r="N27">
        <v>34</v>
      </c>
      <c r="O27">
        <v>5</v>
      </c>
      <c r="P27">
        <v>32</v>
      </c>
      <c r="Q27">
        <v>29</v>
      </c>
      <c r="R27">
        <v>31</v>
      </c>
      <c r="S27">
        <v>6</v>
      </c>
      <c r="T27">
        <v>37</v>
      </c>
      <c r="U27">
        <v>29</v>
      </c>
      <c r="V27">
        <v>27</v>
      </c>
      <c r="W27">
        <v>34</v>
      </c>
      <c r="X27">
        <v>6</v>
      </c>
      <c r="Y27">
        <v>0</v>
      </c>
      <c r="Z27">
        <v>30</v>
      </c>
      <c r="AA27">
        <v>35</v>
      </c>
      <c r="AB27">
        <v>40</v>
      </c>
      <c r="AC27">
        <v>24</v>
      </c>
      <c r="AD27">
        <v>35</v>
      </c>
      <c r="AE27">
        <v>32</v>
      </c>
      <c r="AF27">
        <v>846</v>
      </c>
      <c r="AG27">
        <v>0</v>
      </c>
      <c r="AH27">
        <v>0</v>
      </c>
      <c r="AI27">
        <v>0</v>
      </c>
      <c r="AJ27">
        <v>0</v>
      </c>
      <c r="AK27">
        <v>0</v>
      </c>
      <c r="AL27">
        <v>1</v>
      </c>
      <c r="AM27">
        <v>0</v>
      </c>
      <c r="AN27">
        <v>0</v>
      </c>
      <c r="AO27">
        <v>0</v>
      </c>
      <c r="AP27">
        <v>0</v>
      </c>
      <c r="AQ27">
        <v>0</v>
      </c>
      <c r="AR27">
        <v>0</v>
      </c>
      <c r="AS27">
        <v>0</v>
      </c>
      <c r="AT27">
        <v>0</v>
      </c>
      <c r="AU27">
        <v>0</v>
      </c>
      <c r="AV27">
        <v>1</v>
      </c>
      <c r="AW27">
        <v>0</v>
      </c>
      <c r="AX27">
        <v>0</v>
      </c>
      <c r="AY27">
        <v>0</v>
      </c>
      <c r="AZ27">
        <v>0</v>
      </c>
      <c r="BA27">
        <v>0</v>
      </c>
      <c r="BB27">
        <v>0</v>
      </c>
      <c r="BC27">
        <v>0</v>
      </c>
      <c r="BD27">
        <v>0</v>
      </c>
      <c r="BE27">
        <v>0</v>
      </c>
      <c r="BF27">
        <v>1</v>
      </c>
      <c r="BG27">
        <v>0</v>
      </c>
      <c r="BH27">
        <v>0</v>
      </c>
      <c r="BI27">
        <v>0</v>
      </c>
      <c r="BJ27">
        <v>0</v>
      </c>
      <c r="BK27">
        <v>3</v>
      </c>
      <c r="BL27">
        <v>34</v>
      </c>
      <c r="BM27">
        <v>31</v>
      </c>
      <c r="BN27">
        <v>23</v>
      </c>
      <c r="BO27">
        <v>24</v>
      </c>
      <c r="BP27">
        <v>16</v>
      </c>
      <c r="BQ27">
        <v>47</v>
      </c>
      <c r="BR27">
        <v>31</v>
      </c>
      <c r="BS27">
        <v>31</v>
      </c>
      <c r="BT27">
        <v>27</v>
      </c>
      <c r="BU27">
        <v>40</v>
      </c>
      <c r="BV27">
        <v>57</v>
      </c>
      <c r="BW27">
        <v>20</v>
      </c>
      <c r="BX27">
        <v>34</v>
      </c>
      <c r="BY27">
        <v>5</v>
      </c>
      <c r="BZ27">
        <v>32</v>
      </c>
      <c r="CA27">
        <v>30</v>
      </c>
      <c r="CB27">
        <v>31</v>
      </c>
      <c r="CC27">
        <v>6</v>
      </c>
      <c r="CD27">
        <v>37</v>
      </c>
      <c r="CE27">
        <v>29</v>
      </c>
      <c r="CF27">
        <v>27</v>
      </c>
      <c r="CG27">
        <v>34</v>
      </c>
      <c r="CH27">
        <v>6</v>
      </c>
      <c r="CI27">
        <v>0</v>
      </c>
      <c r="CJ27">
        <v>30</v>
      </c>
      <c r="CK27">
        <v>36</v>
      </c>
      <c r="CL27">
        <v>40</v>
      </c>
      <c r="CM27">
        <v>24</v>
      </c>
      <c r="CN27">
        <v>35</v>
      </c>
      <c r="CO27">
        <v>32</v>
      </c>
      <c r="CP27">
        <v>849</v>
      </c>
      <c r="CR27" t="s">
        <v>198</v>
      </c>
    </row>
    <row r="28" spans="1:96" x14ac:dyDescent="0.25">
      <c r="A28" t="s">
        <v>72</v>
      </c>
      <c r="B28">
        <v>10</v>
      </c>
      <c r="C28">
        <v>21</v>
      </c>
      <c r="D28">
        <v>8</v>
      </c>
      <c r="E28">
        <v>11</v>
      </c>
      <c r="F28">
        <v>7</v>
      </c>
      <c r="G28">
        <v>7</v>
      </c>
      <c r="H28">
        <v>11</v>
      </c>
      <c r="I28">
        <v>8</v>
      </c>
      <c r="J28">
        <v>10</v>
      </c>
      <c r="K28">
        <v>31</v>
      </c>
      <c r="L28">
        <v>22</v>
      </c>
      <c r="M28">
        <v>10</v>
      </c>
      <c r="N28">
        <v>8</v>
      </c>
      <c r="O28">
        <v>5</v>
      </c>
      <c r="P28">
        <v>17</v>
      </c>
      <c r="Q28">
        <v>19</v>
      </c>
      <c r="R28">
        <v>6</v>
      </c>
      <c r="S28">
        <v>5</v>
      </c>
      <c r="T28">
        <v>8</v>
      </c>
      <c r="U28">
        <v>19</v>
      </c>
      <c r="V28">
        <v>9</v>
      </c>
      <c r="W28">
        <v>16</v>
      </c>
      <c r="X28">
        <v>9</v>
      </c>
      <c r="Y28">
        <v>11</v>
      </c>
      <c r="Z28">
        <v>0</v>
      </c>
      <c r="AA28">
        <v>10</v>
      </c>
      <c r="AB28">
        <v>7</v>
      </c>
      <c r="AC28">
        <v>9</v>
      </c>
      <c r="AD28">
        <v>70</v>
      </c>
      <c r="AE28">
        <v>12</v>
      </c>
      <c r="AF28">
        <v>82</v>
      </c>
      <c r="AG28">
        <v>0</v>
      </c>
      <c r="AH28">
        <v>0</v>
      </c>
      <c r="AI28">
        <v>0</v>
      </c>
      <c r="AJ28">
        <v>0</v>
      </c>
      <c r="AK28">
        <v>0</v>
      </c>
      <c r="AL28">
        <v>0</v>
      </c>
      <c r="AM28">
        <v>0</v>
      </c>
      <c r="AN28">
        <v>0</v>
      </c>
      <c r="AO28">
        <v>0</v>
      </c>
      <c r="AP28">
        <v>2</v>
      </c>
      <c r="AQ28">
        <v>0</v>
      </c>
      <c r="AR28">
        <v>0</v>
      </c>
      <c r="AS28">
        <v>0</v>
      </c>
      <c r="AT28">
        <v>0</v>
      </c>
      <c r="AU28">
        <v>0</v>
      </c>
      <c r="AV28">
        <v>0</v>
      </c>
      <c r="AW28">
        <v>0</v>
      </c>
      <c r="AX28">
        <v>0</v>
      </c>
      <c r="AY28">
        <v>0</v>
      </c>
      <c r="AZ28">
        <v>0</v>
      </c>
      <c r="BA28">
        <v>0</v>
      </c>
      <c r="BB28">
        <v>0</v>
      </c>
      <c r="BC28">
        <v>0</v>
      </c>
      <c r="BD28">
        <v>0</v>
      </c>
      <c r="BE28">
        <v>0</v>
      </c>
      <c r="BF28">
        <v>0</v>
      </c>
      <c r="BG28">
        <v>0</v>
      </c>
      <c r="BH28">
        <v>0</v>
      </c>
      <c r="BI28">
        <v>2</v>
      </c>
      <c r="BJ28">
        <v>0</v>
      </c>
      <c r="BK28">
        <v>4</v>
      </c>
      <c r="BL28">
        <v>10</v>
      </c>
      <c r="BM28">
        <v>21</v>
      </c>
      <c r="BN28">
        <v>8</v>
      </c>
      <c r="BO28">
        <v>11</v>
      </c>
      <c r="BP28">
        <v>7</v>
      </c>
      <c r="BQ28">
        <v>7</v>
      </c>
      <c r="BR28">
        <v>11</v>
      </c>
      <c r="BS28">
        <v>8</v>
      </c>
      <c r="BT28">
        <v>10</v>
      </c>
      <c r="BU28">
        <v>32</v>
      </c>
      <c r="BV28">
        <v>22</v>
      </c>
      <c r="BW28">
        <v>10</v>
      </c>
      <c r="BX28">
        <v>8</v>
      </c>
      <c r="BY28">
        <v>5</v>
      </c>
      <c r="BZ28">
        <v>17</v>
      </c>
      <c r="CA28">
        <v>19</v>
      </c>
      <c r="CB28">
        <v>6</v>
      </c>
      <c r="CC28">
        <v>5</v>
      </c>
      <c r="CD28">
        <v>8</v>
      </c>
      <c r="CE28">
        <v>19</v>
      </c>
      <c r="CF28">
        <v>9</v>
      </c>
      <c r="CG28">
        <v>16</v>
      </c>
      <c r="CH28">
        <v>9</v>
      </c>
      <c r="CI28">
        <v>11</v>
      </c>
      <c r="CJ28">
        <v>0</v>
      </c>
      <c r="CK28">
        <v>10</v>
      </c>
      <c r="CL28">
        <v>7</v>
      </c>
      <c r="CM28">
        <v>9</v>
      </c>
      <c r="CN28">
        <v>72</v>
      </c>
      <c r="CO28">
        <v>12</v>
      </c>
      <c r="CP28">
        <v>84</v>
      </c>
      <c r="CR28" t="s">
        <v>235</v>
      </c>
    </row>
    <row r="29" spans="1:96" x14ac:dyDescent="0.25">
      <c r="A29" t="s">
        <v>90</v>
      </c>
      <c r="B29">
        <v>7</v>
      </c>
      <c r="C29">
        <v>10</v>
      </c>
      <c r="D29">
        <v>12</v>
      </c>
      <c r="E29">
        <v>8</v>
      </c>
      <c r="F29">
        <v>8</v>
      </c>
      <c r="G29">
        <v>9</v>
      </c>
      <c r="H29">
        <v>8</v>
      </c>
      <c r="I29">
        <v>8</v>
      </c>
      <c r="J29">
        <v>8</v>
      </c>
      <c r="K29">
        <v>8</v>
      </c>
      <c r="L29">
        <v>9</v>
      </c>
      <c r="M29">
        <v>8</v>
      </c>
      <c r="N29">
        <v>9</v>
      </c>
      <c r="O29">
        <v>1</v>
      </c>
      <c r="P29">
        <v>7</v>
      </c>
      <c r="Q29">
        <v>12</v>
      </c>
      <c r="R29">
        <v>8</v>
      </c>
      <c r="S29">
        <v>1</v>
      </c>
      <c r="T29">
        <v>8</v>
      </c>
      <c r="U29">
        <v>8</v>
      </c>
      <c r="V29">
        <v>7</v>
      </c>
      <c r="W29">
        <v>9</v>
      </c>
      <c r="X29">
        <v>2</v>
      </c>
      <c r="Y29">
        <v>9</v>
      </c>
      <c r="Z29">
        <v>6</v>
      </c>
      <c r="AA29">
        <v>0</v>
      </c>
      <c r="AB29">
        <v>8</v>
      </c>
      <c r="AC29">
        <v>8</v>
      </c>
      <c r="AD29">
        <v>9</v>
      </c>
      <c r="AE29">
        <v>8</v>
      </c>
      <c r="AF29">
        <v>223</v>
      </c>
      <c r="AG29">
        <v>0</v>
      </c>
      <c r="AH29">
        <v>0</v>
      </c>
      <c r="AI29">
        <v>1</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1</v>
      </c>
      <c r="BL29">
        <v>7</v>
      </c>
      <c r="BM29">
        <v>10</v>
      </c>
      <c r="BN29">
        <v>12</v>
      </c>
      <c r="BO29">
        <v>8</v>
      </c>
      <c r="BP29">
        <v>8</v>
      </c>
      <c r="BQ29">
        <v>9</v>
      </c>
      <c r="BR29">
        <v>8</v>
      </c>
      <c r="BS29">
        <v>8</v>
      </c>
      <c r="BT29">
        <v>8</v>
      </c>
      <c r="BU29">
        <v>8</v>
      </c>
      <c r="BV29">
        <v>9</v>
      </c>
      <c r="BW29">
        <v>8</v>
      </c>
      <c r="BX29">
        <v>9</v>
      </c>
      <c r="BY29">
        <v>1</v>
      </c>
      <c r="BZ29">
        <v>7</v>
      </c>
      <c r="CA29">
        <v>12</v>
      </c>
      <c r="CB29">
        <v>8</v>
      </c>
      <c r="CC29">
        <v>1</v>
      </c>
      <c r="CD29">
        <v>8</v>
      </c>
      <c r="CE29">
        <v>8</v>
      </c>
      <c r="CF29">
        <v>7</v>
      </c>
      <c r="CG29">
        <v>9</v>
      </c>
      <c r="CH29">
        <v>2</v>
      </c>
      <c r="CI29">
        <v>9</v>
      </c>
      <c r="CJ29">
        <v>6</v>
      </c>
      <c r="CK29">
        <v>0</v>
      </c>
      <c r="CL29">
        <v>8</v>
      </c>
      <c r="CM29">
        <v>8</v>
      </c>
      <c r="CN29">
        <v>9</v>
      </c>
      <c r="CO29">
        <v>8</v>
      </c>
      <c r="CP29">
        <v>0</v>
      </c>
      <c r="CR29">
        <v>0</v>
      </c>
    </row>
    <row r="30" spans="1:96" x14ac:dyDescent="0.25">
      <c r="A30" t="s">
        <v>91</v>
      </c>
      <c r="B30">
        <v>483</v>
      </c>
      <c r="C30">
        <v>13</v>
      </c>
      <c r="D30">
        <v>14</v>
      </c>
      <c r="E30">
        <v>10</v>
      </c>
      <c r="F30">
        <v>20</v>
      </c>
      <c r="G30">
        <v>589</v>
      </c>
      <c r="H30">
        <v>10</v>
      </c>
      <c r="I30">
        <v>11</v>
      </c>
      <c r="J30">
        <v>10</v>
      </c>
      <c r="K30">
        <v>10</v>
      </c>
      <c r="L30">
        <v>18</v>
      </c>
      <c r="M30">
        <v>11</v>
      </c>
      <c r="N30">
        <v>491</v>
      </c>
      <c r="O30">
        <v>1</v>
      </c>
      <c r="P30">
        <v>10</v>
      </c>
      <c r="Q30">
        <v>15</v>
      </c>
      <c r="R30">
        <v>11</v>
      </c>
      <c r="S30">
        <v>1</v>
      </c>
      <c r="T30">
        <v>11</v>
      </c>
      <c r="U30">
        <v>12</v>
      </c>
      <c r="V30">
        <v>11</v>
      </c>
      <c r="W30">
        <v>11</v>
      </c>
      <c r="X30">
        <v>3</v>
      </c>
      <c r="Y30">
        <v>495</v>
      </c>
      <c r="Z30">
        <v>11</v>
      </c>
      <c r="AA30">
        <v>17</v>
      </c>
      <c r="AB30">
        <v>0</v>
      </c>
      <c r="AC30">
        <v>15</v>
      </c>
      <c r="AD30">
        <v>11</v>
      </c>
      <c r="AE30">
        <v>11</v>
      </c>
      <c r="AF30">
        <v>2336</v>
      </c>
      <c r="AG30">
        <v>0</v>
      </c>
      <c r="AH30">
        <v>0</v>
      </c>
      <c r="AI30">
        <v>1</v>
      </c>
      <c r="AJ30">
        <v>0</v>
      </c>
      <c r="AK30">
        <v>0</v>
      </c>
      <c r="AL30">
        <v>5</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6</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R30">
        <v>0</v>
      </c>
    </row>
    <row r="31" spans="1:96" x14ac:dyDescent="0.25">
      <c r="A31" t="s">
        <v>93</v>
      </c>
      <c r="B31">
        <v>19</v>
      </c>
      <c r="C31">
        <v>2</v>
      </c>
      <c r="D31">
        <v>0</v>
      </c>
      <c r="E31">
        <v>0</v>
      </c>
      <c r="F31">
        <v>113</v>
      </c>
      <c r="G31">
        <v>3</v>
      </c>
      <c r="H31">
        <v>0</v>
      </c>
      <c r="I31">
        <v>0</v>
      </c>
      <c r="J31">
        <v>0</v>
      </c>
      <c r="K31">
        <v>4</v>
      </c>
      <c r="L31">
        <v>9</v>
      </c>
      <c r="M31">
        <v>0</v>
      </c>
      <c r="N31">
        <v>5</v>
      </c>
      <c r="O31">
        <v>2</v>
      </c>
      <c r="P31">
        <v>0</v>
      </c>
      <c r="Q31">
        <v>10</v>
      </c>
      <c r="R31">
        <v>0</v>
      </c>
      <c r="S31">
        <v>4</v>
      </c>
      <c r="T31">
        <v>0</v>
      </c>
      <c r="U31">
        <v>0</v>
      </c>
      <c r="V31">
        <v>0</v>
      </c>
      <c r="W31">
        <v>0</v>
      </c>
      <c r="X31">
        <v>2</v>
      </c>
      <c r="Y31">
        <v>2</v>
      </c>
      <c r="Z31">
        <v>0</v>
      </c>
      <c r="AA31">
        <v>0</v>
      </c>
      <c r="AB31">
        <v>2</v>
      </c>
      <c r="AC31">
        <v>0</v>
      </c>
      <c r="AD31">
        <v>0</v>
      </c>
      <c r="AE31">
        <v>0</v>
      </c>
      <c r="AF31">
        <v>177</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R31" t="s">
        <v>228</v>
      </c>
    </row>
    <row r="32" spans="1:96" x14ac:dyDescent="0.25">
      <c r="A32" t="s">
        <v>59</v>
      </c>
      <c r="B32">
        <v>77</v>
      </c>
      <c r="C32">
        <v>103</v>
      </c>
      <c r="D32">
        <v>69</v>
      </c>
      <c r="E32">
        <v>63</v>
      </c>
      <c r="F32">
        <v>54</v>
      </c>
      <c r="G32">
        <v>95</v>
      </c>
      <c r="H32">
        <v>65</v>
      </c>
      <c r="I32">
        <v>58</v>
      </c>
      <c r="J32">
        <v>61</v>
      </c>
      <c r="K32">
        <v>179</v>
      </c>
      <c r="L32">
        <v>119</v>
      </c>
      <c r="M32">
        <v>73</v>
      </c>
      <c r="N32">
        <v>58</v>
      </c>
      <c r="O32">
        <v>29</v>
      </c>
      <c r="P32">
        <v>83</v>
      </c>
      <c r="Q32">
        <v>130</v>
      </c>
      <c r="R32">
        <v>58</v>
      </c>
      <c r="S32">
        <v>29</v>
      </c>
      <c r="T32">
        <v>61</v>
      </c>
      <c r="U32">
        <v>79</v>
      </c>
      <c r="V32">
        <v>68</v>
      </c>
      <c r="W32">
        <v>87</v>
      </c>
      <c r="X32">
        <v>41</v>
      </c>
      <c r="Y32">
        <v>82</v>
      </c>
      <c r="Z32">
        <v>340</v>
      </c>
      <c r="AA32">
        <v>63</v>
      </c>
      <c r="AB32">
        <v>55</v>
      </c>
      <c r="AC32">
        <v>54</v>
      </c>
      <c r="AD32">
        <v>0</v>
      </c>
      <c r="AE32">
        <v>70</v>
      </c>
      <c r="AF32">
        <v>503</v>
      </c>
      <c r="AG32">
        <v>1</v>
      </c>
      <c r="AH32">
        <v>2</v>
      </c>
      <c r="AI32">
        <v>0</v>
      </c>
      <c r="AJ32">
        <v>0</v>
      </c>
      <c r="AK32">
        <v>0</v>
      </c>
      <c r="AL32">
        <v>4</v>
      </c>
      <c r="AM32">
        <v>0</v>
      </c>
      <c r="AN32">
        <v>0</v>
      </c>
      <c r="AO32">
        <v>0</v>
      </c>
      <c r="AP32">
        <v>6</v>
      </c>
      <c r="AQ32">
        <v>2</v>
      </c>
      <c r="AR32">
        <v>1</v>
      </c>
      <c r="AS32">
        <v>0</v>
      </c>
      <c r="AT32">
        <v>0</v>
      </c>
      <c r="AU32">
        <v>1</v>
      </c>
      <c r="AV32">
        <v>7</v>
      </c>
      <c r="AW32">
        <v>0</v>
      </c>
      <c r="AX32">
        <v>0</v>
      </c>
      <c r="AY32">
        <v>0</v>
      </c>
      <c r="AZ32">
        <v>0</v>
      </c>
      <c r="BA32">
        <v>0</v>
      </c>
      <c r="BB32">
        <v>1</v>
      </c>
      <c r="BC32">
        <v>0</v>
      </c>
      <c r="BD32">
        <v>1</v>
      </c>
      <c r="BE32">
        <v>29</v>
      </c>
      <c r="BF32">
        <v>0</v>
      </c>
      <c r="BG32">
        <v>0</v>
      </c>
      <c r="BH32">
        <v>0</v>
      </c>
      <c r="BI32">
        <v>0</v>
      </c>
      <c r="BJ32">
        <v>0</v>
      </c>
      <c r="BK32">
        <v>50</v>
      </c>
      <c r="BL32">
        <v>78</v>
      </c>
      <c r="BM32">
        <v>105</v>
      </c>
      <c r="BN32">
        <v>69</v>
      </c>
      <c r="BO32">
        <v>63</v>
      </c>
      <c r="BP32">
        <v>54</v>
      </c>
      <c r="BQ32">
        <v>99</v>
      </c>
      <c r="BR32">
        <v>65</v>
      </c>
      <c r="BS32">
        <v>58</v>
      </c>
      <c r="BT32">
        <v>61</v>
      </c>
      <c r="BU32">
        <v>185</v>
      </c>
      <c r="BV32">
        <v>120</v>
      </c>
      <c r="BW32">
        <v>74</v>
      </c>
      <c r="BX32">
        <v>58</v>
      </c>
      <c r="BY32">
        <v>29</v>
      </c>
      <c r="BZ32">
        <v>84</v>
      </c>
      <c r="CA32">
        <v>135</v>
      </c>
      <c r="CB32">
        <v>58</v>
      </c>
      <c r="CC32">
        <v>29</v>
      </c>
      <c r="CD32">
        <v>61</v>
      </c>
      <c r="CE32">
        <v>79</v>
      </c>
      <c r="CF32">
        <v>68</v>
      </c>
      <c r="CG32">
        <v>88</v>
      </c>
      <c r="CH32">
        <v>41</v>
      </c>
      <c r="CI32">
        <v>83</v>
      </c>
      <c r="CJ32">
        <v>366</v>
      </c>
      <c r="CK32">
        <v>63</v>
      </c>
      <c r="CL32">
        <v>55</v>
      </c>
      <c r="CM32">
        <v>54</v>
      </c>
      <c r="CN32">
        <v>0</v>
      </c>
      <c r="CO32">
        <v>70</v>
      </c>
      <c r="CP32">
        <v>531</v>
      </c>
      <c r="CR32" t="s">
        <v>245</v>
      </c>
    </row>
    <row r="33" spans="1:96" x14ac:dyDescent="0.25">
      <c r="A33" t="s">
        <v>92</v>
      </c>
      <c r="B33">
        <v>53</v>
      </c>
      <c r="C33">
        <v>55</v>
      </c>
      <c r="D33">
        <v>41</v>
      </c>
      <c r="E33">
        <v>53</v>
      </c>
      <c r="F33">
        <v>34</v>
      </c>
      <c r="G33">
        <v>45</v>
      </c>
      <c r="H33">
        <v>81</v>
      </c>
      <c r="I33">
        <v>57</v>
      </c>
      <c r="J33">
        <v>80</v>
      </c>
      <c r="K33">
        <v>60</v>
      </c>
      <c r="L33">
        <v>63</v>
      </c>
      <c r="M33">
        <v>46</v>
      </c>
      <c r="N33">
        <v>47</v>
      </c>
      <c r="O33">
        <v>50</v>
      </c>
      <c r="P33">
        <v>50</v>
      </c>
      <c r="Q33">
        <v>50</v>
      </c>
      <c r="R33">
        <v>54</v>
      </c>
      <c r="S33">
        <v>39</v>
      </c>
      <c r="T33">
        <v>55</v>
      </c>
      <c r="U33">
        <v>50</v>
      </c>
      <c r="V33">
        <v>52</v>
      </c>
      <c r="W33">
        <v>59</v>
      </c>
      <c r="X33">
        <v>89</v>
      </c>
      <c r="Y33">
        <v>56</v>
      </c>
      <c r="Z33">
        <v>56</v>
      </c>
      <c r="AA33">
        <v>41</v>
      </c>
      <c r="AB33">
        <v>44</v>
      </c>
      <c r="AC33">
        <v>43</v>
      </c>
      <c r="AD33">
        <v>63</v>
      </c>
      <c r="AE33">
        <v>0</v>
      </c>
      <c r="AF33">
        <v>1566</v>
      </c>
      <c r="AG33">
        <v>0</v>
      </c>
      <c r="AH33">
        <v>1</v>
      </c>
      <c r="AI33">
        <v>0</v>
      </c>
      <c r="AJ33">
        <v>0</v>
      </c>
      <c r="AK33">
        <v>0</v>
      </c>
      <c r="AL33">
        <v>0</v>
      </c>
      <c r="AM33">
        <v>11</v>
      </c>
      <c r="AN33">
        <v>1</v>
      </c>
      <c r="AO33">
        <v>15</v>
      </c>
      <c r="AP33">
        <v>1</v>
      </c>
      <c r="AQ33">
        <v>2</v>
      </c>
      <c r="AR33">
        <v>0</v>
      </c>
      <c r="AS33">
        <v>0</v>
      </c>
      <c r="AT33">
        <v>0</v>
      </c>
      <c r="AU33">
        <v>1</v>
      </c>
      <c r="AV33">
        <v>1</v>
      </c>
      <c r="AW33">
        <v>2</v>
      </c>
      <c r="AX33">
        <v>0</v>
      </c>
      <c r="AY33">
        <v>1</v>
      </c>
      <c r="AZ33">
        <v>0</v>
      </c>
      <c r="BA33">
        <v>0</v>
      </c>
      <c r="BB33">
        <v>0</v>
      </c>
      <c r="BC33">
        <v>15</v>
      </c>
      <c r="BD33">
        <v>2</v>
      </c>
      <c r="BE33">
        <v>0</v>
      </c>
      <c r="BF33">
        <v>0</v>
      </c>
      <c r="BG33">
        <v>0</v>
      </c>
      <c r="BH33">
        <v>0</v>
      </c>
      <c r="BI33">
        <v>2</v>
      </c>
      <c r="BJ33">
        <v>0</v>
      </c>
      <c r="BK33">
        <v>55</v>
      </c>
      <c r="BL33">
        <v>53</v>
      </c>
      <c r="BM33">
        <v>56</v>
      </c>
      <c r="BN33">
        <v>41</v>
      </c>
      <c r="BO33">
        <v>53</v>
      </c>
      <c r="BP33">
        <v>34</v>
      </c>
      <c r="BQ33">
        <v>45</v>
      </c>
      <c r="BR33">
        <v>92</v>
      </c>
      <c r="BS33">
        <v>58</v>
      </c>
      <c r="BT33">
        <v>95</v>
      </c>
      <c r="BU33">
        <v>61</v>
      </c>
      <c r="BV33">
        <v>65</v>
      </c>
      <c r="BW33">
        <v>46</v>
      </c>
      <c r="BX33">
        <v>47</v>
      </c>
      <c r="BY33">
        <v>50</v>
      </c>
      <c r="BZ33">
        <v>51</v>
      </c>
      <c r="CA33">
        <v>51</v>
      </c>
      <c r="CB33">
        <v>56</v>
      </c>
      <c r="CC33">
        <v>39</v>
      </c>
      <c r="CD33">
        <v>56</v>
      </c>
      <c r="CE33">
        <v>50</v>
      </c>
      <c r="CF33">
        <v>52</v>
      </c>
      <c r="CG33">
        <v>59</v>
      </c>
      <c r="CH33">
        <v>104</v>
      </c>
      <c r="CI33">
        <v>58</v>
      </c>
      <c r="CJ33">
        <v>56</v>
      </c>
      <c r="CK33">
        <v>41</v>
      </c>
      <c r="CL33">
        <v>44</v>
      </c>
      <c r="CM33">
        <v>43</v>
      </c>
      <c r="CN33">
        <v>65</v>
      </c>
      <c r="CO33">
        <v>0</v>
      </c>
      <c r="CP33">
        <v>1621</v>
      </c>
      <c r="CR33">
        <v>0</v>
      </c>
    </row>
    <row r="35" spans="1:96" x14ac:dyDescent="0.25">
      <c r="BL35">
        <v>3463</v>
      </c>
      <c r="BM35">
        <v>3955</v>
      </c>
      <c r="BN35">
        <v>1964</v>
      </c>
      <c r="BO35">
        <v>2651</v>
      </c>
      <c r="BP35">
        <v>1563</v>
      </c>
      <c r="BQ35">
        <v>3021</v>
      </c>
      <c r="BR35">
        <v>2875</v>
      </c>
      <c r="BS35">
        <v>2554</v>
      </c>
      <c r="BT35">
        <v>2720</v>
      </c>
      <c r="BU35">
        <v>4076</v>
      </c>
      <c r="BV35">
        <v>4483</v>
      </c>
      <c r="BW35">
        <v>2833</v>
      </c>
      <c r="BX35">
        <v>3004</v>
      </c>
      <c r="BY35">
        <v>2176</v>
      </c>
      <c r="BZ35">
        <v>2841</v>
      </c>
      <c r="CA35">
        <v>3402</v>
      </c>
      <c r="CB35">
        <v>2536</v>
      </c>
      <c r="CC35">
        <v>2382</v>
      </c>
      <c r="CD35">
        <v>2633</v>
      </c>
      <c r="CE35">
        <v>4358</v>
      </c>
      <c r="CF35">
        <v>2748</v>
      </c>
      <c r="CG35">
        <v>3774</v>
      </c>
      <c r="CH35">
        <v>2474</v>
      </c>
      <c r="CI35">
        <v>3317</v>
      </c>
      <c r="CJ35">
        <v>3515</v>
      </c>
      <c r="CK35">
        <v>2240</v>
      </c>
      <c r="CL35">
        <v>3015</v>
      </c>
      <c r="CM35">
        <v>2861</v>
      </c>
      <c r="CN35">
        <v>3981</v>
      </c>
      <c r="CO35">
        <v>2841</v>
      </c>
    </row>
    <row r="36" spans="1:96" x14ac:dyDescent="0.25">
      <c r="BL36">
        <v>4483</v>
      </c>
      <c r="BM36" t="s">
        <v>289</v>
      </c>
    </row>
    <row r="37" spans="1:96" x14ac:dyDescent="0.25">
      <c r="BL37">
        <v>4358</v>
      </c>
      <c r="BM37" t="s">
        <v>290</v>
      </c>
    </row>
    <row r="38" spans="1:96" x14ac:dyDescent="0.25">
      <c r="BL38">
        <v>4076</v>
      </c>
      <c r="BM38" t="s">
        <v>291</v>
      </c>
    </row>
    <row r="39" spans="1:96" x14ac:dyDescent="0.25">
      <c r="BL39">
        <v>3981</v>
      </c>
      <c r="BM39" t="s">
        <v>292</v>
      </c>
    </row>
    <row r="40" spans="1:96" x14ac:dyDescent="0.25">
      <c r="BL40">
        <v>3955</v>
      </c>
      <c r="BM40" t="s">
        <v>293</v>
      </c>
    </row>
    <row r="41" spans="1:96" x14ac:dyDescent="0.25">
      <c r="BL41">
        <v>3774</v>
      </c>
      <c r="BM41" t="s">
        <v>294</v>
      </c>
    </row>
    <row r="42" spans="1:96" x14ac:dyDescent="0.25">
      <c r="BL42">
        <v>3515</v>
      </c>
      <c r="BM42" t="s">
        <v>295</v>
      </c>
    </row>
    <row r="43" spans="1:96" x14ac:dyDescent="0.25">
      <c r="BL43">
        <v>3463</v>
      </c>
      <c r="BM43" t="s">
        <v>296</v>
      </c>
    </row>
    <row r="44" spans="1:96" x14ac:dyDescent="0.25">
      <c r="BL44">
        <v>3402</v>
      </c>
      <c r="BM44" t="s">
        <v>87</v>
      </c>
    </row>
    <row r="45" spans="1:96" x14ac:dyDescent="0.25">
      <c r="BL45">
        <v>3317</v>
      </c>
      <c r="BM45" t="s">
        <v>297</v>
      </c>
    </row>
    <row r="46" spans="1:96" x14ac:dyDescent="0.25">
      <c r="BL46">
        <v>3021</v>
      </c>
    </row>
    <row r="47" spans="1:96" x14ac:dyDescent="0.25">
      <c r="BL47">
        <v>3015</v>
      </c>
    </row>
    <row r="48" spans="1:96" x14ac:dyDescent="0.25">
      <c r="BL48">
        <v>3004</v>
      </c>
    </row>
    <row r="49" spans="64:64" x14ac:dyDescent="0.25">
      <c r="BL49">
        <v>2875</v>
      </c>
    </row>
    <row r="50" spans="64:64" x14ac:dyDescent="0.25">
      <c r="BL50">
        <v>2861</v>
      </c>
    </row>
    <row r="51" spans="64:64" x14ac:dyDescent="0.25">
      <c r="BL51">
        <v>2841</v>
      </c>
    </row>
    <row r="52" spans="64:64" x14ac:dyDescent="0.25">
      <c r="BL52">
        <v>2841</v>
      </c>
    </row>
    <row r="53" spans="64:64" x14ac:dyDescent="0.25">
      <c r="BL53">
        <v>2833</v>
      </c>
    </row>
    <row r="54" spans="64:64" x14ac:dyDescent="0.25">
      <c r="BL54">
        <v>2748</v>
      </c>
    </row>
    <row r="55" spans="64:64" x14ac:dyDescent="0.25">
      <c r="BL55">
        <v>2720</v>
      </c>
    </row>
    <row r="56" spans="64:64" x14ac:dyDescent="0.25">
      <c r="BL56">
        <v>2651</v>
      </c>
    </row>
    <row r="57" spans="64:64" x14ac:dyDescent="0.25">
      <c r="BL57">
        <v>2633</v>
      </c>
    </row>
    <row r="58" spans="64:64" x14ac:dyDescent="0.25">
      <c r="BL58">
        <v>2554</v>
      </c>
    </row>
    <row r="59" spans="64:64" x14ac:dyDescent="0.25">
      <c r="BL59">
        <v>2536</v>
      </c>
    </row>
    <row r="60" spans="64:64" x14ac:dyDescent="0.25">
      <c r="BL60">
        <v>2474</v>
      </c>
    </row>
    <row r="61" spans="64:64" x14ac:dyDescent="0.25">
      <c r="BL61">
        <v>2382</v>
      </c>
    </row>
    <row r="62" spans="64:64" x14ac:dyDescent="0.25">
      <c r="BL62">
        <v>2240</v>
      </c>
    </row>
    <row r="63" spans="64:64" x14ac:dyDescent="0.25">
      <c r="BL63">
        <v>2176</v>
      </c>
    </row>
    <row r="64" spans="64:64" x14ac:dyDescent="0.25">
      <c r="BL64">
        <v>1964</v>
      </c>
    </row>
    <row r="65" spans="64:64" x14ac:dyDescent="0.25">
      <c r="BL65">
        <v>1563</v>
      </c>
    </row>
  </sheetData>
  <sortState xmlns:xlrd2="http://schemas.microsoft.com/office/spreadsheetml/2017/richdata2" ref="BL36:BL65">
    <sortCondition descending="1" ref="BL36:BL65"/>
  </sortState>
  <mergeCells count="6">
    <mergeCell ref="B1:AF1"/>
    <mergeCell ref="AG1:BK1"/>
    <mergeCell ref="BL1:CP1"/>
    <mergeCell ref="B2:AF2"/>
    <mergeCell ref="AG2:BK2"/>
    <mergeCell ref="BL2:CP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NFListDisplayForm</Display>
  <Edit>NFListEditForm</Edit>
  <New>NFListEditForm</New>
</FormTemplates>
</file>

<file path=customXml/item2.xml>��< ? x m l   v e r s i o n = " 1 . 0 "   e n c o d i n g = " U T F - 1 6 "   s t a n d a l o n e = " n o " ? > < D a t a M a s h u p   x m l n s = " h t t p : / / s c h e m a s . m i c r o s o f t . c o m / D a t a M a s h u p " > A A A A A F M K 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S Z p E d a w A A A D 3 A A A A E g A A A E N v b m Z p Z y 9 Q Y W N r Y W d l L n h t b H q / e 7 + N f U V u j k J Z a l F x Z n 6 e r Z K h n o G S Q n F J Y l 5 K Y k 5 + X q q t U l 6 + k r 0 d L 5 d N Q G J y d m J 6 q g J Q d V 6 x V U V x i q 1 S R k l J g Z W + f n l 5 u V 6 5 s V 5 + U b q + k Y G B o X 6 E r 0 9 w c k Z q b q I S X H E m Y c W 6 m X k g a 5 N T l e x s w i C u s T P S M z Q x 0 j M y B T r K R h 8 m a O O b m Y d Q Y A S U A 8 k i C d o 4 l + a U l B a l 2 q X m 6 b o 7 2 e j D u D b 6 U D / Y A Q A A A P / / A w B Q S w M E F A A C A A g A A A A h A K P E j g J j B Q A A O C w A A B M A A A B G b 3 J t d W x h c y 9 T Z W N 0 a W 9 u M S 5 t 7 J j t b i I 3 F I b / R 9 p 7 s C a q B B K N 8 D A f s C 2 7 o r D R o q p p G r b q D 0 C R A 0 4 y y u B h b U 8 2 K E L q b f T 2 e i X 1 e A g D h L e R N r u t l J 3 8 S f D H O e c 5 N t H r V / G J j h J B B v l v + s P B g b p m k k / J o X P S 7 X z n 1 i W f x x F X D m m T m O t X B 8 T 8 D J J U T r g Z O U 7 i K Z d H x 1 H M V c X p v h 7 9 r r h U o / c 8 U u o X N u o l n 0 S c s K k a m V j k I V K 1 l k c 5 d M w + z b N k 7 6 P p l A t i 4 9 A s 1 Q d 2 E f O j A Y 9 N X W f J J 1 X J U 9 Y I Z 5 N r M u x o L a O L V H M 1 f j v M N 4 / f k h / f E C 1 T X s T v i 9 v k h p N u q n Q y I 8 e p y C G L B J 3 p t J v E 6 U x U Y D E 1 4 n y Q T K j L R M 7 s m L M q 4 n B 3 v D L s J k J z o c f V o o Q z L t j M B M 3 T b M L l M 6 v x C i 6 2 R u 6 d E 7 M y q y T v w p H 9 u N x M M k t u T Z J f 9 T W X e 1 L l f S x S P S o q y 7 E Z + z H 0 R r Z 3 d 3 M m p m a 7 D b 4 K s p E t n 7 d / r 5 s L K t z X 3 D x I v i Q r J i t 4 t 9 O H z o D N 5 i a 5 / V j d 6 H f 3 m o m r r L b F n B c l r f f n Y b P J L C w g q d 3 v d k O b D U T z O 7 3 M O t X t n h 7 3 y S C V t 3 x B T F R i o M g 8 l f N E c U W S S 8 L v 2 C w S k b i y M x N b k i K R s B 8 j o V J T z i T 7 y 1 w 4 c w 4 R k + Z 7 8 f e f f 5 E Z k z d c E 2 W u 8 U S n k h N T H p k z b d Y J G 3 k i E 6 W + v 0 i k + d o R Z m 7 I b a Q X p N K R O p o Y A o 9 W w m o t + 6 K a H Y o w u / 8 i 2 5 h l 7 v d 6 1 Q c Y J h Y 5 i 2 V 2 H z P a 8 c b + 5 Z 4 Z 7 g s d e E d Z J z c m f D Q R o I k Q Z G 7 u z 9 z a P 0 z r Y J y C c R e M A 2 D q g T K p D z Y E Y D w E 4 4 C X A m A X A L s A 2 A X A L g B 2 P T A O e F 3 A 6 w J e F / C 6 g L c B e B u A t w F 4 G 4 C 3 A X g b g L c B e B u A t w F 4 G 4 D X A 7 w e 4 P U A r 4 e + w Y D X A 7 w e 4 P U A r w d 4 P c D r A 1 4 f 8 P q A 1 w e 8 P u D 1 A a 8 P e H 3 A 6 w N e H / A G g D c A v A H g D Q B v A H g D w B s A 3 g D w B o A 3 A L w h 4 A 0 B b w h 4 Q 8 A b A t 4 Q 8 I a A N w S 8 I e A N A W 8 T 8 D Y B b x P w N g F v E / A 2 A W 8 T 8 D Y B b x P w N g F v C / C 2 A G 8 L 8 L Y A b w v w t g B v C / C 2 A G 8 L 6 Q 0 o O J D i q C P J U U e a o 4 5 E R 9 1 D E 0 h 1 1 J H s q C P d U U f C o 4 7 I s d Z C 5 F B t Q b l F E T n U W 1 B w Q c U F J R f S X B S J L u p C m Y n I k e 6 i S H h R p L w o k l 4 U a S + K x B d F 6 o s i + U W R / q I N q L A R O Z J g F G k w i k Q Y R S q M I h l G k Q 6 j S I h R p M Q o k m L U g 4 + L L f J l 9 d V B J P a + Z w t 3 5 p R J 8 z I 1 j z x q 3 r j b r 2 F i x h k Z 9 t V 6 z W 8 p l 4 t 2 Z o 3 U y E + R Y H L R n 3 K h o 8 u I y / b 2 5 p p N 1 H b y Z d m j b S f M G f + Y R q Y C G 2 6 8 a R c V b / S t a v b Z R u / u J j w + + i O R N x d J c l M p Y G p E p H F c 2 7 J x T F q V O S G C m b z n g 2 t u H s j t V a z 7 Y V / z W d v Z W u P U f o 7 E t O 3 Y p c 5 4 O e w x z c Z r h + B U J r N E Z z 4 P Z + Y V r Q q X Y D W z G q / s S V w j w 9 W i T h w P J i x m U u W d 2 D q 0 R y k 2 + / R k d 5 5 l q p 2 w 2 + i K W e e o 6 F J 9 u b a m i j I 3 V p r y h m v H y R 6 z O f 9 p 5 l + 0 i X P v O P y O m 5 q Z P D a n m 8 b M m i L O a w c c u b N 0 y H j f v c D I G 1 e g S t p v i h W f f 2 2 + / N X 5 y t c n C / 9 w N i B V c X g 5 A 3 R r S c W t 7 u / 0 r q 3 7 R E j y P P t 3 k s 7 M p V M j 9 7 z f 6 5 H O 3 M S a 2 C t H z v g 8 k X p E z 7 M O E 7 f u B i / J I 7 b 9 B z 6 x n X v J X r E F / I / 8 4 l W j n / a M 8 6 5 v / f e 1 Q 6 V 3 X H r H p X d c e s e l d 1 x 6 x 6 V 3 X H r H p X d c e s e l d 1 x 6 x 6 V 3 X H r H L 9 0 7 d n e 9 4 9 w 2 e o Z / / P A c / 6 I e M j a z k C H o f m M + M u 7 Q 1 3 f o / n / D 2 d L / q + m M + 7 N x Z z 7 D e H a / W e P 5 H w A A A P / / A w B Q S w E C L Q A U A A Y A C A A A A C E A K t 2 q Q N I A A A A 3 A Q A A E w A A A A A A A A A A A A A A A A A A A A A A W 0 N v b n R l b n R f V H l w Z X N d L n h t b F B L A Q I t A B Q A A g A I A A A A I Q B J m k R 1 r A A A A P c A A A A S A A A A A A A A A A A A A A A A A A s D A A B D b 2 5 m a W c v U G F j a 2 F n Z S 5 4 b W x Q S w E C L Q A U A A I A C A A A A C E A o 8 S O A m M F A A A 4 L A A A E w A A A A A A A A A A A A A A A A D n A w A A R m 9 y b X V s Y X M v U 2 V j d G l v b j E u b V B L B Q Y A A A A A A w A D A M I A A A B 7 C Q 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B f U A A A A A A A D j 9 A 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0 5 D Q S U y N T I w c m V w b G l l c z w v S X R l b V B h d G g + P C 9 J d G V t T G 9 j Y X R p b 2 4 + P F N 0 Y W J s Z U V u d H J p Z X M + P E V u d H J 5 I F R 5 c G U 9 I k F k Z G V k V G 9 E Y X R h T W 9 k Z W w i I F Z h b H V l P S J s M C I v P j x F b n R y e S B U e X B l P S J C d W Z m Z X J O Z X h 0 U m V m c m V z a C I g V m F s d W U 9 I m w x I i 8 + P E V u d H J 5 I F R 5 c G U 9 I k Z p b G x D b 3 V u d C I g V m F s d W U 9 I m w w I i 8 + P E V u d H J 5 I F R 5 c G U 9 I k Z p b G x F b m F i b G V k I i B W Y W x 1 Z T 0 i b D A i L z 4 8 R W 5 0 c n k g V H l w Z T 0 i R m l s b E V y c m 9 y Q 2 9 k Z S I g V m F s d W U 9 I n N V b m t u b 3 d u I i 8 + P E V u d H J 5 I F R 5 c G U 9 I k Z p b G x F c n J v c k N v d W 5 0 I i B W Y W x 1 Z T 0 i b D A i L z 4 8 R W 5 0 c n k g V H l w Z T 0 i R m l s b E x h c 3 R V c G R h d G V k I i B W Y W x 1 Z T 0 i Z D I w M j U t M D Y t M D J U M D c 6 N D M 6 M z E u N T A 4 N z M w N V o i L z 4 8 R W 5 0 c n k g V H l w Z T 0 i R m l s b E N v b H V t b l R 5 c G V z I i B W Y W x 1 Z T 0 i c 0 J n Q U d B Q U 1 E Q X d Z Q U F B Q U F B Q U F H Q U F B Q U F B Q U F B Q U F B Q U F B Q U F B Q U F B Q U F B Q U F B Q U F B Q U F B Q U F B Q U F B Q U F B Q U F B Q U F B Q U F B Q U F B Q U F B Q U F B Q U F B Q U F B Q U F B Q U F B Q U F B Q U F B Q U F B Q U F B Q U F B Q U F B Q U F B Q U F B Q U F B Q U F B Q U F B Q U F B Q U F B Q U F B Q U F B Q U F B Q U F B Q U F B Q U F B Q U F B Q U F B Q U F B Q U F B Q U F B Q U F B Q U F B Q U F B Q U F B Q U F B Q U F B Q U F B Q U F B Q U F B Q U F B P T 0 i L z 4 8 R W 5 0 c n k g V H l w Z T 0 i R m l s b E N v b H V t b k 5 h b W V z I i B W Y W x 1 Z T 0 i c 1 s m c X V v d D t T b 3 V y Y 2 U u T m F t Z S Z x d W 9 0 O y w m c X V v d D t D Q 1 B G S S B T d X J 2 Z X k g Z m 9 y I H R o Z S B w d X J w b 3 N l c y B v Z i B l e G F t a W 5 p b m c g d G h l I G N o Y W 5 n Z X M g a W 4 g d G h l I G l u c 3 V y Y W 5 j Z S B p b n R l c m 1 l Z G l h c m l l c + K A m S B t Y X J r Z X Q g c 3 R y d W N 0 d X J l I G F u Z C B w Y X R 0 Z X J u c y B v Z i B j c m 9 z c y 1 i b 3 J k Z X I g Y W N 0 a X Z p d H k g K E F y d G l j b G U g N D E o N y k s I G x l d H R l c n M g Y S B h b m Q g Y i B v Z i B 0 a G U g S U R E K 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s s J n F 1 b 3 Q 7 Q 2 9 s d W 1 u M j U m c X V v d D s s J n F 1 b 3 Q 7 Q 2 9 s d W 1 u M j Y m c X V v d D s s J n F 1 b 3 Q 7 Q 2 9 s d W 1 u M j c m c X V v d D s s J n F 1 b 3 Q 7 Q 2 9 s d W 1 u M j g m c X V v d D s s J n F 1 b 3 Q 7 Q 2 9 s d W 1 u M j k m c X V v d D s s J n F 1 b 3 Q 7 Q 2 9 s d W 1 u M z A m c X V v d D s s J n F 1 b 3 Q 7 Q 2 9 s d W 1 u M z E m c X V v d D s s J n F 1 b 3 Q 7 Q 2 9 s d W 1 u M z I m c X V v d D s s J n F 1 b 3 Q 7 Q 2 9 s d W 1 u M z M m c X V v d D s s J n F 1 b 3 Q 7 Q 2 9 s d W 1 u M z Q m c X V v d D s s J n F 1 b 3 Q 7 Q 2 9 s d W 1 u M z U m c X V v d D s s J n F 1 b 3 Q 7 Q 2 9 s d W 1 u M z Y m c X V v d D s s J n F 1 b 3 Q 7 Q 2 9 s d W 1 u M z c m c X V v d D s s J n F 1 b 3 Q 7 Q 2 9 s d W 1 u M z g m c X V v d D s s J n F 1 b 3 Q 7 Q 2 9 s d W 1 u M z k m c X V v d D s s J n F 1 b 3 Q 7 Q 2 9 s d W 1 u N D A m c X V v d D s s J n F 1 b 3 Q 7 Q 2 9 s d W 1 u N D E m c X V v d D s s J n F 1 b 3 Q 7 Q 2 9 s d W 1 u N D I m c X V v d D s s J n F 1 b 3 Q 7 Q 2 9 s d W 1 u N D M m c X V v d D s s J n F 1 b 3 Q 7 Q 2 9 s d W 1 u N D Q m c X V v d D s s J n F 1 b 3 Q 7 Q 2 9 s d W 1 u N D U m c X V v d D s s J n F 1 b 3 Q 7 Q 2 9 s d W 1 u N D Y m c X V v d D s s J n F 1 b 3 Q 7 Q 2 9 s d W 1 u N D c m c X V v d D s s J n F 1 b 3 Q 7 Q 2 9 s d W 1 u N D g m c X V v d D s s J n F 1 b 3 Q 7 Q 2 9 s d W 1 u N D k m c X V v d D s s J n F 1 b 3 Q 7 Q 2 9 s d W 1 u N T A m c X V v d D s s J n F 1 b 3 Q 7 Q 2 9 s d W 1 u N T E m c X V v d D s s J n F 1 b 3 Q 7 Q 2 9 s d W 1 u N T I m c X V v d D s s J n F 1 b 3 Q 7 Q 2 9 s d W 1 u N T M m c X V v d D s s J n F 1 b 3 Q 7 Q 2 9 s d W 1 u N T Q m c X V v d D s s J n F 1 b 3 Q 7 Q 2 9 s d W 1 u N T U m c X V v d D s s J n F 1 b 3 Q 7 Q 2 9 s d W 1 u N T Y m c X V v d D s s J n F 1 b 3 Q 7 Q 2 9 s d W 1 u N T c m c X V v d D s s J n F 1 b 3 Q 7 Q 2 9 s d W 1 u N T g m c X V v d D s s J n F 1 b 3 Q 7 Q 2 9 s d W 1 u N T k m c X V v d D s s J n F 1 b 3 Q 7 Q 2 9 s d W 1 u N j A m c X V v d D s s J n F 1 b 3 Q 7 Q 2 9 s d W 1 u N j E m c X V v d D s s J n F 1 b 3 Q 7 Q 2 9 s d W 1 u N j I m c X V v d D s s J n F 1 b 3 Q 7 Q 2 9 s d W 1 u N j M m c X V v d D s s J n F 1 b 3 Q 7 Q 2 9 s d W 1 u N j Q m c X V v d D s s J n F 1 b 3 Q 7 Q 2 9 s d W 1 u N j U m c X V v d D s s J n F 1 b 3 Q 7 Q 2 9 s d W 1 u N j Y m c X V v d D s s J n F 1 b 3 Q 7 Q 2 9 s d W 1 u N j c m c X V v d D s s J n F 1 b 3 Q 7 Q 2 9 s d W 1 u N j g m c X V v d D s s J n F 1 b 3 Q 7 Q 2 9 s d W 1 u N j k m c X V v d D s s J n F 1 b 3 Q 7 Q 2 9 s d W 1 u N z A m c X V v d D s s J n F 1 b 3 Q 7 Q 2 9 s d W 1 u N z E m c X V v d D s s J n F 1 b 3 Q 7 Q 2 9 s d W 1 u N z I m c X V v d D s s J n F 1 b 3 Q 7 Q 2 9 s d W 1 u N z M m c X V v d D s s J n F 1 b 3 Q 7 Q 2 9 s d W 1 u N z Q m c X V v d D s s J n F 1 b 3 Q 7 Q 2 9 s d W 1 u N z U m c X V v d D s s J n F 1 b 3 Q 7 Q 2 9 s d W 1 u N z Y m c X V v d D s s J n F 1 b 3 Q 7 Q 2 9 s d W 1 u N z c m c X V v d D s s J n F 1 b 3 Q 7 Q 2 9 s d W 1 u N z g m c X V v d D s s J n F 1 b 3 Q 7 Q 2 9 s d W 1 u N z k m c X V v d D s s J n F 1 b 3 Q 7 Q 2 9 s d W 1 u O D A m c X V v d D s s J n F 1 b 3 Q 7 Q 2 9 s d W 1 u O D E m c X V v d D s s J n F 1 b 3 Q 7 Q 2 9 s d W 1 u O D I m c X V v d D s s J n F 1 b 3 Q 7 Q 2 9 s d W 1 u O D M m c X V v d D s s J n F 1 b 3 Q 7 Q 2 9 s d W 1 u O D Q m c X V v d D s s J n F 1 b 3 Q 7 Q 2 9 s d W 1 u O D U m c X V v d D s s J n F 1 b 3 Q 7 Q 2 9 s d W 1 u O D Y m c X V v d D s s J n F 1 b 3 Q 7 Q 2 9 s d W 1 u O D c m c X V v d D s s J n F 1 b 3 Q 7 Q 2 9 s d W 1 u O D g m c X V v d D s s J n F 1 b 3 Q 7 Q 2 9 s d W 1 u O D k m c X V v d D s s J n F 1 b 3 Q 7 Q 2 9 s d W 1 u O T A m c X V v d D s s J n F 1 b 3 Q 7 Q 2 9 s d W 1 u O T E m c X V v d D s s J n F 1 b 3 Q 7 Q 2 9 s d W 1 u O T I m c X V v d D s s J n F 1 b 3 Q 7 Q 2 9 s d W 1 u O T M m c X V v d D s s J n F 1 b 3 Q 7 Q 2 9 s d W 1 u O T Q m c X V v d D s s J n F 1 b 3 Q 7 Q 2 9 s d W 1 u O T U m c X V v d D s s J n F 1 b 3 Q 7 Q 2 9 s d W 1 u O T Y m c X V v d D s s J n F 1 b 3 Q 7 Q 2 9 s d W 1 u O T c m c X V v d D s s J n F 1 b 3 Q 7 Q 2 9 s d W 1 u O T g m c X V v d D s s J n F 1 b 3 Q 7 Q 2 9 s d W 1 u O T k m c X V v d D s s J n F 1 b 3 Q 7 Q 2 9 s d W 1 u M T A w J n F 1 b 3 Q 7 L C Z x d W 9 0 O 0 N v b H V t b j E w M S Z x d W 9 0 O y w m c X V v d D t D b 2 x 1 b W 4 x M D I m c X V v d D s s J n F 1 b 3 Q 7 Q 2 9 s d W 1 u M T A z J n F 1 b 3 Q 7 L C Z x d W 9 0 O 0 N v b H V t b j E w N C Z x d W 9 0 O y w m c X V v d D t D b 2 x 1 b W 4 x M D U m c X V v d D s s J n F 1 b 3 Q 7 Q 2 9 s d W 1 u M T A 2 J n F 1 b 3 Q 7 L C Z x d W 9 0 O 0 N v b H V t b j E w N y Z x d W 9 0 O y w m c X V v d D t D b 2 x 1 b W 4 x M D g m c X V v d D s s J n F 1 b 3 Q 7 Q 2 9 s d W 1 u M T A 5 J n F 1 b 3 Q 7 L C Z x d W 9 0 O 0 N v b H V t b j E x M C Z x d W 9 0 O y w m c X V v d D t D b 2 x 1 b W 4 x M T E m c X V v d D s s J n F 1 b 3 Q 7 Q 2 9 s d W 1 u M T E y J n F 1 b 3 Q 7 L C Z x d W 9 0 O 0 N v b H V t b j E x M y Z x d W 9 0 O y w m c X V v d D t D b 2 x 1 b W 4 x M T Q m c X V v d D s s J n F 1 b 3 Q 7 Q 2 9 s d W 1 u M T E 1 J n F 1 b 3 Q 7 L C Z x d W 9 0 O 0 N v b H V t b j E x N i Z x d W 9 0 O y w m c X V v d D t D b 2 x 1 b W 4 x M T c m c X V v d D s s J n F 1 b 3 Q 7 Q 2 9 s d W 1 u M T E 4 J n F 1 b 3 Q 7 L C Z x d W 9 0 O 0 N v b H V t b j E x O S Z x d W 9 0 O y w m c X V v d D t D b 2 x 1 b W 4 x M j A m c X V v d D s s J n F 1 b 3 Q 7 Q 2 9 s d W 1 u M T I x J n F 1 b 3 Q 7 L C Z x d W 9 0 O 0 N v b H V t b j E y M i Z x d W 9 0 O y w m c X V v d D t D b 2 x 1 b W 4 x M j M m c X V v d D s s J n F 1 b 3 Q 7 Q 2 9 s d W 1 u M T I 0 J n F 1 b 3 Q 7 L C Z x d W 9 0 O 0 N v b H V t b j E y N S Z x d W 9 0 O y w m c X V v d D t D b 2 x 1 b W 4 x M j Y m c X V v d D s s J n F 1 b 3 Q 7 Q 2 9 s d W 1 u M T I 3 J n F 1 b 3 Q 7 L C Z x d W 9 0 O 0 N v b H V t b j E y O C Z x d W 9 0 O y w m c X V v d D t D b 2 x 1 b W 4 x M j k m c X V v d D s s J n F 1 b 3 Q 7 Q 2 9 s d W 1 u M T M w J n F 1 b 3 Q 7 L C Z x d W 9 0 O 0 N v b H V t b j E z M S Z x d W 9 0 O y w m c X V v d D t D b 2 x 1 b W 4 x M z I m c X V v d D s s J n F 1 b 3 Q 7 Q 2 9 s d W 1 u M T M z J n F 1 b 3 Q 7 L C Z x d W 9 0 O 0 N v b H V t b j E z N C Z x d W 9 0 O y w m c X V v d D t D b 2 x 1 b W 4 x M z U m c X V v d D s s J n F 1 b 3 Q 7 Q 2 9 s d W 1 u M T M 2 J n F 1 b 3 Q 7 L C Z x d W 9 0 O 0 N v b H V t b j E z N y Z x d W 9 0 O y w m c X V v d D t D b 2 x 1 b W 4 x M z g m c X V v d D s s J n F 1 b 3 Q 7 Q 2 9 s d W 1 u M T M 5 J n F 1 b 3 Q 7 L C Z x d W 9 0 O 0 N v b H V t b j E 0 M C Z x d W 9 0 O y w m c X V v d D t D b 2 x 1 b W 4 x N D E m c X V v d D s s J n F 1 b 3 Q 7 Q 2 9 s d W 1 u M T Q y J n F 1 b 3 Q 7 L C Z x d W 9 0 O 0 N v b H V t b j E 0 M y Z x d W 9 0 O y w m c X V v d D t D b 2 x 1 b W 4 x N D Q m c X V v d D t d I i 8 + P E V u d H J 5 I F R 5 c G U 9 I k Z p b G x l Z E N v b X B s Z X R l U m V z d W x 0 V G 9 X b 3 J r c 2 h l Z X Q i I F Z h b H V l P S J s M S I v P j x F b n R y e S B U e X B l P S J G a W x s U 3 R h d H V z I i B W Y W x 1 Z T 0 i c 1 d h a X R p b m d G b 3 J F e G N l b F J l Z n J l c 2 g i L z 4 8 R W 5 0 c n k g V H l w Z T 0 i R m l s b F R v R G F 0 Y U 1 v Z G V s R W 5 h Y m x l Z C I g V m F s d W U 9 I m w w I i 8 + P E V u d H J 5 I F R 5 c G U 9 I k l z U H J p d m F 0 Z S I g V m F s d W U 9 I m w w I i 8 + P E V u d H J 5 I F R 5 c G U 9 I l F 1 Z X J 5 S U Q i I F Z h b H V l P S J z N G Y 2 Y 2 J i Z j A t O T k 3 Z S 0 0 N W F h L T g 3 Z G Q t Z j N k N D A 1 O T N l N G I 1 I i 8 + P E V u d H J 5 I F R 5 c G U 9 I l J l b G F 0 a W 9 u c 2 h p c E l u Z m 9 D b 2 5 0 Y W l u Z X I i I F Z h b H V l P S J z e y Z x d W 9 0 O 2 N v b H V t b k N v d W 5 0 J n F 1 b 3 Q 7 O j E 0 N S w m c X V v d D t r Z X l D b 2 x 1 b W 5 O Y W 1 l c y Z x d W 9 0 O z p b X S w m c X V v d D t x d W V y e V J l b G F 0 a W 9 u c 2 h p c H M m c X V v d D s 6 W 1 0 s J n F 1 b 3 Q 7 Y 2 9 s d W 1 u S W R l b n R p d G l l c y Z x d W 9 0 O z p b J n F 1 b 3 Q 7 U 2 V j d G l v b j E v T k N B J T I w c m V w b G l l c y 9 B d X R v U m V t b 3 Z l Z E N v b H V t b n M x L n t T b 3 V y Y 2 U u T m F t Z S w w f S Z x d W 9 0 O y w m c X V v d D t T Z W N 0 a W 9 u M S 9 O Q 0 E l M j B y Z X B s a W V z L 0 F 1 d G 9 S Z W 1 v d m V k Q 2 9 s d W 1 u c z E u e 0 N D U E Z J I F N 1 c n Z l e S B m b 3 I g d G h l I H B 1 c n B v c 2 V z I G 9 m I G V 4 Y W 1 p b m l u Z y B 0 a G U g Y 2 h h b m d l c y B p b i B 0 a G U g a W 5 z d X J h b m N l I G l u d G V y b W V k a W F y a W V z 4 o C Z I G 1 h c m t l d C B z d H J 1 Y 3 R 1 c m U g Y W 5 k I H B h d H R l c m 5 z I G 9 m I G N y b 3 N z L W J v c m R l c i B h Y 3 R p d m l 0 e S A o Q X J 0 a W N s Z S A 0 M S g 3 K S w g b G V 0 d G V y c y B h I G F u Z C B i I G 9 m I H R o Z S B J R E Q p L D F 9 J n F 1 b 3 Q 7 L C Z x d W 9 0 O 1 N l Y 3 R p b 2 4 x L 0 5 D Q S U y M H J l c G x p Z X M v Q X V 0 b 1 J l b W 9 2 Z W R D b 2 x 1 b W 5 z M S 5 7 Q 2 9 s d W 1 u M i w y f S Z x d W 9 0 O y w m c X V v d D t T Z W N 0 a W 9 u M S 9 O Q 0 E l M j B y Z X B s a W V z L 0 F 1 d G 9 S Z W 1 v d m V k Q 2 9 s d W 1 u c z E u e 0 N v b H V t b j M s M 3 0 m c X V v d D s s J n F 1 b 3 Q 7 U 2 V j d G l v b j E v T k N B J T I w c m V w b G l l c y 9 B d X R v U m V t b 3 Z l Z E N v b H V t b n M x L n t D b 2 x 1 b W 4 0 L D R 9 J n F 1 b 3 Q 7 L C Z x d W 9 0 O 1 N l Y 3 R p b 2 4 x L 0 5 D Q S U y M H J l c G x p Z X M v Q X V 0 b 1 J l b W 9 2 Z W R D b 2 x 1 b W 5 z M S 5 7 Q 2 9 s d W 1 u N S w 1 f S Z x d W 9 0 O y w m c X V v d D t T Z W N 0 a W 9 u M S 9 O Q 0 E l M j B y Z X B s a W V z L 0 F 1 d G 9 S Z W 1 v d m V k Q 2 9 s d W 1 u c z E u e 0 N v b H V t b j Y s N n 0 m c X V v d D s s J n F 1 b 3 Q 7 U 2 V j d G l v b j E v T k N B J T I w c m V w b G l l c y 9 B d X R v U m V t b 3 Z l Z E N v b H V t b n M x L n t D b 2 x 1 b W 4 3 L D d 9 J n F 1 b 3 Q 7 L C Z x d W 9 0 O 1 N l Y 3 R p b 2 4 x L 0 5 D Q S U y M H J l c G x p Z X M v Q X V 0 b 1 J l b W 9 2 Z W R D b 2 x 1 b W 5 z M S 5 7 Q 2 9 s d W 1 u O C w 4 f S Z x d W 9 0 O y w m c X V v d D t T Z W N 0 a W 9 u M S 9 O Q 0 E l M j B y Z X B s a W V z L 0 F 1 d G 9 S Z W 1 v d m V k Q 2 9 s d W 1 u c z E u e 0 N v b H V t b j k s O X 0 m c X V v d D s s J n F 1 b 3 Q 7 U 2 V j d G l v b j E v T k N B J T I w c m V w b G l l c y 9 B d X R v U m V t b 3 Z l Z E N v b H V t b n M x L n t D b 2 x 1 b W 4 x M C w x M H 0 m c X V v d D s s J n F 1 b 3 Q 7 U 2 V j d G l v b j E v T k N B J T I w c m V w b G l l c y 9 B d X R v U m V t b 3 Z l Z E N v b H V t b n M x L n t D b 2 x 1 b W 4 x M S w x M X 0 m c X V v d D s s J n F 1 b 3 Q 7 U 2 V j d G l v b j E v T k N B J T I w c m V w b G l l c y 9 B d X R v U m V t b 3 Z l Z E N v b H V t b n M x L n t D b 2 x 1 b W 4 x M i w x M n 0 m c X V v d D s s J n F 1 b 3 Q 7 U 2 V j d G l v b j E v T k N B J T I w c m V w b G l l c y 9 B d X R v U m V t b 3 Z l Z E N v b H V t b n M x L n t D b 2 x 1 b W 4 x M y w x M 3 0 m c X V v d D s s J n F 1 b 3 Q 7 U 2 V j d G l v b j E v T k N B J T I w c m V w b G l l c y 9 B d X R v U m V t b 3 Z l Z E N v b H V t b n M x L n t D b 2 x 1 b W 4 x N C w x N H 0 m c X V v d D s s J n F 1 b 3 Q 7 U 2 V j d G l v b j E v T k N B J T I w c m V w b G l l c y 9 B d X R v U m V t b 3 Z l Z E N v b H V t b n M x L n t D b 2 x 1 b W 4 x N S w x N X 0 m c X V v d D s s J n F 1 b 3 Q 7 U 2 V j d G l v b j E v T k N B J T I w c m V w b G l l c y 9 B d X R v U m V t b 3 Z l Z E N v b H V t b n M x L n t D b 2 x 1 b W 4 x N i w x N n 0 m c X V v d D s s J n F 1 b 3 Q 7 U 2 V j d G l v b j E v T k N B J T I w c m V w b G l l c y 9 B d X R v U m V t b 3 Z l Z E N v b H V t b n M x L n t D b 2 x 1 b W 4 x N y w x N 3 0 m c X V v d D s s J n F 1 b 3 Q 7 U 2 V j d G l v b j E v T k N B J T I w c m V w b G l l c y 9 B d X R v U m V t b 3 Z l Z E N v b H V t b n M x L n t D b 2 x 1 b W 4 x O C w x O H 0 m c X V v d D s s J n F 1 b 3 Q 7 U 2 V j d G l v b j E v T k N B J T I w c m V w b G l l c y 9 B d X R v U m V t b 3 Z l Z E N v b H V t b n M x L n t D b 2 x 1 b W 4 x O S w x O X 0 m c X V v d D s s J n F 1 b 3 Q 7 U 2 V j d G l v b j E v T k N B J T I w c m V w b G l l c y 9 B d X R v U m V t b 3 Z l Z E N v b H V t b n M x L n t D b 2 x 1 b W 4 y M C w y M H 0 m c X V v d D s s J n F 1 b 3 Q 7 U 2 V j d G l v b j E v T k N B J T I w c m V w b G l l c y 9 B d X R v U m V t b 3 Z l Z E N v b H V t b n M x L n t D b 2 x 1 b W 4 y M S w y M X 0 m c X V v d D s s J n F 1 b 3 Q 7 U 2 V j d G l v b j E v T k N B J T I w c m V w b G l l c y 9 B d X R v U m V t b 3 Z l Z E N v b H V t b n M x L n t D b 2 x 1 b W 4 y M i w y M n 0 m c X V v d D s s J n F 1 b 3 Q 7 U 2 V j d G l v b j E v T k N B J T I w c m V w b G l l c y 9 B d X R v U m V t b 3 Z l Z E N v b H V t b n M x L n t D b 2 x 1 b W 4 y M y w y M 3 0 m c X V v d D s s J n F 1 b 3 Q 7 U 2 V j d G l v b j E v T k N B J T I w c m V w b G l l c y 9 B d X R v U m V t b 3 Z l Z E N v b H V t b n M x L n t D b 2 x 1 b W 4 y N C w y N H 0 m c X V v d D s s J n F 1 b 3 Q 7 U 2 V j d G l v b j E v T k N B J T I w c m V w b G l l c y 9 B d X R v U m V t b 3 Z l Z E N v b H V t b n M x L n t D b 2 x 1 b W 4 y N S w y N X 0 m c X V v d D s s J n F 1 b 3 Q 7 U 2 V j d G l v b j E v T k N B J T I w c m V w b G l l c y 9 B d X R v U m V t b 3 Z l Z E N v b H V t b n M x L n t D b 2 x 1 b W 4 y N i w y N n 0 m c X V v d D s s J n F 1 b 3 Q 7 U 2 V j d G l v b j E v T k N B J T I w c m V w b G l l c y 9 B d X R v U m V t b 3 Z l Z E N v b H V t b n M x L n t D b 2 x 1 b W 4 y N y w y N 3 0 m c X V v d D s s J n F 1 b 3 Q 7 U 2 V j d G l v b j E v T k N B J T I w c m V w b G l l c y 9 B d X R v U m V t b 3 Z l Z E N v b H V t b n M x L n t D b 2 x 1 b W 4 y O C w y O H 0 m c X V v d D s s J n F 1 b 3 Q 7 U 2 V j d G l v b j E v T k N B J T I w c m V w b G l l c y 9 B d X R v U m V t b 3 Z l Z E N v b H V t b n M x L n t D b 2 x 1 b W 4 y O S w y O X 0 m c X V v d D s s J n F 1 b 3 Q 7 U 2 V j d G l v b j E v T k N B J T I w c m V w b G l l c y 9 B d X R v U m V t b 3 Z l Z E N v b H V t b n M x L n t D b 2 x 1 b W 4 z M C w z M H 0 m c X V v d D s s J n F 1 b 3 Q 7 U 2 V j d G l v b j E v T k N B J T I w c m V w b G l l c y 9 B d X R v U m V t b 3 Z l Z E N v b H V t b n M x L n t D b 2 x 1 b W 4 z M S w z M X 0 m c X V v d D s s J n F 1 b 3 Q 7 U 2 V j d G l v b j E v T k N B J T I w c m V w b G l l c y 9 B d X R v U m V t b 3 Z l Z E N v b H V t b n M x L n t D b 2 x 1 b W 4 z M i w z M n 0 m c X V v d D s s J n F 1 b 3 Q 7 U 2 V j d G l v b j E v T k N B J T I w c m V w b G l l c y 9 B d X R v U m V t b 3 Z l Z E N v b H V t b n M x L n t D b 2 x 1 b W 4 z M y w z M 3 0 m c X V v d D s s J n F 1 b 3 Q 7 U 2 V j d G l v b j E v T k N B J T I w c m V w b G l l c y 9 B d X R v U m V t b 3 Z l Z E N v b H V t b n M x L n t D b 2 x 1 b W 4 z N C w z N H 0 m c X V v d D s s J n F 1 b 3 Q 7 U 2 V j d G l v b j E v T k N B J T I w c m V w b G l l c y 9 B d X R v U m V t b 3 Z l Z E N v b H V t b n M x L n t D b 2 x 1 b W 4 z N S w z N X 0 m c X V v d D s s J n F 1 b 3 Q 7 U 2 V j d G l v b j E v T k N B J T I w c m V w b G l l c y 9 B d X R v U m V t b 3 Z l Z E N v b H V t b n M x L n t D b 2 x 1 b W 4 z N i w z N n 0 m c X V v d D s s J n F 1 b 3 Q 7 U 2 V j d G l v b j E v T k N B J T I w c m V w b G l l c y 9 B d X R v U m V t b 3 Z l Z E N v b H V t b n M x L n t D b 2 x 1 b W 4 z N y w z N 3 0 m c X V v d D s s J n F 1 b 3 Q 7 U 2 V j d G l v b j E v T k N B J T I w c m V w b G l l c y 9 B d X R v U m V t b 3 Z l Z E N v b H V t b n M x L n t D b 2 x 1 b W 4 z O C w z O H 0 m c X V v d D s s J n F 1 b 3 Q 7 U 2 V j d G l v b j E v T k N B J T I w c m V w b G l l c y 9 B d X R v U m V t b 3 Z l Z E N v b H V t b n M x L n t D b 2 x 1 b W 4 z O S w z O X 0 m c X V v d D s s J n F 1 b 3 Q 7 U 2 V j d G l v b j E v T k N B J T I w c m V w b G l l c y 9 B d X R v U m V t b 3 Z l Z E N v b H V t b n M x L n t D b 2 x 1 b W 4 0 M C w 0 M H 0 m c X V v d D s s J n F 1 b 3 Q 7 U 2 V j d G l v b j E v T k N B J T I w c m V w b G l l c y 9 B d X R v U m V t b 3 Z l Z E N v b H V t b n M x L n t D b 2 x 1 b W 4 0 M S w 0 M X 0 m c X V v d D s s J n F 1 b 3 Q 7 U 2 V j d G l v b j E v T k N B J T I w c m V w b G l l c y 9 B d X R v U m V t b 3 Z l Z E N v b H V t b n M x L n t D b 2 x 1 b W 4 0 M i w 0 M n 0 m c X V v d D s s J n F 1 b 3 Q 7 U 2 V j d G l v b j E v T k N B J T I w c m V w b G l l c y 9 B d X R v U m V t b 3 Z l Z E N v b H V t b n M x L n t D b 2 x 1 b W 4 0 M y w 0 M 3 0 m c X V v d D s s J n F 1 b 3 Q 7 U 2 V j d G l v b j E v T k N B J T I w c m V w b G l l c y 9 B d X R v U m V t b 3 Z l Z E N v b H V t b n M x L n t D b 2 x 1 b W 4 0 N C w 0 N H 0 m c X V v d D s s J n F 1 b 3 Q 7 U 2 V j d G l v b j E v T k N B J T I w c m V w b G l l c y 9 B d X R v U m V t b 3 Z l Z E N v b H V t b n M x L n t D b 2 x 1 b W 4 0 N S w 0 N X 0 m c X V v d D s s J n F 1 b 3 Q 7 U 2 V j d G l v b j E v T k N B J T I w c m V w b G l l c y 9 B d X R v U m V t b 3 Z l Z E N v b H V t b n M x L n t D b 2 x 1 b W 4 0 N i w 0 N n 0 m c X V v d D s s J n F 1 b 3 Q 7 U 2 V j d G l v b j E v T k N B J T I w c m V w b G l l c y 9 B d X R v U m V t b 3 Z l Z E N v b H V t b n M x L n t D b 2 x 1 b W 4 0 N y w 0 N 3 0 m c X V v d D s s J n F 1 b 3 Q 7 U 2 V j d G l v b j E v T k N B J T I w c m V w b G l l c y 9 B d X R v U m V t b 3 Z l Z E N v b H V t b n M x L n t D b 2 x 1 b W 4 0 O C w 0 O H 0 m c X V v d D s s J n F 1 b 3 Q 7 U 2 V j d G l v b j E v T k N B J T I w c m V w b G l l c y 9 B d X R v U m V t b 3 Z l Z E N v b H V t b n M x L n t D b 2 x 1 b W 4 0 O S w 0 O X 0 m c X V v d D s s J n F 1 b 3 Q 7 U 2 V j d G l v b j E v T k N B J T I w c m V w b G l l c y 9 B d X R v U m V t b 3 Z l Z E N v b H V t b n M x L n t D b 2 x 1 b W 4 1 M C w 1 M H 0 m c X V v d D s s J n F 1 b 3 Q 7 U 2 V j d G l v b j E v T k N B J T I w c m V w b G l l c y 9 B d X R v U m V t b 3 Z l Z E N v b H V t b n M x L n t D b 2 x 1 b W 4 1 M S w 1 M X 0 m c X V v d D s s J n F 1 b 3 Q 7 U 2 V j d G l v b j E v T k N B J T I w c m V w b G l l c y 9 B d X R v U m V t b 3 Z l Z E N v b H V t b n M x L n t D b 2 x 1 b W 4 1 M i w 1 M n 0 m c X V v d D s s J n F 1 b 3 Q 7 U 2 V j d G l v b j E v T k N B J T I w c m V w b G l l c y 9 B d X R v U m V t b 3 Z l Z E N v b H V t b n M x L n t D b 2 x 1 b W 4 1 M y w 1 M 3 0 m c X V v d D s s J n F 1 b 3 Q 7 U 2 V j d G l v b j E v T k N B J T I w c m V w b G l l c y 9 B d X R v U m V t b 3 Z l Z E N v b H V t b n M x L n t D b 2 x 1 b W 4 1 N C w 1 N H 0 m c X V v d D s s J n F 1 b 3 Q 7 U 2 V j d G l v b j E v T k N B J T I w c m V w b G l l c y 9 B d X R v U m V t b 3 Z l Z E N v b H V t b n M x L n t D b 2 x 1 b W 4 1 N S w 1 N X 0 m c X V v d D s s J n F 1 b 3 Q 7 U 2 V j d G l v b j E v T k N B J T I w c m V w b G l l c y 9 B d X R v U m V t b 3 Z l Z E N v b H V t b n M x L n t D b 2 x 1 b W 4 1 N i w 1 N n 0 m c X V v d D s s J n F 1 b 3 Q 7 U 2 V j d G l v b j E v T k N B J T I w c m V w b G l l c y 9 B d X R v U m V t b 3 Z l Z E N v b H V t b n M x L n t D b 2 x 1 b W 4 1 N y w 1 N 3 0 m c X V v d D s s J n F 1 b 3 Q 7 U 2 V j d G l v b j E v T k N B J T I w c m V w b G l l c y 9 B d X R v U m V t b 3 Z l Z E N v b H V t b n M x L n t D b 2 x 1 b W 4 1 O C w 1 O H 0 m c X V v d D s s J n F 1 b 3 Q 7 U 2 V j d G l v b j E v T k N B J T I w c m V w b G l l c y 9 B d X R v U m V t b 3 Z l Z E N v b H V t b n M x L n t D b 2 x 1 b W 4 1 O S w 1 O X 0 m c X V v d D s s J n F 1 b 3 Q 7 U 2 V j d G l v b j E v T k N B J T I w c m V w b G l l c y 9 B d X R v U m V t b 3 Z l Z E N v b H V t b n M x L n t D b 2 x 1 b W 4 2 M C w 2 M H 0 m c X V v d D s s J n F 1 b 3 Q 7 U 2 V j d G l v b j E v T k N B J T I w c m V w b G l l c y 9 B d X R v U m V t b 3 Z l Z E N v b H V t b n M x L n t D b 2 x 1 b W 4 2 M S w 2 M X 0 m c X V v d D s s J n F 1 b 3 Q 7 U 2 V j d G l v b j E v T k N B J T I w c m V w b G l l c y 9 B d X R v U m V t b 3 Z l Z E N v b H V t b n M x L n t D b 2 x 1 b W 4 2 M i w 2 M n 0 m c X V v d D s s J n F 1 b 3 Q 7 U 2 V j d G l v b j E v T k N B J T I w c m V w b G l l c y 9 B d X R v U m V t b 3 Z l Z E N v b H V t b n M x L n t D b 2 x 1 b W 4 2 M y w 2 M 3 0 m c X V v d D s s J n F 1 b 3 Q 7 U 2 V j d G l v b j E v T k N B J T I w c m V w b G l l c y 9 B d X R v U m V t b 3 Z l Z E N v b H V t b n M x L n t D b 2 x 1 b W 4 2 N C w 2 N H 0 m c X V v d D s s J n F 1 b 3 Q 7 U 2 V j d G l v b j E v T k N B J T I w c m V w b G l l c y 9 B d X R v U m V t b 3 Z l Z E N v b H V t b n M x L n t D b 2 x 1 b W 4 2 N S w 2 N X 0 m c X V v d D s s J n F 1 b 3 Q 7 U 2 V j d G l v b j E v T k N B J T I w c m V w b G l l c y 9 B d X R v U m V t b 3 Z l Z E N v b H V t b n M x L n t D b 2 x 1 b W 4 2 N i w 2 N n 0 m c X V v d D s s J n F 1 b 3 Q 7 U 2 V j d G l v b j E v T k N B J T I w c m V w b G l l c y 9 B d X R v U m V t b 3 Z l Z E N v b H V t b n M x L n t D b 2 x 1 b W 4 2 N y w 2 N 3 0 m c X V v d D s s J n F 1 b 3 Q 7 U 2 V j d G l v b j E v T k N B J T I w c m V w b G l l c y 9 B d X R v U m V t b 3 Z l Z E N v b H V t b n M x L n t D b 2 x 1 b W 4 2 O C w 2 O H 0 m c X V v d D s s J n F 1 b 3 Q 7 U 2 V j d G l v b j E v T k N B J T I w c m V w b G l l c y 9 B d X R v U m V t b 3 Z l Z E N v b H V t b n M x L n t D b 2 x 1 b W 4 2 O S w 2 O X 0 m c X V v d D s s J n F 1 b 3 Q 7 U 2 V j d G l v b j E v T k N B J T I w c m V w b G l l c y 9 B d X R v U m V t b 3 Z l Z E N v b H V t b n M x L n t D b 2 x 1 b W 4 3 M C w 3 M H 0 m c X V v d D s s J n F 1 b 3 Q 7 U 2 V j d G l v b j E v T k N B J T I w c m V w b G l l c y 9 B d X R v U m V t b 3 Z l Z E N v b H V t b n M x L n t D b 2 x 1 b W 4 3 M S w 3 M X 0 m c X V v d D s s J n F 1 b 3 Q 7 U 2 V j d G l v b j E v T k N B J T I w c m V w b G l l c y 9 B d X R v U m V t b 3 Z l Z E N v b H V t b n M x L n t D b 2 x 1 b W 4 3 M i w 3 M n 0 m c X V v d D s s J n F 1 b 3 Q 7 U 2 V j d G l v b j E v T k N B J T I w c m V w b G l l c y 9 B d X R v U m V t b 3 Z l Z E N v b H V t b n M x L n t D b 2 x 1 b W 4 3 M y w 3 M 3 0 m c X V v d D s s J n F 1 b 3 Q 7 U 2 V j d G l v b j E v T k N B J T I w c m V w b G l l c y 9 B d X R v U m V t b 3 Z l Z E N v b H V t b n M x L n t D b 2 x 1 b W 4 3 N C w 3 N H 0 m c X V v d D s s J n F 1 b 3 Q 7 U 2 V j d G l v b j E v T k N B J T I w c m V w b G l l c y 9 B d X R v U m V t b 3 Z l Z E N v b H V t b n M x L n t D b 2 x 1 b W 4 3 N S w 3 N X 0 m c X V v d D s s J n F 1 b 3 Q 7 U 2 V j d G l v b j E v T k N B J T I w c m V w b G l l c y 9 B d X R v U m V t b 3 Z l Z E N v b H V t b n M x L n t D b 2 x 1 b W 4 3 N i w 3 N n 0 m c X V v d D s s J n F 1 b 3 Q 7 U 2 V j d G l v b j E v T k N B J T I w c m V w b G l l c y 9 B d X R v U m V t b 3 Z l Z E N v b H V t b n M x L n t D b 2 x 1 b W 4 3 N y w 3 N 3 0 m c X V v d D s s J n F 1 b 3 Q 7 U 2 V j d G l v b j E v T k N B J T I w c m V w b G l l c y 9 B d X R v U m V t b 3 Z l Z E N v b H V t b n M x L n t D b 2 x 1 b W 4 3 O C w 3 O H 0 m c X V v d D s s J n F 1 b 3 Q 7 U 2 V j d G l v b j E v T k N B J T I w c m V w b G l l c y 9 B d X R v U m V t b 3 Z l Z E N v b H V t b n M x L n t D b 2 x 1 b W 4 3 O S w 3 O X 0 m c X V v d D s s J n F 1 b 3 Q 7 U 2 V j d G l v b j E v T k N B J T I w c m V w b G l l c y 9 B d X R v U m V t b 3 Z l Z E N v b H V t b n M x L n t D b 2 x 1 b W 4 4 M C w 4 M H 0 m c X V v d D s s J n F 1 b 3 Q 7 U 2 V j d G l v b j E v T k N B J T I w c m V w b G l l c y 9 B d X R v U m V t b 3 Z l Z E N v b H V t b n M x L n t D b 2 x 1 b W 4 4 M S w 4 M X 0 m c X V v d D s s J n F 1 b 3 Q 7 U 2 V j d G l v b j E v T k N B J T I w c m V w b G l l c y 9 B d X R v U m V t b 3 Z l Z E N v b H V t b n M x L n t D b 2 x 1 b W 4 4 M i w 4 M n 0 m c X V v d D s s J n F 1 b 3 Q 7 U 2 V j d G l v b j E v T k N B J T I w c m V w b G l l c y 9 B d X R v U m V t b 3 Z l Z E N v b H V t b n M x L n t D b 2 x 1 b W 4 4 M y w 4 M 3 0 m c X V v d D s s J n F 1 b 3 Q 7 U 2 V j d G l v b j E v T k N B J T I w c m V w b G l l c y 9 B d X R v U m V t b 3 Z l Z E N v b H V t b n M x L n t D b 2 x 1 b W 4 4 N C w 4 N H 0 m c X V v d D s s J n F 1 b 3 Q 7 U 2 V j d G l v b j E v T k N B J T I w c m V w b G l l c y 9 B d X R v U m V t b 3 Z l Z E N v b H V t b n M x L n t D b 2 x 1 b W 4 4 N S w 4 N X 0 m c X V v d D s s J n F 1 b 3 Q 7 U 2 V j d G l v b j E v T k N B J T I w c m V w b G l l c y 9 B d X R v U m V t b 3 Z l Z E N v b H V t b n M x L n t D b 2 x 1 b W 4 4 N i w 4 N n 0 m c X V v d D s s J n F 1 b 3 Q 7 U 2 V j d G l v b j E v T k N B J T I w c m V w b G l l c y 9 B d X R v U m V t b 3 Z l Z E N v b H V t b n M x L n t D b 2 x 1 b W 4 4 N y w 4 N 3 0 m c X V v d D s s J n F 1 b 3 Q 7 U 2 V j d G l v b j E v T k N B J T I w c m V w b G l l c y 9 B d X R v U m V t b 3 Z l Z E N v b H V t b n M x L n t D b 2 x 1 b W 4 4 O C w 4 O H 0 m c X V v d D s s J n F 1 b 3 Q 7 U 2 V j d G l v b j E v T k N B J T I w c m V w b G l l c y 9 B d X R v U m V t b 3 Z l Z E N v b H V t b n M x L n t D b 2 x 1 b W 4 4 O S w 4 O X 0 m c X V v d D s s J n F 1 b 3 Q 7 U 2 V j d G l v b j E v T k N B J T I w c m V w b G l l c y 9 B d X R v U m V t b 3 Z l Z E N v b H V t b n M x L n t D b 2 x 1 b W 4 5 M C w 5 M H 0 m c X V v d D s s J n F 1 b 3 Q 7 U 2 V j d G l v b j E v T k N B J T I w c m V w b G l l c y 9 B d X R v U m V t b 3 Z l Z E N v b H V t b n M x L n t D b 2 x 1 b W 4 5 M S w 5 M X 0 m c X V v d D s s J n F 1 b 3 Q 7 U 2 V j d G l v b j E v T k N B J T I w c m V w b G l l c y 9 B d X R v U m V t b 3 Z l Z E N v b H V t b n M x L n t D b 2 x 1 b W 4 5 M i w 5 M n 0 m c X V v d D s s J n F 1 b 3 Q 7 U 2 V j d G l v b j E v T k N B J T I w c m V w b G l l c y 9 B d X R v U m V t b 3 Z l Z E N v b H V t b n M x L n t D b 2 x 1 b W 4 5 M y w 5 M 3 0 m c X V v d D s s J n F 1 b 3 Q 7 U 2 V j d G l v b j E v T k N B J T I w c m V w b G l l c y 9 B d X R v U m V t b 3 Z l Z E N v b H V t b n M x L n t D b 2 x 1 b W 4 5 N C w 5 N H 0 m c X V v d D s s J n F 1 b 3 Q 7 U 2 V j d G l v b j E v T k N B J T I w c m V w b G l l c y 9 B d X R v U m V t b 3 Z l Z E N v b H V t b n M x L n t D b 2 x 1 b W 4 5 N S w 5 N X 0 m c X V v d D s s J n F 1 b 3 Q 7 U 2 V j d G l v b j E v T k N B J T I w c m V w b G l l c y 9 B d X R v U m V t b 3 Z l Z E N v b H V t b n M x L n t D b 2 x 1 b W 4 5 N i w 5 N n 0 m c X V v d D s s J n F 1 b 3 Q 7 U 2 V j d G l v b j E v T k N B J T I w c m V w b G l l c y 9 B d X R v U m V t b 3 Z l Z E N v b H V t b n M x L n t D b 2 x 1 b W 4 5 N y w 5 N 3 0 m c X V v d D s s J n F 1 b 3 Q 7 U 2 V j d G l v b j E v T k N B J T I w c m V w b G l l c y 9 B d X R v U m V t b 3 Z l Z E N v b H V t b n M x L n t D b 2 x 1 b W 4 5 O C w 5 O H 0 m c X V v d D s s J n F 1 b 3 Q 7 U 2 V j d G l v b j E v T k N B J T I w c m V w b G l l c y 9 B d X R v U m V t b 3 Z l Z E N v b H V t b n M x L n t D b 2 x 1 b W 4 5 O S w 5 O X 0 m c X V v d D s s J n F 1 b 3 Q 7 U 2 V j d G l v b j E v T k N B J T I w c m V w b G l l c y 9 B d X R v U m V t b 3 Z l Z E N v b H V t b n M x L n t D b 2 x 1 b W 4 x M D A s M T A w f S Z x d W 9 0 O y w m c X V v d D t T Z W N 0 a W 9 u M S 9 O Q 0 E l M j B y Z X B s a W V z L 0 F 1 d G 9 S Z W 1 v d m V k Q 2 9 s d W 1 u c z E u e 0 N v b H V t b j E w M S w x M D F 9 J n F 1 b 3 Q 7 L C Z x d W 9 0 O 1 N l Y 3 R p b 2 4 x L 0 5 D Q S U y M H J l c G x p Z X M v Q X V 0 b 1 J l b W 9 2 Z W R D b 2 x 1 b W 5 z M S 5 7 Q 2 9 s d W 1 u M T A y L D E w M n 0 m c X V v d D s s J n F 1 b 3 Q 7 U 2 V j d G l v b j E v T k N B J T I w c m V w b G l l c y 9 B d X R v U m V t b 3 Z l Z E N v b H V t b n M x L n t D b 2 x 1 b W 4 x M D M s M T A z f S Z x d W 9 0 O y w m c X V v d D t T Z W N 0 a W 9 u M S 9 O Q 0 E l M j B y Z X B s a W V z L 0 F 1 d G 9 S Z W 1 v d m V k Q 2 9 s d W 1 u c z E u e 0 N v b H V t b j E w N C w x M D R 9 J n F 1 b 3 Q 7 L C Z x d W 9 0 O 1 N l Y 3 R p b 2 4 x L 0 5 D Q S U y M H J l c G x p Z X M v Q X V 0 b 1 J l b W 9 2 Z W R D b 2 x 1 b W 5 z M S 5 7 Q 2 9 s d W 1 u M T A 1 L D E w N X 0 m c X V v d D s s J n F 1 b 3 Q 7 U 2 V j d G l v b j E v T k N B J T I w c m V w b G l l c y 9 B d X R v U m V t b 3 Z l Z E N v b H V t b n M x L n t D b 2 x 1 b W 4 x M D Y s M T A 2 f S Z x d W 9 0 O y w m c X V v d D t T Z W N 0 a W 9 u M S 9 O Q 0 E l M j B y Z X B s a W V z L 0 F 1 d G 9 S Z W 1 v d m V k Q 2 9 s d W 1 u c z E u e 0 N v b H V t b j E w N y w x M D d 9 J n F 1 b 3 Q 7 L C Z x d W 9 0 O 1 N l Y 3 R p b 2 4 x L 0 5 D Q S U y M H J l c G x p Z X M v Q X V 0 b 1 J l b W 9 2 Z W R D b 2 x 1 b W 5 z M S 5 7 Q 2 9 s d W 1 u M T A 4 L D E w O H 0 m c X V v d D s s J n F 1 b 3 Q 7 U 2 V j d G l v b j E v T k N B J T I w c m V w b G l l c y 9 B d X R v U m V t b 3 Z l Z E N v b H V t b n M x L n t D b 2 x 1 b W 4 x M D k s M T A 5 f S Z x d W 9 0 O y w m c X V v d D t T Z W N 0 a W 9 u M S 9 O Q 0 E l M j B y Z X B s a W V z L 0 F 1 d G 9 S Z W 1 v d m V k Q 2 9 s d W 1 u c z E u e 0 N v b H V t b j E x M C w x M T B 9 J n F 1 b 3 Q 7 L C Z x d W 9 0 O 1 N l Y 3 R p b 2 4 x L 0 5 D Q S U y M H J l c G x p Z X M v Q X V 0 b 1 J l b W 9 2 Z W R D b 2 x 1 b W 5 z M S 5 7 Q 2 9 s d W 1 u M T E x L D E x M X 0 m c X V v d D s s J n F 1 b 3 Q 7 U 2 V j d G l v b j E v T k N B J T I w c m V w b G l l c y 9 B d X R v U m V t b 3 Z l Z E N v b H V t b n M x L n t D b 2 x 1 b W 4 x M T I s M T E y f S Z x d W 9 0 O y w m c X V v d D t T Z W N 0 a W 9 u M S 9 O Q 0 E l M j B y Z X B s a W V z L 0 F 1 d G 9 S Z W 1 v d m V k Q 2 9 s d W 1 u c z E u e 0 N v b H V t b j E x M y w x M T N 9 J n F 1 b 3 Q 7 L C Z x d W 9 0 O 1 N l Y 3 R p b 2 4 x L 0 5 D Q S U y M H J l c G x p Z X M v Q X V 0 b 1 J l b W 9 2 Z W R D b 2 x 1 b W 5 z M S 5 7 Q 2 9 s d W 1 u M T E 0 L D E x N H 0 m c X V v d D s s J n F 1 b 3 Q 7 U 2 V j d G l v b j E v T k N B J T I w c m V w b G l l c y 9 B d X R v U m V t b 3 Z l Z E N v b H V t b n M x L n t D b 2 x 1 b W 4 x M T U s M T E 1 f S Z x d W 9 0 O y w m c X V v d D t T Z W N 0 a W 9 u M S 9 O Q 0 E l M j B y Z X B s a W V z L 0 F 1 d G 9 S Z W 1 v d m V k Q 2 9 s d W 1 u c z E u e 0 N v b H V t b j E x N i w x M T Z 9 J n F 1 b 3 Q 7 L C Z x d W 9 0 O 1 N l Y 3 R p b 2 4 x L 0 5 D Q S U y M H J l c G x p Z X M v Q X V 0 b 1 J l b W 9 2 Z W R D b 2 x 1 b W 5 z M S 5 7 Q 2 9 s d W 1 u M T E 3 L D E x N 3 0 m c X V v d D s s J n F 1 b 3 Q 7 U 2 V j d G l v b j E v T k N B J T I w c m V w b G l l c y 9 B d X R v U m V t b 3 Z l Z E N v b H V t b n M x L n t D b 2 x 1 b W 4 x M T g s M T E 4 f S Z x d W 9 0 O y w m c X V v d D t T Z W N 0 a W 9 u M S 9 O Q 0 E l M j B y Z X B s a W V z L 0 F 1 d G 9 S Z W 1 v d m V k Q 2 9 s d W 1 u c z E u e 0 N v b H V t b j E x O S w x M T l 9 J n F 1 b 3 Q 7 L C Z x d W 9 0 O 1 N l Y 3 R p b 2 4 x L 0 5 D Q S U y M H J l c G x p Z X M v Q X V 0 b 1 J l b W 9 2 Z W R D b 2 x 1 b W 5 z M S 5 7 Q 2 9 s d W 1 u M T I w L D E y M H 0 m c X V v d D s s J n F 1 b 3 Q 7 U 2 V j d G l v b j E v T k N B J T I w c m V w b G l l c y 9 B d X R v U m V t b 3 Z l Z E N v b H V t b n M x L n t D b 2 x 1 b W 4 x M j E s M T I x f S Z x d W 9 0 O y w m c X V v d D t T Z W N 0 a W 9 u M S 9 O Q 0 E l M j B y Z X B s a W V z L 0 F 1 d G 9 S Z W 1 v d m V k Q 2 9 s d W 1 u c z E u e 0 N v b H V t b j E y M i w x M j J 9 J n F 1 b 3 Q 7 L C Z x d W 9 0 O 1 N l Y 3 R p b 2 4 x L 0 5 D Q S U y M H J l c G x p Z X M v Q X V 0 b 1 J l b W 9 2 Z W R D b 2 x 1 b W 5 z M S 5 7 Q 2 9 s d W 1 u M T I z L D E y M 3 0 m c X V v d D s s J n F 1 b 3 Q 7 U 2 V j d G l v b j E v T k N B J T I w c m V w b G l l c y 9 B d X R v U m V t b 3 Z l Z E N v b H V t b n M x L n t D b 2 x 1 b W 4 x M j Q s M T I 0 f S Z x d W 9 0 O y w m c X V v d D t T Z W N 0 a W 9 u M S 9 O Q 0 E l M j B y Z X B s a W V z L 0 F 1 d G 9 S Z W 1 v d m V k Q 2 9 s d W 1 u c z E u e 0 N v b H V t b j E y N S w x M j V 9 J n F 1 b 3 Q 7 L C Z x d W 9 0 O 1 N l Y 3 R p b 2 4 x L 0 5 D Q S U y M H J l c G x p Z X M v Q X V 0 b 1 J l b W 9 2 Z W R D b 2 x 1 b W 5 z M S 5 7 Q 2 9 s d W 1 u M T I 2 L D E y N n 0 m c X V v d D s s J n F 1 b 3 Q 7 U 2 V j d G l v b j E v T k N B J T I w c m V w b G l l c y 9 B d X R v U m V t b 3 Z l Z E N v b H V t b n M x L n t D b 2 x 1 b W 4 x M j c s M T I 3 f S Z x d W 9 0 O y w m c X V v d D t T Z W N 0 a W 9 u M S 9 O Q 0 E l M j B y Z X B s a W V z L 0 F 1 d G 9 S Z W 1 v d m V k Q 2 9 s d W 1 u c z E u e 0 N v b H V t b j E y O C w x M j h 9 J n F 1 b 3 Q 7 L C Z x d W 9 0 O 1 N l Y 3 R p b 2 4 x L 0 5 D Q S U y M H J l c G x p Z X M v Q X V 0 b 1 J l b W 9 2 Z W R D b 2 x 1 b W 5 z M S 5 7 Q 2 9 s d W 1 u M T I 5 L D E y O X 0 m c X V v d D s s J n F 1 b 3 Q 7 U 2 V j d G l v b j E v T k N B J T I w c m V w b G l l c y 9 B d X R v U m V t b 3 Z l Z E N v b H V t b n M x L n t D b 2 x 1 b W 4 x M z A s M T M w f S Z x d W 9 0 O y w m c X V v d D t T Z W N 0 a W 9 u M S 9 O Q 0 E l M j B y Z X B s a W V z L 0 F 1 d G 9 S Z W 1 v d m V k Q 2 9 s d W 1 u c z E u e 0 N v b H V t b j E z M S w x M z F 9 J n F 1 b 3 Q 7 L C Z x d W 9 0 O 1 N l Y 3 R p b 2 4 x L 0 5 D Q S U y M H J l c G x p Z X M v Q X V 0 b 1 J l b W 9 2 Z W R D b 2 x 1 b W 5 z M S 5 7 Q 2 9 s d W 1 u M T M y L D E z M n 0 m c X V v d D s s J n F 1 b 3 Q 7 U 2 V j d G l v b j E v T k N B J T I w c m V w b G l l c y 9 B d X R v U m V t b 3 Z l Z E N v b H V t b n M x L n t D b 2 x 1 b W 4 x M z M s M T M z f S Z x d W 9 0 O y w m c X V v d D t T Z W N 0 a W 9 u M S 9 O Q 0 E l M j B y Z X B s a W V z L 0 F 1 d G 9 S Z W 1 v d m V k Q 2 9 s d W 1 u c z E u e 0 N v b H V t b j E z N C w x M z R 9 J n F 1 b 3 Q 7 L C Z x d W 9 0 O 1 N l Y 3 R p b 2 4 x L 0 5 D Q S U y M H J l c G x p Z X M v Q X V 0 b 1 J l b W 9 2 Z W R D b 2 x 1 b W 5 z M S 5 7 Q 2 9 s d W 1 u M T M 1 L D E z N X 0 m c X V v d D s s J n F 1 b 3 Q 7 U 2 V j d G l v b j E v T k N B J T I w c m V w b G l l c y 9 B d X R v U m V t b 3 Z l Z E N v b H V t b n M x L n t D b 2 x 1 b W 4 x M z Y s M T M 2 f S Z x d W 9 0 O y w m c X V v d D t T Z W N 0 a W 9 u M S 9 O Q 0 E l M j B y Z X B s a W V z L 0 F 1 d G 9 S Z W 1 v d m V k Q 2 9 s d W 1 u c z E u e 0 N v b H V t b j E z N y w x M z d 9 J n F 1 b 3 Q 7 L C Z x d W 9 0 O 1 N l Y 3 R p b 2 4 x L 0 5 D Q S U y M H J l c G x p Z X M v Q X V 0 b 1 J l b W 9 2 Z W R D b 2 x 1 b W 5 z M S 5 7 Q 2 9 s d W 1 u M T M 4 L D E z O H 0 m c X V v d D s s J n F 1 b 3 Q 7 U 2 V j d G l v b j E v T k N B J T I w c m V w b G l l c y 9 B d X R v U m V t b 3 Z l Z E N v b H V t b n M x L n t D b 2 x 1 b W 4 x M z k s M T M 5 f S Z x d W 9 0 O y w m c X V v d D t T Z W N 0 a W 9 u M S 9 O Q 0 E l M j B y Z X B s a W V z L 0 F 1 d G 9 S Z W 1 v d m V k Q 2 9 s d W 1 u c z E u e 0 N v b H V t b j E 0 M C w x N D B 9 J n F 1 b 3 Q 7 L C Z x d W 9 0 O 1 N l Y 3 R p b 2 4 x L 0 5 D Q S U y M H J l c G x p Z X M v Q X V 0 b 1 J l b W 9 2 Z W R D b 2 x 1 b W 5 z M S 5 7 Q 2 9 s d W 1 u M T Q x L D E 0 M X 0 m c X V v d D s s J n F 1 b 3 Q 7 U 2 V j d G l v b j E v T k N B J T I w c m V w b G l l c y 9 B d X R v U m V t b 3 Z l Z E N v b H V t b n M x L n t D b 2 x 1 b W 4 x N D I s M T Q y f S Z x d W 9 0 O y w m c X V v d D t T Z W N 0 a W 9 u M S 9 O Q 0 E l M j B y Z X B s a W V z L 0 F 1 d G 9 S Z W 1 v d m V k Q 2 9 s d W 1 u c z E u e 0 N v b H V t b j E 0 M y w x N D N 9 J n F 1 b 3 Q 7 L C Z x d W 9 0 O 1 N l Y 3 R p b 2 4 x L 0 5 D Q S U y M H J l c G x p Z X M v Q X V 0 b 1 J l b W 9 2 Z W R D b 2 x 1 b W 5 z M S 5 7 Q 2 9 s d W 1 u M T Q 0 L D E 0 N H 0 m c X V v d D t d L C Z x d W 9 0 O 0 N v b H V t b k N v d W 5 0 J n F 1 b 3 Q 7 O j E 0 N S w m c X V v d D t L Z X l D b 2 x 1 b W 5 O Y W 1 l c y Z x d W 9 0 O z p b X S w m c X V v d D t D b 2 x 1 b W 5 J Z G V u d G l 0 a W V z J n F 1 b 3 Q 7 O l s m c X V v d D t T Z W N 0 a W 9 u M S 9 O Q 0 E l M j B y Z X B s a W V z L 0 F 1 d G 9 S Z W 1 v d m V k Q 2 9 s d W 1 u c z E u e 1 N v d X J j Z S 5 O Y W 1 l L D B 9 J n F 1 b 3 Q 7 L C Z x d W 9 0 O 1 N l Y 3 R p b 2 4 x L 0 5 D Q S U y M H J l c G x p Z X M v Q X V 0 b 1 J l b W 9 2 Z W R D b 2 x 1 b W 5 z M S 5 7 Q 0 N Q R k k g U 3 V y d m V 5 I G Z v c i B 0 a G U g c H V y c G 9 z Z X M g b 2 Y g Z X h h b W l u a W 5 n I H R o Z S B j a G F u Z 2 V z I G l u I H R o Z S B p b n N 1 c m F u Y 2 U g a W 5 0 Z X J t Z W R p Y X J p Z X P i g J k g b W F y a 2 V 0 I H N 0 c n V j d H V y Z S B h b m Q g c G F 0 d G V y b n M g b 2 Y g Y 3 J v c 3 M t Y m 9 y Z G V y I G F j d G l 2 a X R 5 I C h B c n R p Y 2 x l I D Q x K D c p L C B s Z X R 0 Z X J z I G E g Y W 5 k I G I g b 2 Y g d G h l I E l E R C k s M X 0 m c X V v d D s s J n F 1 b 3 Q 7 U 2 V j d G l v b j E v T k N B J T I w c m V w b G l l c y 9 B d X R v U m V t b 3 Z l Z E N v b H V t b n M x L n t D b 2 x 1 b W 4 y L D J 9 J n F 1 b 3 Q 7 L C Z x d W 9 0 O 1 N l Y 3 R p b 2 4 x L 0 5 D Q S U y M H J l c G x p Z X M v Q X V 0 b 1 J l b W 9 2 Z W R D b 2 x 1 b W 5 z M S 5 7 Q 2 9 s d W 1 u M y w z f S Z x d W 9 0 O y w m c X V v d D t T Z W N 0 a W 9 u M S 9 O Q 0 E l M j B y Z X B s a W V z L 0 F 1 d G 9 S Z W 1 v d m V k Q 2 9 s d W 1 u c z E u e 0 N v b H V t b j Q s N H 0 m c X V v d D s s J n F 1 b 3 Q 7 U 2 V j d G l v b j E v T k N B J T I w c m V w b G l l c y 9 B d X R v U m V t b 3 Z l Z E N v b H V t b n M x L n t D b 2 x 1 b W 4 1 L D V 9 J n F 1 b 3 Q 7 L C Z x d W 9 0 O 1 N l Y 3 R p b 2 4 x L 0 5 D Q S U y M H J l c G x p Z X M v Q X V 0 b 1 J l b W 9 2 Z W R D b 2 x 1 b W 5 z M S 5 7 Q 2 9 s d W 1 u N i w 2 f S Z x d W 9 0 O y w m c X V v d D t T Z W N 0 a W 9 u M S 9 O Q 0 E l M j B y Z X B s a W V z L 0 F 1 d G 9 S Z W 1 v d m V k Q 2 9 s d W 1 u c z E u e 0 N v b H V t b j c s N 3 0 m c X V v d D s s J n F 1 b 3 Q 7 U 2 V j d G l v b j E v T k N B J T I w c m V w b G l l c y 9 B d X R v U m V t b 3 Z l Z E N v b H V t b n M x L n t D b 2 x 1 b W 4 4 L D h 9 J n F 1 b 3 Q 7 L C Z x d W 9 0 O 1 N l Y 3 R p b 2 4 x L 0 5 D Q S U y M H J l c G x p Z X M v Q X V 0 b 1 J l b W 9 2 Z W R D b 2 x 1 b W 5 z M S 5 7 Q 2 9 s d W 1 u O S w 5 f S Z x d W 9 0 O y w m c X V v d D t T Z W N 0 a W 9 u M S 9 O Q 0 E l M j B y Z X B s a W V z L 0 F 1 d G 9 S Z W 1 v d m V k Q 2 9 s d W 1 u c z E u e 0 N v b H V t b j E w L D E w f S Z x d W 9 0 O y w m c X V v d D t T Z W N 0 a W 9 u M S 9 O Q 0 E l M j B y Z X B s a W V z L 0 F 1 d G 9 S Z W 1 v d m V k Q 2 9 s d W 1 u c z E u e 0 N v b H V t b j E x L D E x f S Z x d W 9 0 O y w m c X V v d D t T Z W N 0 a W 9 u M S 9 O Q 0 E l M j B y Z X B s a W V z L 0 F 1 d G 9 S Z W 1 v d m V k Q 2 9 s d W 1 u c z E u e 0 N v b H V t b j E y L D E y f S Z x d W 9 0 O y w m c X V v d D t T Z W N 0 a W 9 u M S 9 O Q 0 E l M j B y Z X B s a W V z L 0 F 1 d G 9 S Z W 1 v d m V k Q 2 9 s d W 1 u c z E u e 0 N v b H V t b j E z L D E z f S Z x d W 9 0 O y w m c X V v d D t T Z W N 0 a W 9 u M S 9 O Q 0 E l M j B y Z X B s a W V z L 0 F 1 d G 9 S Z W 1 v d m V k Q 2 9 s d W 1 u c z E u e 0 N v b H V t b j E 0 L D E 0 f S Z x d W 9 0 O y w m c X V v d D t T Z W N 0 a W 9 u M S 9 O Q 0 E l M j B y Z X B s a W V z L 0 F 1 d G 9 S Z W 1 v d m V k Q 2 9 s d W 1 u c z E u e 0 N v b H V t b j E 1 L D E 1 f S Z x d W 9 0 O y w m c X V v d D t T Z W N 0 a W 9 u M S 9 O Q 0 E l M j B y Z X B s a W V z L 0 F 1 d G 9 S Z W 1 v d m V k Q 2 9 s d W 1 u c z E u e 0 N v b H V t b j E 2 L D E 2 f S Z x d W 9 0 O y w m c X V v d D t T Z W N 0 a W 9 u M S 9 O Q 0 E l M j B y Z X B s a W V z L 0 F 1 d G 9 S Z W 1 v d m V k Q 2 9 s d W 1 u c z E u e 0 N v b H V t b j E 3 L D E 3 f S Z x d W 9 0 O y w m c X V v d D t T Z W N 0 a W 9 u M S 9 O Q 0 E l M j B y Z X B s a W V z L 0 F 1 d G 9 S Z W 1 v d m V k Q 2 9 s d W 1 u c z E u e 0 N v b H V t b j E 4 L D E 4 f S Z x d W 9 0 O y w m c X V v d D t T Z W N 0 a W 9 u M S 9 O Q 0 E l M j B y Z X B s a W V z L 0 F 1 d G 9 S Z W 1 v d m V k Q 2 9 s d W 1 u c z E u e 0 N v b H V t b j E 5 L D E 5 f S Z x d W 9 0 O y w m c X V v d D t T Z W N 0 a W 9 u M S 9 O Q 0 E l M j B y Z X B s a W V z L 0 F 1 d G 9 S Z W 1 v d m V k Q 2 9 s d W 1 u c z E u e 0 N v b H V t b j I w L D I w f S Z x d W 9 0 O y w m c X V v d D t T Z W N 0 a W 9 u M S 9 O Q 0 E l M j B y Z X B s a W V z L 0 F 1 d G 9 S Z W 1 v d m V k Q 2 9 s d W 1 u c z E u e 0 N v b H V t b j I x L D I x f S Z x d W 9 0 O y w m c X V v d D t T Z W N 0 a W 9 u M S 9 O Q 0 E l M j B y Z X B s a W V z L 0 F 1 d G 9 S Z W 1 v d m V k Q 2 9 s d W 1 u c z E u e 0 N v b H V t b j I y L D I y f S Z x d W 9 0 O y w m c X V v d D t T Z W N 0 a W 9 u M S 9 O Q 0 E l M j B y Z X B s a W V z L 0 F 1 d G 9 S Z W 1 v d m V k Q 2 9 s d W 1 u c z E u e 0 N v b H V t b j I z L D I z f S Z x d W 9 0 O y w m c X V v d D t T Z W N 0 a W 9 u M S 9 O Q 0 E l M j B y Z X B s a W V z L 0 F 1 d G 9 S Z W 1 v d m V k Q 2 9 s d W 1 u c z E u e 0 N v b H V t b j I 0 L D I 0 f S Z x d W 9 0 O y w m c X V v d D t T Z W N 0 a W 9 u M S 9 O Q 0 E l M j B y Z X B s a W V z L 0 F 1 d G 9 S Z W 1 v d m V k Q 2 9 s d W 1 u c z E u e 0 N v b H V t b j I 1 L D I 1 f S Z x d W 9 0 O y w m c X V v d D t T Z W N 0 a W 9 u M S 9 O Q 0 E l M j B y Z X B s a W V z L 0 F 1 d G 9 S Z W 1 v d m V k Q 2 9 s d W 1 u c z E u e 0 N v b H V t b j I 2 L D I 2 f S Z x d W 9 0 O y w m c X V v d D t T Z W N 0 a W 9 u M S 9 O Q 0 E l M j B y Z X B s a W V z L 0 F 1 d G 9 S Z W 1 v d m V k Q 2 9 s d W 1 u c z E u e 0 N v b H V t b j I 3 L D I 3 f S Z x d W 9 0 O y w m c X V v d D t T Z W N 0 a W 9 u M S 9 O Q 0 E l M j B y Z X B s a W V z L 0 F 1 d G 9 S Z W 1 v d m V k Q 2 9 s d W 1 u c z E u e 0 N v b H V t b j I 4 L D I 4 f S Z x d W 9 0 O y w m c X V v d D t T Z W N 0 a W 9 u M S 9 O Q 0 E l M j B y Z X B s a W V z L 0 F 1 d G 9 S Z W 1 v d m V k Q 2 9 s d W 1 u c z E u e 0 N v b H V t b j I 5 L D I 5 f S Z x d W 9 0 O y w m c X V v d D t T Z W N 0 a W 9 u M S 9 O Q 0 E l M j B y Z X B s a W V z L 0 F 1 d G 9 S Z W 1 v d m V k Q 2 9 s d W 1 u c z E u e 0 N v b H V t b j M w L D M w f S Z x d W 9 0 O y w m c X V v d D t T Z W N 0 a W 9 u M S 9 O Q 0 E l M j B y Z X B s a W V z L 0 F 1 d G 9 S Z W 1 v d m V k Q 2 9 s d W 1 u c z E u e 0 N v b H V t b j M x L D M x f S Z x d W 9 0 O y w m c X V v d D t T Z W N 0 a W 9 u M S 9 O Q 0 E l M j B y Z X B s a W V z L 0 F 1 d G 9 S Z W 1 v d m V k Q 2 9 s d W 1 u c z E u e 0 N v b H V t b j M y L D M y f S Z x d W 9 0 O y w m c X V v d D t T Z W N 0 a W 9 u M S 9 O Q 0 E l M j B y Z X B s a W V z L 0 F 1 d G 9 S Z W 1 v d m V k Q 2 9 s d W 1 u c z E u e 0 N v b H V t b j M z L D M z f S Z x d W 9 0 O y w m c X V v d D t T Z W N 0 a W 9 u M S 9 O Q 0 E l M j B y Z X B s a W V z L 0 F 1 d G 9 S Z W 1 v d m V k Q 2 9 s d W 1 u c z E u e 0 N v b H V t b j M 0 L D M 0 f S Z x d W 9 0 O y w m c X V v d D t T Z W N 0 a W 9 u M S 9 O Q 0 E l M j B y Z X B s a W V z L 0 F 1 d G 9 S Z W 1 v d m V k Q 2 9 s d W 1 u c z E u e 0 N v b H V t b j M 1 L D M 1 f S Z x d W 9 0 O y w m c X V v d D t T Z W N 0 a W 9 u M S 9 O Q 0 E l M j B y Z X B s a W V z L 0 F 1 d G 9 S Z W 1 v d m V k Q 2 9 s d W 1 u c z E u e 0 N v b H V t b j M 2 L D M 2 f S Z x d W 9 0 O y w m c X V v d D t T Z W N 0 a W 9 u M S 9 O Q 0 E l M j B y Z X B s a W V z L 0 F 1 d G 9 S Z W 1 v d m V k Q 2 9 s d W 1 u c z E u e 0 N v b H V t b j M 3 L D M 3 f S Z x d W 9 0 O y w m c X V v d D t T Z W N 0 a W 9 u M S 9 O Q 0 E l M j B y Z X B s a W V z L 0 F 1 d G 9 S Z W 1 v d m V k Q 2 9 s d W 1 u c z E u e 0 N v b H V t b j M 4 L D M 4 f S Z x d W 9 0 O y w m c X V v d D t T Z W N 0 a W 9 u M S 9 O Q 0 E l M j B y Z X B s a W V z L 0 F 1 d G 9 S Z W 1 v d m V k Q 2 9 s d W 1 u c z E u e 0 N v b H V t b j M 5 L D M 5 f S Z x d W 9 0 O y w m c X V v d D t T Z W N 0 a W 9 u M S 9 O Q 0 E l M j B y Z X B s a W V z L 0 F 1 d G 9 S Z W 1 v d m V k Q 2 9 s d W 1 u c z E u e 0 N v b H V t b j Q w L D Q w f S Z x d W 9 0 O y w m c X V v d D t T Z W N 0 a W 9 u M S 9 O Q 0 E l M j B y Z X B s a W V z L 0 F 1 d G 9 S Z W 1 v d m V k Q 2 9 s d W 1 u c z E u e 0 N v b H V t b j Q x L D Q x f S Z x d W 9 0 O y w m c X V v d D t T Z W N 0 a W 9 u M S 9 O Q 0 E l M j B y Z X B s a W V z L 0 F 1 d G 9 S Z W 1 v d m V k Q 2 9 s d W 1 u c z E u e 0 N v b H V t b j Q y L D Q y f S Z x d W 9 0 O y w m c X V v d D t T Z W N 0 a W 9 u M S 9 O Q 0 E l M j B y Z X B s a W V z L 0 F 1 d G 9 S Z W 1 v d m V k Q 2 9 s d W 1 u c z E u e 0 N v b H V t b j Q z L D Q z f S Z x d W 9 0 O y w m c X V v d D t T Z W N 0 a W 9 u M S 9 O Q 0 E l M j B y Z X B s a W V z L 0 F 1 d G 9 S Z W 1 v d m V k Q 2 9 s d W 1 u c z E u e 0 N v b H V t b j Q 0 L D Q 0 f S Z x d W 9 0 O y w m c X V v d D t T Z W N 0 a W 9 u M S 9 O Q 0 E l M j B y Z X B s a W V z L 0 F 1 d G 9 S Z W 1 v d m V k Q 2 9 s d W 1 u c z E u e 0 N v b H V t b j Q 1 L D Q 1 f S Z x d W 9 0 O y w m c X V v d D t T Z W N 0 a W 9 u M S 9 O Q 0 E l M j B y Z X B s a W V z L 0 F 1 d G 9 S Z W 1 v d m V k Q 2 9 s d W 1 u c z E u e 0 N v b H V t b j Q 2 L D Q 2 f S Z x d W 9 0 O y w m c X V v d D t T Z W N 0 a W 9 u M S 9 O Q 0 E l M j B y Z X B s a W V z L 0 F 1 d G 9 S Z W 1 v d m V k Q 2 9 s d W 1 u c z E u e 0 N v b H V t b j Q 3 L D Q 3 f S Z x d W 9 0 O y w m c X V v d D t T Z W N 0 a W 9 u M S 9 O Q 0 E l M j B y Z X B s a W V z L 0 F 1 d G 9 S Z W 1 v d m V k Q 2 9 s d W 1 u c z E u e 0 N v b H V t b j Q 4 L D Q 4 f S Z x d W 9 0 O y w m c X V v d D t T Z W N 0 a W 9 u M S 9 O Q 0 E l M j B y Z X B s a W V z L 0 F 1 d G 9 S Z W 1 v d m V k Q 2 9 s d W 1 u c z E u e 0 N v b H V t b j Q 5 L D Q 5 f S Z x d W 9 0 O y w m c X V v d D t T Z W N 0 a W 9 u M S 9 O Q 0 E l M j B y Z X B s a W V z L 0 F 1 d G 9 S Z W 1 v d m V k Q 2 9 s d W 1 u c z E u e 0 N v b H V t b j U w L D U w f S Z x d W 9 0 O y w m c X V v d D t T Z W N 0 a W 9 u M S 9 O Q 0 E l M j B y Z X B s a W V z L 0 F 1 d G 9 S Z W 1 v d m V k Q 2 9 s d W 1 u c z E u e 0 N v b H V t b j U x L D U x f S Z x d W 9 0 O y w m c X V v d D t T Z W N 0 a W 9 u M S 9 O Q 0 E l M j B y Z X B s a W V z L 0 F 1 d G 9 S Z W 1 v d m V k Q 2 9 s d W 1 u c z E u e 0 N v b H V t b j U y L D U y f S Z x d W 9 0 O y w m c X V v d D t T Z W N 0 a W 9 u M S 9 O Q 0 E l M j B y Z X B s a W V z L 0 F 1 d G 9 S Z W 1 v d m V k Q 2 9 s d W 1 u c z E u e 0 N v b H V t b j U z L D U z f S Z x d W 9 0 O y w m c X V v d D t T Z W N 0 a W 9 u M S 9 O Q 0 E l M j B y Z X B s a W V z L 0 F 1 d G 9 S Z W 1 v d m V k Q 2 9 s d W 1 u c z E u e 0 N v b H V t b j U 0 L D U 0 f S Z x d W 9 0 O y w m c X V v d D t T Z W N 0 a W 9 u M S 9 O Q 0 E l M j B y Z X B s a W V z L 0 F 1 d G 9 S Z W 1 v d m V k Q 2 9 s d W 1 u c z E u e 0 N v b H V t b j U 1 L D U 1 f S Z x d W 9 0 O y w m c X V v d D t T Z W N 0 a W 9 u M S 9 O Q 0 E l M j B y Z X B s a W V z L 0 F 1 d G 9 S Z W 1 v d m V k Q 2 9 s d W 1 u c z E u e 0 N v b H V t b j U 2 L D U 2 f S Z x d W 9 0 O y w m c X V v d D t T Z W N 0 a W 9 u M S 9 O Q 0 E l M j B y Z X B s a W V z L 0 F 1 d G 9 S Z W 1 v d m V k Q 2 9 s d W 1 u c z E u e 0 N v b H V t b j U 3 L D U 3 f S Z x d W 9 0 O y w m c X V v d D t T Z W N 0 a W 9 u M S 9 O Q 0 E l M j B y Z X B s a W V z L 0 F 1 d G 9 S Z W 1 v d m V k Q 2 9 s d W 1 u c z E u e 0 N v b H V t b j U 4 L D U 4 f S Z x d W 9 0 O y w m c X V v d D t T Z W N 0 a W 9 u M S 9 O Q 0 E l M j B y Z X B s a W V z L 0 F 1 d G 9 S Z W 1 v d m V k Q 2 9 s d W 1 u c z E u e 0 N v b H V t b j U 5 L D U 5 f S Z x d W 9 0 O y w m c X V v d D t T Z W N 0 a W 9 u M S 9 O Q 0 E l M j B y Z X B s a W V z L 0 F 1 d G 9 S Z W 1 v d m V k Q 2 9 s d W 1 u c z E u e 0 N v b H V t b j Y w L D Y w f S Z x d W 9 0 O y w m c X V v d D t T Z W N 0 a W 9 u M S 9 O Q 0 E l M j B y Z X B s a W V z L 0 F 1 d G 9 S Z W 1 v d m V k Q 2 9 s d W 1 u c z E u e 0 N v b H V t b j Y x L D Y x f S Z x d W 9 0 O y w m c X V v d D t T Z W N 0 a W 9 u M S 9 O Q 0 E l M j B y Z X B s a W V z L 0 F 1 d G 9 S Z W 1 v d m V k Q 2 9 s d W 1 u c z E u e 0 N v b H V t b j Y y L D Y y f S Z x d W 9 0 O y w m c X V v d D t T Z W N 0 a W 9 u M S 9 O Q 0 E l M j B y Z X B s a W V z L 0 F 1 d G 9 S Z W 1 v d m V k Q 2 9 s d W 1 u c z E u e 0 N v b H V t b j Y z L D Y z f S Z x d W 9 0 O y w m c X V v d D t T Z W N 0 a W 9 u M S 9 O Q 0 E l M j B y Z X B s a W V z L 0 F 1 d G 9 S Z W 1 v d m V k Q 2 9 s d W 1 u c z E u e 0 N v b H V t b j Y 0 L D Y 0 f S Z x d W 9 0 O y w m c X V v d D t T Z W N 0 a W 9 u M S 9 O Q 0 E l M j B y Z X B s a W V z L 0 F 1 d G 9 S Z W 1 v d m V k Q 2 9 s d W 1 u c z E u e 0 N v b H V t b j Y 1 L D Y 1 f S Z x d W 9 0 O y w m c X V v d D t T Z W N 0 a W 9 u M S 9 O Q 0 E l M j B y Z X B s a W V z L 0 F 1 d G 9 S Z W 1 v d m V k Q 2 9 s d W 1 u c z E u e 0 N v b H V t b j Y 2 L D Y 2 f S Z x d W 9 0 O y w m c X V v d D t T Z W N 0 a W 9 u M S 9 O Q 0 E l M j B y Z X B s a W V z L 0 F 1 d G 9 S Z W 1 v d m V k Q 2 9 s d W 1 u c z E u e 0 N v b H V t b j Y 3 L D Y 3 f S Z x d W 9 0 O y w m c X V v d D t T Z W N 0 a W 9 u M S 9 O Q 0 E l M j B y Z X B s a W V z L 0 F 1 d G 9 S Z W 1 v d m V k Q 2 9 s d W 1 u c z E u e 0 N v b H V t b j Y 4 L D Y 4 f S Z x d W 9 0 O y w m c X V v d D t T Z W N 0 a W 9 u M S 9 O Q 0 E l M j B y Z X B s a W V z L 0 F 1 d G 9 S Z W 1 v d m V k Q 2 9 s d W 1 u c z E u e 0 N v b H V t b j Y 5 L D Y 5 f S Z x d W 9 0 O y w m c X V v d D t T Z W N 0 a W 9 u M S 9 O Q 0 E l M j B y Z X B s a W V z L 0 F 1 d G 9 S Z W 1 v d m V k Q 2 9 s d W 1 u c z E u e 0 N v b H V t b j c w L D c w f S Z x d W 9 0 O y w m c X V v d D t T Z W N 0 a W 9 u M S 9 O Q 0 E l M j B y Z X B s a W V z L 0 F 1 d G 9 S Z W 1 v d m V k Q 2 9 s d W 1 u c z E u e 0 N v b H V t b j c x L D c x f S Z x d W 9 0 O y w m c X V v d D t T Z W N 0 a W 9 u M S 9 O Q 0 E l M j B y Z X B s a W V z L 0 F 1 d G 9 S Z W 1 v d m V k Q 2 9 s d W 1 u c z E u e 0 N v b H V t b j c y L D c y f S Z x d W 9 0 O y w m c X V v d D t T Z W N 0 a W 9 u M S 9 O Q 0 E l M j B y Z X B s a W V z L 0 F 1 d G 9 S Z W 1 v d m V k Q 2 9 s d W 1 u c z E u e 0 N v b H V t b j c z L D c z f S Z x d W 9 0 O y w m c X V v d D t T Z W N 0 a W 9 u M S 9 O Q 0 E l M j B y Z X B s a W V z L 0 F 1 d G 9 S Z W 1 v d m V k Q 2 9 s d W 1 u c z E u e 0 N v b H V t b j c 0 L D c 0 f S Z x d W 9 0 O y w m c X V v d D t T Z W N 0 a W 9 u M S 9 O Q 0 E l M j B y Z X B s a W V z L 0 F 1 d G 9 S Z W 1 v d m V k Q 2 9 s d W 1 u c z E u e 0 N v b H V t b j c 1 L D c 1 f S Z x d W 9 0 O y w m c X V v d D t T Z W N 0 a W 9 u M S 9 O Q 0 E l M j B y Z X B s a W V z L 0 F 1 d G 9 S Z W 1 v d m V k Q 2 9 s d W 1 u c z E u e 0 N v b H V t b j c 2 L D c 2 f S Z x d W 9 0 O y w m c X V v d D t T Z W N 0 a W 9 u M S 9 O Q 0 E l M j B y Z X B s a W V z L 0 F 1 d G 9 S Z W 1 v d m V k Q 2 9 s d W 1 u c z E u e 0 N v b H V t b j c 3 L D c 3 f S Z x d W 9 0 O y w m c X V v d D t T Z W N 0 a W 9 u M S 9 O Q 0 E l M j B y Z X B s a W V z L 0 F 1 d G 9 S Z W 1 v d m V k Q 2 9 s d W 1 u c z E u e 0 N v b H V t b j c 4 L D c 4 f S Z x d W 9 0 O y w m c X V v d D t T Z W N 0 a W 9 u M S 9 O Q 0 E l M j B y Z X B s a W V z L 0 F 1 d G 9 S Z W 1 v d m V k Q 2 9 s d W 1 u c z E u e 0 N v b H V t b j c 5 L D c 5 f S Z x d W 9 0 O y w m c X V v d D t T Z W N 0 a W 9 u M S 9 O Q 0 E l M j B y Z X B s a W V z L 0 F 1 d G 9 S Z W 1 v d m V k Q 2 9 s d W 1 u c z E u e 0 N v b H V t b j g w L D g w f S Z x d W 9 0 O y w m c X V v d D t T Z W N 0 a W 9 u M S 9 O Q 0 E l M j B y Z X B s a W V z L 0 F 1 d G 9 S Z W 1 v d m V k Q 2 9 s d W 1 u c z E u e 0 N v b H V t b j g x L D g x f S Z x d W 9 0 O y w m c X V v d D t T Z W N 0 a W 9 u M S 9 O Q 0 E l M j B y Z X B s a W V z L 0 F 1 d G 9 S Z W 1 v d m V k Q 2 9 s d W 1 u c z E u e 0 N v b H V t b j g y L D g y f S Z x d W 9 0 O y w m c X V v d D t T Z W N 0 a W 9 u M S 9 O Q 0 E l M j B y Z X B s a W V z L 0 F 1 d G 9 S Z W 1 v d m V k Q 2 9 s d W 1 u c z E u e 0 N v b H V t b j g z L D g z f S Z x d W 9 0 O y w m c X V v d D t T Z W N 0 a W 9 u M S 9 O Q 0 E l M j B y Z X B s a W V z L 0 F 1 d G 9 S Z W 1 v d m V k Q 2 9 s d W 1 u c z E u e 0 N v b H V t b j g 0 L D g 0 f S Z x d W 9 0 O y w m c X V v d D t T Z W N 0 a W 9 u M S 9 O Q 0 E l M j B y Z X B s a W V z L 0 F 1 d G 9 S Z W 1 v d m V k Q 2 9 s d W 1 u c z E u e 0 N v b H V t b j g 1 L D g 1 f S Z x d W 9 0 O y w m c X V v d D t T Z W N 0 a W 9 u M S 9 O Q 0 E l M j B y Z X B s a W V z L 0 F 1 d G 9 S Z W 1 v d m V k Q 2 9 s d W 1 u c z E u e 0 N v b H V t b j g 2 L D g 2 f S Z x d W 9 0 O y w m c X V v d D t T Z W N 0 a W 9 u M S 9 O Q 0 E l M j B y Z X B s a W V z L 0 F 1 d G 9 S Z W 1 v d m V k Q 2 9 s d W 1 u c z E u e 0 N v b H V t b j g 3 L D g 3 f S Z x d W 9 0 O y w m c X V v d D t T Z W N 0 a W 9 u M S 9 O Q 0 E l M j B y Z X B s a W V z L 0 F 1 d G 9 S Z W 1 v d m V k Q 2 9 s d W 1 u c z E u e 0 N v b H V t b j g 4 L D g 4 f S Z x d W 9 0 O y w m c X V v d D t T Z W N 0 a W 9 u M S 9 O Q 0 E l M j B y Z X B s a W V z L 0 F 1 d G 9 S Z W 1 v d m V k Q 2 9 s d W 1 u c z E u e 0 N v b H V t b j g 5 L D g 5 f S Z x d W 9 0 O y w m c X V v d D t T Z W N 0 a W 9 u M S 9 O Q 0 E l M j B y Z X B s a W V z L 0 F 1 d G 9 S Z W 1 v d m V k Q 2 9 s d W 1 u c z E u e 0 N v b H V t b j k w L D k w f S Z x d W 9 0 O y w m c X V v d D t T Z W N 0 a W 9 u M S 9 O Q 0 E l M j B y Z X B s a W V z L 0 F 1 d G 9 S Z W 1 v d m V k Q 2 9 s d W 1 u c z E u e 0 N v b H V t b j k x L D k x f S Z x d W 9 0 O y w m c X V v d D t T Z W N 0 a W 9 u M S 9 O Q 0 E l M j B y Z X B s a W V z L 0 F 1 d G 9 S Z W 1 v d m V k Q 2 9 s d W 1 u c z E u e 0 N v b H V t b j k y L D k y f S Z x d W 9 0 O y w m c X V v d D t T Z W N 0 a W 9 u M S 9 O Q 0 E l M j B y Z X B s a W V z L 0 F 1 d G 9 S Z W 1 v d m V k Q 2 9 s d W 1 u c z E u e 0 N v b H V t b j k z L D k z f S Z x d W 9 0 O y w m c X V v d D t T Z W N 0 a W 9 u M S 9 O Q 0 E l M j B y Z X B s a W V z L 0 F 1 d G 9 S Z W 1 v d m V k Q 2 9 s d W 1 u c z E u e 0 N v b H V t b j k 0 L D k 0 f S Z x d W 9 0 O y w m c X V v d D t T Z W N 0 a W 9 u M S 9 O Q 0 E l M j B y Z X B s a W V z L 0 F 1 d G 9 S Z W 1 v d m V k Q 2 9 s d W 1 u c z E u e 0 N v b H V t b j k 1 L D k 1 f S Z x d W 9 0 O y w m c X V v d D t T Z W N 0 a W 9 u M S 9 O Q 0 E l M j B y Z X B s a W V z L 0 F 1 d G 9 S Z W 1 v d m V k Q 2 9 s d W 1 u c z E u e 0 N v b H V t b j k 2 L D k 2 f S Z x d W 9 0 O y w m c X V v d D t T Z W N 0 a W 9 u M S 9 O Q 0 E l M j B y Z X B s a W V z L 0 F 1 d G 9 S Z W 1 v d m V k Q 2 9 s d W 1 u c z E u e 0 N v b H V t b j k 3 L D k 3 f S Z x d W 9 0 O y w m c X V v d D t T Z W N 0 a W 9 u M S 9 O Q 0 E l M j B y Z X B s a W V z L 0 F 1 d G 9 S Z W 1 v d m V k Q 2 9 s d W 1 u c z E u e 0 N v b H V t b j k 4 L D k 4 f S Z x d W 9 0 O y w m c X V v d D t T Z W N 0 a W 9 u M S 9 O Q 0 E l M j B y Z X B s a W V z L 0 F 1 d G 9 S Z W 1 v d m V k Q 2 9 s d W 1 u c z E u e 0 N v b H V t b j k 5 L D k 5 f S Z x d W 9 0 O y w m c X V v d D t T Z W N 0 a W 9 u M S 9 O Q 0 E l M j B y Z X B s a W V z L 0 F 1 d G 9 S Z W 1 v d m V k Q 2 9 s d W 1 u c z E u e 0 N v b H V t b j E w M C w x M D B 9 J n F 1 b 3 Q 7 L C Z x d W 9 0 O 1 N l Y 3 R p b 2 4 x L 0 5 D Q S U y M H J l c G x p Z X M v Q X V 0 b 1 J l b W 9 2 Z W R D b 2 x 1 b W 5 z M S 5 7 Q 2 9 s d W 1 u M T A x L D E w M X 0 m c X V v d D s s J n F 1 b 3 Q 7 U 2 V j d G l v b j E v T k N B J T I w c m V w b G l l c y 9 B d X R v U m V t b 3 Z l Z E N v b H V t b n M x L n t D b 2 x 1 b W 4 x M D I s M T A y f S Z x d W 9 0 O y w m c X V v d D t T Z W N 0 a W 9 u M S 9 O Q 0 E l M j B y Z X B s a W V z L 0 F 1 d G 9 S Z W 1 v d m V k Q 2 9 s d W 1 u c z E u e 0 N v b H V t b j E w M y w x M D N 9 J n F 1 b 3 Q 7 L C Z x d W 9 0 O 1 N l Y 3 R p b 2 4 x L 0 5 D Q S U y M H J l c G x p Z X M v Q X V 0 b 1 J l b W 9 2 Z W R D b 2 x 1 b W 5 z M S 5 7 Q 2 9 s d W 1 u M T A 0 L D E w N H 0 m c X V v d D s s J n F 1 b 3 Q 7 U 2 V j d G l v b j E v T k N B J T I w c m V w b G l l c y 9 B d X R v U m V t b 3 Z l Z E N v b H V t b n M x L n t D b 2 x 1 b W 4 x M D U s M T A 1 f S Z x d W 9 0 O y w m c X V v d D t T Z W N 0 a W 9 u M S 9 O Q 0 E l M j B y Z X B s a W V z L 0 F 1 d G 9 S Z W 1 v d m V k Q 2 9 s d W 1 u c z E u e 0 N v b H V t b j E w N i w x M D Z 9 J n F 1 b 3 Q 7 L C Z x d W 9 0 O 1 N l Y 3 R p b 2 4 x L 0 5 D Q S U y M H J l c G x p Z X M v Q X V 0 b 1 J l b W 9 2 Z W R D b 2 x 1 b W 5 z M S 5 7 Q 2 9 s d W 1 u M T A 3 L D E w N 3 0 m c X V v d D s s J n F 1 b 3 Q 7 U 2 V j d G l v b j E v T k N B J T I w c m V w b G l l c y 9 B d X R v U m V t b 3 Z l Z E N v b H V t b n M x L n t D b 2 x 1 b W 4 x M D g s M T A 4 f S Z x d W 9 0 O y w m c X V v d D t T Z W N 0 a W 9 u M S 9 O Q 0 E l M j B y Z X B s a W V z L 0 F 1 d G 9 S Z W 1 v d m V k Q 2 9 s d W 1 u c z E u e 0 N v b H V t b j E w O S w x M D l 9 J n F 1 b 3 Q 7 L C Z x d W 9 0 O 1 N l Y 3 R p b 2 4 x L 0 5 D Q S U y M H J l c G x p Z X M v Q X V 0 b 1 J l b W 9 2 Z W R D b 2 x 1 b W 5 z M S 5 7 Q 2 9 s d W 1 u M T E w L D E x M H 0 m c X V v d D s s J n F 1 b 3 Q 7 U 2 V j d G l v b j E v T k N B J T I w c m V w b G l l c y 9 B d X R v U m V t b 3 Z l Z E N v b H V t b n M x L n t D b 2 x 1 b W 4 x M T E s M T E x f S Z x d W 9 0 O y w m c X V v d D t T Z W N 0 a W 9 u M S 9 O Q 0 E l M j B y Z X B s a W V z L 0 F 1 d G 9 S Z W 1 v d m V k Q 2 9 s d W 1 u c z E u e 0 N v b H V t b j E x M i w x M T J 9 J n F 1 b 3 Q 7 L C Z x d W 9 0 O 1 N l Y 3 R p b 2 4 x L 0 5 D Q S U y M H J l c G x p Z X M v Q X V 0 b 1 J l b W 9 2 Z W R D b 2 x 1 b W 5 z M S 5 7 Q 2 9 s d W 1 u M T E z L D E x M 3 0 m c X V v d D s s J n F 1 b 3 Q 7 U 2 V j d G l v b j E v T k N B J T I w c m V w b G l l c y 9 B d X R v U m V t b 3 Z l Z E N v b H V t b n M x L n t D b 2 x 1 b W 4 x M T Q s M T E 0 f S Z x d W 9 0 O y w m c X V v d D t T Z W N 0 a W 9 u M S 9 O Q 0 E l M j B y Z X B s a W V z L 0 F 1 d G 9 S Z W 1 v d m V k Q 2 9 s d W 1 u c z E u e 0 N v b H V t b j E x N S w x M T V 9 J n F 1 b 3 Q 7 L C Z x d W 9 0 O 1 N l Y 3 R p b 2 4 x L 0 5 D Q S U y M H J l c G x p Z X M v Q X V 0 b 1 J l b W 9 2 Z W R D b 2 x 1 b W 5 z M S 5 7 Q 2 9 s d W 1 u M T E 2 L D E x N n 0 m c X V v d D s s J n F 1 b 3 Q 7 U 2 V j d G l v b j E v T k N B J T I w c m V w b G l l c y 9 B d X R v U m V t b 3 Z l Z E N v b H V t b n M x L n t D b 2 x 1 b W 4 x M T c s M T E 3 f S Z x d W 9 0 O y w m c X V v d D t T Z W N 0 a W 9 u M S 9 O Q 0 E l M j B y Z X B s a W V z L 0 F 1 d G 9 S Z W 1 v d m V k Q 2 9 s d W 1 u c z E u e 0 N v b H V t b j E x O C w x M T h 9 J n F 1 b 3 Q 7 L C Z x d W 9 0 O 1 N l Y 3 R p b 2 4 x L 0 5 D Q S U y M H J l c G x p Z X M v Q X V 0 b 1 J l b W 9 2 Z W R D b 2 x 1 b W 5 z M S 5 7 Q 2 9 s d W 1 u M T E 5 L D E x O X 0 m c X V v d D s s J n F 1 b 3 Q 7 U 2 V j d G l v b j E v T k N B J T I w c m V w b G l l c y 9 B d X R v U m V t b 3 Z l Z E N v b H V t b n M x L n t D b 2 x 1 b W 4 x M j A s M T I w f S Z x d W 9 0 O y w m c X V v d D t T Z W N 0 a W 9 u M S 9 O Q 0 E l M j B y Z X B s a W V z L 0 F 1 d G 9 S Z W 1 v d m V k Q 2 9 s d W 1 u c z E u e 0 N v b H V t b j E y M S w x M j F 9 J n F 1 b 3 Q 7 L C Z x d W 9 0 O 1 N l Y 3 R p b 2 4 x L 0 5 D Q S U y M H J l c G x p Z X M v Q X V 0 b 1 J l b W 9 2 Z W R D b 2 x 1 b W 5 z M S 5 7 Q 2 9 s d W 1 u M T I y L D E y M n 0 m c X V v d D s s J n F 1 b 3 Q 7 U 2 V j d G l v b j E v T k N B J T I w c m V w b G l l c y 9 B d X R v U m V t b 3 Z l Z E N v b H V t b n M x L n t D b 2 x 1 b W 4 x M j M s M T I z f S Z x d W 9 0 O y w m c X V v d D t T Z W N 0 a W 9 u M S 9 O Q 0 E l M j B y Z X B s a W V z L 0 F 1 d G 9 S Z W 1 v d m V k Q 2 9 s d W 1 u c z E u e 0 N v b H V t b j E y N C w x M j R 9 J n F 1 b 3 Q 7 L C Z x d W 9 0 O 1 N l Y 3 R p b 2 4 x L 0 5 D Q S U y M H J l c G x p Z X M v Q X V 0 b 1 J l b W 9 2 Z W R D b 2 x 1 b W 5 z M S 5 7 Q 2 9 s d W 1 u M T I 1 L D E y N X 0 m c X V v d D s s J n F 1 b 3 Q 7 U 2 V j d G l v b j E v T k N B J T I w c m V w b G l l c y 9 B d X R v U m V t b 3 Z l Z E N v b H V t b n M x L n t D b 2 x 1 b W 4 x M j Y s M T I 2 f S Z x d W 9 0 O y w m c X V v d D t T Z W N 0 a W 9 u M S 9 O Q 0 E l M j B y Z X B s a W V z L 0 F 1 d G 9 S Z W 1 v d m V k Q 2 9 s d W 1 u c z E u e 0 N v b H V t b j E y N y w x M j d 9 J n F 1 b 3 Q 7 L C Z x d W 9 0 O 1 N l Y 3 R p b 2 4 x L 0 5 D Q S U y M H J l c G x p Z X M v Q X V 0 b 1 J l b W 9 2 Z W R D b 2 x 1 b W 5 z M S 5 7 Q 2 9 s d W 1 u M T I 4 L D E y O H 0 m c X V v d D s s J n F 1 b 3 Q 7 U 2 V j d G l v b j E v T k N B J T I w c m V w b G l l c y 9 B d X R v U m V t b 3 Z l Z E N v b H V t b n M x L n t D b 2 x 1 b W 4 x M j k s M T I 5 f S Z x d W 9 0 O y w m c X V v d D t T Z W N 0 a W 9 u M S 9 O Q 0 E l M j B y Z X B s a W V z L 0 F 1 d G 9 S Z W 1 v d m V k Q 2 9 s d W 1 u c z E u e 0 N v b H V t b j E z M C w x M z B 9 J n F 1 b 3 Q 7 L C Z x d W 9 0 O 1 N l Y 3 R p b 2 4 x L 0 5 D Q S U y M H J l c G x p Z X M v Q X V 0 b 1 J l b W 9 2 Z W R D b 2 x 1 b W 5 z M S 5 7 Q 2 9 s d W 1 u M T M x L D E z M X 0 m c X V v d D s s J n F 1 b 3 Q 7 U 2 V j d G l v b j E v T k N B J T I w c m V w b G l l c y 9 B d X R v U m V t b 3 Z l Z E N v b H V t b n M x L n t D b 2 x 1 b W 4 x M z I s M T M y f S Z x d W 9 0 O y w m c X V v d D t T Z W N 0 a W 9 u M S 9 O Q 0 E l M j B y Z X B s a W V z L 0 F 1 d G 9 S Z W 1 v d m V k Q 2 9 s d W 1 u c z E u e 0 N v b H V t b j E z M y w x M z N 9 J n F 1 b 3 Q 7 L C Z x d W 9 0 O 1 N l Y 3 R p b 2 4 x L 0 5 D Q S U y M H J l c G x p Z X M v Q X V 0 b 1 J l b W 9 2 Z W R D b 2 x 1 b W 5 z M S 5 7 Q 2 9 s d W 1 u M T M 0 L D E z N H 0 m c X V v d D s s J n F 1 b 3 Q 7 U 2 V j d G l v b j E v T k N B J T I w c m V w b G l l c y 9 B d X R v U m V t b 3 Z l Z E N v b H V t b n M x L n t D b 2 x 1 b W 4 x M z U s M T M 1 f S Z x d W 9 0 O y w m c X V v d D t T Z W N 0 a W 9 u M S 9 O Q 0 E l M j B y Z X B s a W V z L 0 F 1 d G 9 S Z W 1 v d m V k Q 2 9 s d W 1 u c z E u e 0 N v b H V t b j E z N i w x M z Z 9 J n F 1 b 3 Q 7 L C Z x d W 9 0 O 1 N l Y 3 R p b 2 4 x L 0 5 D Q S U y M H J l c G x p Z X M v Q X V 0 b 1 J l b W 9 2 Z W R D b 2 x 1 b W 5 z M S 5 7 Q 2 9 s d W 1 u M T M 3 L D E z N 3 0 m c X V v d D s s J n F 1 b 3 Q 7 U 2 V j d G l v b j E v T k N B J T I w c m V w b G l l c y 9 B d X R v U m V t b 3 Z l Z E N v b H V t b n M x L n t D b 2 x 1 b W 4 x M z g s M T M 4 f S Z x d W 9 0 O y w m c X V v d D t T Z W N 0 a W 9 u M S 9 O Q 0 E l M j B y Z X B s a W V z L 0 F 1 d G 9 S Z W 1 v d m V k Q 2 9 s d W 1 u c z E u e 0 N v b H V t b j E z O S w x M z l 9 J n F 1 b 3 Q 7 L C Z x d W 9 0 O 1 N l Y 3 R p b 2 4 x L 0 5 D Q S U y M H J l c G x p Z X M v Q X V 0 b 1 J l b W 9 2 Z W R D b 2 x 1 b W 5 z M S 5 7 Q 2 9 s d W 1 u M T Q w L D E 0 M H 0 m c X V v d D s s J n F 1 b 3 Q 7 U 2 V j d G l v b j E v T k N B J T I w c m V w b G l l c y 9 B d X R v U m V t b 3 Z l Z E N v b H V t b n M x L n t D b 2 x 1 b W 4 x N D E s M T Q x f S Z x d W 9 0 O y w m c X V v d D t T Z W N 0 a W 9 u M S 9 O Q 0 E l M j B y Z X B s a W V z L 0 F 1 d G 9 S Z W 1 v d m V k Q 2 9 s d W 1 u c z E u e 0 N v b H V t b j E 0 M i w x N D J 9 J n F 1 b 3 Q 7 L C Z x d W 9 0 O 1 N l Y 3 R p b 2 4 x L 0 5 D Q S U y M H J l c G x p Z X M v Q X V 0 b 1 J l b W 9 2 Z W R D b 2 x 1 b W 5 z M S 5 7 Q 2 9 s d W 1 u M T Q z L D E 0 M 3 0 m c X V v d D s s J n F 1 b 3 Q 7 U 2 V j d G l v b j E v T k N B J T I w c m V w b G l l c y 9 B d X R v U m V t b 3 Z l Z E N v b H V t b n M x L n t D b 2 x 1 b W 4 x N D Q s M T Q 0 f S Z x d W 9 0 O 1 0 s J n F 1 b 3 Q 7 U m V s Y X R p b 2 5 z a G l w S W 5 m b y Z x d W 9 0 O z p b X X 0 i L z 4 8 R W 5 0 c n k g V H l w Z T 0 i U m V z d W x 0 V H l w Z S I g V m F s d W U 9 I n N F e G N l c H R p b 2 4 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1 B h c m F t Z X R l c j E 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T G F z d F V w Z G F 0 Z W Q i I F Z h b H V l P S J k M j A y N S 0 w N S 0 x N V Q x N D o y O D o z M i 4 0 N D k y N T A 2 W i I v P j x F b n R y e S B U e X B l P S J G a W x s Z W R D b 2 1 w b G V 0 Z V J l c 3 V s d F R v V 2 9 y a 3 N o Z W V 0 I i B W Y W x 1 Z T 0 i b D A i L z 4 8 R W 5 0 c n k g V H l w Z T 0 i R m l s b F N 0 Y X R 1 c y I g V m F s d W U 9 I n N D b 2 1 w b G V 0 Z S I v P j x F b n R y e S B U e X B l P S J G a W x s V G 9 E Y X R h T W 9 k Z W x F b m F i b G V k I i B W Y W x 1 Z T 0 i b D A i L z 4 8 R W 5 0 c n k g V H l w Z T 0 i S X N Q c m l 2 Y X R l I i B W Y W x 1 Z T 0 i b D A i L z 4 8 R W 5 0 c n k g V H l w Z T 0 i U X V l c n l H c m 9 1 c E l E I i B W Y W x 1 Z T 0 i c 2 U 2 M j A 4 Z j Q x L T U 1 N 2 E t N G Z j Z S 1 h N z d i L W J j M G V l O T R j M m Q 0 Y S I v P j x F b n R y e S B U e X B l P S J R d W V y e U l E I i B W Y W x 1 Z T 0 i c z A 2 M G Z m O T Q 3 L T M w N G Q t N D M 4 Y S 0 5 N D Q 2 L W J m O D g 1 Z G J i N z h j M y I v P j x F b n R y e S B U e X B l P S J S Z X N 1 b H R U e X B l I i B W Y W x 1 Z T 0 i c 0 V 4 Y 2 V w d G l v b i I v P j x F b n R y e S B U e X B l P S J G a W x s T 2 J q Z W N 0 V H l w Z S I g V m F s d W U 9 I n N D b 2 5 u Z W N 0 a W 9 u T 2 5 s e S I v P j x F b n R y e S B U e X B l P S J M b 2 F k V G 9 S Z X B v c n R E a X N h Y m x l Z C I g V m F s d W U 9 I m w x I i 8 + P C 9 T d G F i b G V F b n R y a W V z P j w v S X R l b T 4 8 S X R l b T 4 8 S X R l b U x v Y 2 F 0 a W 9 u P j x J d G V t V H l w Z T 5 G b 3 J t d W x h P C 9 J d G V t V H l w Z T 4 8 S X R l b V B h d G g + U 2 V j d G l v b j E v U 2 F t c G x l J T I w R m l s Z 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1 L T A 2 L T A y V D A 3 O j Q z O j M x L j U y N D M 5 N T R a I i 8 + P E V u d H J 5 I F R 5 c G U 9 I k Z p b G x l Z E N v b X B s Z X R l U m V z d W x 0 V G 9 X b 3 J r c 2 h l Z X Q i I F Z h b H V l P S J s M C I v P j x F b n R y e S B U e X B l P S J G a W x s U 3 R h d H V z I i B W Y W x 1 Z T 0 i c 0 N v b X B s Z X R l I i 8 + P E V u d H J 5 I F R 5 c G U 9 I k Z p b G x U b 0 R h d G F N b 2 R l b E V u Y W J s Z W Q i I F Z h b H V l P S J s M C I v P j x F b n R y e S B U e X B l P S J J c 1 B y a X Z h d G U i I F Z h b H V l P S J s M C I v P j x F b n R y e S B U e X B l P S J R d W V y e U d y b 3 V w S U Q i I F Z h b H V l P S J z Z T Y y M D h m N D E t N T U 3 Y S 0 0 Z m N l L W E 3 N 2 I t Y m M w Z W U 5 N G M y Z D R h I i 8 + P E V u d H J 5 I F R 5 c G U 9 I l F 1 Z X J 5 S U Q i I F Z h b H V l P S J z M 2 E z M D F l Y m Q t O D R l N i 0 0 Z m Y y L W E 0 M j I t O T U z N D Q 2 O D M w N 2 Y 0 I i 8 + P E V u d H J 5 I F R 5 c G U 9 I l J l c 3 V s d F R 5 c G U i I F Z h b H V l P S J z R X h j Z X B 0 a W 9 u I i 8 + P E V u d H J 5 I F R 5 c G U 9 I k Z p b G x P Y m p l Y 3 R U e X B l I i B W Y W x 1 Z T 0 i c 0 N v b m 5 l Y 3 R p b 2 5 P b m x 5 I i 8 + P E V u d H J 5 I F R 5 c G U 9 I k x v Y W R l Z F R v Q W 5 h b H l z a X N T Z X J 2 a W N l c y I g V m F s d W U 9 I m w w I i 8 + P E V u d H J 5 I F R 5 c G U 9 I k x v Y W R U b 1 J l c G 9 y d E R p c 2 F i b G V k I i B W Y W x 1 Z T 0 i b D E i L z 4 8 L 1 N 0 Y W J s Z U V u d H J p Z X M + P C 9 J d G V t P j x J d G V t P j x J d G V t T G 9 j Y X R p b 2 4 + P E l 0 Z W 1 U e X B l P k Z v c m 1 1 b G E 8 L 0 l 0 Z W 1 U e X B l P j x J d G V t U G F 0 a D 5 T Z W N 0 a W 9 u M S 9 U c m F u c 2 Z v c m 0 l M j B T Y W 1 w b G U l M j B G a W x l 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U t M D Y t M D J U M D c 6 N D M 6 M z E u N T I 0 M z k 1 N F o i L z 4 8 R W 5 0 c n k g V H l w Z T 0 i R m l s b G V k Q 2 9 t c G x l d G V S Z X N 1 b H R U b 1 d v c m t z a G V l d C I g V m F s d W U 9 I m w w I i 8 + P E V u d H J 5 I F R 5 c G U 9 I k Z p b G x T d G F 0 d X M i I F Z h b H V l P S J z Q 2 9 t c G x l d G U i L z 4 8 R W 5 0 c n k g V H l w Z T 0 i R m l s b F R v R G F 0 Y U 1 v Z G V s R W 5 h Y m x l Z C I g V m F s d W U 9 I m w w I i 8 + P E V u d H J 5 I F R 5 c G U 9 I k l z U H J p d m F 0 Z S I g V m F s d W U 9 I m w w I i 8 + P E V u d H J 5 I F R 5 c G U 9 I l F 1 Z X J 5 R 3 J v d X B J R C I g V m F s d W U 9 I n M 0 Z j U 3 O D g 0 O C 0 x N T N i L T Q 3 Z j Y t Y T Y 1 Z S 0 3 M z E 2 M W M 3 M z c y N G Q i L z 4 8 R W 5 0 c n k g V H l w Z T 0 i U X V l c n l J R C I g V m F s d W U 9 I n N i Y z V i Z W U y N S 0 y Z W I w L T Q 0 N m U t O T g 1 N S 0 0 M j Y 4 Z D I 0 Z T R k N z Y i L z 4 8 R W 5 0 c n k g V H l w Z T 0 i U m V z d W x 0 V H l w Z S I g V m F s d W U 9 I n N F e G N l c H R p b 2 4 i L z 4 8 R W 5 0 c n k g V H l w Z T 0 i R m l s b E 9 i a m V j d F R 5 c G U i I F Z h b H V l P S J z Q 2 9 u b m V j d G l v b k 9 u b H k i L z 4 8 R W 5 0 c n k g V H l w Z T 0 i T m F t Z V V w Z G F 0 Z W R B Z n R l c k Z p b G w i I F Z h b H V l P S J s M S I v P j x F b n R y e S B U e X B l P S J M b 2 F k V G 9 S Z X B v c n R E a X N h Y m x l Z C I g V m F s d W U 9 I m w x I i 8 + P C 9 T d G F i b G V F b n R y a W V z P j w v S X R l b T 4 8 S X R l b T 4 8 S X R l b U x v Y 2 F 0 a W 9 u P j x J d G V t V H l w Z T 5 G b 3 J t d W x h P C 9 J d G V t V H l w Z T 4 8 S X R l b V B h d G g + U 2 V j d G l v b j E v V H J h b n N m b 3 J t J T I w R m l s Z 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1 L T A 1 L T E 1 V D E 0 O j I 4 O j M y L j Q 2 N T A 1 N j l a I i 8 + P E V u d H J 5 I F R 5 c G U 9 I k Z p b G x l Z E N v b X B s Z X R l U m V z d W x 0 V G 9 X b 3 J r c 2 h l Z X Q i I F Z h b H V l P S J s M C I v P j x F b n R y e S B U e X B l P S J G a W x s U 3 R h d H V z I i B W Y W x 1 Z T 0 i c 0 N v b X B s Z X R l I i 8 + P E V u d H J 5 I F R 5 c G U 9 I k Z p b G x U b 0 R h d G F N b 2 R l b E V u Y W J s Z W Q i I F Z h b H V l P S J s M C I v P j x F b n R y e S B U e X B l P S J J c 1 B y a X Z h d G U i I F Z h b H V l P S J s M C I v P j x F b n R y e S B U e X B l P S J R d W V y e U d y b 3 V w S U Q i I F Z h b H V l P S J z Z T Y y M D h m N D E t N T U 3 Y S 0 0 Z m N l L W E 3 N 2 I t Y m M w Z W U 5 N G M y Z D R h I i 8 + P E V u d H J 5 I F R 5 c G U 9 I l F 1 Z X J 5 S U Q i I F Z h b H V l P S J z Z j U y Y T U 1 Z j k t Z m N i Y i 0 0 N T A 3 L T k 1 N j E t N z Y 2 Y j Q 1 M T c y Y m I w I i 8 + P E V u d H J 5 I F R 5 c G U 9 I l J l c 3 V s d F R 5 c G U i I F Z h b H V l P S J z R n V u Y 3 R p b 2 4 i L z 4 8 R W 5 0 c n k g V H l w Z T 0 i R m l s b E 9 i a m V j d F R 5 c G U i I F Z h b H V l P S J z Q 2 9 u b m V j d G l v b k 9 u b H k i L z 4 8 R W 5 0 c n k g V H l w Z T 0 i T G 9 h Z F R v U m V w b 3 J 0 R G l z Y W J s Z W Q i I F Z h b H V l P S J s M S I v P j w v U 3 R h Y m x l R W 5 0 c m l l c z 4 8 L 0 l 0 Z W 0 + P E l 0 Z W 0 + P E l 0 Z W 1 M b 2 N h d G l v b j 4 8 S X R l b V R 5 c G U + R m 9 y b X V s Y T w v S X R l b V R 5 c G U + P E l 0 Z W 1 Q Y X R o P l N l Y 3 R p b 2 4 x L 0 5 D Q S U y N T I w c m V w b G l l c y U y M C g y K T w v S X R l b V B h d G g + P C 9 J d G V t T G 9 j Y X R p b 2 4 + P F N 0 Y W J s Z U V u d H J p Z X M + P E V u d H J 5 I F R 5 c G U 9 I k J 1 Z m Z l c k 5 l e H R S Z W Z y Z X N o I i B W Y W x 1 Z T 0 i b D E i L z 4 8 R W 5 0 c n k g V H l w Z T 0 i R m l s b E N v d W 5 0 I i B W Y W x 1 Z T 0 i b D A i L z 4 8 R W 5 0 c n k g V H l w Z T 0 i R m l s b E V u Y W J s Z W Q i I F Z h b H V l P S J s M S I v P j x F b n R y e S B U e X B l P S J G a W x s R X J y b 3 J D b 2 R l I i B W Y W x 1 Z T 0 i c 1 V u a 2 5 v d 2 4 i L z 4 8 R W 5 0 c n k g V H l w Z T 0 i R m l s b E V y c m 9 y Q 2 9 1 b n Q i I F Z h b H V l P S J s M C I v P j x F b n R y e S B U e X B l P S J G a W x s T G F z d F V w Z G F 0 Z W Q i I F Z h b H V l P S J k M j A y N S 0 w N S 0 x N l Q w N z o 0 O D o 0 M S 4 5 M T M y M D Q 0 W i I v P j x F b n R y e S B U e X B l P S J G a W x s U 3 R h d H V z I i B W Y W x 1 Z T 0 i c 1 d h a X R p b m d G b 3 J F e G N l b F J l Z n J l c 2 g i L z 4 8 R W 5 0 c n k g V H l w Z T 0 i R m l s b F R v R G F 0 Y U 1 v Z G V s R W 5 h Y m x l Z C I g V m F s d W U 9 I m w w I i 8 + P E V u d H J 5 I F R 5 c G U 9 I k l z U H J p d m F 0 Z S I g V m F s d W U 9 I m w w I i 8 + P E V u d H J 5 I F R 5 c G U 9 I l F 1 Z X J 5 S U Q i I F Z h b H V l P S J z O W M 5 N 2 Y w O G Q t M z c 0 N i 0 0 M z c 5 L T h l Y T M t Z T A 2 N G M y Y m F i Z m Z h I i 8 + P E V u d H J 5 I F R 5 c G U 9 I l J l c 3 V s d F R 5 c G U i I F Z h b H V l P S J z R X h j Z X B 0 a W 9 u I i 8 + P E V u d H J 5 I F R 5 c G U 9 I k 5 h d m l n Y X R p b 2 5 T d G V w T m F t Z S I g V m F s d W U 9 I n N O Y X Z p Z 2 F 0 a W 9 u I i 8 + P E V u d H J 5 I F R 5 c G U 9 I k Z p b G x P Y m p l Y 3 R U e X B l I i B W Y W x 1 Z T 0 i c 1 R h Y m x l I i 8 + P E V u d H J 5 I F R 5 c G U 9 I k 5 h b W V V c G R h d G V k Q W Z 0 Z X J G a W x s I i B W Y W x 1 Z T 0 i b D A i L z 4 8 L 1 N 0 Y W J s Z U V u d H J p Z X M + P C 9 J d G V t P j x J d G V t P j x J d G V t T G 9 j Y X R p b 2 4 + P E l 0 Z W 1 U e X B l P k Z v c m 1 1 b G E 8 L 0 l 0 Z W 1 U e X B l P j x J d G V t U G F 0 a D 5 T Z W N 0 a W 9 u M S 9 O Q 0 E l M j B y Z X B s a W V z 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N D A i L z 4 8 R W 5 0 c n k g V H l w Z T 0 i R m l s b E x h c 3 R V c G R h d G V k I i B W Y W x 1 Z T 0 i Z D I w M j U t M D c t M D d U M T A 6 N T Y 6 M j c u N z k y M D Y 1 N l o i L z 4 8 R W 5 0 c n k g V H l w Z T 0 i R m l s b E N v b H V t b l R 5 c G V z I i B W Y W x 1 Z T 0 i c 0 J n Q U d B Q U 1 E Q X d Z Q U F B Q U F B Q U F H Q U F B Q U F B Q U F B Q U F B Q U F B Q U F B Q U F B Q U F B Q U F B Q U F B Q U F B Q U F B Q U F B Q U F B Q U F B Q U F B Q U F B Q U F B Q U F B Q U F B Q U F B Q U F B Q U F B Q U F B Q U F B Q U F B Q U F B Q U F B Q U F B Q U F B Q U F B Q U F B Q U F B Q U F B Q U F B Q U F B Q U F B Q U F B Q U F B Q U F B Q U F B Q U F B Q U F B Q U F B Q U F B Q U F B Q U F B Q U F B Q U F B Q U F B Q U F B Q U F B Q U F B Q U F B Q U F B Q U F B Q U F B Q U F B P T 0 i L z 4 8 R W 5 0 c n k g V H l w Z T 0 i R m l s b E N v b H V t b k 5 h b W V z I i B W Y W x 1 Z T 0 i c 1 s m c X V v d D t T b 3 V y Y 2 U u T m F t Z S Z x d W 9 0 O y w m c X V v d D t D Q 1 B G S S B T d X J 2 Z X k g Z m 9 y I H R o Z S B w d X J w b 3 N l c y B v Z i B l e G F t a W 5 p b m c g d G h l I G N o Y W 5 n Z X M g a W 4 g d G h l I G l u c 3 V y Y W 5 j Z S B p b n R l c m 1 l Z G l h c m l l c + K A m S B t Y X J r Z X Q g c 3 R y d W N 0 d X J l I G F u Z C B w Y X R 0 Z X J u c y B v Z i B j c m 9 z c y 1 i b 3 J k Z X I g Y W N 0 a X Z p d H k g K E F y d G l j b G U g N D E o N y k s I G x l d H R l c n M g Y S B h b m Q g Y i B v Z i B 0 a G U g S U R E K 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s s J n F 1 b 3 Q 7 Q 2 9 s d W 1 u M j U m c X V v d D s s J n F 1 b 3 Q 7 Q 2 9 s d W 1 u M j Y m c X V v d D s s J n F 1 b 3 Q 7 Q 2 9 s d W 1 u M j c m c X V v d D s s J n F 1 b 3 Q 7 Q 2 9 s d W 1 u M j g m c X V v d D s s J n F 1 b 3 Q 7 Q 2 9 s d W 1 u M j k m c X V v d D s s J n F 1 b 3 Q 7 Q 2 9 s d W 1 u M z A m c X V v d D s s J n F 1 b 3 Q 7 Q 2 9 s d W 1 u M z E m c X V v d D s s J n F 1 b 3 Q 7 Q 2 9 s d W 1 u M z I m c X V v d D s s J n F 1 b 3 Q 7 Q 2 9 s d W 1 u M z M m c X V v d D s s J n F 1 b 3 Q 7 Q 2 9 s d W 1 u M z Q m c X V v d D s s J n F 1 b 3 Q 7 Q 2 9 s d W 1 u M z U m c X V v d D s s J n F 1 b 3 Q 7 Q 2 9 s d W 1 u M z Y m c X V v d D s s J n F 1 b 3 Q 7 Q 2 9 s d W 1 u M z c m c X V v d D s s J n F 1 b 3 Q 7 Q 2 9 s d W 1 u M z g m c X V v d D s s J n F 1 b 3 Q 7 Q 2 9 s d W 1 u M z k m c X V v d D s s J n F 1 b 3 Q 7 Q 2 9 s d W 1 u N D A m c X V v d D s s J n F 1 b 3 Q 7 Q 2 9 s d W 1 u N D E m c X V v d D s s J n F 1 b 3 Q 7 Q 2 9 s d W 1 u N D I m c X V v d D s s J n F 1 b 3 Q 7 Q 2 9 s d W 1 u N D M m c X V v d D s s J n F 1 b 3 Q 7 Q 2 9 s d W 1 u N D Q m c X V v d D s s J n F 1 b 3 Q 7 Q 2 9 s d W 1 u N D U m c X V v d D s s J n F 1 b 3 Q 7 Q 2 9 s d W 1 u N D Y m c X V v d D s s J n F 1 b 3 Q 7 Q 2 9 s d W 1 u N D c m c X V v d D s s J n F 1 b 3 Q 7 Q 2 9 s d W 1 u N D g m c X V v d D s s J n F 1 b 3 Q 7 Q 2 9 s d W 1 u N D k m c X V v d D s s J n F 1 b 3 Q 7 Q 2 9 s d W 1 u N T A m c X V v d D s s J n F 1 b 3 Q 7 Q 2 9 s d W 1 u N T E m c X V v d D s s J n F 1 b 3 Q 7 Q 2 9 s d W 1 u N T I m c X V v d D s s J n F 1 b 3 Q 7 Q 2 9 s d W 1 u N T M m c X V v d D s s J n F 1 b 3 Q 7 Q 2 9 s d W 1 u N T Q m c X V v d D s s J n F 1 b 3 Q 7 Q 2 9 s d W 1 u N T U m c X V v d D s s J n F 1 b 3 Q 7 Q 2 9 s d W 1 u N T Y m c X V v d D s s J n F 1 b 3 Q 7 Q 2 9 s d W 1 u N T c m c X V v d D s s J n F 1 b 3 Q 7 Q 2 9 s d W 1 u N T g m c X V v d D s s J n F 1 b 3 Q 7 Q 2 9 s d W 1 u N T k m c X V v d D s s J n F 1 b 3 Q 7 Q 2 9 s d W 1 u N j A m c X V v d D s s J n F 1 b 3 Q 7 Q 2 9 s d W 1 u N j E m c X V v d D s s J n F 1 b 3 Q 7 Q 2 9 s d W 1 u N j I m c X V v d D s s J n F 1 b 3 Q 7 Q 2 9 s d W 1 u N j M m c X V v d D s s J n F 1 b 3 Q 7 Q 2 9 s d W 1 u N j Q m c X V v d D s s J n F 1 b 3 Q 7 Q 2 9 s d W 1 u N j U m c X V v d D s s J n F 1 b 3 Q 7 Q 2 9 s d W 1 u N j Y m c X V v d D s s J n F 1 b 3 Q 7 Q 2 9 s d W 1 u N j c m c X V v d D s s J n F 1 b 3 Q 7 Q 2 9 s d W 1 u N j g m c X V v d D s s J n F 1 b 3 Q 7 Q 2 9 s d W 1 u N j k m c X V v d D s s J n F 1 b 3 Q 7 Q 2 9 s d W 1 u N z A m c X V v d D s s J n F 1 b 3 Q 7 Q 2 9 s d W 1 u N z E m c X V v d D s s J n F 1 b 3 Q 7 Q 2 9 s d W 1 u N z I m c X V v d D s s J n F 1 b 3 Q 7 Q 2 9 s d W 1 u N z M m c X V v d D s s J n F 1 b 3 Q 7 Q 2 9 s d W 1 u N z Q m c X V v d D s s J n F 1 b 3 Q 7 Q 2 9 s d W 1 u N z U m c X V v d D s s J n F 1 b 3 Q 7 Q 2 9 s d W 1 u N z Y m c X V v d D s s J n F 1 b 3 Q 7 Q 2 9 s d W 1 u N z c m c X V v d D s s J n F 1 b 3 Q 7 Q 2 9 s d W 1 u N z g m c X V v d D s s J n F 1 b 3 Q 7 Q 2 9 s d W 1 u N z k m c X V v d D s s J n F 1 b 3 Q 7 Q 2 9 s d W 1 u O D A m c X V v d D s s J n F 1 b 3 Q 7 Q 2 9 s d W 1 u O D E m c X V v d D s s J n F 1 b 3 Q 7 Q 2 9 s d W 1 u O D I m c X V v d D s s J n F 1 b 3 Q 7 Q 2 9 s d W 1 u O D M m c X V v d D s s J n F 1 b 3 Q 7 Q 2 9 s d W 1 u O D Q m c X V v d D s s J n F 1 b 3 Q 7 Q 2 9 s d W 1 u O D U m c X V v d D s s J n F 1 b 3 Q 7 Q 2 9 s d W 1 u O D Y m c X V v d D s s J n F 1 b 3 Q 7 Q 2 9 s d W 1 u O D c m c X V v d D s s J n F 1 b 3 Q 7 Q 2 9 s d W 1 u O D g m c X V v d D s s J n F 1 b 3 Q 7 Q 2 9 s d W 1 u O D k m c X V v d D s s J n F 1 b 3 Q 7 Q 2 9 s d W 1 u O T A m c X V v d D s s J n F 1 b 3 Q 7 Q 2 9 s d W 1 u O T E m c X V v d D s s J n F 1 b 3 Q 7 Q 2 9 s d W 1 u O T I m c X V v d D s s J n F 1 b 3 Q 7 Q 2 9 s d W 1 u O T M m c X V v d D s s J n F 1 b 3 Q 7 Q 2 9 s d W 1 u O T Q m c X V v d D s s J n F 1 b 3 Q 7 Q 2 9 s d W 1 u O T U m c X V v d D s s J n F 1 b 3 Q 7 Q 2 9 s d W 1 u O T Y m c X V v d D s s J n F 1 b 3 Q 7 Q 2 9 s d W 1 u O T c m c X V v d D s s J n F 1 b 3 Q 7 Q 2 9 s d W 1 u O T g m c X V v d D s s J n F 1 b 3 Q 7 Q 2 9 s d W 1 u O T k m c X V v d D s s J n F 1 b 3 Q 7 Q 2 9 s d W 1 u M T A w J n F 1 b 3 Q 7 L C Z x d W 9 0 O 0 N v b H V t b j E w M S Z x d W 9 0 O y w m c X V v d D t D b 2 x 1 b W 4 x M D I m c X V v d D s s J n F 1 b 3 Q 7 Q 2 9 s d W 1 u M T A z J n F 1 b 3 Q 7 L C Z x d W 9 0 O 0 N v b H V t b j E w N C Z x d W 9 0 O y w m c X V v d D t D b 2 x 1 b W 4 x M D U m c X V v d D s s J n F 1 b 3 Q 7 Q 2 9 s d W 1 u M T A 2 J n F 1 b 3 Q 7 L C Z x d W 9 0 O 0 N v b H V t b j E w N y Z x d W 9 0 O y w m c X V v d D t D b 2 x 1 b W 4 x M D g m c X V v d D s s J n F 1 b 3 Q 7 Q 2 9 s d W 1 u M T A 5 J n F 1 b 3 Q 7 L C Z x d W 9 0 O 0 N v b H V t b j E x M C Z x d W 9 0 O y w m c X V v d D t D b 2 x 1 b W 4 x M T E m c X V v d D s s J n F 1 b 3 Q 7 Q 2 9 s d W 1 u M T E y J n F 1 b 3 Q 7 L C Z x d W 9 0 O 0 N v b H V t b j E x M y Z x d W 9 0 O y w m c X V v d D t D b 2 x 1 b W 4 x M T Q m c X V v d D s s J n F 1 b 3 Q 7 Q 2 9 s d W 1 u M T E 1 J n F 1 b 3 Q 7 L C Z x d W 9 0 O 0 N v b H V t b j E x N i Z x d W 9 0 O y w m c X V v d D t D b 2 x 1 b W 4 x M T c m c X V v d D s s J n F 1 b 3 Q 7 Q 2 9 s d W 1 u M T E 4 J n F 1 b 3 Q 7 L C Z x d W 9 0 O 0 N v b H V t b j E x O S Z x d W 9 0 O y w m c X V v d D t D b 2 x 1 b W 4 x M j A m c X V v d D s s J n F 1 b 3 Q 7 Q 2 9 s d W 1 u M T I x J n F 1 b 3 Q 7 L C Z x d W 9 0 O 0 N v b H V t b j E y M i Z x d W 9 0 O y w m c X V v d D t D b 2 x 1 b W 4 x M j M m c X V v d D s s J n F 1 b 3 Q 7 Q 2 9 s d W 1 u M T I 0 J n F 1 b 3 Q 7 L C Z x d W 9 0 O 0 N v b H V t b j E y N S Z x d W 9 0 O y w m c X V v d D t D b 2 x 1 b W 4 x M j Y m c X V v d D s s J n F 1 b 3 Q 7 Q 2 9 s d W 1 u M T I 3 J n F 1 b 3 Q 7 L C Z x d W 9 0 O 0 N v b H V t b j E y O C Z x d W 9 0 O y w m c X V v d D t D b 2 x 1 b W 4 x M j k m c X V v d D s s J n F 1 b 3 Q 7 Q 2 9 s d W 1 u M T M w J n F 1 b 3 Q 7 L C Z x d W 9 0 O 0 N v b H V t b j E z M S Z x d W 9 0 O y w m c X V v d D t D b 2 x 1 b W 4 x M z I m c X V v d D s s J n F 1 b 3 Q 7 Q 2 9 s d W 1 u M T M z J n F 1 b 3 Q 7 L C Z x d W 9 0 O 0 N v b H V t b j E z N C Z x d W 9 0 O y w m c X V v d D t D b 2 x 1 b W 4 x M z U m c X V v d D s s J n F 1 b 3 Q 7 Q 2 9 s d W 1 u M T M 2 J n F 1 b 3 Q 7 L C Z x d W 9 0 O 0 N v b H V t b j E z N y Z x d W 9 0 O y w m c X V v d D t D b 2 x 1 b W 4 x M z g m c X V v d D s s J n F 1 b 3 Q 7 Q 2 9 s d W 1 u M T M 5 J n F 1 b 3 Q 7 L C Z x d W 9 0 O 0 N v b H V t b j E 0 M C Z x d W 9 0 O y w m c X V v d D t D b 2 x 1 b W 4 x N D E m c X V v d D s s J n F 1 b 3 Q 7 Q 2 9 s d W 1 u M T Q y J n F 1 b 3 Q 7 L C Z x d W 9 0 O 0 N v b H V t b j E 0 M y Z x d W 9 0 O y w m c X V v d D t D b 2 x 1 b W 4 x N D Q 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I 1 Y j g 0 O D A 1 L T Y 2 M 2 I t N G Y 3 Z i 1 i O G E w L T U y Z j d m M T M 1 M z d i Z i I v P j x F b n R y e S B U e X B l P S J S Z W x h d G l v b n N o a X B J b m Z v Q 2 9 u d G F p b m V y I i B W Y W x 1 Z T 0 i c 3 s m c X V v d D t j b 2 x 1 b W 5 D b 3 V u d C Z x d W 9 0 O z o x N D U s J n F 1 b 3 Q 7 a 2 V 5 Q 2 9 s d W 1 u T m F t Z X M m c X V v d D s 6 W 1 0 s J n F 1 b 3 Q 7 c X V l c n l S Z W x h d G l v b n N o a X B z J n F 1 b 3 Q 7 O l t d L C Z x d W 9 0 O 2 N v b H V t b k l k Z W 5 0 a X R p Z X M m c X V v d D s 6 W y Z x d W 9 0 O 1 N l Y 3 R p b 2 4 x L 0 5 D Q S B y Z X B s a W V z L 0 F 1 d G 9 S Z W 1 v d m V k Q 2 9 s d W 1 u c z E u e 1 N v d X J j Z S 5 O Y W 1 l L D B 9 J n F 1 b 3 Q 7 L C Z x d W 9 0 O 1 N l Y 3 R p b 2 4 x L 0 5 D Q S B y Z X B s a W V z L 0 F 1 d G 9 S Z W 1 v d m V k Q 2 9 s d W 1 u c z E u e 0 N D U E Z J I F N 1 c n Z l e S B m b 3 I g d G h l I H B 1 c n B v c 2 V z I G 9 m I G V 4 Y W 1 p b m l u Z y B 0 a G U g Y 2 h h b m d l c y B p b i B 0 a G U g a W 5 z d X J h b m N l I G l u d G V y b W V k a W F y a W V z 4 o C Z I G 1 h c m t l d C B z d H J 1 Y 3 R 1 c m U g Y W 5 k I H B h d H R l c m 5 z I G 9 m I G N y b 3 N z L W J v c m R l c i B h Y 3 R p d m l 0 e S A o Q X J 0 a W N s Z S A 0 M S g 3 K S w g b G V 0 d G V y c y B h I G F u Z C B i I G 9 m I H R o Z S B J R E Q p L D F 9 J n F 1 b 3 Q 7 L C Z x d W 9 0 O 1 N l Y 3 R p b 2 4 x L 0 5 D Q S B y Z X B s a W V z L 0 F 1 d G 9 S Z W 1 v d m V k Q 2 9 s d W 1 u c z E u e 0 N v b H V t b j I s M n 0 m c X V v d D s s J n F 1 b 3 Q 7 U 2 V j d G l v b j E v T k N B I H J l c G x p Z X M v Q X V 0 b 1 J l b W 9 2 Z W R D b 2 x 1 b W 5 z M S 5 7 Q 2 9 s d W 1 u M y w z f S Z x d W 9 0 O y w m c X V v d D t T Z W N 0 a W 9 u M S 9 O Q 0 E g c m V w b G l l c y 9 B d X R v U m V t b 3 Z l Z E N v b H V t b n M x L n t D b 2 x 1 b W 4 0 L D R 9 J n F 1 b 3 Q 7 L C Z x d W 9 0 O 1 N l Y 3 R p b 2 4 x L 0 5 D Q S B y Z X B s a W V z L 0 F 1 d G 9 S Z W 1 v d m V k Q 2 9 s d W 1 u c z E u e 0 N v b H V t b j U s N X 0 m c X V v d D s s J n F 1 b 3 Q 7 U 2 V j d G l v b j E v T k N B I H J l c G x p Z X M v Q X V 0 b 1 J l b W 9 2 Z W R D b 2 x 1 b W 5 z M S 5 7 Q 2 9 s d W 1 u N i w 2 f S Z x d W 9 0 O y w m c X V v d D t T Z W N 0 a W 9 u M S 9 O Q 0 E g c m V w b G l l c y 9 B d X R v U m V t b 3 Z l Z E N v b H V t b n M x L n t D b 2 x 1 b W 4 3 L D d 9 J n F 1 b 3 Q 7 L C Z x d W 9 0 O 1 N l Y 3 R p b 2 4 x L 0 5 D Q S B y Z X B s a W V z L 0 F 1 d G 9 S Z W 1 v d m V k Q 2 9 s d W 1 u c z E u e 0 N v b H V t b j g s O H 0 m c X V v d D s s J n F 1 b 3 Q 7 U 2 V j d G l v b j E v T k N B I H J l c G x p Z X M v Q X V 0 b 1 J l b W 9 2 Z W R D b 2 x 1 b W 5 z M S 5 7 Q 2 9 s d W 1 u O S w 5 f S Z x d W 9 0 O y w m c X V v d D t T Z W N 0 a W 9 u M S 9 O Q 0 E g c m V w b G l l c y 9 B d X R v U m V t b 3 Z l Z E N v b H V t b n M x L n t D b 2 x 1 b W 4 x M C w x M H 0 m c X V v d D s s J n F 1 b 3 Q 7 U 2 V j d G l v b j E v T k N B I H J l c G x p Z X M v Q X V 0 b 1 J l b W 9 2 Z W R D b 2 x 1 b W 5 z M S 5 7 Q 2 9 s d W 1 u M T E s M T F 9 J n F 1 b 3 Q 7 L C Z x d W 9 0 O 1 N l Y 3 R p b 2 4 x L 0 5 D Q S B y Z X B s a W V z L 0 F 1 d G 9 S Z W 1 v d m V k Q 2 9 s d W 1 u c z E u e 0 N v b H V t b j E y L D E y f S Z x d W 9 0 O y w m c X V v d D t T Z W N 0 a W 9 u M S 9 O Q 0 E g c m V w b G l l c y 9 B d X R v U m V t b 3 Z l Z E N v b H V t b n M x L n t D b 2 x 1 b W 4 x M y w x M 3 0 m c X V v d D s s J n F 1 b 3 Q 7 U 2 V j d G l v b j E v T k N B I H J l c G x p Z X M v Q X V 0 b 1 J l b W 9 2 Z W R D b 2 x 1 b W 5 z M S 5 7 Q 2 9 s d W 1 u M T Q s M T R 9 J n F 1 b 3 Q 7 L C Z x d W 9 0 O 1 N l Y 3 R p b 2 4 x L 0 5 D Q S B y Z X B s a W V z L 0 F 1 d G 9 S Z W 1 v d m V k Q 2 9 s d W 1 u c z E u e 0 N v b H V t b j E 1 L D E 1 f S Z x d W 9 0 O y w m c X V v d D t T Z W N 0 a W 9 u M S 9 O Q 0 E g c m V w b G l l c y 9 B d X R v U m V t b 3 Z l Z E N v b H V t b n M x L n t D b 2 x 1 b W 4 x N i w x N n 0 m c X V v d D s s J n F 1 b 3 Q 7 U 2 V j d G l v b j E v T k N B I H J l c G x p Z X M v Q X V 0 b 1 J l b W 9 2 Z W R D b 2 x 1 b W 5 z M S 5 7 Q 2 9 s d W 1 u M T c s M T d 9 J n F 1 b 3 Q 7 L C Z x d W 9 0 O 1 N l Y 3 R p b 2 4 x L 0 5 D Q S B y Z X B s a W V z L 0 F 1 d G 9 S Z W 1 v d m V k Q 2 9 s d W 1 u c z E u e 0 N v b H V t b j E 4 L D E 4 f S Z x d W 9 0 O y w m c X V v d D t T Z W N 0 a W 9 u M S 9 O Q 0 E g c m V w b G l l c y 9 B d X R v U m V t b 3 Z l Z E N v b H V t b n M x L n t D b 2 x 1 b W 4 x O S w x O X 0 m c X V v d D s s J n F 1 b 3 Q 7 U 2 V j d G l v b j E v T k N B I H J l c G x p Z X M v Q X V 0 b 1 J l b W 9 2 Z W R D b 2 x 1 b W 5 z M S 5 7 Q 2 9 s d W 1 u M j A s M j B 9 J n F 1 b 3 Q 7 L C Z x d W 9 0 O 1 N l Y 3 R p b 2 4 x L 0 5 D Q S B y Z X B s a W V z L 0 F 1 d G 9 S Z W 1 v d m V k Q 2 9 s d W 1 u c z E u e 0 N v b H V t b j I x L D I x f S Z x d W 9 0 O y w m c X V v d D t T Z W N 0 a W 9 u M S 9 O Q 0 E g c m V w b G l l c y 9 B d X R v U m V t b 3 Z l Z E N v b H V t b n M x L n t D b 2 x 1 b W 4 y M i w y M n 0 m c X V v d D s s J n F 1 b 3 Q 7 U 2 V j d G l v b j E v T k N B I H J l c G x p Z X M v Q X V 0 b 1 J l b W 9 2 Z W R D b 2 x 1 b W 5 z M S 5 7 Q 2 9 s d W 1 u M j M s M j N 9 J n F 1 b 3 Q 7 L C Z x d W 9 0 O 1 N l Y 3 R p b 2 4 x L 0 5 D Q S B y Z X B s a W V z L 0 F 1 d G 9 S Z W 1 v d m V k Q 2 9 s d W 1 u c z E u e 0 N v b H V t b j I 0 L D I 0 f S Z x d W 9 0 O y w m c X V v d D t T Z W N 0 a W 9 u M S 9 O Q 0 E g c m V w b G l l c y 9 B d X R v U m V t b 3 Z l Z E N v b H V t b n M x L n t D b 2 x 1 b W 4 y N S w y N X 0 m c X V v d D s s J n F 1 b 3 Q 7 U 2 V j d G l v b j E v T k N B I H J l c G x p Z X M v Q X V 0 b 1 J l b W 9 2 Z W R D b 2 x 1 b W 5 z M S 5 7 Q 2 9 s d W 1 u M j Y s M j Z 9 J n F 1 b 3 Q 7 L C Z x d W 9 0 O 1 N l Y 3 R p b 2 4 x L 0 5 D Q S B y Z X B s a W V z L 0 F 1 d G 9 S Z W 1 v d m V k Q 2 9 s d W 1 u c z E u e 0 N v b H V t b j I 3 L D I 3 f S Z x d W 9 0 O y w m c X V v d D t T Z W N 0 a W 9 u M S 9 O Q 0 E g c m V w b G l l c y 9 B d X R v U m V t b 3 Z l Z E N v b H V t b n M x L n t D b 2 x 1 b W 4 y O C w y O H 0 m c X V v d D s s J n F 1 b 3 Q 7 U 2 V j d G l v b j E v T k N B I H J l c G x p Z X M v Q X V 0 b 1 J l b W 9 2 Z W R D b 2 x 1 b W 5 z M S 5 7 Q 2 9 s d W 1 u M j k s M j l 9 J n F 1 b 3 Q 7 L C Z x d W 9 0 O 1 N l Y 3 R p b 2 4 x L 0 5 D Q S B y Z X B s a W V z L 0 F 1 d G 9 S Z W 1 v d m V k Q 2 9 s d W 1 u c z E u e 0 N v b H V t b j M w L D M w f S Z x d W 9 0 O y w m c X V v d D t T Z W N 0 a W 9 u M S 9 O Q 0 E g c m V w b G l l c y 9 B d X R v U m V t b 3 Z l Z E N v b H V t b n M x L n t D b 2 x 1 b W 4 z M S w z M X 0 m c X V v d D s s J n F 1 b 3 Q 7 U 2 V j d G l v b j E v T k N B I H J l c G x p Z X M v Q X V 0 b 1 J l b W 9 2 Z W R D b 2 x 1 b W 5 z M S 5 7 Q 2 9 s d W 1 u M z I s M z J 9 J n F 1 b 3 Q 7 L C Z x d W 9 0 O 1 N l Y 3 R p b 2 4 x L 0 5 D Q S B y Z X B s a W V z L 0 F 1 d G 9 S Z W 1 v d m V k Q 2 9 s d W 1 u c z E u e 0 N v b H V t b j M z L D M z f S Z x d W 9 0 O y w m c X V v d D t T Z W N 0 a W 9 u M S 9 O Q 0 E g c m V w b G l l c y 9 B d X R v U m V t b 3 Z l Z E N v b H V t b n M x L n t D b 2 x 1 b W 4 z N C w z N H 0 m c X V v d D s s J n F 1 b 3 Q 7 U 2 V j d G l v b j E v T k N B I H J l c G x p Z X M v Q X V 0 b 1 J l b W 9 2 Z W R D b 2 x 1 b W 5 z M S 5 7 Q 2 9 s d W 1 u M z U s M z V 9 J n F 1 b 3 Q 7 L C Z x d W 9 0 O 1 N l Y 3 R p b 2 4 x L 0 5 D Q S B y Z X B s a W V z L 0 F 1 d G 9 S Z W 1 v d m V k Q 2 9 s d W 1 u c z E u e 0 N v b H V t b j M 2 L D M 2 f S Z x d W 9 0 O y w m c X V v d D t T Z W N 0 a W 9 u M S 9 O Q 0 E g c m V w b G l l c y 9 B d X R v U m V t b 3 Z l Z E N v b H V t b n M x L n t D b 2 x 1 b W 4 z N y w z N 3 0 m c X V v d D s s J n F 1 b 3 Q 7 U 2 V j d G l v b j E v T k N B I H J l c G x p Z X M v Q X V 0 b 1 J l b W 9 2 Z W R D b 2 x 1 b W 5 z M S 5 7 Q 2 9 s d W 1 u M z g s M z h 9 J n F 1 b 3 Q 7 L C Z x d W 9 0 O 1 N l Y 3 R p b 2 4 x L 0 5 D Q S B y Z X B s a W V z L 0 F 1 d G 9 S Z W 1 v d m V k Q 2 9 s d W 1 u c z E u e 0 N v b H V t b j M 5 L D M 5 f S Z x d W 9 0 O y w m c X V v d D t T Z W N 0 a W 9 u M S 9 O Q 0 E g c m V w b G l l c y 9 B d X R v U m V t b 3 Z l Z E N v b H V t b n M x L n t D b 2 x 1 b W 4 0 M C w 0 M H 0 m c X V v d D s s J n F 1 b 3 Q 7 U 2 V j d G l v b j E v T k N B I H J l c G x p Z X M v Q X V 0 b 1 J l b W 9 2 Z W R D b 2 x 1 b W 5 z M S 5 7 Q 2 9 s d W 1 u N D E s N D F 9 J n F 1 b 3 Q 7 L C Z x d W 9 0 O 1 N l Y 3 R p b 2 4 x L 0 5 D Q S B y Z X B s a W V z L 0 F 1 d G 9 S Z W 1 v d m V k Q 2 9 s d W 1 u c z E u e 0 N v b H V t b j Q y L D Q y f S Z x d W 9 0 O y w m c X V v d D t T Z W N 0 a W 9 u M S 9 O Q 0 E g c m V w b G l l c y 9 B d X R v U m V t b 3 Z l Z E N v b H V t b n M x L n t D b 2 x 1 b W 4 0 M y w 0 M 3 0 m c X V v d D s s J n F 1 b 3 Q 7 U 2 V j d G l v b j E v T k N B I H J l c G x p Z X M v Q X V 0 b 1 J l b W 9 2 Z W R D b 2 x 1 b W 5 z M S 5 7 Q 2 9 s d W 1 u N D Q s N D R 9 J n F 1 b 3 Q 7 L C Z x d W 9 0 O 1 N l Y 3 R p b 2 4 x L 0 5 D Q S B y Z X B s a W V z L 0 F 1 d G 9 S Z W 1 v d m V k Q 2 9 s d W 1 u c z E u e 0 N v b H V t b j Q 1 L D Q 1 f S Z x d W 9 0 O y w m c X V v d D t T Z W N 0 a W 9 u M S 9 O Q 0 E g c m V w b G l l c y 9 B d X R v U m V t b 3 Z l Z E N v b H V t b n M x L n t D b 2 x 1 b W 4 0 N i w 0 N n 0 m c X V v d D s s J n F 1 b 3 Q 7 U 2 V j d G l v b j E v T k N B I H J l c G x p Z X M v Q X V 0 b 1 J l b W 9 2 Z W R D b 2 x 1 b W 5 z M S 5 7 Q 2 9 s d W 1 u N D c s N D d 9 J n F 1 b 3 Q 7 L C Z x d W 9 0 O 1 N l Y 3 R p b 2 4 x L 0 5 D Q S B y Z X B s a W V z L 0 F 1 d G 9 S Z W 1 v d m V k Q 2 9 s d W 1 u c z E u e 0 N v b H V t b j Q 4 L D Q 4 f S Z x d W 9 0 O y w m c X V v d D t T Z W N 0 a W 9 u M S 9 O Q 0 E g c m V w b G l l c y 9 B d X R v U m V t b 3 Z l Z E N v b H V t b n M x L n t D b 2 x 1 b W 4 0 O S w 0 O X 0 m c X V v d D s s J n F 1 b 3 Q 7 U 2 V j d G l v b j E v T k N B I H J l c G x p Z X M v Q X V 0 b 1 J l b W 9 2 Z W R D b 2 x 1 b W 5 z M S 5 7 Q 2 9 s d W 1 u N T A s N T B 9 J n F 1 b 3 Q 7 L C Z x d W 9 0 O 1 N l Y 3 R p b 2 4 x L 0 5 D Q S B y Z X B s a W V z L 0 F 1 d G 9 S Z W 1 v d m V k Q 2 9 s d W 1 u c z E u e 0 N v b H V t b j U x L D U x f S Z x d W 9 0 O y w m c X V v d D t T Z W N 0 a W 9 u M S 9 O Q 0 E g c m V w b G l l c y 9 B d X R v U m V t b 3 Z l Z E N v b H V t b n M x L n t D b 2 x 1 b W 4 1 M i w 1 M n 0 m c X V v d D s s J n F 1 b 3 Q 7 U 2 V j d G l v b j E v T k N B I H J l c G x p Z X M v Q X V 0 b 1 J l b W 9 2 Z W R D b 2 x 1 b W 5 z M S 5 7 Q 2 9 s d W 1 u N T M s N T N 9 J n F 1 b 3 Q 7 L C Z x d W 9 0 O 1 N l Y 3 R p b 2 4 x L 0 5 D Q S B y Z X B s a W V z L 0 F 1 d G 9 S Z W 1 v d m V k Q 2 9 s d W 1 u c z E u e 0 N v b H V t b j U 0 L D U 0 f S Z x d W 9 0 O y w m c X V v d D t T Z W N 0 a W 9 u M S 9 O Q 0 E g c m V w b G l l c y 9 B d X R v U m V t b 3 Z l Z E N v b H V t b n M x L n t D b 2 x 1 b W 4 1 N S w 1 N X 0 m c X V v d D s s J n F 1 b 3 Q 7 U 2 V j d G l v b j E v T k N B I H J l c G x p Z X M v Q X V 0 b 1 J l b W 9 2 Z W R D b 2 x 1 b W 5 z M S 5 7 Q 2 9 s d W 1 u N T Y s N T Z 9 J n F 1 b 3 Q 7 L C Z x d W 9 0 O 1 N l Y 3 R p b 2 4 x L 0 5 D Q S B y Z X B s a W V z L 0 F 1 d G 9 S Z W 1 v d m V k Q 2 9 s d W 1 u c z E u e 0 N v b H V t b j U 3 L D U 3 f S Z x d W 9 0 O y w m c X V v d D t T Z W N 0 a W 9 u M S 9 O Q 0 E g c m V w b G l l c y 9 B d X R v U m V t b 3 Z l Z E N v b H V t b n M x L n t D b 2 x 1 b W 4 1 O C w 1 O H 0 m c X V v d D s s J n F 1 b 3 Q 7 U 2 V j d G l v b j E v T k N B I H J l c G x p Z X M v Q X V 0 b 1 J l b W 9 2 Z W R D b 2 x 1 b W 5 z M S 5 7 Q 2 9 s d W 1 u N T k s N T l 9 J n F 1 b 3 Q 7 L C Z x d W 9 0 O 1 N l Y 3 R p b 2 4 x L 0 5 D Q S B y Z X B s a W V z L 0 F 1 d G 9 S Z W 1 v d m V k Q 2 9 s d W 1 u c z E u e 0 N v b H V t b j Y w L D Y w f S Z x d W 9 0 O y w m c X V v d D t T Z W N 0 a W 9 u M S 9 O Q 0 E g c m V w b G l l c y 9 B d X R v U m V t b 3 Z l Z E N v b H V t b n M x L n t D b 2 x 1 b W 4 2 M S w 2 M X 0 m c X V v d D s s J n F 1 b 3 Q 7 U 2 V j d G l v b j E v T k N B I H J l c G x p Z X M v Q X V 0 b 1 J l b W 9 2 Z W R D b 2 x 1 b W 5 z M S 5 7 Q 2 9 s d W 1 u N j I s N j J 9 J n F 1 b 3 Q 7 L C Z x d W 9 0 O 1 N l Y 3 R p b 2 4 x L 0 5 D Q S B y Z X B s a W V z L 0 F 1 d G 9 S Z W 1 v d m V k Q 2 9 s d W 1 u c z E u e 0 N v b H V t b j Y z L D Y z f S Z x d W 9 0 O y w m c X V v d D t T Z W N 0 a W 9 u M S 9 O Q 0 E g c m V w b G l l c y 9 B d X R v U m V t b 3 Z l Z E N v b H V t b n M x L n t D b 2 x 1 b W 4 2 N C w 2 N H 0 m c X V v d D s s J n F 1 b 3 Q 7 U 2 V j d G l v b j E v T k N B I H J l c G x p Z X M v Q X V 0 b 1 J l b W 9 2 Z W R D b 2 x 1 b W 5 z M S 5 7 Q 2 9 s d W 1 u N j U s N j V 9 J n F 1 b 3 Q 7 L C Z x d W 9 0 O 1 N l Y 3 R p b 2 4 x L 0 5 D Q S B y Z X B s a W V z L 0 F 1 d G 9 S Z W 1 v d m V k Q 2 9 s d W 1 u c z E u e 0 N v b H V t b j Y 2 L D Y 2 f S Z x d W 9 0 O y w m c X V v d D t T Z W N 0 a W 9 u M S 9 O Q 0 E g c m V w b G l l c y 9 B d X R v U m V t b 3 Z l Z E N v b H V t b n M x L n t D b 2 x 1 b W 4 2 N y w 2 N 3 0 m c X V v d D s s J n F 1 b 3 Q 7 U 2 V j d G l v b j E v T k N B I H J l c G x p Z X M v Q X V 0 b 1 J l b W 9 2 Z W R D b 2 x 1 b W 5 z M S 5 7 Q 2 9 s d W 1 u N j g s N j h 9 J n F 1 b 3 Q 7 L C Z x d W 9 0 O 1 N l Y 3 R p b 2 4 x L 0 5 D Q S B y Z X B s a W V z L 0 F 1 d G 9 S Z W 1 v d m V k Q 2 9 s d W 1 u c z E u e 0 N v b H V t b j Y 5 L D Y 5 f S Z x d W 9 0 O y w m c X V v d D t T Z W N 0 a W 9 u M S 9 O Q 0 E g c m V w b G l l c y 9 B d X R v U m V t b 3 Z l Z E N v b H V t b n M x L n t D b 2 x 1 b W 4 3 M C w 3 M H 0 m c X V v d D s s J n F 1 b 3 Q 7 U 2 V j d G l v b j E v T k N B I H J l c G x p Z X M v Q X V 0 b 1 J l b W 9 2 Z W R D b 2 x 1 b W 5 z M S 5 7 Q 2 9 s d W 1 u N z E s N z F 9 J n F 1 b 3 Q 7 L C Z x d W 9 0 O 1 N l Y 3 R p b 2 4 x L 0 5 D Q S B y Z X B s a W V z L 0 F 1 d G 9 S Z W 1 v d m V k Q 2 9 s d W 1 u c z E u e 0 N v b H V t b j c y L D c y f S Z x d W 9 0 O y w m c X V v d D t T Z W N 0 a W 9 u M S 9 O Q 0 E g c m V w b G l l c y 9 B d X R v U m V t b 3 Z l Z E N v b H V t b n M x L n t D b 2 x 1 b W 4 3 M y w 3 M 3 0 m c X V v d D s s J n F 1 b 3 Q 7 U 2 V j d G l v b j E v T k N B I H J l c G x p Z X M v Q X V 0 b 1 J l b W 9 2 Z W R D b 2 x 1 b W 5 z M S 5 7 Q 2 9 s d W 1 u N z Q s N z R 9 J n F 1 b 3 Q 7 L C Z x d W 9 0 O 1 N l Y 3 R p b 2 4 x L 0 5 D Q S B y Z X B s a W V z L 0 F 1 d G 9 S Z W 1 v d m V k Q 2 9 s d W 1 u c z E u e 0 N v b H V t b j c 1 L D c 1 f S Z x d W 9 0 O y w m c X V v d D t T Z W N 0 a W 9 u M S 9 O Q 0 E g c m V w b G l l c y 9 B d X R v U m V t b 3 Z l Z E N v b H V t b n M x L n t D b 2 x 1 b W 4 3 N i w 3 N n 0 m c X V v d D s s J n F 1 b 3 Q 7 U 2 V j d G l v b j E v T k N B I H J l c G x p Z X M v Q X V 0 b 1 J l b W 9 2 Z W R D b 2 x 1 b W 5 z M S 5 7 Q 2 9 s d W 1 u N z c s N z d 9 J n F 1 b 3 Q 7 L C Z x d W 9 0 O 1 N l Y 3 R p b 2 4 x L 0 5 D Q S B y Z X B s a W V z L 0 F 1 d G 9 S Z W 1 v d m V k Q 2 9 s d W 1 u c z E u e 0 N v b H V t b j c 4 L D c 4 f S Z x d W 9 0 O y w m c X V v d D t T Z W N 0 a W 9 u M S 9 O Q 0 E g c m V w b G l l c y 9 B d X R v U m V t b 3 Z l Z E N v b H V t b n M x L n t D b 2 x 1 b W 4 3 O S w 3 O X 0 m c X V v d D s s J n F 1 b 3 Q 7 U 2 V j d G l v b j E v T k N B I H J l c G x p Z X M v Q X V 0 b 1 J l b W 9 2 Z W R D b 2 x 1 b W 5 z M S 5 7 Q 2 9 s d W 1 u O D A s O D B 9 J n F 1 b 3 Q 7 L C Z x d W 9 0 O 1 N l Y 3 R p b 2 4 x L 0 5 D Q S B y Z X B s a W V z L 0 F 1 d G 9 S Z W 1 v d m V k Q 2 9 s d W 1 u c z E u e 0 N v b H V t b j g x L D g x f S Z x d W 9 0 O y w m c X V v d D t T Z W N 0 a W 9 u M S 9 O Q 0 E g c m V w b G l l c y 9 B d X R v U m V t b 3 Z l Z E N v b H V t b n M x L n t D b 2 x 1 b W 4 4 M i w 4 M n 0 m c X V v d D s s J n F 1 b 3 Q 7 U 2 V j d G l v b j E v T k N B I H J l c G x p Z X M v Q X V 0 b 1 J l b W 9 2 Z W R D b 2 x 1 b W 5 z M S 5 7 Q 2 9 s d W 1 u O D M s O D N 9 J n F 1 b 3 Q 7 L C Z x d W 9 0 O 1 N l Y 3 R p b 2 4 x L 0 5 D Q S B y Z X B s a W V z L 0 F 1 d G 9 S Z W 1 v d m V k Q 2 9 s d W 1 u c z E u e 0 N v b H V t b j g 0 L D g 0 f S Z x d W 9 0 O y w m c X V v d D t T Z W N 0 a W 9 u M S 9 O Q 0 E g c m V w b G l l c y 9 B d X R v U m V t b 3 Z l Z E N v b H V t b n M x L n t D b 2 x 1 b W 4 4 N S w 4 N X 0 m c X V v d D s s J n F 1 b 3 Q 7 U 2 V j d G l v b j E v T k N B I H J l c G x p Z X M v Q X V 0 b 1 J l b W 9 2 Z W R D b 2 x 1 b W 5 z M S 5 7 Q 2 9 s d W 1 u O D Y s O D Z 9 J n F 1 b 3 Q 7 L C Z x d W 9 0 O 1 N l Y 3 R p b 2 4 x L 0 5 D Q S B y Z X B s a W V z L 0 F 1 d G 9 S Z W 1 v d m V k Q 2 9 s d W 1 u c z E u e 0 N v b H V t b j g 3 L D g 3 f S Z x d W 9 0 O y w m c X V v d D t T Z W N 0 a W 9 u M S 9 O Q 0 E g c m V w b G l l c y 9 B d X R v U m V t b 3 Z l Z E N v b H V t b n M x L n t D b 2 x 1 b W 4 4 O C w 4 O H 0 m c X V v d D s s J n F 1 b 3 Q 7 U 2 V j d G l v b j E v T k N B I H J l c G x p Z X M v Q X V 0 b 1 J l b W 9 2 Z W R D b 2 x 1 b W 5 z M S 5 7 Q 2 9 s d W 1 u O D k s O D l 9 J n F 1 b 3 Q 7 L C Z x d W 9 0 O 1 N l Y 3 R p b 2 4 x L 0 5 D Q S B y Z X B s a W V z L 0 F 1 d G 9 S Z W 1 v d m V k Q 2 9 s d W 1 u c z E u e 0 N v b H V t b j k w L D k w f S Z x d W 9 0 O y w m c X V v d D t T Z W N 0 a W 9 u M S 9 O Q 0 E g c m V w b G l l c y 9 B d X R v U m V t b 3 Z l Z E N v b H V t b n M x L n t D b 2 x 1 b W 4 5 M S w 5 M X 0 m c X V v d D s s J n F 1 b 3 Q 7 U 2 V j d G l v b j E v T k N B I H J l c G x p Z X M v Q X V 0 b 1 J l b W 9 2 Z W R D b 2 x 1 b W 5 z M S 5 7 Q 2 9 s d W 1 u O T I s O T J 9 J n F 1 b 3 Q 7 L C Z x d W 9 0 O 1 N l Y 3 R p b 2 4 x L 0 5 D Q S B y Z X B s a W V z L 0 F 1 d G 9 S Z W 1 v d m V k Q 2 9 s d W 1 u c z E u e 0 N v b H V t b j k z L D k z f S Z x d W 9 0 O y w m c X V v d D t T Z W N 0 a W 9 u M S 9 O Q 0 E g c m V w b G l l c y 9 B d X R v U m V t b 3 Z l Z E N v b H V t b n M x L n t D b 2 x 1 b W 4 5 N C w 5 N H 0 m c X V v d D s s J n F 1 b 3 Q 7 U 2 V j d G l v b j E v T k N B I H J l c G x p Z X M v Q X V 0 b 1 J l b W 9 2 Z W R D b 2 x 1 b W 5 z M S 5 7 Q 2 9 s d W 1 u O T U s O T V 9 J n F 1 b 3 Q 7 L C Z x d W 9 0 O 1 N l Y 3 R p b 2 4 x L 0 5 D Q S B y Z X B s a W V z L 0 F 1 d G 9 S Z W 1 v d m V k Q 2 9 s d W 1 u c z E u e 0 N v b H V t b j k 2 L D k 2 f S Z x d W 9 0 O y w m c X V v d D t T Z W N 0 a W 9 u M S 9 O Q 0 E g c m V w b G l l c y 9 B d X R v U m V t b 3 Z l Z E N v b H V t b n M x L n t D b 2 x 1 b W 4 5 N y w 5 N 3 0 m c X V v d D s s J n F 1 b 3 Q 7 U 2 V j d G l v b j E v T k N B I H J l c G x p Z X M v Q X V 0 b 1 J l b W 9 2 Z W R D b 2 x 1 b W 5 z M S 5 7 Q 2 9 s d W 1 u O T g s O T h 9 J n F 1 b 3 Q 7 L C Z x d W 9 0 O 1 N l Y 3 R p b 2 4 x L 0 5 D Q S B y Z X B s a W V z L 0 F 1 d G 9 S Z W 1 v d m V k Q 2 9 s d W 1 u c z E u e 0 N v b H V t b j k 5 L D k 5 f S Z x d W 9 0 O y w m c X V v d D t T Z W N 0 a W 9 u M S 9 O Q 0 E g c m V w b G l l c y 9 B d X R v U m V t b 3 Z l Z E N v b H V t b n M x L n t D b 2 x 1 b W 4 x M D A s M T A w f S Z x d W 9 0 O y w m c X V v d D t T Z W N 0 a W 9 u M S 9 O Q 0 E g c m V w b G l l c y 9 B d X R v U m V t b 3 Z l Z E N v b H V t b n M x L n t D b 2 x 1 b W 4 x M D E s M T A x f S Z x d W 9 0 O y w m c X V v d D t T Z W N 0 a W 9 u M S 9 O Q 0 E g c m V w b G l l c y 9 B d X R v U m V t b 3 Z l Z E N v b H V t b n M x L n t D b 2 x 1 b W 4 x M D I s M T A y f S Z x d W 9 0 O y w m c X V v d D t T Z W N 0 a W 9 u M S 9 O Q 0 E g c m V w b G l l c y 9 B d X R v U m V t b 3 Z l Z E N v b H V t b n M x L n t D b 2 x 1 b W 4 x M D M s M T A z f S Z x d W 9 0 O y w m c X V v d D t T Z W N 0 a W 9 u M S 9 O Q 0 E g c m V w b G l l c y 9 B d X R v U m V t b 3 Z l Z E N v b H V t b n M x L n t D b 2 x 1 b W 4 x M D Q s M T A 0 f S Z x d W 9 0 O y w m c X V v d D t T Z W N 0 a W 9 u M S 9 O Q 0 E g c m V w b G l l c y 9 B d X R v U m V t b 3 Z l Z E N v b H V t b n M x L n t D b 2 x 1 b W 4 x M D U s M T A 1 f S Z x d W 9 0 O y w m c X V v d D t T Z W N 0 a W 9 u M S 9 O Q 0 E g c m V w b G l l c y 9 B d X R v U m V t b 3 Z l Z E N v b H V t b n M x L n t D b 2 x 1 b W 4 x M D Y s M T A 2 f S Z x d W 9 0 O y w m c X V v d D t T Z W N 0 a W 9 u M S 9 O Q 0 E g c m V w b G l l c y 9 B d X R v U m V t b 3 Z l Z E N v b H V t b n M x L n t D b 2 x 1 b W 4 x M D c s M T A 3 f S Z x d W 9 0 O y w m c X V v d D t T Z W N 0 a W 9 u M S 9 O Q 0 E g c m V w b G l l c y 9 B d X R v U m V t b 3 Z l Z E N v b H V t b n M x L n t D b 2 x 1 b W 4 x M D g s M T A 4 f S Z x d W 9 0 O y w m c X V v d D t T Z W N 0 a W 9 u M S 9 O Q 0 E g c m V w b G l l c y 9 B d X R v U m V t b 3 Z l Z E N v b H V t b n M x L n t D b 2 x 1 b W 4 x M D k s M T A 5 f S Z x d W 9 0 O y w m c X V v d D t T Z W N 0 a W 9 u M S 9 O Q 0 E g c m V w b G l l c y 9 B d X R v U m V t b 3 Z l Z E N v b H V t b n M x L n t D b 2 x 1 b W 4 x M T A s M T E w f S Z x d W 9 0 O y w m c X V v d D t T Z W N 0 a W 9 u M S 9 O Q 0 E g c m V w b G l l c y 9 B d X R v U m V t b 3 Z l Z E N v b H V t b n M x L n t D b 2 x 1 b W 4 x M T E s M T E x f S Z x d W 9 0 O y w m c X V v d D t T Z W N 0 a W 9 u M S 9 O Q 0 E g c m V w b G l l c y 9 B d X R v U m V t b 3 Z l Z E N v b H V t b n M x L n t D b 2 x 1 b W 4 x M T I s M T E y f S Z x d W 9 0 O y w m c X V v d D t T Z W N 0 a W 9 u M S 9 O Q 0 E g c m V w b G l l c y 9 B d X R v U m V t b 3 Z l Z E N v b H V t b n M x L n t D b 2 x 1 b W 4 x M T M s M T E z f S Z x d W 9 0 O y w m c X V v d D t T Z W N 0 a W 9 u M S 9 O Q 0 E g c m V w b G l l c y 9 B d X R v U m V t b 3 Z l Z E N v b H V t b n M x L n t D b 2 x 1 b W 4 x M T Q s M T E 0 f S Z x d W 9 0 O y w m c X V v d D t T Z W N 0 a W 9 u M S 9 O Q 0 E g c m V w b G l l c y 9 B d X R v U m V t b 3 Z l Z E N v b H V t b n M x L n t D b 2 x 1 b W 4 x M T U s M T E 1 f S Z x d W 9 0 O y w m c X V v d D t T Z W N 0 a W 9 u M S 9 O Q 0 E g c m V w b G l l c y 9 B d X R v U m V t b 3 Z l Z E N v b H V t b n M x L n t D b 2 x 1 b W 4 x M T Y s M T E 2 f S Z x d W 9 0 O y w m c X V v d D t T Z W N 0 a W 9 u M S 9 O Q 0 E g c m V w b G l l c y 9 B d X R v U m V t b 3 Z l Z E N v b H V t b n M x L n t D b 2 x 1 b W 4 x M T c s M T E 3 f S Z x d W 9 0 O y w m c X V v d D t T Z W N 0 a W 9 u M S 9 O Q 0 E g c m V w b G l l c y 9 B d X R v U m V t b 3 Z l Z E N v b H V t b n M x L n t D b 2 x 1 b W 4 x M T g s M T E 4 f S Z x d W 9 0 O y w m c X V v d D t T Z W N 0 a W 9 u M S 9 O Q 0 E g c m V w b G l l c y 9 B d X R v U m V t b 3 Z l Z E N v b H V t b n M x L n t D b 2 x 1 b W 4 x M T k s M T E 5 f S Z x d W 9 0 O y w m c X V v d D t T Z W N 0 a W 9 u M S 9 O Q 0 E g c m V w b G l l c y 9 B d X R v U m V t b 3 Z l Z E N v b H V t b n M x L n t D b 2 x 1 b W 4 x M j A s M T I w f S Z x d W 9 0 O y w m c X V v d D t T Z W N 0 a W 9 u M S 9 O Q 0 E g c m V w b G l l c y 9 B d X R v U m V t b 3 Z l Z E N v b H V t b n M x L n t D b 2 x 1 b W 4 x M j E s M T I x f S Z x d W 9 0 O y w m c X V v d D t T Z W N 0 a W 9 u M S 9 O Q 0 E g c m V w b G l l c y 9 B d X R v U m V t b 3 Z l Z E N v b H V t b n M x L n t D b 2 x 1 b W 4 x M j I s M T I y f S Z x d W 9 0 O y w m c X V v d D t T Z W N 0 a W 9 u M S 9 O Q 0 E g c m V w b G l l c y 9 B d X R v U m V t b 3 Z l Z E N v b H V t b n M x L n t D b 2 x 1 b W 4 x M j M s M T I z f S Z x d W 9 0 O y w m c X V v d D t T Z W N 0 a W 9 u M S 9 O Q 0 E g c m V w b G l l c y 9 B d X R v U m V t b 3 Z l Z E N v b H V t b n M x L n t D b 2 x 1 b W 4 x M j Q s M T I 0 f S Z x d W 9 0 O y w m c X V v d D t T Z W N 0 a W 9 u M S 9 O Q 0 E g c m V w b G l l c y 9 B d X R v U m V t b 3 Z l Z E N v b H V t b n M x L n t D b 2 x 1 b W 4 x M j U s M T I 1 f S Z x d W 9 0 O y w m c X V v d D t T Z W N 0 a W 9 u M S 9 O Q 0 E g c m V w b G l l c y 9 B d X R v U m V t b 3 Z l Z E N v b H V t b n M x L n t D b 2 x 1 b W 4 x M j Y s M T I 2 f S Z x d W 9 0 O y w m c X V v d D t T Z W N 0 a W 9 u M S 9 O Q 0 E g c m V w b G l l c y 9 B d X R v U m V t b 3 Z l Z E N v b H V t b n M x L n t D b 2 x 1 b W 4 x M j c s M T I 3 f S Z x d W 9 0 O y w m c X V v d D t T Z W N 0 a W 9 u M S 9 O Q 0 E g c m V w b G l l c y 9 B d X R v U m V t b 3 Z l Z E N v b H V t b n M x L n t D b 2 x 1 b W 4 x M j g s M T I 4 f S Z x d W 9 0 O y w m c X V v d D t T Z W N 0 a W 9 u M S 9 O Q 0 E g c m V w b G l l c y 9 B d X R v U m V t b 3 Z l Z E N v b H V t b n M x L n t D b 2 x 1 b W 4 x M j k s M T I 5 f S Z x d W 9 0 O y w m c X V v d D t T Z W N 0 a W 9 u M S 9 O Q 0 E g c m V w b G l l c y 9 B d X R v U m V t b 3 Z l Z E N v b H V t b n M x L n t D b 2 x 1 b W 4 x M z A s M T M w f S Z x d W 9 0 O y w m c X V v d D t T Z W N 0 a W 9 u M S 9 O Q 0 E g c m V w b G l l c y 9 B d X R v U m V t b 3 Z l Z E N v b H V t b n M x L n t D b 2 x 1 b W 4 x M z E s M T M x f S Z x d W 9 0 O y w m c X V v d D t T Z W N 0 a W 9 u M S 9 O Q 0 E g c m V w b G l l c y 9 B d X R v U m V t b 3 Z l Z E N v b H V t b n M x L n t D b 2 x 1 b W 4 x M z I s M T M y f S Z x d W 9 0 O y w m c X V v d D t T Z W N 0 a W 9 u M S 9 O Q 0 E g c m V w b G l l c y 9 B d X R v U m V t b 3 Z l Z E N v b H V t b n M x L n t D b 2 x 1 b W 4 x M z M s M T M z f S Z x d W 9 0 O y w m c X V v d D t T Z W N 0 a W 9 u M S 9 O Q 0 E g c m V w b G l l c y 9 B d X R v U m V t b 3 Z l Z E N v b H V t b n M x L n t D b 2 x 1 b W 4 x M z Q s M T M 0 f S Z x d W 9 0 O y w m c X V v d D t T Z W N 0 a W 9 u M S 9 O Q 0 E g c m V w b G l l c y 9 B d X R v U m V t b 3 Z l Z E N v b H V t b n M x L n t D b 2 x 1 b W 4 x M z U s M T M 1 f S Z x d W 9 0 O y w m c X V v d D t T Z W N 0 a W 9 u M S 9 O Q 0 E g c m V w b G l l c y 9 B d X R v U m V t b 3 Z l Z E N v b H V t b n M x L n t D b 2 x 1 b W 4 x M z Y s M T M 2 f S Z x d W 9 0 O y w m c X V v d D t T Z W N 0 a W 9 u M S 9 O Q 0 E g c m V w b G l l c y 9 B d X R v U m V t b 3 Z l Z E N v b H V t b n M x L n t D b 2 x 1 b W 4 x M z c s M T M 3 f S Z x d W 9 0 O y w m c X V v d D t T Z W N 0 a W 9 u M S 9 O Q 0 E g c m V w b G l l c y 9 B d X R v U m V t b 3 Z l Z E N v b H V t b n M x L n t D b 2 x 1 b W 4 x M z g s M T M 4 f S Z x d W 9 0 O y w m c X V v d D t T Z W N 0 a W 9 u M S 9 O Q 0 E g c m V w b G l l c y 9 B d X R v U m V t b 3 Z l Z E N v b H V t b n M x L n t D b 2 x 1 b W 4 x M z k s M T M 5 f S Z x d W 9 0 O y w m c X V v d D t T Z W N 0 a W 9 u M S 9 O Q 0 E g c m V w b G l l c y 9 B d X R v U m V t b 3 Z l Z E N v b H V t b n M x L n t D b 2 x 1 b W 4 x N D A s M T Q w f S Z x d W 9 0 O y w m c X V v d D t T Z W N 0 a W 9 u M S 9 O Q 0 E g c m V w b G l l c y 9 B d X R v U m V t b 3 Z l Z E N v b H V t b n M x L n t D b 2 x 1 b W 4 x N D E s M T Q x f S Z x d W 9 0 O y w m c X V v d D t T Z W N 0 a W 9 u M S 9 O Q 0 E g c m V w b G l l c y 9 B d X R v U m V t b 3 Z l Z E N v b H V t b n M x L n t D b 2 x 1 b W 4 x N D I s M T Q y f S Z x d W 9 0 O y w m c X V v d D t T Z W N 0 a W 9 u M S 9 O Q 0 E g c m V w b G l l c y 9 B d X R v U m V t b 3 Z l Z E N v b H V t b n M x L n t D b 2 x 1 b W 4 x N D M s M T Q z f S Z x d W 9 0 O y w m c X V v d D t T Z W N 0 a W 9 u M S 9 O Q 0 E g c m V w b G l l c y 9 B d X R v U m V t b 3 Z l Z E N v b H V t b n M x L n t D b 2 x 1 b W 4 x N D Q s M T Q 0 f S Z x d W 9 0 O 1 0 s J n F 1 b 3 Q 7 Q 2 9 s d W 1 u Q 2 9 1 b n Q m c X V v d D s 6 M T Q 1 L C Z x d W 9 0 O 0 t l e U N v b H V t b k 5 h b W V z J n F 1 b 3 Q 7 O l t d L C Z x d W 9 0 O 0 N v b H V t b k l k Z W 5 0 a X R p Z X M m c X V v d D s 6 W y Z x d W 9 0 O 1 N l Y 3 R p b 2 4 x L 0 5 D Q S B y Z X B s a W V z L 0 F 1 d G 9 S Z W 1 v d m V k Q 2 9 s d W 1 u c z E u e 1 N v d X J j Z S 5 O Y W 1 l L D B 9 J n F 1 b 3 Q 7 L C Z x d W 9 0 O 1 N l Y 3 R p b 2 4 x L 0 5 D Q S B y Z X B s a W V z L 0 F 1 d G 9 S Z W 1 v d m V k Q 2 9 s d W 1 u c z E u e 0 N D U E Z J I F N 1 c n Z l e S B m b 3 I g d G h l I H B 1 c n B v c 2 V z I G 9 m I G V 4 Y W 1 p b m l u Z y B 0 a G U g Y 2 h h b m d l c y B p b i B 0 a G U g a W 5 z d X J h b m N l I G l u d G V y b W V k a W F y a W V z 4 o C Z I G 1 h c m t l d C B z d H J 1 Y 3 R 1 c m U g Y W 5 k I H B h d H R l c m 5 z I G 9 m I G N y b 3 N z L W J v c m R l c i B h Y 3 R p d m l 0 e S A o Q X J 0 a W N s Z S A 0 M S g 3 K S w g b G V 0 d G V y c y B h I G F u Z C B i I G 9 m I H R o Z S B J R E Q p L D F 9 J n F 1 b 3 Q 7 L C Z x d W 9 0 O 1 N l Y 3 R p b 2 4 x L 0 5 D Q S B y Z X B s a W V z L 0 F 1 d G 9 S Z W 1 v d m V k Q 2 9 s d W 1 u c z E u e 0 N v b H V t b j I s M n 0 m c X V v d D s s J n F 1 b 3 Q 7 U 2 V j d G l v b j E v T k N B I H J l c G x p Z X M v Q X V 0 b 1 J l b W 9 2 Z W R D b 2 x 1 b W 5 z M S 5 7 Q 2 9 s d W 1 u M y w z f S Z x d W 9 0 O y w m c X V v d D t T Z W N 0 a W 9 u M S 9 O Q 0 E g c m V w b G l l c y 9 B d X R v U m V t b 3 Z l Z E N v b H V t b n M x L n t D b 2 x 1 b W 4 0 L D R 9 J n F 1 b 3 Q 7 L C Z x d W 9 0 O 1 N l Y 3 R p b 2 4 x L 0 5 D Q S B y Z X B s a W V z L 0 F 1 d G 9 S Z W 1 v d m V k Q 2 9 s d W 1 u c z E u e 0 N v b H V t b j U s N X 0 m c X V v d D s s J n F 1 b 3 Q 7 U 2 V j d G l v b j E v T k N B I H J l c G x p Z X M v Q X V 0 b 1 J l b W 9 2 Z W R D b 2 x 1 b W 5 z M S 5 7 Q 2 9 s d W 1 u N i w 2 f S Z x d W 9 0 O y w m c X V v d D t T Z W N 0 a W 9 u M S 9 O Q 0 E g c m V w b G l l c y 9 B d X R v U m V t b 3 Z l Z E N v b H V t b n M x L n t D b 2 x 1 b W 4 3 L D d 9 J n F 1 b 3 Q 7 L C Z x d W 9 0 O 1 N l Y 3 R p b 2 4 x L 0 5 D Q S B y Z X B s a W V z L 0 F 1 d G 9 S Z W 1 v d m V k Q 2 9 s d W 1 u c z E u e 0 N v b H V t b j g s O H 0 m c X V v d D s s J n F 1 b 3 Q 7 U 2 V j d G l v b j E v T k N B I H J l c G x p Z X M v Q X V 0 b 1 J l b W 9 2 Z W R D b 2 x 1 b W 5 z M S 5 7 Q 2 9 s d W 1 u O S w 5 f S Z x d W 9 0 O y w m c X V v d D t T Z W N 0 a W 9 u M S 9 O Q 0 E g c m V w b G l l c y 9 B d X R v U m V t b 3 Z l Z E N v b H V t b n M x L n t D b 2 x 1 b W 4 x M C w x M H 0 m c X V v d D s s J n F 1 b 3 Q 7 U 2 V j d G l v b j E v T k N B I H J l c G x p Z X M v Q X V 0 b 1 J l b W 9 2 Z W R D b 2 x 1 b W 5 z M S 5 7 Q 2 9 s d W 1 u M T E s M T F 9 J n F 1 b 3 Q 7 L C Z x d W 9 0 O 1 N l Y 3 R p b 2 4 x L 0 5 D Q S B y Z X B s a W V z L 0 F 1 d G 9 S Z W 1 v d m V k Q 2 9 s d W 1 u c z E u e 0 N v b H V t b j E y L D E y f S Z x d W 9 0 O y w m c X V v d D t T Z W N 0 a W 9 u M S 9 O Q 0 E g c m V w b G l l c y 9 B d X R v U m V t b 3 Z l Z E N v b H V t b n M x L n t D b 2 x 1 b W 4 x M y w x M 3 0 m c X V v d D s s J n F 1 b 3 Q 7 U 2 V j d G l v b j E v T k N B I H J l c G x p Z X M v Q X V 0 b 1 J l b W 9 2 Z W R D b 2 x 1 b W 5 z M S 5 7 Q 2 9 s d W 1 u M T Q s M T R 9 J n F 1 b 3 Q 7 L C Z x d W 9 0 O 1 N l Y 3 R p b 2 4 x L 0 5 D Q S B y Z X B s a W V z L 0 F 1 d G 9 S Z W 1 v d m V k Q 2 9 s d W 1 u c z E u e 0 N v b H V t b j E 1 L D E 1 f S Z x d W 9 0 O y w m c X V v d D t T Z W N 0 a W 9 u M S 9 O Q 0 E g c m V w b G l l c y 9 B d X R v U m V t b 3 Z l Z E N v b H V t b n M x L n t D b 2 x 1 b W 4 x N i w x N n 0 m c X V v d D s s J n F 1 b 3 Q 7 U 2 V j d G l v b j E v T k N B I H J l c G x p Z X M v Q X V 0 b 1 J l b W 9 2 Z W R D b 2 x 1 b W 5 z M S 5 7 Q 2 9 s d W 1 u M T c s M T d 9 J n F 1 b 3 Q 7 L C Z x d W 9 0 O 1 N l Y 3 R p b 2 4 x L 0 5 D Q S B y Z X B s a W V z L 0 F 1 d G 9 S Z W 1 v d m V k Q 2 9 s d W 1 u c z E u e 0 N v b H V t b j E 4 L D E 4 f S Z x d W 9 0 O y w m c X V v d D t T Z W N 0 a W 9 u M S 9 O Q 0 E g c m V w b G l l c y 9 B d X R v U m V t b 3 Z l Z E N v b H V t b n M x L n t D b 2 x 1 b W 4 x O S w x O X 0 m c X V v d D s s J n F 1 b 3 Q 7 U 2 V j d G l v b j E v T k N B I H J l c G x p Z X M v Q X V 0 b 1 J l b W 9 2 Z W R D b 2 x 1 b W 5 z M S 5 7 Q 2 9 s d W 1 u M j A s M j B 9 J n F 1 b 3 Q 7 L C Z x d W 9 0 O 1 N l Y 3 R p b 2 4 x L 0 5 D Q S B y Z X B s a W V z L 0 F 1 d G 9 S Z W 1 v d m V k Q 2 9 s d W 1 u c z E u e 0 N v b H V t b j I x L D I x f S Z x d W 9 0 O y w m c X V v d D t T Z W N 0 a W 9 u M S 9 O Q 0 E g c m V w b G l l c y 9 B d X R v U m V t b 3 Z l Z E N v b H V t b n M x L n t D b 2 x 1 b W 4 y M i w y M n 0 m c X V v d D s s J n F 1 b 3 Q 7 U 2 V j d G l v b j E v T k N B I H J l c G x p Z X M v Q X V 0 b 1 J l b W 9 2 Z W R D b 2 x 1 b W 5 z M S 5 7 Q 2 9 s d W 1 u M j M s M j N 9 J n F 1 b 3 Q 7 L C Z x d W 9 0 O 1 N l Y 3 R p b 2 4 x L 0 5 D Q S B y Z X B s a W V z L 0 F 1 d G 9 S Z W 1 v d m V k Q 2 9 s d W 1 u c z E u e 0 N v b H V t b j I 0 L D I 0 f S Z x d W 9 0 O y w m c X V v d D t T Z W N 0 a W 9 u M S 9 O Q 0 E g c m V w b G l l c y 9 B d X R v U m V t b 3 Z l Z E N v b H V t b n M x L n t D b 2 x 1 b W 4 y N S w y N X 0 m c X V v d D s s J n F 1 b 3 Q 7 U 2 V j d G l v b j E v T k N B I H J l c G x p Z X M v Q X V 0 b 1 J l b W 9 2 Z W R D b 2 x 1 b W 5 z M S 5 7 Q 2 9 s d W 1 u M j Y s M j Z 9 J n F 1 b 3 Q 7 L C Z x d W 9 0 O 1 N l Y 3 R p b 2 4 x L 0 5 D Q S B y Z X B s a W V z L 0 F 1 d G 9 S Z W 1 v d m V k Q 2 9 s d W 1 u c z E u e 0 N v b H V t b j I 3 L D I 3 f S Z x d W 9 0 O y w m c X V v d D t T Z W N 0 a W 9 u M S 9 O Q 0 E g c m V w b G l l c y 9 B d X R v U m V t b 3 Z l Z E N v b H V t b n M x L n t D b 2 x 1 b W 4 y O C w y O H 0 m c X V v d D s s J n F 1 b 3 Q 7 U 2 V j d G l v b j E v T k N B I H J l c G x p Z X M v Q X V 0 b 1 J l b W 9 2 Z W R D b 2 x 1 b W 5 z M S 5 7 Q 2 9 s d W 1 u M j k s M j l 9 J n F 1 b 3 Q 7 L C Z x d W 9 0 O 1 N l Y 3 R p b 2 4 x L 0 5 D Q S B y Z X B s a W V z L 0 F 1 d G 9 S Z W 1 v d m V k Q 2 9 s d W 1 u c z E u e 0 N v b H V t b j M w L D M w f S Z x d W 9 0 O y w m c X V v d D t T Z W N 0 a W 9 u M S 9 O Q 0 E g c m V w b G l l c y 9 B d X R v U m V t b 3 Z l Z E N v b H V t b n M x L n t D b 2 x 1 b W 4 z M S w z M X 0 m c X V v d D s s J n F 1 b 3 Q 7 U 2 V j d G l v b j E v T k N B I H J l c G x p Z X M v Q X V 0 b 1 J l b W 9 2 Z W R D b 2 x 1 b W 5 z M S 5 7 Q 2 9 s d W 1 u M z I s M z J 9 J n F 1 b 3 Q 7 L C Z x d W 9 0 O 1 N l Y 3 R p b 2 4 x L 0 5 D Q S B y Z X B s a W V z L 0 F 1 d G 9 S Z W 1 v d m V k Q 2 9 s d W 1 u c z E u e 0 N v b H V t b j M z L D M z f S Z x d W 9 0 O y w m c X V v d D t T Z W N 0 a W 9 u M S 9 O Q 0 E g c m V w b G l l c y 9 B d X R v U m V t b 3 Z l Z E N v b H V t b n M x L n t D b 2 x 1 b W 4 z N C w z N H 0 m c X V v d D s s J n F 1 b 3 Q 7 U 2 V j d G l v b j E v T k N B I H J l c G x p Z X M v Q X V 0 b 1 J l b W 9 2 Z W R D b 2 x 1 b W 5 z M S 5 7 Q 2 9 s d W 1 u M z U s M z V 9 J n F 1 b 3 Q 7 L C Z x d W 9 0 O 1 N l Y 3 R p b 2 4 x L 0 5 D Q S B y Z X B s a W V z L 0 F 1 d G 9 S Z W 1 v d m V k Q 2 9 s d W 1 u c z E u e 0 N v b H V t b j M 2 L D M 2 f S Z x d W 9 0 O y w m c X V v d D t T Z W N 0 a W 9 u M S 9 O Q 0 E g c m V w b G l l c y 9 B d X R v U m V t b 3 Z l Z E N v b H V t b n M x L n t D b 2 x 1 b W 4 z N y w z N 3 0 m c X V v d D s s J n F 1 b 3 Q 7 U 2 V j d G l v b j E v T k N B I H J l c G x p Z X M v Q X V 0 b 1 J l b W 9 2 Z W R D b 2 x 1 b W 5 z M S 5 7 Q 2 9 s d W 1 u M z g s M z h 9 J n F 1 b 3 Q 7 L C Z x d W 9 0 O 1 N l Y 3 R p b 2 4 x L 0 5 D Q S B y Z X B s a W V z L 0 F 1 d G 9 S Z W 1 v d m V k Q 2 9 s d W 1 u c z E u e 0 N v b H V t b j M 5 L D M 5 f S Z x d W 9 0 O y w m c X V v d D t T Z W N 0 a W 9 u M S 9 O Q 0 E g c m V w b G l l c y 9 B d X R v U m V t b 3 Z l Z E N v b H V t b n M x L n t D b 2 x 1 b W 4 0 M C w 0 M H 0 m c X V v d D s s J n F 1 b 3 Q 7 U 2 V j d G l v b j E v T k N B I H J l c G x p Z X M v Q X V 0 b 1 J l b W 9 2 Z W R D b 2 x 1 b W 5 z M S 5 7 Q 2 9 s d W 1 u N D E s N D F 9 J n F 1 b 3 Q 7 L C Z x d W 9 0 O 1 N l Y 3 R p b 2 4 x L 0 5 D Q S B y Z X B s a W V z L 0 F 1 d G 9 S Z W 1 v d m V k Q 2 9 s d W 1 u c z E u e 0 N v b H V t b j Q y L D Q y f S Z x d W 9 0 O y w m c X V v d D t T Z W N 0 a W 9 u M S 9 O Q 0 E g c m V w b G l l c y 9 B d X R v U m V t b 3 Z l Z E N v b H V t b n M x L n t D b 2 x 1 b W 4 0 M y w 0 M 3 0 m c X V v d D s s J n F 1 b 3 Q 7 U 2 V j d G l v b j E v T k N B I H J l c G x p Z X M v Q X V 0 b 1 J l b W 9 2 Z W R D b 2 x 1 b W 5 z M S 5 7 Q 2 9 s d W 1 u N D Q s N D R 9 J n F 1 b 3 Q 7 L C Z x d W 9 0 O 1 N l Y 3 R p b 2 4 x L 0 5 D Q S B y Z X B s a W V z L 0 F 1 d G 9 S Z W 1 v d m V k Q 2 9 s d W 1 u c z E u e 0 N v b H V t b j Q 1 L D Q 1 f S Z x d W 9 0 O y w m c X V v d D t T Z W N 0 a W 9 u M S 9 O Q 0 E g c m V w b G l l c y 9 B d X R v U m V t b 3 Z l Z E N v b H V t b n M x L n t D b 2 x 1 b W 4 0 N i w 0 N n 0 m c X V v d D s s J n F 1 b 3 Q 7 U 2 V j d G l v b j E v T k N B I H J l c G x p Z X M v Q X V 0 b 1 J l b W 9 2 Z W R D b 2 x 1 b W 5 z M S 5 7 Q 2 9 s d W 1 u N D c s N D d 9 J n F 1 b 3 Q 7 L C Z x d W 9 0 O 1 N l Y 3 R p b 2 4 x L 0 5 D Q S B y Z X B s a W V z L 0 F 1 d G 9 S Z W 1 v d m V k Q 2 9 s d W 1 u c z E u e 0 N v b H V t b j Q 4 L D Q 4 f S Z x d W 9 0 O y w m c X V v d D t T Z W N 0 a W 9 u M S 9 O Q 0 E g c m V w b G l l c y 9 B d X R v U m V t b 3 Z l Z E N v b H V t b n M x L n t D b 2 x 1 b W 4 0 O S w 0 O X 0 m c X V v d D s s J n F 1 b 3 Q 7 U 2 V j d G l v b j E v T k N B I H J l c G x p Z X M v Q X V 0 b 1 J l b W 9 2 Z W R D b 2 x 1 b W 5 z M S 5 7 Q 2 9 s d W 1 u N T A s N T B 9 J n F 1 b 3 Q 7 L C Z x d W 9 0 O 1 N l Y 3 R p b 2 4 x L 0 5 D Q S B y Z X B s a W V z L 0 F 1 d G 9 S Z W 1 v d m V k Q 2 9 s d W 1 u c z E u e 0 N v b H V t b j U x L D U x f S Z x d W 9 0 O y w m c X V v d D t T Z W N 0 a W 9 u M S 9 O Q 0 E g c m V w b G l l c y 9 B d X R v U m V t b 3 Z l Z E N v b H V t b n M x L n t D b 2 x 1 b W 4 1 M i w 1 M n 0 m c X V v d D s s J n F 1 b 3 Q 7 U 2 V j d G l v b j E v T k N B I H J l c G x p Z X M v Q X V 0 b 1 J l b W 9 2 Z W R D b 2 x 1 b W 5 z M S 5 7 Q 2 9 s d W 1 u N T M s N T N 9 J n F 1 b 3 Q 7 L C Z x d W 9 0 O 1 N l Y 3 R p b 2 4 x L 0 5 D Q S B y Z X B s a W V z L 0 F 1 d G 9 S Z W 1 v d m V k Q 2 9 s d W 1 u c z E u e 0 N v b H V t b j U 0 L D U 0 f S Z x d W 9 0 O y w m c X V v d D t T Z W N 0 a W 9 u M S 9 O Q 0 E g c m V w b G l l c y 9 B d X R v U m V t b 3 Z l Z E N v b H V t b n M x L n t D b 2 x 1 b W 4 1 N S w 1 N X 0 m c X V v d D s s J n F 1 b 3 Q 7 U 2 V j d G l v b j E v T k N B I H J l c G x p Z X M v Q X V 0 b 1 J l b W 9 2 Z W R D b 2 x 1 b W 5 z M S 5 7 Q 2 9 s d W 1 u N T Y s N T Z 9 J n F 1 b 3 Q 7 L C Z x d W 9 0 O 1 N l Y 3 R p b 2 4 x L 0 5 D Q S B y Z X B s a W V z L 0 F 1 d G 9 S Z W 1 v d m V k Q 2 9 s d W 1 u c z E u e 0 N v b H V t b j U 3 L D U 3 f S Z x d W 9 0 O y w m c X V v d D t T Z W N 0 a W 9 u M S 9 O Q 0 E g c m V w b G l l c y 9 B d X R v U m V t b 3 Z l Z E N v b H V t b n M x L n t D b 2 x 1 b W 4 1 O C w 1 O H 0 m c X V v d D s s J n F 1 b 3 Q 7 U 2 V j d G l v b j E v T k N B I H J l c G x p Z X M v Q X V 0 b 1 J l b W 9 2 Z W R D b 2 x 1 b W 5 z M S 5 7 Q 2 9 s d W 1 u N T k s N T l 9 J n F 1 b 3 Q 7 L C Z x d W 9 0 O 1 N l Y 3 R p b 2 4 x L 0 5 D Q S B y Z X B s a W V z L 0 F 1 d G 9 S Z W 1 v d m V k Q 2 9 s d W 1 u c z E u e 0 N v b H V t b j Y w L D Y w f S Z x d W 9 0 O y w m c X V v d D t T Z W N 0 a W 9 u M S 9 O Q 0 E g c m V w b G l l c y 9 B d X R v U m V t b 3 Z l Z E N v b H V t b n M x L n t D b 2 x 1 b W 4 2 M S w 2 M X 0 m c X V v d D s s J n F 1 b 3 Q 7 U 2 V j d G l v b j E v T k N B I H J l c G x p Z X M v Q X V 0 b 1 J l b W 9 2 Z W R D b 2 x 1 b W 5 z M S 5 7 Q 2 9 s d W 1 u N j I s N j J 9 J n F 1 b 3 Q 7 L C Z x d W 9 0 O 1 N l Y 3 R p b 2 4 x L 0 5 D Q S B y Z X B s a W V z L 0 F 1 d G 9 S Z W 1 v d m V k Q 2 9 s d W 1 u c z E u e 0 N v b H V t b j Y z L D Y z f S Z x d W 9 0 O y w m c X V v d D t T Z W N 0 a W 9 u M S 9 O Q 0 E g c m V w b G l l c y 9 B d X R v U m V t b 3 Z l Z E N v b H V t b n M x L n t D b 2 x 1 b W 4 2 N C w 2 N H 0 m c X V v d D s s J n F 1 b 3 Q 7 U 2 V j d G l v b j E v T k N B I H J l c G x p Z X M v Q X V 0 b 1 J l b W 9 2 Z W R D b 2 x 1 b W 5 z M S 5 7 Q 2 9 s d W 1 u N j U s N j V 9 J n F 1 b 3 Q 7 L C Z x d W 9 0 O 1 N l Y 3 R p b 2 4 x L 0 5 D Q S B y Z X B s a W V z L 0 F 1 d G 9 S Z W 1 v d m V k Q 2 9 s d W 1 u c z E u e 0 N v b H V t b j Y 2 L D Y 2 f S Z x d W 9 0 O y w m c X V v d D t T Z W N 0 a W 9 u M S 9 O Q 0 E g c m V w b G l l c y 9 B d X R v U m V t b 3 Z l Z E N v b H V t b n M x L n t D b 2 x 1 b W 4 2 N y w 2 N 3 0 m c X V v d D s s J n F 1 b 3 Q 7 U 2 V j d G l v b j E v T k N B I H J l c G x p Z X M v Q X V 0 b 1 J l b W 9 2 Z W R D b 2 x 1 b W 5 z M S 5 7 Q 2 9 s d W 1 u N j g s N j h 9 J n F 1 b 3 Q 7 L C Z x d W 9 0 O 1 N l Y 3 R p b 2 4 x L 0 5 D Q S B y Z X B s a W V z L 0 F 1 d G 9 S Z W 1 v d m V k Q 2 9 s d W 1 u c z E u e 0 N v b H V t b j Y 5 L D Y 5 f S Z x d W 9 0 O y w m c X V v d D t T Z W N 0 a W 9 u M S 9 O Q 0 E g c m V w b G l l c y 9 B d X R v U m V t b 3 Z l Z E N v b H V t b n M x L n t D b 2 x 1 b W 4 3 M C w 3 M H 0 m c X V v d D s s J n F 1 b 3 Q 7 U 2 V j d G l v b j E v T k N B I H J l c G x p Z X M v Q X V 0 b 1 J l b W 9 2 Z W R D b 2 x 1 b W 5 z M S 5 7 Q 2 9 s d W 1 u N z E s N z F 9 J n F 1 b 3 Q 7 L C Z x d W 9 0 O 1 N l Y 3 R p b 2 4 x L 0 5 D Q S B y Z X B s a W V z L 0 F 1 d G 9 S Z W 1 v d m V k Q 2 9 s d W 1 u c z E u e 0 N v b H V t b j c y L D c y f S Z x d W 9 0 O y w m c X V v d D t T Z W N 0 a W 9 u M S 9 O Q 0 E g c m V w b G l l c y 9 B d X R v U m V t b 3 Z l Z E N v b H V t b n M x L n t D b 2 x 1 b W 4 3 M y w 3 M 3 0 m c X V v d D s s J n F 1 b 3 Q 7 U 2 V j d G l v b j E v T k N B I H J l c G x p Z X M v Q X V 0 b 1 J l b W 9 2 Z W R D b 2 x 1 b W 5 z M S 5 7 Q 2 9 s d W 1 u N z Q s N z R 9 J n F 1 b 3 Q 7 L C Z x d W 9 0 O 1 N l Y 3 R p b 2 4 x L 0 5 D Q S B y Z X B s a W V z L 0 F 1 d G 9 S Z W 1 v d m V k Q 2 9 s d W 1 u c z E u e 0 N v b H V t b j c 1 L D c 1 f S Z x d W 9 0 O y w m c X V v d D t T Z W N 0 a W 9 u M S 9 O Q 0 E g c m V w b G l l c y 9 B d X R v U m V t b 3 Z l Z E N v b H V t b n M x L n t D b 2 x 1 b W 4 3 N i w 3 N n 0 m c X V v d D s s J n F 1 b 3 Q 7 U 2 V j d G l v b j E v T k N B I H J l c G x p Z X M v Q X V 0 b 1 J l b W 9 2 Z W R D b 2 x 1 b W 5 z M S 5 7 Q 2 9 s d W 1 u N z c s N z d 9 J n F 1 b 3 Q 7 L C Z x d W 9 0 O 1 N l Y 3 R p b 2 4 x L 0 5 D Q S B y Z X B s a W V z L 0 F 1 d G 9 S Z W 1 v d m V k Q 2 9 s d W 1 u c z E u e 0 N v b H V t b j c 4 L D c 4 f S Z x d W 9 0 O y w m c X V v d D t T Z W N 0 a W 9 u M S 9 O Q 0 E g c m V w b G l l c y 9 B d X R v U m V t b 3 Z l Z E N v b H V t b n M x L n t D b 2 x 1 b W 4 3 O S w 3 O X 0 m c X V v d D s s J n F 1 b 3 Q 7 U 2 V j d G l v b j E v T k N B I H J l c G x p Z X M v Q X V 0 b 1 J l b W 9 2 Z W R D b 2 x 1 b W 5 z M S 5 7 Q 2 9 s d W 1 u O D A s O D B 9 J n F 1 b 3 Q 7 L C Z x d W 9 0 O 1 N l Y 3 R p b 2 4 x L 0 5 D Q S B y Z X B s a W V z L 0 F 1 d G 9 S Z W 1 v d m V k Q 2 9 s d W 1 u c z E u e 0 N v b H V t b j g x L D g x f S Z x d W 9 0 O y w m c X V v d D t T Z W N 0 a W 9 u M S 9 O Q 0 E g c m V w b G l l c y 9 B d X R v U m V t b 3 Z l Z E N v b H V t b n M x L n t D b 2 x 1 b W 4 4 M i w 4 M n 0 m c X V v d D s s J n F 1 b 3 Q 7 U 2 V j d G l v b j E v T k N B I H J l c G x p Z X M v Q X V 0 b 1 J l b W 9 2 Z W R D b 2 x 1 b W 5 z M S 5 7 Q 2 9 s d W 1 u O D M s O D N 9 J n F 1 b 3 Q 7 L C Z x d W 9 0 O 1 N l Y 3 R p b 2 4 x L 0 5 D Q S B y Z X B s a W V z L 0 F 1 d G 9 S Z W 1 v d m V k Q 2 9 s d W 1 u c z E u e 0 N v b H V t b j g 0 L D g 0 f S Z x d W 9 0 O y w m c X V v d D t T Z W N 0 a W 9 u M S 9 O Q 0 E g c m V w b G l l c y 9 B d X R v U m V t b 3 Z l Z E N v b H V t b n M x L n t D b 2 x 1 b W 4 4 N S w 4 N X 0 m c X V v d D s s J n F 1 b 3 Q 7 U 2 V j d G l v b j E v T k N B I H J l c G x p Z X M v Q X V 0 b 1 J l b W 9 2 Z W R D b 2 x 1 b W 5 z M S 5 7 Q 2 9 s d W 1 u O D Y s O D Z 9 J n F 1 b 3 Q 7 L C Z x d W 9 0 O 1 N l Y 3 R p b 2 4 x L 0 5 D Q S B y Z X B s a W V z L 0 F 1 d G 9 S Z W 1 v d m V k Q 2 9 s d W 1 u c z E u e 0 N v b H V t b j g 3 L D g 3 f S Z x d W 9 0 O y w m c X V v d D t T Z W N 0 a W 9 u M S 9 O Q 0 E g c m V w b G l l c y 9 B d X R v U m V t b 3 Z l Z E N v b H V t b n M x L n t D b 2 x 1 b W 4 4 O C w 4 O H 0 m c X V v d D s s J n F 1 b 3 Q 7 U 2 V j d G l v b j E v T k N B I H J l c G x p Z X M v Q X V 0 b 1 J l b W 9 2 Z W R D b 2 x 1 b W 5 z M S 5 7 Q 2 9 s d W 1 u O D k s O D l 9 J n F 1 b 3 Q 7 L C Z x d W 9 0 O 1 N l Y 3 R p b 2 4 x L 0 5 D Q S B y Z X B s a W V z L 0 F 1 d G 9 S Z W 1 v d m V k Q 2 9 s d W 1 u c z E u e 0 N v b H V t b j k w L D k w f S Z x d W 9 0 O y w m c X V v d D t T Z W N 0 a W 9 u M S 9 O Q 0 E g c m V w b G l l c y 9 B d X R v U m V t b 3 Z l Z E N v b H V t b n M x L n t D b 2 x 1 b W 4 5 M S w 5 M X 0 m c X V v d D s s J n F 1 b 3 Q 7 U 2 V j d G l v b j E v T k N B I H J l c G x p Z X M v Q X V 0 b 1 J l b W 9 2 Z W R D b 2 x 1 b W 5 z M S 5 7 Q 2 9 s d W 1 u O T I s O T J 9 J n F 1 b 3 Q 7 L C Z x d W 9 0 O 1 N l Y 3 R p b 2 4 x L 0 5 D Q S B y Z X B s a W V z L 0 F 1 d G 9 S Z W 1 v d m V k Q 2 9 s d W 1 u c z E u e 0 N v b H V t b j k z L D k z f S Z x d W 9 0 O y w m c X V v d D t T Z W N 0 a W 9 u M S 9 O Q 0 E g c m V w b G l l c y 9 B d X R v U m V t b 3 Z l Z E N v b H V t b n M x L n t D b 2 x 1 b W 4 5 N C w 5 N H 0 m c X V v d D s s J n F 1 b 3 Q 7 U 2 V j d G l v b j E v T k N B I H J l c G x p Z X M v Q X V 0 b 1 J l b W 9 2 Z W R D b 2 x 1 b W 5 z M S 5 7 Q 2 9 s d W 1 u O T U s O T V 9 J n F 1 b 3 Q 7 L C Z x d W 9 0 O 1 N l Y 3 R p b 2 4 x L 0 5 D Q S B y Z X B s a W V z L 0 F 1 d G 9 S Z W 1 v d m V k Q 2 9 s d W 1 u c z E u e 0 N v b H V t b j k 2 L D k 2 f S Z x d W 9 0 O y w m c X V v d D t T Z W N 0 a W 9 u M S 9 O Q 0 E g c m V w b G l l c y 9 B d X R v U m V t b 3 Z l Z E N v b H V t b n M x L n t D b 2 x 1 b W 4 5 N y w 5 N 3 0 m c X V v d D s s J n F 1 b 3 Q 7 U 2 V j d G l v b j E v T k N B I H J l c G x p Z X M v Q X V 0 b 1 J l b W 9 2 Z W R D b 2 x 1 b W 5 z M S 5 7 Q 2 9 s d W 1 u O T g s O T h 9 J n F 1 b 3 Q 7 L C Z x d W 9 0 O 1 N l Y 3 R p b 2 4 x L 0 5 D Q S B y Z X B s a W V z L 0 F 1 d G 9 S Z W 1 v d m V k Q 2 9 s d W 1 u c z E u e 0 N v b H V t b j k 5 L D k 5 f S Z x d W 9 0 O y w m c X V v d D t T Z W N 0 a W 9 u M S 9 O Q 0 E g c m V w b G l l c y 9 B d X R v U m V t b 3 Z l Z E N v b H V t b n M x L n t D b 2 x 1 b W 4 x M D A s M T A w f S Z x d W 9 0 O y w m c X V v d D t T Z W N 0 a W 9 u M S 9 O Q 0 E g c m V w b G l l c y 9 B d X R v U m V t b 3 Z l Z E N v b H V t b n M x L n t D b 2 x 1 b W 4 x M D E s M T A x f S Z x d W 9 0 O y w m c X V v d D t T Z W N 0 a W 9 u M S 9 O Q 0 E g c m V w b G l l c y 9 B d X R v U m V t b 3 Z l Z E N v b H V t b n M x L n t D b 2 x 1 b W 4 x M D I s M T A y f S Z x d W 9 0 O y w m c X V v d D t T Z W N 0 a W 9 u M S 9 O Q 0 E g c m V w b G l l c y 9 B d X R v U m V t b 3 Z l Z E N v b H V t b n M x L n t D b 2 x 1 b W 4 x M D M s M T A z f S Z x d W 9 0 O y w m c X V v d D t T Z W N 0 a W 9 u M S 9 O Q 0 E g c m V w b G l l c y 9 B d X R v U m V t b 3 Z l Z E N v b H V t b n M x L n t D b 2 x 1 b W 4 x M D Q s M T A 0 f S Z x d W 9 0 O y w m c X V v d D t T Z W N 0 a W 9 u M S 9 O Q 0 E g c m V w b G l l c y 9 B d X R v U m V t b 3 Z l Z E N v b H V t b n M x L n t D b 2 x 1 b W 4 x M D U s M T A 1 f S Z x d W 9 0 O y w m c X V v d D t T Z W N 0 a W 9 u M S 9 O Q 0 E g c m V w b G l l c y 9 B d X R v U m V t b 3 Z l Z E N v b H V t b n M x L n t D b 2 x 1 b W 4 x M D Y s M T A 2 f S Z x d W 9 0 O y w m c X V v d D t T Z W N 0 a W 9 u M S 9 O Q 0 E g c m V w b G l l c y 9 B d X R v U m V t b 3 Z l Z E N v b H V t b n M x L n t D b 2 x 1 b W 4 x M D c s M T A 3 f S Z x d W 9 0 O y w m c X V v d D t T Z W N 0 a W 9 u M S 9 O Q 0 E g c m V w b G l l c y 9 B d X R v U m V t b 3 Z l Z E N v b H V t b n M x L n t D b 2 x 1 b W 4 x M D g s M T A 4 f S Z x d W 9 0 O y w m c X V v d D t T Z W N 0 a W 9 u M S 9 O Q 0 E g c m V w b G l l c y 9 B d X R v U m V t b 3 Z l Z E N v b H V t b n M x L n t D b 2 x 1 b W 4 x M D k s M T A 5 f S Z x d W 9 0 O y w m c X V v d D t T Z W N 0 a W 9 u M S 9 O Q 0 E g c m V w b G l l c y 9 B d X R v U m V t b 3 Z l Z E N v b H V t b n M x L n t D b 2 x 1 b W 4 x M T A s M T E w f S Z x d W 9 0 O y w m c X V v d D t T Z W N 0 a W 9 u M S 9 O Q 0 E g c m V w b G l l c y 9 B d X R v U m V t b 3 Z l Z E N v b H V t b n M x L n t D b 2 x 1 b W 4 x M T E s M T E x f S Z x d W 9 0 O y w m c X V v d D t T Z W N 0 a W 9 u M S 9 O Q 0 E g c m V w b G l l c y 9 B d X R v U m V t b 3 Z l Z E N v b H V t b n M x L n t D b 2 x 1 b W 4 x M T I s M T E y f S Z x d W 9 0 O y w m c X V v d D t T Z W N 0 a W 9 u M S 9 O Q 0 E g c m V w b G l l c y 9 B d X R v U m V t b 3 Z l Z E N v b H V t b n M x L n t D b 2 x 1 b W 4 x M T M s M T E z f S Z x d W 9 0 O y w m c X V v d D t T Z W N 0 a W 9 u M S 9 O Q 0 E g c m V w b G l l c y 9 B d X R v U m V t b 3 Z l Z E N v b H V t b n M x L n t D b 2 x 1 b W 4 x M T Q s M T E 0 f S Z x d W 9 0 O y w m c X V v d D t T Z W N 0 a W 9 u M S 9 O Q 0 E g c m V w b G l l c y 9 B d X R v U m V t b 3 Z l Z E N v b H V t b n M x L n t D b 2 x 1 b W 4 x M T U s M T E 1 f S Z x d W 9 0 O y w m c X V v d D t T Z W N 0 a W 9 u M S 9 O Q 0 E g c m V w b G l l c y 9 B d X R v U m V t b 3 Z l Z E N v b H V t b n M x L n t D b 2 x 1 b W 4 x M T Y s M T E 2 f S Z x d W 9 0 O y w m c X V v d D t T Z W N 0 a W 9 u M S 9 O Q 0 E g c m V w b G l l c y 9 B d X R v U m V t b 3 Z l Z E N v b H V t b n M x L n t D b 2 x 1 b W 4 x M T c s M T E 3 f S Z x d W 9 0 O y w m c X V v d D t T Z W N 0 a W 9 u M S 9 O Q 0 E g c m V w b G l l c y 9 B d X R v U m V t b 3 Z l Z E N v b H V t b n M x L n t D b 2 x 1 b W 4 x M T g s M T E 4 f S Z x d W 9 0 O y w m c X V v d D t T Z W N 0 a W 9 u M S 9 O Q 0 E g c m V w b G l l c y 9 B d X R v U m V t b 3 Z l Z E N v b H V t b n M x L n t D b 2 x 1 b W 4 x M T k s M T E 5 f S Z x d W 9 0 O y w m c X V v d D t T Z W N 0 a W 9 u M S 9 O Q 0 E g c m V w b G l l c y 9 B d X R v U m V t b 3 Z l Z E N v b H V t b n M x L n t D b 2 x 1 b W 4 x M j A s M T I w f S Z x d W 9 0 O y w m c X V v d D t T Z W N 0 a W 9 u M S 9 O Q 0 E g c m V w b G l l c y 9 B d X R v U m V t b 3 Z l Z E N v b H V t b n M x L n t D b 2 x 1 b W 4 x M j E s M T I x f S Z x d W 9 0 O y w m c X V v d D t T Z W N 0 a W 9 u M S 9 O Q 0 E g c m V w b G l l c y 9 B d X R v U m V t b 3 Z l Z E N v b H V t b n M x L n t D b 2 x 1 b W 4 x M j I s M T I y f S Z x d W 9 0 O y w m c X V v d D t T Z W N 0 a W 9 u M S 9 O Q 0 E g c m V w b G l l c y 9 B d X R v U m V t b 3 Z l Z E N v b H V t b n M x L n t D b 2 x 1 b W 4 x M j M s M T I z f S Z x d W 9 0 O y w m c X V v d D t T Z W N 0 a W 9 u M S 9 O Q 0 E g c m V w b G l l c y 9 B d X R v U m V t b 3 Z l Z E N v b H V t b n M x L n t D b 2 x 1 b W 4 x M j Q s M T I 0 f S Z x d W 9 0 O y w m c X V v d D t T Z W N 0 a W 9 u M S 9 O Q 0 E g c m V w b G l l c y 9 B d X R v U m V t b 3 Z l Z E N v b H V t b n M x L n t D b 2 x 1 b W 4 x M j U s M T I 1 f S Z x d W 9 0 O y w m c X V v d D t T Z W N 0 a W 9 u M S 9 O Q 0 E g c m V w b G l l c y 9 B d X R v U m V t b 3 Z l Z E N v b H V t b n M x L n t D b 2 x 1 b W 4 x M j Y s M T I 2 f S Z x d W 9 0 O y w m c X V v d D t T Z W N 0 a W 9 u M S 9 O Q 0 E g c m V w b G l l c y 9 B d X R v U m V t b 3 Z l Z E N v b H V t b n M x L n t D b 2 x 1 b W 4 x M j c s M T I 3 f S Z x d W 9 0 O y w m c X V v d D t T Z W N 0 a W 9 u M S 9 O Q 0 E g c m V w b G l l c y 9 B d X R v U m V t b 3 Z l Z E N v b H V t b n M x L n t D b 2 x 1 b W 4 x M j g s M T I 4 f S Z x d W 9 0 O y w m c X V v d D t T Z W N 0 a W 9 u M S 9 O Q 0 E g c m V w b G l l c y 9 B d X R v U m V t b 3 Z l Z E N v b H V t b n M x L n t D b 2 x 1 b W 4 x M j k s M T I 5 f S Z x d W 9 0 O y w m c X V v d D t T Z W N 0 a W 9 u M S 9 O Q 0 E g c m V w b G l l c y 9 B d X R v U m V t b 3 Z l Z E N v b H V t b n M x L n t D b 2 x 1 b W 4 x M z A s M T M w f S Z x d W 9 0 O y w m c X V v d D t T Z W N 0 a W 9 u M S 9 O Q 0 E g c m V w b G l l c y 9 B d X R v U m V t b 3 Z l Z E N v b H V t b n M x L n t D b 2 x 1 b W 4 x M z E s M T M x f S Z x d W 9 0 O y w m c X V v d D t T Z W N 0 a W 9 u M S 9 O Q 0 E g c m V w b G l l c y 9 B d X R v U m V t b 3 Z l Z E N v b H V t b n M x L n t D b 2 x 1 b W 4 x M z I s M T M y f S Z x d W 9 0 O y w m c X V v d D t T Z W N 0 a W 9 u M S 9 O Q 0 E g c m V w b G l l c y 9 B d X R v U m V t b 3 Z l Z E N v b H V t b n M x L n t D b 2 x 1 b W 4 x M z M s M T M z f S Z x d W 9 0 O y w m c X V v d D t T Z W N 0 a W 9 u M S 9 O Q 0 E g c m V w b G l l c y 9 B d X R v U m V t b 3 Z l Z E N v b H V t b n M x L n t D b 2 x 1 b W 4 x M z Q s M T M 0 f S Z x d W 9 0 O y w m c X V v d D t T Z W N 0 a W 9 u M S 9 O Q 0 E g c m V w b G l l c y 9 B d X R v U m V t b 3 Z l Z E N v b H V t b n M x L n t D b 2 x 1 b W 4 x M z U s M T M 1 f S Z x d W 9 0 O y w m c X V v d D t T Z W N 0 a W 9 u M S 9 O Q 0 E g c m V w b G l l c y 9 B d X R v U m V t b 3 Z l Z E N v b H V t b n M x L n t D b 2 x 1 b W 4 x M z Y s M T M 2 f S Z x d W 9 0 O y w m c X V v d D t T Z W N 0 a W 9 u M S 9 O Q 0 E g c m V w b G l l c y 9 B d X R v U m V t b 3 Z l Z E N v b H V t b n M x L n t D b 2 x 1 b W 4 x M z c s M T M 3 f S Z x d W 9 0 O y w m c X V v d D t T Z W N 0 a W 9 u M S 9 O Q 0 E g c m V w b G l l c y 9 B d X R v U m V t b 3 Z l Z E N v b H V t b n M x L n t D b 2 x 1 b W 4 x M z g s M T M 4 f S Z x d W 9 0 O y w m c X V v d D t T Z W N 0 a W 9 u M S 9 O Q 0 E g c m V w b G l l c y 9 B d X R v U m V t b 3 Z l Z E N v b H V t b n M x L n t D b 2 x 1 b W 4 x M z k s M T M 5 f S Z x d W 9 0 O y w m c X V v d D t T Z W N 0 a W 9 u M S 9 O Q 0 E g c m V w b G l l c y 9 B d X R v U m V t b 3 Z l Z E N v b H V t b n M x L n t D b 2 x 1 b W 4 x N D A s M T Q w f S Z x d W 9 0 O y w m c X V v d D t T Z W N 0 a W 9 u M S 9 O Q 0 E g c m V w b G l l c y 9 B d X R v U m V t b 3 Z l Z E N v b H V t b n M x L n t D b 2 x 1 b W 4 x N D E s M T Q x f S Z x d W 9 0 O y w m c X V v d D t T Z W N 0 a W 9 u M S 9 O Q 0 E g c m V w b G l l c y 9 B d X R v U m V t b 3 Z l Z E N v b H V t b n M x L n t D b 2 x 1 b W 4 x N D I s M T Q y f S Z x d W 9 0 O y w m c X V v d D t T Z W N 0 a W 9 u M S 9 O Q 0 E g c m V w b G l l c y 9 B d X R v U m V t b 3 Z l Z E N v b H V t b n M x L n t D b 2 x 1 b W 4 x N D M s M T Q z f S Z x d W 9 0 O y w m c X V v d D t T Z W N 0 a W 9 u M S 9 O Q 0 E g c m V w b G l l c y 9 B d X R v U m V t b 3 Z l Z E N v b H V t b n M x L n t D b 2 x 1 b W 4 x N D Q s M T Q 0 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U G F y Y W 1 l d G V y M j 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1 L T A 1 L T E 2 V D A 3 O j Q 4 O j Q y L j E 5 O D c z O D F a I i 8 + P E V u d H J 5 I F R 5 c G U 9 I k Z p b G x l Z E N v b X B s Z X R l U m V z d W x 0 V G 9 X b 3 J r c 2 h l Z X Q i I F Z h b H V l P S J s M C I v P j x F b n R y e S B U e X B l P S J G a W x s U 3 R h d H V z I i B W Y W x 1 Z T 0 i c 0 N v b X B s Z X R l I i 8 + P E V u d H J 5 I F R 5 c G U 9 I k Z p b G x U b 0 R h d G F N b 2 R l b E V u Y W J s Z W Q i I F Z h b H V l P S J s M C I v P j x F b n R y e S B U e X B l P S J J c 1 B y a X Z h d G U i I F Z h b H V l P S J s M C I v P j x F b n R y e S B U e X B l P S J R d W V y e U d y b 3 V w S U Q i I F Z h b H V l P S J z Z T g 4 M T E x M m U t N 2 U w Y i 0 0 Y 2 J h L W F k M z g t Z m E x N z N m Y T A 5 M T d l I i 8 + P E V u d H J 5 I F R 5 c G U 9 I l F 1 Z X J 5 S U Q i I F Z h b H V l P S J z O G Q x Y T M z Z W M t Y T Y 5 Z C 0 0 N 2 F k L W J k O W M t Y T U 3 N 2 Y 4 M z I w M T J i I i 8 + P E V u d H J 5 I F R 5 c G U 9 I l J l c 3 V s d F R 5 c G U i I F Z h b H V l P S J z Q m l u Y X J 5 I i 8 + P E V u d H J 5 I F R 5 c G U 9 I k Z p b G x P Y m p l Y 3 R U e X B l I i B W Y W x 1 Z T 0 i c 0 N v b m 5 l Y 3 R p b 2 5 P b m x 5 I i 8 + P E V u d H J 5 I F R 5 c G U 9 I k x v Y W R U b 1 J l c G 9 y d E R p c 2 F i b G V k I i B W Y W x 1 Z T 0 i b D E i L z 4 8 L 1 N 0 Y W J s Z U V u d H J p Z X M + P C 9 J d G V t P j x J d G V t P j x J d G V t T G 9 j Y X R p b 2 4 + P E l 0 Z W 1 U e X B l P k Z v c m 1 1 b G E 8 L 0 l 0 Z W 1 U e X B l P j x J d G V t U G F 0 a D 5 T Z W N 0 a W 9 u M S 9 T Y W 1 w b G U l M j B G a W x l J T I w K D I 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U t M D Y t M D J U M D c 6 N D M 6 M z E u N T U 1 N j M 0 M l o i L z 4 8 R W 5 0 c n k g V H l w Z T 0 i R m l s b G V k Q 2 9 t c G x l d G V S Z X N 1 b H R U b 1 d v c m t z a G V l d C I g V m F s d W U 9 I m w w I i 8 + P E V u d H J 5 I F R 5 c G U 9 I k Z p b G x T d G F 0 d X M i I F Z h b H V l P S J z Q 2 9 t c G x l d G U i L z 4 8 R W 5 0 c n k g V H l w Z T 0 i R m l s b F R v R G F 0 Y U 1 v Z G V s R W 5 h Y m x l Z C I g V m F s d W U 9 I m w w I i 8 + P E V u d H J 5 I F R 5 c G U 9 I k l z U H J p d m F 0 Z S I g V m F s d W U 9 I m w w I i 8 + P E V u d H J 5 I F R 5 c G U 9 I l F 1 Z X J 5 R 3 J v d X B J R C I g V m F s d W U 9 I n N l O D g x M T E y Z S 0 3 Z T B i L T R j Y m E t Y W Q z O C 1 m Y T E 3 M 2 Z h M D k x N 2 U i L z 4 8 R W 5 0 c n k g V H l w Z T 0 i U X V l c n l J R C I g V m F s d W U 9 I n N m Z m Z m M D g 4 M S 1 k M j R m L T Q 4 N T I t Y m E w N y 0 5 O T c x Y m J k Z W N l Z T k i L z 4 8 R W 5 0 c n k g V H l w Z T 0 i U m V z d W x 0 V H l w Z S I g V m F s d W U 9 I n N C a W 5 h c n k i L z 4 8 R W 5 0 c n k g V H l w Z T 0 i R m l s b E 9 i a m V j d F R 5 c G U i I F Z h b H V l P S J z Q 2 9 u b m V j d G l v b k 9 u b H k i L z 4 8 R W 5 0 c n k g V H l w Z T 0 i T G 9 h Z G V k V G 9 B b m F s e X N p c 1 N l c n Z p Y 2 V z I i B W Y W x 1 Z T 0 i b D A i L z 4 8 R W 5 0 c n k g V H l w Z T 0 i T G 9 h Z F R v U m V w b 3 J 0 R G l z Y W J s Z W Q i I F Z h b H V l P S J s M S I v P j w v U 3 R h Y m x l R W 5 0 c m l l c z 4 8 L 0 l 0 Z W 0 + P E l 0 Z W 0 + P E l 0 Z W 1 M b 2 N h d G l v b j 4 8 S X R l b V R 5 c G U + R m 9 y b X V s Y T w v S X R l b V R 5 c G U + P E l 0 Z W 1 Q Y X R o P l N l Y 3 R p b 2 4 x L 1 R y Y W 5 z Z m 9 y b S U y M F N h b X B s Z S U y M E Z p b G U l M j A o M i 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T G F z d F V w Z G F 0 Z W Q i I F Z h b H V l P S J k M j A y N S 0 w N i 0 w M l Q w N z o 0 M z o z M S 4 1 N D Q 5 N T U 3 W i I v P j x F b n R y e S B U e X B l P S J G a W x s Z W R D b 2 1 w b G V 0 Z V J l c 3 V s d F R v V 2 9 y a 3 N o Z W V 0 I i B W Y W x 1 Z T 0 i b D A i L z 4 8 R W 5 0 c n k g V H l w Z T 0 i R m l s b F N 0 Y X R 1 c y I g V m F s d W U 9 I n N D b 2 1 w b G V 0 Z S I v P j x F b n R y e S B U e X B l P S J G a W x s V G 9 E Y X R h T W 9 k Z W x F b m F i b G V k I i B W Y W x 1 Z T 0 i b D A i L z 4 8 R W 5 0 c n k g V H l w Z T 0 i S X N Q c m l 2 Y X R l I i B W Y W x 1 Z T 0 i b D A i L z 4 8 R W 5 0 c n k g V H l w Z T 0 i U X V l c n l H c m 9 1 c E l E I i B W Y W x 1 Z T 0 i c 2 Y w Y j B j N T M 5 L T M y Y T A t N D g 5 Y y 0 5 Z W Q x L T g w Z T U 2 Y j N m N W R h M C I v P j x F b n R y e S B U e X B l P S J R d W V y e U l E I i B W Y W x 1 Z T 0 i c 2 U 5 N T I 4 Z D Y 2 L T d j Y z Q t N G R i Z C 0 4 M j B l L T M x Y T B k O D A 3 Y 2 I 1 M S I v P j x F b n R y e S B U e X B l P S J S Z X N 1 b H R U e X B l I i B W Y W x 1 Z T 0 i c 1 R h Y m x l I i 8 + P E V u d H J 5 I F R 5 c G U 9 I k Z p b G x P Y m p l Y 3 R U e X B l I i B W Y W x 1 Z T 0 i c 0 N v b m 5 l Y 3 R p b 2 5 P b m x 5 I i 8 + P E V u d H J 5 I F R 5 c G U 9 I k 5 h b W V V c G R h d G V k Q W Z 0 Z X J G a W x s I i B W Y W x 1 Z T 0 i b D E i L z 4 8 R W 5 0 c n k g V H l w Z T 0 i T G 9 h Z F R v U m V w b 3 J 0 R G l z Y W J s Z W Q i I F Z h b H V l P S J s M S I v P j w v U 3 R h Y m x l R W 5 0 c m l l c z 4 8 L 0 l 0 Z W 0 + P E l 0 Z W 0 + P E l 0 Z W 1 M b 2 N h d G l v b j 4 8 S X R l b V R 5 c G U + R m 9 y b X V s Y T w v S X R l b V R 5 c G U + P E l 0 Z W 1 Q Y X R o P l N l Y 3 R p b 2 4 x L 1 R y Y W 5 z Z m 9 y b S U y M E Z p b G U l M j A o M i 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T G F z d F V w Z G F 0 Z W Q i I F Z h b H V l P S J k M j A y N S 0 w N S 0 x N l Q w N z o 0 O D o 0 M i 4 y N D c 5 N z Q z W i I v P j x F b n R y e S B U e X B l P S J G a W x s Z W R D b 2 1 w b G V 0 Z V J l c 3 V s d F R v V 2 9 y a 3 N o Z W V 0 I i B W Y W x 1 Z T 0 i b D A i L z 4 8 R W 5 0 c n k g V H l w Z T 0 i R m l s b F N 0 Y X R 1 c y I g V m F s d W U 9 I n N D b 2 1 w b G V 0 Z S I v P j x F b n R y e S B U e X B l P S J G a W x s V G 9 E Y X R h T W 9 k Z W x F b m F i b G V k I i B W Y W x 1 Z T 0 i b D A i L z 4 8 R W 5 0 c n k g V H l w Z T 0 i S X N Q c m l 2 Y X R l I i B W Y W x 1 Z T 0 i b D A i L z 4 8 R W 5 0 c n k g V H l w Z T 0 i U X V l c n l H c m 9 1 c E l E I i B W Y W x 1 Z T 0 i c 2 U 4 O D E x M T J l L T d l M G I t N G N i Y S 1 h Z D M 4 L W Z h M T c z Z m E w O T E 3 Z S I v P j x F b n R y e S B U e X B l P S J R d W V y e U l E I i B W Y W x 1 Z T 0 i c 2 M 2 M T Y w M W Q 0 L W Z k N T Y t N D g w Z i 1 h N G N h L T A 5 N m E 5 Z D E y N z Q z M i I v P j x F b n R y e S B U e X B l P S J S Z X N 1 b H R U e X B l I i B W Y W x 1 Z T 0 i c 0 Z 1 b m N 0 a W 9 u I i 8 + P E V u d H J 5 I F R 5 c G U 9 I k Z p b G x P Y m p l Y 3 R U e X B l I i B W Y W x 1 Z T 0 i c 0 N v b m 5 l Y 3 R p b 2 5 P b m x 5 I i 8 + P E V u d H J 5 I F R 5 c G U 9 I k x v Y W R U b 1 J l c G 9 y d E R p c 2 F i b G V k I i B W Y W x 1 Z T 0 i b D E i L z 4 8 L 1 N 0 Y W J s Z U V u d H J p Z X M + P C 9 J d G V t P j x J d G V t P j x J d G V t T G 9 j Y X R p b 2 4 + P E l 0 Z W 1 U e X B l P k Z v c m 1 1 b G E 8 L 0 l 0 Z W 1 U e X B l P j x J d G V t U G F 0 a D 5 T Z W N 0 a W 9 u M S 9 O Q 0 E l M j U y M H J l c G x p Z X M v U 2 9 1 c m N l P C 9 J d G V t U G F 0 a D 4 8 L 0 l 0 Z W 1 M b 2 N h d G l v b j 4 8 U 3 R h Y m x l R W 5 0 c m l l c y 8 + P C 9 J d G V t P j x J d G V t P j x J d G V t T G 9 j Y X R p b 2 4 + P E l 0 Z W 1 U e X B l P k Z v c m 1 1 b G E 8 L 0 l 0 Z W 1 U e X B l P j x J d G V t U G F 0 a D 5 T Z W N 0 a W 9 u M S 9 T Y W 1 w b G U l M j B G a W x l L 1 N v d X J j Z T w v S X R l b V B h d G g + P C 9 J d G V t T G 9 j Y X R p b 2 4 + P F N 0 Y W J s Z U V u d H J p Z X M v P j w v S X R l b T 4 8 S X R l b T 4 8 S X R l b U x v Y 2 F 0 a W 9 u P j x J d G V t V H l w Z T 5 G b 3 J t d W x h P C 9 J d G V t V H l w Z T 4 8 S X R l b V B h d G g + U 2 V j d G l v b j E v U 2 F t c G x l J T I w R m l s Z S 9 O Y X Z p Z 2 F 0 a W 9 u M T w v S X R l b V B h d G g + P C 9 J d G V t T G 9 j Y X R p b 2 4 + P F N 0 Y W J s Z U V u d H J p Z X M v P j w v S X R l b T 4 8 S X R l b T 4 8 S X R l b U x v Y 2 F 0 a W 9 u P j x J d G V t V H l w Z T 5 G b 3 J t d W x h P C 9 J d G V t V H l w Z T 4 8 S X R l b V B h d G g + U 2 V j d G l v b j E v V H J h b n N m b 3 J t J T I w U 2 F t c G x l J T I w R m l s Z S 9 T b 3 V y Y 2 U 8 L 0 l 0 Z W 1 Q Y X R o P j w v S X R l b U x v Y 2 F 0 a W 9 u P j x T d G F i b G V F b n R y a W V z L z 4 8 L 0 l 0 Z W 0 + P E l 0 Z W 0 + P E l 0 Z W 1 M b 2 N h d G l v b j 4 8 S X R l b V R 5 c G U + R m 9 y b X V s Y T w v S X R l b V R 5 c G U + P E l 0 Z W 1 Q Y X R o P l N l Y 3 R p b 2 4 x L 1 R y Y W 5 z Z m 9 y b S U y M F N h b X B s Z S U y M E Z p b G U v U X V l c 3 R p b 2 5 u Y W l y Z V 9 T a G V l d D w v S X R l b V B h d G g + P C 9 J d G V t T G 9 j Y X R p b 2 4 + P F N 0 Y W J s Z U V u d H J p Z X M v P j w v S X R l b T 4 8 S X R l b T 4 8 S X R l b U x v Y 2 F 0 a W 9 u P j x J d G V t V H l w Z T 5 G b 3 J t d W x h P C 9 J d G V t V H l w Z T 4 8 S X R l b V B h d G g + U 2 V j d G l v b j E v V H J h b n N m b 3 J t J T I w U 2 F t c G x l J T I w R m l s Z S 9 Q c m 9 t b 3 R l Z C U y M E h l Y W R l c n M 8 L 0 l 0 Z W 1 Q Y X R o P j w v S X R l b U x v Y 2 F 0 a W 9 u P j x T d G F i b G V F b n R y a W V z L z 4 8 L 0 l 0 Z W 0 + P E l 0 Z W 0 + P E l 0 Z W 1 M b 2 N h d G l v b j 4 8 S X R l b V R 5 c G U + R m 9 y b X V s Y T w v S X R l b V R 5 c G U + P E l 0 Z W 1 Q Y X R o P l N l Y 3 R p b 2 4 x L 1 R y Y W 5 z Z m 9 y b S U y M E Z p b G U v U 2 9 1 c m N l P C 9 J d G V t U G F 0 a D 4 8 L 0 l 0 Z W 1 M b 2 N h d G l v b j 4 8 U 3 R h Y m x l R W 5 0 c m l l c y 8 + P C 9 J d G V t P j x J d G V t P j x J d G V t T G 9 j Y X R p b 2 4 + P E l 0 Z W 1 U e X B l P k Z v c m 1 1 b G E 8 L 0 l 0 Z W 1 U e X B l P j x J d G V t U G F 0 a D 5 T Z W N 0 a W 9 u M S 9 O Q 0 E l M j U y M H J l c G x p Z X M v R m l s d G V y Z W Q l M j B I a W R k Z W 4 l M j B G a W x l c z E 8 L 0 l 0 Z W 1 Q Y X R o P j w v S X R l b U x v Y 2 F 0 a W 9 u P j x T d G F i b G V F b n R y a W V z L z 4 8 L 0 l 0 Z W 0 + P E l 0 Z W 0 + P E l 0 Z W 1 M b 2 N h d G l v b j 4 8 S X R l b V R 5 c G U + R m 9 y b X V s Y T w v S X R l b V R 5 c G U + P E l 0 Z W 1 Q Y X R o P l N l Y 3 R p b 2 4 x L 0 5 D Q S U y N T I w c m V w b G l l c y 9 J b n Z v a 2 U l M j B D d X N 0 b 2 0 l M j B G d W 5 j d G l v b j E 8 L 0 l 0 Z W 1 Q Y X R o P j w v S X R l b U x v Y 2 F 0 a W 9 u P j x T d G F i b G V F b n R y a W V z L z 4 8 L 0 l 0 Z W 0 + P E l 0 Z W 0 + P E l 0 Z W 1 M b 2 N h d G l v b j 4 8 S X R l b V R 5 c G U + R m 9 y b X V s Y T w v S X R l b V R 5 c G U + P E l 0 Z W 1 Q Y X R o P l N l Y 3 R p b 2 4 x L 0 5 D Q S U y N T I w c m V w b G l l c y 9 S Z W 5 h b W V k J T I w Q 2 9 s d W 1 u c z E 8 L 0 l 0 Z W 1 Q Y X R o P j w v S X R l b U x v Y 2 F 0 a W 9 u P j x T d G F i b G V F b n R y a W V z L z 4 8 L 0 l 0 Z W 0 + P E l 0 Z W 0 + P E l 0 Z W 1 M b 2 N h d G l v b j 4 8 S X R l b V R 5 c G U + R m 9 y b X V s Y T w v S X R l b V R 5 c G U + P E l 0 Z W 1 Q Y X R o P l N l Y 3 R p b 2 4 x L 0 5 D Q S U y N T I w c m V w b G l l c y 9 S Z W 1 v d m V k J T I w T 3 R o Z X I l M j B D b 2 x 1 b W 5 z M T w v S X R l b V B h d G g + P C 9 J d G V t T G 9 j Y X R p b 2 4 + P F N 0 Y W J s Z U V u d H J p Z X M v P j w v S X R l b T 4 8 S X R l b T 4 8 S X R l b U x v Y 2 F 0 a W 9 u P j x J d G V t V H l w Z T 5 G b 3 J t d W x h P C 9 J d G V t V H l w Z T 4 8 S X R l b V B h d G g + U 2 V j d G l v b j E v T k N B J T I 1 M j B y Z X B s a W V z L 0 V 4 c G F u Z G V k J T I w V G F i b G U l M j B D b 2 x 1 b W 4 x P C 9 J d G V t U G F 0 a D 4 8 L 0 l 0 Z W 1 M b 2 N h d G l v b j 4 8 U 3 R h Y m x l R W 5 0 c m l l c y 8 + P C 9 J d G V t P j x J d G V t P j x J d G V t T G 9 j Y X R p b 2 4 + P E l 0 Z W 1 U e X B l P k Z v c m 1 1 b G E 8 L 0 l 0 Z W 1 U e X B l P j x J d G V t U G F 0 a D 5 T Z W N 0 a W 9 u M S 9 O Q 0 E l M j U y M H J l c G x p Z X M v Q 2 h h b m d l Z C U y M F R 5 c G U 8 L 0 l 0 Z W 1 Q Y X R o P j w v S X R l b U x v Y 2 F 0 a W 9 u P j x T d G F i b G V F b n R y a W V z L z 4 8 L 0 l 0 Z W 0 + P E l 0 Z W 0 + P E l 0 Z W 1 M b 2 N h d G l v b j 4 8 S X R l b V R 5 c G U + R m 9 y b X V s Y T w v S X R l b V R 5 c G U + P E l 0 Z W 1 Q Y X R o P l N l Y 3 R p b 2 4 x L 0 5 D Q S U y N T I w c m V w b G l l c y U y M C g y K S 9 T b 3 V y Y 2 U 8 L 0 l 0 Z W 1 Q Y X R o P j w v S X R l b U x v Y 2 F 0 a W 9 u P j x T d G F i b G V F b n R y a W V z L z 4 8 L 0 l 0 Z W 0 + P E l 0 Z W 0 + P E l 0 Z W 1 M b 2 N h d G l v b j 4 8 S X R l b V R 5 c G U + R m 9 y b X V s Y T w v S X R l b V R 5 c G U + P E l 0 Z W 1 Q Y X R o P l N l Y 3 R p b 2 4 x L 0 5 D Q S U y M H J l c G x p Z X M v U 2 9 1 c m N l P C 9 J d G V t U G F 0 a D 4 8 L 0 l 0 Z W 1 M b 2 N h d G l v b j 4 8 U 3 R h Y m x l R W 5 0 c m l l c y 8 + P C 9 J d G V t P j x J d G V t P j x J d G V t T G 9 j Y X R p b 2 4 + P E l 0 Z W 1 U e X B l P k Z v c m 1 1 b G E 8 L 0 l 0 Z W 1 U e X B l P j x J d G V t U G F 0 a D 5 T Z W N 0 a W 9 u M S 9 T Y W 1 w b G U l M j B G a W x l J T I w K D I p L 1 N v d X J j Z T w v S X R l b V B h d G g + P C 9 J d G V t T G 9 j Y X R p b 2 4 + P F N 0 Y W J s Z U V u d H J p Z X M v P j w v S X R l b T 4 8 S X R l b T 4 8 S X R l b U x v Y 2 F 0 a W 9 u P j x J d G V t V H l w Z T 5 G b 3 J t d W x h P C 9 J d G V t V H l w Z T 4 8 S X R l b V B h d G g + U 2 V j d G l v b j E v U 2 F t c G x l J T I w R m l s Z S U y M C g y K S 9 O Y X Z p Z 2 F 0 a W 9 u M T w v S X R l b V B h d G g + P C 9 J d G V t T G 9 j Y X R p b 2 4 + P F N 0 Y W J s Z U V u d H J p Z X M v P j w v S X R l b T 4 8 S X R l b T 4 8 S X R l b U x v Y 2 F 0 a W 9 u P j x J d G V t V H l w Z T 5 G b 3 J t d W x h P C 9 J d G V t V H l w Z T 4 8 S X R l b V B h d G g + U 2 V j d G l v b j E v V H J h b n N m b 3 J t J T I w U 2 F t c G x l J T I w R m l s Z S U y M C g y K S 9 T b 3 V y Y 2 U 8 L 0 l 0 Z W 1 Q Y X R o P j w v S X R l b U x v Y 2 F 0 a W 9 u P j x T d G F i b G V F b n R y a W V z L z 4 8 L 0 l 0 Z W 0 + P E l 0 Z W 0 + P E l 0 Z W 1 M b 2 N h d G l v b j 4 8 S X R l b V R 5 c G U + R m 9 y b X V s Y T w v S X R l b V R 5 c G U + P E l 0 Z W 1 Q Y X R o P l N l Y 3 R p b 2 4 x L 1 R y Y W 5 z Z m 9 y b S U y M F N h b X B s Z S U y M E Z p b G U l M j A o M i k v U X V l c 3 R p b 2 5 u Y W l y Z V 9 T a G V l d D w v S X R l b V B h d G g + P C 9 J d G V t T G 9 j Y X R p b 2 4 + P F N 0 Y W J s Z U V u d H J p Z X M v P j w v S X R l b T 4 8 S X R l b T 4 8 S X R l b U x v Y 2 F 0 a W 9 u P j x J d G V t V H l w Z T 5 G b 3 J t d W x h P C 9 J d G V t V H l w Z T 4 8 S X R l b V B h d G g + U 2 V j d G l v b j E v V H J h b n N m b 3 J t J T I w U 2 F t c G x l J T I w R m l s Z S U y M C g y K S 9 Q c m 9 t b 3 R l Z C U y M E h l Y W R l c n M 8 L 0 l 0 Z W 1 Q Y X R o P j w v S X R l b U x v Y 2 F 0 a W 9 u P j x T d G F i b G V F b n R y a W V z L z 4 8 L 0 l 0 Z W 0 + P E l 0 Z W 0 + P E l 0 Z W 1 M b 2 N h d G l v b j 4 8 S X R l b V R 5 c G U + R m 9 y b X V s Y T w v S X R l b V R 5 c G U + P E l 0 Z W 1 Q Y X R o P l N l Y 3 R p b 2 4 x L 1 R y Y W 5 z Z m 9 y b S U y M E Z p b G U l M j A o M i k v U 2 9 1 c m N l P C 9 J d G V t U G F 0 a D 4 8 L 0 l 0 Z W 1 M b 2 N h d G l v b j 4 8 U 3 R h Y m x l R W 5 0 c m l l c y 8 + P C 9 J d G V t P j x J d G V t P j x J d G V t T G 9 j Y X R p b 2 4 + P E l 0 Z W 1 U e X B l P k Z v c m 1 1 b G E 8 L 0 l 0 Z W 1 U e X B l P j x J d G V t U G F 0 a D 5 T Z W N 0 a W 9 u M S 9 O Q 0 E l M j B y Z X B s a W V z L 0 Z p b H R l c m V k J T I w S G l k Z G V u J T I w R m l s Z X M x P C 9 J d G V t U G F 0 a D 4 8 L 0 l 0 Z W 1 M b 2 N h d G l v b j 4 8 U 3 R h Y m x l R W 5 0 c m l l c y 8 + P C 9 J d G V t P j x J d G V t P j x J d G V t T G 9 j Y X R p b 2 4 + P E l 0 Z W 1 U e X B l P k Z v c m 1 1 b G E 8 L 0 l 0 Z W 1 U e X B l P j x J d G V t U G F 0 a D 5 T Z W N 0 a W 9 u M S 9 O Q 0 E l M j B y Z X B s a W V z L 0 l u d m 9 r Z S U y M E N 1 c 3 R v b S U y M E Z 1 b m N 0 a W 9 u M T w v S X R l b V B h d G g + P C 9 J d G V t T G 9 j Y X R p b 2 4 + P F N 0 Y W J s Z U V u d H J p Z X M v P j w v S X R l b T 4 8 S X R l b T 4 8 S X R l b U x v Y 2 F 0 a W 9 u P j x J d G V t V H l w Z T 5 G b 3 J t d W x h P C 9 J d G V t V H l w Z T 4 8 S X R l b V B h d G g + U 2 V j d G l v b j E v T k N B J T I w c m V w b G l l c y 9 S Z W 5 h b W V k J T I w Q 2 9 s d W 1 u c z E 8 L 0 l 0 Z W 1 Q Y X R o P j w v S X R l b U x v Y 2 F 0 a W 9 u P j x T d G F i b G V F b n R y a W V z L z 4 8 L 0 l 0 Z W 0 + P E l 0 Z W 0 + P E l 0 Z W 1 M b 2 N h d G l v b j 4 8 S X R l b V R 5 c G U + R m 9 y b X V s Y T w v S X R l b V R 5 c G U + P E l 0 Z W 1 Q Y X R o P l N l Y 3 R p b 2 4 x L 0 5 D Q S U y M H J l c G x p Z X M v U m V t b 3 Z l Z C U y M E 9 0 a G V y J T I w Q 2 9 s d W 1 u c z E 8 L 0 l 0 Z W 1 Q Y X R o P j w v S X R l b U x v Y 2 F 0 a W 9 u P j x T d G F i b G V F b n R y a W V z L z 4 8 L 0 l 0 Z W 0 + P E l 0 Z W 0 + P E l 0 Z W 1 M b 2 N h d G l v b j 4 8 S X R l b V R 5 c G U + R m 9 y b X V s Y T w v S X R l b V R 5 c G U + P E l 0 Z W 1 Q Y X R o P l N l Y 3 R p b 2 4 x L 0 5 D Q S U y M H J l c G x p Z X M v R X h w Y W 5 k Z W Q l M j B U Y W J s Z S U y M E N v b H V t b j E 8 L 0 l 0 Z W 1 Q Y X R o P j w v S X R l b U x v Y 2 F 0 a W 9 u P j x T d G F i b G V F b n R y a W V z L z 4 8 L 0 l 0 Z W 0 + P E l 0 Z W 0 + P E l 0 Z W 1 M b 2 N h d G l v b j 4 8 S X R l b V R 5 c G U + R m 9 y b X V s Y T w v S X R l b V R 5 c G U + P E l 0 Z W 1 Q Y X R o P l N l Y 3 R p b 2 4 x L 0 5 D Q S U y M H J l c G x p Z X M v Q 2 h h b m d l Z C U y M F R 5 c G U 8 L 0 l 0 Z W 1 Q Y X R o P j w v S X R l b U x v Y 2 F 0 a W 9 u P j x T d G F i b G V F b n R y a W V z L z 4 8 L 0 l 0 Z W 0 + P E l 0 Z W 0 + P E l 0 Z W 1 M b 2 N h d G l v b j 4 8 S X R l b V R 5 c G U + Q W x s R m 9 y b X V s Y X M 8 L 0 l 0 Z W 1 U e X B l P j x J d G V t U G F 0 a D 4 8 L 0 l 0 Z W 1 Q Y X R o P j w v S X R l b U x v Y 2 F 0 a W 9 u P j x T d G F i b G V F b n R y a W V z P j x F b n R y e S B U e X B l P S J R d W V y e U d y b 3 V w c y I g V m F s d W U 9 I n N C Q U F B Q U F B Q U F B Q k l p R m R Q T 3 h Y M l I 2 W m V j e F l j Y z N K T k l W U n l Z V z V 6 W m 0 5 e W J T Q k d h V 3 h s S U d a e W I y M G d U a 0 5 C S l R J d 2 N t V n d i R 2 x s Y 3 d B Q U F B Q U F B Q U F B Q U F C Q m p 5 R G 1 l b F h P V D Z k N 3 Z B N 3 B U Q z F L R G t o b G J I Q m x j a U J S Z F d W e W F X V n p B Q U Z J a U Z k U E 9 4 W D J S N l p l Y 3 h Z Y 2 M z S k 5 B Q U F B Q U F B Q U F B Q T V 4 Y k R 3 b 0 R L Y 1 N K N 1 J n T 1 Z y U D E y Z 0 g x U n l Z V z V 6 W m 0 5 e W J T Q k d h V 3 h s S U d a e W I y M G d U a 0 5 C S U h K b G N H e H B a W E 1 B Q U F J Q U F B Q U F B Q U F B T G h H Q j Z B d C t 1 a 3 l 0 T 1 B v W F A 2 Q 1 J m Z z V J W l d 4 d 1 p Y S W d V W F Z s Y 2 1 s b G N 3 Q U J P Y 1 d 3 O E t B e W 5 F a W U w W U R s Y X o 5 Z G 9 B Q U F B Q U E 9 I i 8 + P E V u d H J 5 I F R 5 c G U 9 I l J l b G F 0 a W 9 u c 2 h p c H M i I F Z h b H V l P S J z Q U F B Q U F B P T 0 i L z 4 8 L 1 N 0 Y W J s Z U V u d H J p Z X M + P C 9 J d G V t P j w v S X R l b X M + P C 9 M b 2 N h b F B h Y 2 t h Z 2 V N Z X R h Z G F 0 Y U Z p b G U + F g A A A F B L B Q Y A A A A A A A A A A A A A A A A A A A A A A A D a A A A A A Q A A A N C M n d 8 B F d E R j H o A w E / C l + s B A A A A L 4 8 C q R p Y x k O I 5 M q X 7 Q e 8 F w A A A A A C A A A A A A A D Z g A A w A A A A B A A A A A d 4 Y r T 1 A e u k b 7 i d B p a e D v O A A A A A A S A A A C g A A A A E A A A A K H S L c S A c 1 d j Z V + U Q o c W p g F Q A A A A V b u Z L m P D z o V 8 6 3 V d k p 6 g K j X I h v N r d s m Z p / R o a J x M W j c n C D 8 F 1 S c C y W 0 J H l 8 e f d x + 9 W B H e h R 9 Z t 5 5 a Y 7 t J 4 t E V I l K y L m G J W K J k W H Y n 8 3 P j P U U A A A A j / 5 y u W G i 0 8 6 e U r 0 V O m M J y l 5 F m W w = < / D a t a M a s h u p > 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5.xml><?xml version="1.0" encoding="utf-8"?>
<ct:contentTypeSchema xmlns:ct="http://schemas.microsoft.com/office/2006/metadata/contentType" xmlns:ma="http://schemas.microsoft.com/office/2006/metadata/properties/metaAttributes" ct:_="" ma:_="" ma:contentTypeName="ERIS Document" ma:contentTypeID="0x0101005DF3943697863C4BAFE02ACD39E10376002EB76BA2096FD54CA1CBFA2BB5FB37FB" ma:contentTypeVersion="39" ma:contentTypeDescription="" ma:contentTypeScope="" ma:versionID="69b67775efd4168aa167e4deaa27c588">
  <xsd:schema xmlns:xsd="http://www.w3.org/2001/XMLSchema" xmlns:xs="http://www.w3.org/2001/XMLSchema" xmlns:p="http://schemas.microsoft.com/office/2006/metadata/properties" xmlns:ns1="http://schemas.microsoft.com/sharepoint/v3" xmlns:ns2="e673286e-6f71-4ce5-a1df-6ac6f0b96812" xmlns:ns3="a7be27cd-125f-466c-816c-c3bde3a15869" xmlns:ns4="http://schemas.microsoft.com/sharepoint/v4" targetNamespace="http://schemas.microsoft.com/office/2006/metadata/properties" ma:root="true" ma:fieldsID="fa444322d6bb2c33f833e7dbdfd34fba" ns1:_="" ns2:_="" ns3:_="" ns4:_="">
    <xsd:import namespace="http://schemas.microsoft.com/sharepoint/v3"/>
    <xsd:import namespace="e673286e-6f71-4ce5-a1df-6ac6f0b96812"/>
    <xsd:import namespace="a7be27cd-125f-466c-816c-c3bde3a15869"/>
    <xsd:import namespace="http://schemas.microsoft.com/sharepoint/v4"/>
    <xsd:element name="properties">
      <xsd:complexType>
        <xsd:sequence>
          <xsd:element name="documentManagement">
            <xsd:complexType>
              <xsd:all>
                <xsd:element ref="ns2:pc33df311ea641f18af3c7dad597c019" minOccurs="0"/>
                <xsd:element ref="ns2:c68805d20479436ca52c1b8f5a667b3e" minOccurs="0"/>
                <xsd:element ref="ns2:ERIS_ConfidentialityLevel"/>
                <xsd:element ref="ns2:ERIS_AdditionalMarkings" minOccurs="0"/>
                <xsd:element ref="ns2:ERIS_ApprovalStatus" minOccurs="0"/>
                <xsd:element ref="ns2:me07b23ed1e34b3da3cbf3dfbdc8e965" minOccurs="0"/>
                <xsd:element ref="ns2:l4223d76dc9748a5ade3cb0f006929fa"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3:SharedWithUsers" minOccurs="0"/>
                <xsd:element ref="ns2:ERIS_BusinessArea" minOccurs="0"/>
                <xsd:element ref="ns2:TaxCatchAll"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element ref="ns4: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3"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73286e-6f71-4ce5-a1df-6ac6f0b96812" elementFormDefault="qualified">
    <xsd:import namespace="http://schemas.microsoft.com/office/2006/documentManagement/types"/>
    <xsd:import namespace="http://schemas.microsoft.com/office/infopath/2007/PartnerControls"/>
    <xsd:element name="pc33df311ea641f18af3c7dad597c019" ma:index="8" ma:taxonomy="true" ma:internalName="pc33df311ea641f18af3c7dad597c019" ma:taxonomyFieldName="ERIS_DocumentType" ma:displayName="Document Type" ma:readOnly="false" ma:fieldId="{9c33df31-1ea6-41f1-8af3-c7dad597c01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c68805d20479436ca52c1b8f5a667b3e" ma:index="10" ma:taxonomy="true" ma:internalName="c68805d20479436ca52c1b8f5a667b3e" ma:taxonomyFieldName="ERIS_Keywords" ma:displayName="Keywords" ma:default="3;#Consumer Protection|3ca06cc2-4254-4d7f-adce-f0199e390ade" ma:fieldId="{c68805d2-0479-436c-a52c-1b8f5a667b3e}"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2"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3"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4"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me07b23ed1e34b3da3cbf3dfbdc8e965" ma:index="15" nillable="true" ma:taxonomy="true" ma:internalName="me07b23ed1e34b3da3cbf3dfbdc8e965" ma:taxonomyFieldName="ERIS_Department" ma:displayName="EIOPA Department" ma:default="1;#Consumer Protection Department|9bcd514f-40c4-4edd-acb3-61da1325c6eb" ma:fieldId="{6e07b23e-d1e3-4b3d-a3cb-f3dfbdc8e965}"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l4223d76dc9748a5ade3cb0f006929fa" ma:index="17" nillable="true" ma:taxonomy="true" ma:internalName="l4223d76dc9748a5ade3cb0f006929fa" ma:taxonomyFieldName="ERIS_Language" ma:displayName="Language" ma:default="2;#English|2741a941-2920-4ba4-aa70-d8ed6ac1785d" ma:fieldId="{54223d76-dc97-48a5-ade3-cb0f006929fa}"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19" nillable="true" ma:displayName="Other Reference" ma:internalName="ERIS_OtherReference">
      <xsd:simpleType>
        <xsd:restriction base="dms:Text"/>
      </xsd:simpleType>
    </xsd:element>
    <xsd:element name="ERIS_Relation" ma:index="20" nillable="true" ma:displayName="Relation" ma:internalName="ERIS_Relation">
      <xsd:simpleType>
        <xsd:restriction base="dms:Text"/>
      </xsd:simpleType>
    </xsd:element>
    <xsd:element name="ERIS_AssignedTo" ma:index="21"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2" nillable="true" ma:displayName="Record Number" ma:internalName="ERIS_RecordNumber">
      <xsd:simpleType>
        <xsd:restriction base="dms:Text"/>
      </xsd:simpleType>
    </xsd:element>
    <xsd:element name="ERIS_SupersededObsolete" ma:index="24" nillable="true" ma:displayName="Superseded/Obsolete?" ma:default="0" ma:internalName="ERIS_SupersededObsolete">
      <xsd:simpleType>
        <xsd:restriction base="dms:Boolean"/>
      </xsd:simpleType>
    </xsd:element>
    <xsd:element name="ERIS_BusinessArea" ma:index="26"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TaxCatchAll" ma:index="27" nillable="true" ma:displayName="Taxonomy Catch All Column" ma:hidden="true" ma:list="{dc749938-aa41-40cf-9a16-f07026a64567}" ma:internalName="TaxCatchAll" ma:showField="CatchAllData" ma:web="e673286e-6f71-4ce5-a1df-6ac6f0b96812">
      <xsd:complexType>
        <xsd:complexContent>
          <xsd:extension base="dms:MultiChoiceLookup">
            <xsd:sequence>
              <xsd:element name="Value" type="dms:Lookup" maxOccurs="unbounded" minOccurs="0" nillable="true"/>
            </xsd:sequence>
          </xsd:extension>
        </xsd:complexContent>
      </xsd:complexType>
    </xsd:element>
    <xsd:element name="FilenameMeetingType" ma:index="28" nillable="true" ma:displayName="FilenameMeetingType" ma:internalName="FilenameMeetingType">
      <xsd:simpleType>
        <xsd:restriction base="dms:Choice">
          <xsd:enumeration value="MB"/>
          <xsd:enumeration value="BoS"/>
          <xsd:enumeration value="..."/>
        </xsd:restriction>
      </xsd:simpleType>
    </xsd:element>
    <xsd:element name="NextMeetingType" ma:index="29"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0" nillable="true" ma:displayName="FilenameMeetingAgendaNo" ma:internalName="FilenameMeetingAgendaNo">
      <xsd:simpleType>
        <xsd:restriction base="dms:Text"/>
      </xsd:simpleType>
    </xsd:element>
    <xsd:element name="FilenameMeetingNo" ma:index="31" nillable="true" ma:displayName="FilenameMeetingNo" ma:internalName="FilenameMeetingNo">
      <xsd:simpleType>
        <xsd:restriction base="dms:Text"/>
      </xsd:simpleType>
    </xsd:element>
    <xsd:element name="NextMeeting" ma:index="32" nillable="true" ma:displayName="NextMeeting" ma:internalName="NextMeeting">
      <xsd:simpleType>
        <xsd:restriction base="dms:Text"/>
      </xsd:simpleType>
    </xsd:element>
    <xsd:element name="SourceDocumentInfo" ma:index="33" nillable="true" ma:displayName="SourceDocumentInfo" ma:internalName="SourceDocumentInfo">
      <xsd:simpleType>
        <xsd:restriction base="dms:Note">
          <xsd:maxLength value="255"/>
        </xsd:restriction>
      </xsd:simpleType>
    </xsd:element>
    <xsd:element name="NextMeetingSubfolder" ma:index="34" nillable="true" ma:displayName="NextMeetingSubfolder" ma:internalName="NextMeetingSubfolder">
      <xsd:simpleType>
        <xsd:restriction base="dms:Text"/>
      </xsd:simpleType>
    </xsd:element>
    <xsd:element name="SubmittingDepartment" ma:index="35" nillable="true" ma:displayName="SubmittingDepartment" ma:internalName="SubmittingDepartment">
      <xsd:simpleType>
        <xsd:restriction base="dms:Text"/>
      </xsd:simpleType>
    </xsd:element>
    <xsd:element name="MeetingApprovalPath" ma:index="36"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7be27cd-125f-466c-816c-c3bde3a15869" elementFormDefault="qualified">
    <xsd:import namespace="http://schemas.microsoft.com/office/2006/documentManagement/types"/>
    <xsd:import namespace="http://schemas.microsoft.com/office/infopath/2007/PartnerControls"/>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7"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p:properties xmlns:p="http://schemas.microsoft.com/office/2006/metadata/properties" xmlns:xsi="http://www.w3.org/2001/XMLSchema-instance" xmlns:pc="http://schemas.microsoft.com/office/infopath/2007/PartnerControls">
  <documentManagement>
    <ERIS_RecordNumber xmlns="e673286e-6f71-4ce5-a1df-6ac6f0b96812">EIOPA(2026)0187411</ERIS_RecordNumber>
    <c68805d20479436ca52c1b8f5a667b3e xmlns="e673286e-6f71-4ce5-a1df-6ac6f0b96812">
      <Terms xmlns="http://schemas.microsoft.com/office/infopath/2007/PartnerControls">
        <TermInfo xmlns="http://schemas.microsoft.com/office/infopath/2007/PartnerControls">
          <TermName xmlns="http://schemas.microsoft.com/office/infopath/2007/PartnerControls">Insurance Distribution Directive</TermName>
          <TermId xmlns="http://schemas.microsoft.com/office/infopath/2007/PartnerControls">9609e180-a27b-4899-9b45-d4f3c383d207</TermId>
        </TermInfo>
      </Terms>
    </c68805d20479436ca52c1b8f5a667b3e>
    <TaxCatchAll xmlns="e673286e-6f71-4ce5-a1df-6ac6f0b96812">
      <Value>44</Value>
      <Value>29</Value>
      <Value>1</Value>
    </TaxCatchAll>
    <MeetingApprovalPath xmlns="e673286e-6f71-4ce5-a1df-6ac6f0b96812" xsi:nil="true"/>
    <ERIS_AdditionalMarkings xmlns="e673286e-6f71-4ce5-a1df-6ac6f0b96812" xsi:nil="true"/>
    <ERIS_BusinessArea xmlns="e673286e-6f71-4ce5-a1df-6ac6f0b96812" xsi:nil="true"/>
    <ERIS_ConfidentialityLevel xmlns="e673286e-6f71-4ce5-a1df-6ac6f0b96812">EIOPA Regular Use</ERIS_ConfidentialityLevel>
    <l4223d76dc9748a5ade3cb0f006929fa xmlns="e673286e-6f71-4ce5-a1df-6ac6f0b96812">
      <Terms xmlns="http://schemas.microsoft.com/office/infopath/2007/PartnerControls"/>
    </l4223d76dc9748a5ade3cb0f006929fa>
    <ERIS_ApprovalStatus xmlns="e673286e-6f71-4ce5-a1df-6ac6f0b96812">DRAFT</ERIS_ApprovalStatus>
    <NextMeetingType xmlns="e673286e-6f71-4ce5-a1df-6ac6f0b96812" xsi:nil="true"/>
    <FormData xmlns="http://schemas.microsoft.com/sharepoint/v3">&lt;?xml version="1.0" encoding="utf-8"?&gt;&lt;FormVariables&gt;&lt;Version /&gt;&lt;Advanced type="System.Boolean"&gt;False&lt;/Advanced&gt;&lt;/FormVariables&gt;</FormData>
    <ERIS_OtherReference xmlns="e673286e-6f71-4ce5-a1df-6ac6f0b96812" xsi:nil="true"/>
    <FilenameMeetingType xmlns="e673286e-6f71-4ce5-a1df-6ac6f0b96812" xsi:nil="true"/>
    <SubmittingDepartment xmlns="e673286e-6f71-4ce5-a1df-6ac6f0b96812" xsi:nil="true"/>
    <FilenameMeetingAgendaNo xmlns="e673286e-6f71-4ce5-a1df-6ac6f0b96812" xsi:nil="true"/>
    <FilenameMeetingNo xmlns="e673286e-6f71-4ce5-a1df-6ac6f0b96812" xsi:nil="true"/>
    <ERIS_SupersededObsolete xmlns="e673286e-6f71-4ce5-a1df-6ac6f0b96812">false</ERIS_SupersededObsolete>
    <SourceDocumentInfo xmlns="e673286e-6f71-4ce5-a1df-6ac6f0b96812" xsi:nil="true"/>
    <NextMeetingSubfolder xmlns="e673286e-6f71-4ce5-a1df-6ac6f0b96812" xsi:nil="true"/>
    <pc33df311ea641f18af3c7dad597c019 xmlns="e673286e-6f71-4ce5-a1df-6ac6f0b96812">
      <Terms xmlns="http://schemas.microsoft.com/office/infopath/2007/PartnerControls">
        <TermInfo xmlns="http://schemas.microsoft.com/office/infopath/2007/PartnerControls">
          <TermName xmlns="http://schemas.microsoft.com/office/infopath/2007/PartnerControls">Report</TermName>
          <TermId xmlns="http://schemas.microsoft.com/office/infopath/2007/PartnerControls">9c1f1089-3cd8-45b3-9c9b-368074e8f8b2</TermId>
        </TermInfo>
      </Terms>
    </pc33df311ea641f18af3c7dad597c019>
    <me07b23ed1e34b3da3cbf3dfbdc8e965 xmlns="e673286e-6f71-4ce5-a1df-6ac6f0b96812">
      <Terms xmlns="http://schemas.microsoft.com/office/infopath/2007/PartnerControls">
        <TermInfo xmlns="http://schemas.microsoft.com/office/infopath/2007/PartnerControls">
          <TermName xmlns="http://schemas.microsoft.com/office/infopath/2007/PartnerControls">Consumer Protection Department</TermName>
          <TermId xmlns="http://schemas.microsoft.com/office/infopath/2007/PartnerControls">9bcd514f-40c4-4edd-acb3-61da1325c6eb</TermId>
        </TermInfo>
      </Terms>
    </me07b23ed1e34b3da3cbf3dfbdc8e965>
    <ERIS_Relation xmlns="e673286e-6f71-4ce5-a1df-6ac6f0b96812">, </ERIS_Relation>
    <ERIS_AssignedTo xmlns="e673286e-6f71-4ce5-a1df-6ac6f0b96812">
      <UserInfo>
        <DisplayName/>
        <AccountId xsi:nil="true"/>
        <AccountType/>
      </UserInfo>
    </ERIS_AssignedTo>
    <NextMeeting xmlns="e673286e-6f71-4ce5-a1df-6ac6f0b96812" xsi:nil="true"/>
    <IconOverlay xmlns="http://schemas.microsoft.com/sharepoint/v4" xsi:nil="true"/>
  </documentManagement>
</p:properties>
</file>

<file path=customXml/itemProps1.xml><?xml version="1.0" encoding="utf-8"?>
<ds:datastoreItem xmlns:ds="http://schemas.openxmlformats.org/officeDocument/2006/customXml" ds:itemID="{B38EB457-CD5C-4950-B613-D4347EB4F565}">
  <ds:schemaRefs>
    <ds:schemaRef ds:uri="http://schemas.microsoft.com/sharepoint/v3/contenttype/forms"/>
  </ds:schemaRefs>
</ds:datastoreItem>
</file>

<file path=customXml/itemProps2.xml><?xml version="1.0" encoding="utf-8"?>
<ds:datastoreItem xmlns:ds="http://schemas.openxmlformats.org/officeDocument/2006/customXml" ds:itemID="{48BACA4E-10D7-488F-9ED9-99676AA460A8}">
  <ds:schemaRefs>
    <ds:schemaRef ds:uri="http://schemas.microsoft.com/DataMashup"/>
  </ds:schemaRefs>
</ds:datastoreItem>
</file>

<file path=customXml/itemProps3.xml><?xml version="1.0" encoding="utf-8"?>
<ds:datastoreItem xmlns:ds="http://schemas.openxmlformats.org/officeDocument/2006/customXml" ds:itemID="{BD5A1969-693E-40FF-B06E-627E5CCCB411}">
  <ds:schemaRefs/>
</ds:datastoreItem>
</file>

<file path=customXml/itemProps4.xml><?xml version="1.0" encoding="utf-8"?>
<ds:datastoreItem xmlns:ds="http://schemas.openxmlformats.org/officeDocument/2006/customXml" ds:itemID="{F2845053-E60E-46E8-A53F-6960D4AA1324}">
  <ds:schemaRefs>
    <ds:schemaRef ds:uri="http://schemas.microsoft.com/sharepoint/events"/>
  </ds:schemaRefs>
</ds:datastoreItem>
</file>

<file path=customXml/itemProps5.xml><?xml version="1.0" encoding="utf-8"?>
<ds:datastoreItem xmlns:ds="http://schemas.openxmlformats.org/officeDocument/2006/customXml" ds:itemID="{DB4B4D34-DBD7-45A8-BE25-ADEA48A729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673286e-6f71-4ce5-a1df-6ac6f0b96812"/>
    <ds:schemaRef ds:uri="a7be27cd-125f-466c-816c-c3bde3a15869"/>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E3F5B980-84FC-4992-9D2B-CD1A9388BBA4}">
  <ds:schemaRefs>
    <ds:schemaRef ds:uri="http://purl.org/dc/dcmitype/"/>
    <ds:schemaRef ds:uri="http://www.w3.org/XML/1998/namespace"/>
    <ds:schemaRef ds:uri="http://schemas.openxmlformats.org/package/2006/metadata/core-properties"/>
    <ds:schemaRef ds:uri="http://purl.org/dc/terms/"/>
    <ds:schemaRef ds:uri="http://schemas.microsoft.com/office/infopath/2007/PartnerControls"/>
    <ds:schemaRef ds:uri="http://schemas.microsoft.com/sharepoint/v4"/>
    <ds:schemaRef ds:uri="http://schemas.microsoft.com/office/2006/metadata/properties"/>
    <ds:schemaRef ds:uri="a7be27cd-125f-466c-816c-c3bde3a15869"/>
    <ds:schemaRef ds:uri="http://schemas.microsoft.com/office/2006/documentManagement/types"/>
    <ds:schemaRef ds:uri="e673286e-6f71-4ce5-a1df-6ac6f0b96812"/>
    <ds:schemaRef ds:uri="http://schemas.microsoft.com/sharepoint/v3"/>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vt:i4>
      </vt:variant>
    </vt:vector>
  </HeadingPairs>
  <TitlesOfParts>
    <vt:vector size="14" baseType="lpstr">
      <vt:lpstr>Introduction</vt:lpstr>
      <vt:lpstr>Q1</vt:lpstr>
      <vt:lpstr>Q2</vt:lpstr>
      <vt:lpstr>Q3</vt:lpstr>
      <vt:lpstr>Q4</vt:lpstr>
      <vt:lpstr>Q5</vt:lpstr>
      <vt:lpstr>Q6</vt:lpstr>
      <vt:lpstr>Q7</vt:lpstr>
      <vt:lpstr>Q8</vt:lpstr>
      <vt:lpstr>Q9</vt:lpstr>
      <vt:lpstr>Q10</vt:lpstr>
      <vt:lpstr>Q11</vt:lpstr>
      <vt:lpstr>Introduction!_ftn1</vt:lpstr>
      <vt:lpstr>Introduction!_ftnref1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Malte Heissel</dc:creator>
  <cp:lastModifiedBy>Pascal Pfefferle</cp:lastModifiedBy>
  <dcterms:created xsi:type="dcterms:W3CDTF">2025-05-15T14:20:21Z</dcterms:created>
  <dcterms:modified xsi:type="dcterms:W3CDTF">2026-03-18T14:48:11Z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0x0101005DF3943697863C4BAFE02ACD39E10376002EB76BA2096FD54CA1CBFA2BB5FB37FB</vt:lpwstr>
  </property>
  <property fmtid="{D5CDD505-2E9C-101B-9397-08002B2CF9AE}" pid="3" name="ERIS_Department">
    <vt:lpwstr>1;#Consumer Protection Department|9bcd514f-40c4-4edd-acb3-61da1325c6eb</vt:lpwstr>
  </property>
  <property fmtid="{D5CDD505-2E9C-101B-9397-08002B2CF9AE}" pid="4" name="ERIS_Language">
    <vt:lpwstr/>
  </property>
  <property fmtid="{D5CDD505-2E9C-101B-9397-08002B2CF9AE}" pid="5" name="ERIS_Keywords">
    <vt:lpwstr>29;#Insurance Distribution Directive|9609e180-a27b-4899-9b45-d4f3c383d207</vt:lpwstr>
  </property>
  <property fmtid="{D5CDD505-2E9C-101B-9397-08002B2CF9AE}" pid="6" name="ERIS_DocumentType">
    <vt:lpwstr>44;#Report|9c1f1089-3cd8-45b3-9c9b-368074e8f8b2</vt:lpwstr>
  </property>
  <property fmtid="{D5CDD505-2E9C-101B-9397-08002B2CF9AE}" pid="7" name="MDU">
    <vt:lpwstr>UPD</vt:lpwstr>
  </property>
  <property fmtid="{D5CDD505-2E9C-101B-9397-08002B2CF9AE}" pid="8" name="RecordPoint_WorkflowType">
    <vt:lpwstr>ActiveSubmitStub</vt:lpwstr>
  </property>
  <property fmtid="{D5CDD505-2E9C-101B-9397-08002B2CF9AE}" pid="9" name="RecordPoint_ActiveItemWebId">
    <vt:lpwstr>{a7be27cd-125f-466c-816c-c3bde3a15869}</vt:lpwstr>
  </property>
  <property fmtid="{D5CDD505-2E9C-101B-9397-08002B2CF9AE}" pid="10" name="RecordPoint_ActiveItemSiteId">
    <vt:lpwstr>{8f03a93c-3231-44a2-994d-c866c58a25d1}</vt:lpwstr>
  </property>
  <property fmtid="{D5CDD505-2E9C-101B-9397-08002B2CF9AE}" pid="11" name="RecordPoint_ActiveItemListId">
    <vt:lpwstr>{f529814a-acd5-4325-89c5-61a2cae03e06}</vt:lpwstr>
  </property>
  <property fmtid="{D5CDD505-2E9C-101B-9397-08002B2CF9AE}" pid="12" name="RecordPoint_ActiveItemUniqueId">
    <vt:lpwstr>{17471dc7-2eec-4356-8cae-d711b9369a55}</vt:lpwstr>
  </property>
  <property fmtid="{D5CDD505-2E9C-101B-9397-08002B2CF9AE}" pid="13" name="RecordPoint_SubmissionCompleted">
    <vt:lpwstr>2026-03-18T11:34:42.9041418+01:00</vt:lpwstr>
  </property>
  <property fmtid="{D5CDD505-2E9C-101B-9397-08002B2CF9AE}" pid="14" name="RecordPoint_RecordNumberSubmitted">
    <vt:lpwstr>EIOPA(2026)0187411</vt:lpwstr>
  </property>
  <property fmtid="{D5CDD505-2E9C-101B-9397-08002B2CF9AE}" pid="15" name="ERIS_BCC">
    <vt:lpwstr/>
  </property>
  <property fmtid="{D5CDD505-2E9C-101B-9397-08002B2CF9AE}" pid="16" name="ERIS_CC">
    <vt:lpwstr/>
  </property>
  <property fmtid="{D5CDD505-2E9C-101B-9397-08002B2CF9AE}" pid="17" name="ERIS_To">
    <vt:lpwstr/>
  </property>
  <property fmtid="{D5CDD505-2E9C-101B-9397-08002B2CF9AE}" pid="18" name="ERIS_Subject">
    <vt:lpwstr/>
  </property>
  <property fmtid="{D5CDD505-2E9C-101B-9397-08002B2CF9AE}" pid="19" name="ERIS_From">
    <vt:lpwstr/>
  </property>
  <property fmtid="{D5CDD505-2E9C-101B-9397-08002B2CF9AE}" pid="20" name="URL">
    <vt:lpwstr/>
  </property>
  <property fmtid="{D5CDD505-2E9C-101B-9397-08002B2CF9AE}" pid="21" name="RecordPoint_SubmissionDate">
    <vt:lpwstr/>
  </property>
  <property fmtid="{D5CDD505-2E9C-101B-9397-08002B2CF9AE}" pid="22" name="RecordPoint_ActiveItemMoved">
    <vt:lpwstr/>
  </property>
  <property fmtid="{D5CDD505-2E9C-101B-9397-08002B2CF9AE}" pid="23" name="RecordPoint_RecordFormat">
    <vt:lpwstr/>
  </property>
</Properties>
</file>