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9200" windowHeight="6285" tabRatio="887" activeTab="21"/>
  </bookViews>
  <sheets>
    <sheet name="Versioning" sheetId="443" r:id="rId1"/>
    <sheet name="FrameworkTaxonomy" sheetId="440" r:id="rId2"/>
    <sheet name="Entry points" sheetId="354" r:id="rId3"/>
    <sheet name="PF.01.01.24" sheetId="382" r:id="rId4"/>
    <sheet name="PF.01.01.25" sheetId="417" r:id="rId5"/>
    <sheet name="PF.01.01.26" sheetId="418" r:id="rId6"/>
    <sheet name="PF.01.01.27" sheetId="419" r:id="rId7"/>
    <sheet name="PF.01.01.28" sheetId="420" r:id="rId8"/>
    <sheet name="PF.01.01.29" sheetId="422" r:id="rId9"/>
    <sheet name="PFE.01.01.30" sheetId="456" r:id="rId10"/>
    <sheet name="PFE.01.01.31" sheetId="457" r:id="rId11"/>
    <sheet name="PFE.01.01.32" sheetId="458" r:id="rId12"/>
    <sheet name="PF.01.02.24" sheetId="375" r:id="rId13"/>
    <sheet name="PF.01.02.25" sheetId="381" r:id="rId14"/>
    <sheet name="PF.01.02.26" sheetId="376" r:id="rId15"/>
    <sheet name="PF.01.02.27" sheetId="425" r:id="rId16"/>
    <sheet name="PFE.01.02.30" sheetId="459" r:id="rId17"/>
    <sheet name="PFE.01.02.31" sheetId="460" r:id="rId18"/>
    <sheet name="PF.02.01.24" sheetId="211" r:id="rId19"/>
    <sheet name="PF.02.01.28" sheetId="426" r:id="rId20"/>
    <sheet name="PFE.02.01.30" sheetId="461" r:id="rId21"/>
    <sheet name="PFE.02.01.32" sheetId="462" r:id="rId22"/>
    <sheet name="PF.04.03.24" sheetId="353" r:id="rId23"/>
    <sheet name="PF.04.03.26" sheetId="377" r:id="rId24"/>
    <sheet name="PF.05.03.24" sheetId="342" r:id="rId25"/>
    <sheet name="PF.06.02.24" sheetId="230" r:id="rId26"/>
    <sheet name="PF.06.02.26" sheetId="429" r:id="rId27"/>
    <sheet name="PFE.06.02.30" sheetId="463" r:id="rId28"/>
    <sheet name="PF.06.03.24" sheetId="232" r:id="rId29"/>
    <sheet name="PF.08.01.24" sheetId="447" r:id="rId30"/>
    <sheet name="PF.08.01.26" sheetId="448" r:id="rId31"/>
    <sheet name="PF.09.02.24" sheetId="240" r:id="rId32"/>
    <sheet name="PF.29.05.24" sheetId="355" r:id="rId33"/>
    <sheet name="PF.29.06.24" sheetId="455" r:id="rId34"/>
    <sheet name="PF.50.01.24" sheetId="341" r:id="rId35"/>
    <sheet name="PF.50.01.28" sheetId="431" r:id="rId36"/>
    <sheet name="PFE.50.01.30" sheetId="464" r:id="rId37"/>
    <sheet name="PF.51.01.24" sheetId="227" r:id="rId38"/>
    <sheet name="PF.51.01.28" sheetId="433" r:id="rId39"/>
    <sheet name="EP.02.01.30" sheetId="465" r:id="rId40"/>
    <sheet name="EP.03.01.30" sheetId="466" r:id="rId41"/>
    <sheet name="EP.04.01.30" sheetId="467" r:id="rId42"/>
    <sheet name="EIOPA's explanations for L2" sheetId="450" r:id="rId43"/>
    <sheet name="CIC Tables" sheetId="454" r:id="rId44"/>
  </sheets>
  <definedNames>
    <definedName name="EP.02.01.30" localSheetId="39">'EP.02.01.30'!$A$1</definedName>
    <definedName name="EP.02.01.30.01" localSheetId="39">'EP.02.01.30'!$A$4</definedName>
    <definedName name="EP.02.01.30.01.TC" localSheetId="39">'EP.02.01.30'!$A$6</definedName>
    <definedName name="EP.02.01.30.01.TD" localSheetId="39">'EP.02.01.30'!$D$18:$AA$21</definedName>
    <definedName name="EP.02.01.30.01.TL" localSheetId="39">'EP.02.01.30'!$B$18:$B$21</definedName>
    <definedName name="EP.02.01.30.01.TLC" localSheetId="39">'EP.02.01.30'!$C$18:$C$21</definedName>
    <definedName name="EP.02.01.30.01.TT" localSheetId="39">'EP.02.01.30'!$D$12:$AA$16</definedName>
    <definedName name="EP.02.01.30.01.TTC" localSheetId="39">'EP.02.01.30'!$D$17:$AA$17</definedName>
    <definedName name="EP.02.01.30.01.X" localSheetId="39">'EP.02.01.30'!$D$22:$AA$23</definedName>
    <definedName name="EP.02.01.30.01.Y" localSheetId="39">'EP.02.01.30'!$AB$18:$AE$21</definedName>
    <definedName name="EP.02.01.30.01.Z" localSheetId="39">'EP.02.01.30'!$A$8:$A$9</definedName>
    <definedName name="EP.02.01.30.01.ZHI" localSheetId="39">'EP.02.01.30'!$A$9:$D$9</definedName>
    <definedName name="EP.02.01.30.VC" localSheetId="39">'EP.02.01.30'!$A$2</definedName>
    <definedName name="EP.03.01.30" localSheetId="40">'EP.03.01.30'!$A$1</definedName>
    <definedName name="EP.03.01.30.01" localSheetId="40">'EP.03.01.30'!$A$4</definedName>
    <definedName name="EP.03.01.30.01.TC" localSheetId="40">'EP.03.01.30'!$A$6</definedName>
    <definedName name="EP.03.01.30.01.TD" localSheetId="40">'EP.03.01.30'!$D$17:$AA$32</definedName>
    <definedName name="EP.03.01.30.01.TL" localSheetId="40">'EP.03.01.30'!$B$17:$B$32</definedName>
    <definedName name="EP.03.01.30.01.TLC" localSheetId="40">'EP.03.01.30'!$C$17:$C$32</definedName>
    <definedName name="EP.03.01.30.01.TT" localSheetId="40">'EP.03.01.30'!$D$11:$AA$15</definedName>
    <definedName name="EP.03.01.30.01.TTC" localSheetId="40">'EP.03.01.30'!$D$16:$AA$16</definedName>
    <definedName name="EP.03.01.30.01.X" localSheetId="40">'EP.03.01.30'!$D$33:$AA$34</definedName>
    <definedName name="EP.03.01.30.01.Y" localSheetId="40">'EP.03.01.30'!$AB$17:$AF$32</definedName>
    <definedName name="EP.03.01.30.01.Z" localSheetId="40">'EP.03.01.30'!$A$8:$A$9</definedName>
    <definedName name="EP.03.01.30.01.ZHI" localSheetId="40">'EP.03.01.30'!$A$9:$D$9</definedName>
    <definedName name="EP.03.01.30.VC" localSheetId="40">'EP.03.01.30'!$A$2</definedName>
    <definedName name="EP.04.01.30" localSheetId="41">'EP.04.01.30'!$A$1</definedName>
    <definedName name="EP.04.01.30.01" localSheetId="41">'EP.04.01.30'!$A$4</definedName>
    <definedName name="EP.04.01.30.01.TC" localSheetId="41">'EP.04.01.30'!$A$6</definedName>
    <definedName name="EP.04.01.30.01.TD" localSheetId="41">'EP.04.01.30'!$C$14:$AS$14</definedName>
    <definedName name="EP.04.01.30.01.TL" localSheetId="41">'EP.04.01.30'!$A$14</definedName>
    <definedName name="EP.04.01.30.01.TLC" localSheetId="41">'EP.04.01.30'!$B$14</definedName>
    <definedName name="EP.04.01.30.01.TT" localSheetId="41">'EP.04.01.30'!$C$11:$AS$12</definedName>
    <definedName name="EP.04.01.30.01.TTC" localSheetId="41">'EP.04.01.30'!$C$13:$AS$13</definedName>
    <definedName name="EP.04.01.30.01.X" localSheetId="41">'EP.04.01.30'!$C$15:$AS$15</definedName>
    <definedName name="EP.04.01.30.01.Y" localSheetId="41">'EP.04.01.30'!$AT$14:$AW$14</definedName>
    <definedName name="EP.04.01.30.01.Z" localSheetId="41">'EP.04.01.30'!$A$8:$A$9</definedName>
    <definedName name="EP.04.01.30.01.ZHI" localSheetId="41">'EP.04.01.30'!$A$9:$D$9</definedName>
    <definedName name="EP.04.01.30.VC" localSheetId="41">'EP.04.01.30'!$A$2</definedName>
    <definedName name="PF.01.01.24" localSheetId="3">'PF.01.01.24'!$A$1</definedName>
    <definedName name="PF.01.01.24.01" localSheetId="3">'PF.01.01.24'!$A$4</definedName>
    <definedName name="PF.01.01.24.01.TC" localSheetId="3">'PF.01.01.24'!$A$6</definedName>
    <definedName name="PF.01.01.24.01.TD" localSheetId="3">'PF.01.01.24'!$D$8:$D$20</definedName>
    <definedName name="PF.01.01.24.01.TL" localSheetId="3">'PF.01.01.24'!$B$8:$B$20</definedName>
    <definedName name="PF.01.01.24.01.TLC" localSheetId="3">'PF.01.01.24'!$C$8:$C$20</definedName>
    <definedName name="PF.01.01.24.01.TTC" localSheetId="3">'PF.01.01.24'!$D$7</definedName>
    <definedName name="PF.01.01.24.01.Y" localSheetId="3">'PF.01.01.24'!$E$8:$E$20</definedName>
    <definedName name="PF.01.01.24.VC" localSheetId="3">'PF.01.01.24'!$A$2</definedName>
    <definedName name="PF.01.01.25" localSheetId="4">'PF.01.01.25'!$A$1</definedName>
    <definedName name="PF.01.01.25.01" localSheetId="4">'PF.01.01.25'!$A$4</definedName>
    <definedName name="PF.01.01.25.01.TC" localSheetId="4">'PF.01.01.25'!$A$6</definedName>
    <definedName name="PF.01.01.25.01.TD" localSheetId="4">'PF.01.01.25'!$D$8:$D$12</definedName>
    <definedName name="PF.01.01.25.01.TL" localSheetId="4">'PF.01.01.25'!$B$8:$B$12</definedName>
    <definedName name="PF.01.01.25.01.TLC" localSheetId="4">'PF.01.01.25'!$C$8:$C$12</definedName>
    <definedName name="PF.01.01.25.01.TTC" localSheetId="4">'PF.01.01.25'!$D$7</definedName>
    <definedName name="PF.01.01.25.01.Y" localSheetId="4">'PF.01.01.25'!$E$8:$E$12</definedName>
    <definedName name="PF.01.01.25.VC" localSheetId="4">'PF.01.01.25'!$A$2</definedName>
    <definedName name="PF.01.01.26" localSheetId="5">'PF.01.01.26'!$A$1</definedName>
    <definedName name="PF.01.01.26.01" localSheetId="5">'PF.01.01.26'!$A$4</definedName>
    <definedName name="PF.01.01.26.01.TC" localSheetId="5">'PF.01.01.26'!$A$6</definedName>
    <definedName name="PF.01.01.26.01.TD" localSheetId="5">'PF.01.01.26'!$D$8:$D$18</definedName>
    <definedName name="PF.01.01.26.01.TL" localSheetId="5">'PF.01.01.26'!$B$8:$B$18</definedName>
    <definedName name="PF.01.01.26.01.TLC" localSheetId="5">'PF.01.01.26'!$C$8:$C$18</definedName>
    <definedName name="PF.01.01.26.01.TTC" localSheetId="5">'PF.01.01.26'!$D$7</definedName>
    <definedName name="PF.01.01.26.01.Y" localSheetId="5">'PF.01.01.26'!$E$8:$E$18</definedName>
    <definedName name="PF.01.01.26.VC" localSheetId="5">'PF.01.01.26'!$A$2</definedName>
    <definedName name="PF.01.01.27" localSheetId="6">'PF.01.01.27'!$A$1</definedName>
    <definedName name="PF.01.01.27.01" localSheetId="6">'PF.01.01.27'!$A$4</definedName>
    <definedName name="PF.01.01.27.01.TC" localSheetId="6">'PF.01.01.27'!$A$6</definedName>
    <definedName name="PF.01.01.27.01.TD" localSheetId="6">'PF.01.01.27'!$D$8:$D$12</definedName>
    <definedName name="PF.01.01.27.01.TL" localSheetId="6">'PF.01.01.27'!$B$8:$B$12</definedName>
    <definedName name="PF.01.01.27.01.TLC" localSheetId="6">'PF.01.01.27'!$C$8:$C$12</definedName>
    <definedName name="PF.01.01.27.01.TTC" localSheetId="6">'PF.01.01.27'!$D$7</definedName>
    <definedName name="PF.01.01.27.01.Y" localSheetId="6">'PF.01.01.27'!$E$8:$E$12</definedName>
    <definedName name="PF.01.01.27.VC" localSheetId="6">'PF.01.01.27'!$A$2</definedName>
    <definedName name="PF.01.01.28" localSheetId="7">'PF.01.01.28'!$A$1</definedName>
    <definedName name="PF.01.01.28.01" localSheetId="7">'PF.01.01.28'!$A$4</definedName>
    <definedName name="PF.01.01.28.01.TC" localSheetId="7">'PF.01.01.28'!$A$6</definedName>
    <definedName name="PF.01.01.28.01.TD" localSheetId="7">'PF.01.01.28'!$D$8:$D$12</definedName>
    <definedName name="PF.01.01.28.01.TL" localSheetId="7">'PF.01.01.28'!$B$8:$B$12</definedName>
    <definedName name="PF.01.01.28.01.TLC" localSheetId="7">'PF.01.01.28'!$C$8:$C$12</definedName>
    <definedName name="PF.01.01.28.01.TTC" localSheetId="7">'PF.01.01.28'!$D$7</definedName>
    <definedName name="PF.01.01.28.01.Y" localSheetId="7">'PF.01.01.28'!$E$8:$E$12</definedName>
    <definedName name="PF.01.01.28.VC" localSheetId="7">'PF.01.01.28'!$A$2</definedName>
    <definedName name="PF.01.01.29" localSheetId="8">'PF.01.01.29'!$A$1</definedName>
    <definedName name="PF.01.01.29.01" localSheetId="8">'PF.01.01.29'!$A$4</definedName>
    <definedName name="PF.01.01.29.01.TC" localSheetId="8">'PF.01.01.29'!$A$6</definedName>
    <definedName name="PF.01.01.29.01.TD" localSheetId="8">'PF.01.01.29'!$D$8:$D$12</definedName>
    <definedName name="PF.01.01.29.01.TL" localSheetId="8">'PF.01.01.29'!$B$8:$B$12</definedName>
    <definedName name="PF.01.01.29.01.TLC" localSheetId="8">'PF.01.01.29'!$C$8:$C$12</definedName>
    <definedName name="PF.01.01.29.01.TTC" localSheetId="8">'PF.01.01.29'!$D$7</definedName>
    <definedName name="PF.01.01.29.01.Y" localSheetId="8">'PF.01.01.29'!$E$8:$E$12</definedName>
    <definedName name="PF.01.01.29.VC" localSheetId="8">'PF.01.01.29'!$A$2</definedName>
    <definedName name="PF.01.02.24" localSheetId="12">'PF.01.02.24'!$A$1</definedName>
    <definedName name="PF.01.02.24.01" localSheetId="12">'PF.01.02.24'!$A$4</definedName>
    <definedName name="PF.01.02.24.01.TC" localSheetId="12">'PF.01.02.24'!$A$6</definedName>
    <definedName name="PF.01.02.24.01.TD" localSheetId="12">'PF.01.02.24'!$D$8:$D$39</definedName>
    <definedName name="PF.01.02.24.01.TL" localSheetId="12">'PF.01.02.24'!$B$8:$B$39</definedName>
    <definedName name="PF.01.02.24.01.TLC" localSheetId="12">'PF.01.02.24'!$C$8:$C$39</definedName>
    <definedName name="PF.01.02.24.01.TTC" localSheetId="12">'PF.01.02.24'!$D$7</definedName>
    <definedName name="PF.01.02.24.01.Y" localSheetId="12">'PF.01.02.24'!$E$8:$G$39</definedName>
    <definedName name="PF.01.02.24.VC" localSheetId="12">'PF.01.02.24'!$A$2</definedName>
    <definedName name="PF.01.02.25" localSheetId="13">'PF.01.02.25'!$A$1</definedName>
    <definedName name="PF.01.02.25.01" localSheetId="13">'PF.01.02.25'!$A$4</definedName>
    <definedName name="PF.01.02.25.01.TC" localSheetId="13">'PF.01.02.25'!$A$6</definedName>
    <definedName name="PF.01.02.25.01.TD" localSheetId="13">'PF.01.02.25'!$D$8:$D$23</definedName>
    <definedName name="PF.01.02.25.01.TL" localSheetId="13">'PF.01.02.25'!$B$8:$B$23</definedName>
    <definedName name="PF.01.02.25.01.TLC" localSheetId="13">'PF.01.02.25'!$C$8:$C$23</definedName>
    <definedName name="PF.01.02.25.01.TTC" localSheetId="13">'PF.01.02.25'!$D$7</definedName>
    <definedName name="PF.01.02.25.01.Y" localSheetId="13">'PF.01.02.25'!$E$8:$F$23</definedName>
    <definedName name="PF.01.02.25.VC" localSheetId="13">'PF.01.02.25'!$A$2</definedName>
    <definedName name="PF.01.02.26" localSheetId="14">'PF.01.02.26'!$A$1</definedName>
    <definedName name="PF.01.02.26.01" localSheetId="14">'PF.01.02.26'!$A$4</definedName>
    <definedName name="PF.01.02.26.01.TC" localSheetId="14">'PF.01.02.26'!$A$6</definedName>
    <definedName name="PF.01.02.26.01.TD" localSheetId="14">'PF.01.02.26'!$E$11:$E$18</definedName>
    <definedName name="PF.01.02.26.01.TL" localSheetId="14">'PF.01.02.26'!$C$11:$C$18</definedName>
    <definedName name="PF.01.02.26.01.TLC" localSheetId="14">'PF.01.02.26'!$D$11:$D$18</definedName>
    <definedName name="PF.01.02.26.01.TTC" localSheetId="14">'PF.01.02.26'!$E$10</definedName>
    <definedName name="PF.01.02.26.01.Y" localSheetId="14">'PF.01.02.26'!$F$11:$G$18</definedName>
    <definedName name="PF.01.02.26.02" localSheetId="14">'PF.01.02.26'!$A$20</definedName>
    <definedName name="PF.01.02.26.02.TC" localSheetId="14">'PF.01.02.26'!$A$22</definedName>
    <definedName name="PF.01.02.26.02.TD" localSheetId="14">'PF.01.02.26'!$E$26:$H$48</definedName>
    <definedName name="PF.01.02.26.02.TL" localSheetId="14">'PF.01.02.26'!$C$26:$C$48</definedName>
    <definedName name="PF.01.02.26.02.TLC" localSheetId="14">'PF.01.02.26'!$D$26:$D$48</definedName>
    <definedName name="PF.01.02.26.02.TT" localSheetId="14">'PF.01.02.26'!$E$24:$H$24</definedName>
    <definedName name="PF.01.02.26.02.TTC" localSheetId="14">'PF.01.02.26'!$E$25:$H$25</definedName>
    <definedName name="PF.01.02.26.02.X" localSheetId="14">'PF.01.02.26'!$E$49:$H$49</definedName>
    <definedName name="PF.01.02.26.02.Y" localSheetId="14">'PF.01.02.26'!$I$26:$L$48</definedName>
    <definedName name="PF.01.02.26.03" localSheetId="14">'PF.01.02.26'!$A$54</definedName>
    <definedName name="PF.01.02.26.03.TC" localSheetId="14">'PF.01.02.26'!$A$56</definedName>
    <definedName name="PF.01.02.26.03.TD" localSheetId="14">'PF.01.02.26'!$D$60:$H$60</definedName>
    <definedName name="PF.01.02.26.03.TK" localSheetId="14">'PF.01.02.26'!$C$58</definedName>
    <definedName name="PF.01.02.26.03.TKC" localSheetId="14">'PF.01.02.26'!$C$59</definedName>
    <definedName name="PF.01.02.26.03.TT" localSheetId="14">'PF.01.02.26'!$D$58:$H$58</definedName>
    <definedName name="PF.01.02.26.03.TTC" localSheetId="14">'PF.01.02.26'!$D$59:$H$59</definedName>
    <definedName name="PF.01.02.26.03.X" localSheetId="14">'PF.01.02.26'!$D$61:$H$62</definedName>
    <definedName name="PF.01.02.26.03.Y" localSheetId="14">'PF.01.02.26'!$C$61:$C$62</definedName>
    <definedName name="PF.01.02.26.VC" localSheetId="14">'PF.01.02.26'!$A$2</definedName>
    <definedName name="PF.01.02.27" localSheetId="15">'PF.01.02.27'!$A$1</definedName>
    <definedName name="PF.01.02.27.01" localSheetId="15">'PF.01.02.27'!$A$4</definedName>
    <definedName name="PF.01.02.27.01.TC" localSheetId="15">'PF.01.02.27'!$A$6</definedName>
    <definedName name="PF.01.02.27.01.TD" localSheetId="15">'PF.01.02.27'!$E$11:$E$18</definedName>
    <definedName name="PF.01.02.27.01.TL" localSheetId="15">'PF.01.02.27'!$C$11:$C$18</definedName>
    <definedName name="PF.01.02.27.01.TLC" localSheetId="15">'PF.01.02.27'!$D$11:$D$18</definedName>
    <definedName name="PF.01.02.27.01.TTC" localSheetId="15">'PF.01.02.27'!$E$10</definedName>
    <definedName name="PF.01.02.27.01.Y" localSheetId="15">'PF.01.02.27'!$F$11:$G$18</definedName>
    <definedName name="PF.01.02.27.02" localSheetId="15">'PF.01.02.27'!$A$20</definedName>
    <definedName name="PF.01.02.27.02.TC" localSheetId="15">'PF.01.02.27'!$A$22</definedName>
    <definedName name="PF.01.02.27.02.TD" localSheetId="15">'PF.01.02.27'!$E$26:$H$30</definedName>
    <definedName name="PF.01.02.27.02.TL" localSheetId="15">'PF.01.02.27'!$C$26:$C$30</definedName>
    <definedName name="PF.01.02.27.02.TLC" localSheetId="15">'PF.01.02.27'!$D$26:$D$30</definedName>
    <definedName name="PF.01.02.27.02.TT" localSheetId="15">'PF.01.02.27'!$E$24:$H$24</definedName>
    <definedName name="PF.01.02.27.02.TTC" localSheetId="15">'PF.01.02.27'!$E$25:$H$25</definedName>
    <definedName name="PF.01.02.27.02.X" localSheetId="15">'PF.01.02.27'!$E$31:$H$31</definedName>
    <definedName name="PF.01.02.27.02.Y" localSheetId="15">'PF.01.02.27'!$I$26:$J$30</definedName>
    <definedName name="PF.01.02.27.03" localSheetId="15">'PF.01.02.27'!$A$34</definedName>
    <definedName name="PF.01.02.27.03.TC" localSheetId="15">'PF.01.02.27'!$A$36</definedName>
    <definedName name="PF.01.02.27.03.TD" localSheetId="15">'PF.01.02.27'!$D$40:$H$40</definedName>
    <definedName name="PF.01.02.27.03.TK" localSheetId="15">'PF.01.02.27'!$C$38</definedName>
    <definedName name="PF.01.02.27.03.TKC" localSheetId="15">'PF.01.02.27'!$C$39</definedName>
    <definedName name="PF.01.02.27.03.TT" localSheetId="15">'PF.01.02.27'!$D$38:$H$38</definedName>
    <definedName name="PF.01.02.27.03.TTC" localSheetId="15">'PF.01.02.27'!$D$39:$H$39</definedName>
    <definedName name="PF.01.02.27.03.X" localSheetId="15">'PF.01.02.27'!$D$41:$H$42</definedName>
    <definedName name="PF.01.02.27.03.Y" localSheetId="15">'PF.01.02.27'!$C$41:$C$42</definedName>
    <definedName name="PF.01.02.27.VC" localSheetId="15">'PF.01.02.27'!$A$2</definedName>
    <definedName name="PF.02.01.24" localSheetId="18">'PF.02.01.24'!$A$1</definedName>
    <definedName name="PF.02.01.24.01" localSheetId="18">'PF.02.01.24'!$A$4</definedName>
    <definedName name="PF.02.01.24.01.TC" localSheetId="18">'PF.02.01.24'!$A$6</definedName>
    <definedName name="PF.02.01.24.01.TD" localSheetId="18">'PF.02.01.24'!$D$10:$F$53</definedName>
    <definedName name="PF.02.01.24.01.TL" localSheetId="18">'PF.02.01.24'!$B$10:$B$53</definedName>
    <definedName name="PF.02.01.24.01.TLC" localSheetId="18">'PF.02.01.24'!$C$10:$C$53</definedName>
    <definedName name="PF.02.01.24.01.TT" localSheetId="18">'PF.02.01.24'!$D$8:$F$8</definedName>
    <definedName name="PF.02.01.24.01.TTC" localSheetId="18">'PF.02.01.24'!$D$9:$F$9</definedName>
    <definedName name="PF.02.01.24.01.X" localSheetId="18">'PF.02.01.24'!$D$54:$F$54</definedName>
    <definedName name="PF.02.01.24.01.Y" localSheetId="18">'PF.02.01.24'!$G$10:$M$53</definedName>
    <definedName name="PF.02.01.24.VC" localSheetId="18">'PF.02.01.24'!$A$2</definedName>
    <definedName name="PF.02.01.28" localSheetId="19">'PF.02.01.28'!$A$1</definedName>
    <definedName name="PF.02.01.28.01" localSheetId="19">'PF.02.01.28'!$A$4</definedName>
    <definedName name="PF.02.01.28.01.TC" localSheetId="19">'PF.02.01.28'!$A$6</definedName>
    <definedName name="PF.02.01.28.01.TD" localSheetId="19">'PF.02.01.28'!$D$10:$F$18</definedName>
    <definedName name="PF.02.01.28.01.TL" localSheetId="19">'PF.02.01.28'!$B$10:$B$18</definedName>
    <definedName name="PF.02.01.28.01.TLC" localSheetId="19">'PF.02.01.28'!$C$10:$C$18</definedName>
    <definedName name="PF.02.01.28.01.TT" localSheetId="19">'PF.02.01.28'!$D$8:$F$8</definedName>
    <definedName name="PF.02.01.28.01.TTC" localSheetId="19">'PF.02.01.28'!$D$9:$F$9</definedName>
    <definedName name="PF.02.01.28.01.X" localSheetId="19">'PF.02.01.28'!$D$19:$F$19</definedName>
    <definedName name="PF.02.01.28.01.Y" localSheetId="19">'PF.02.01.28'!$G$10:$M$18</definedName>
    <definedName name="PF.02.01.28.VC" localSheetId="19">'PF.02.01.28'!$A$2</definedName>
    <definedName name="PF.04.03.24" localSheetId="22">'PF.04.03.24'!$A$1</definedName>
    <definedName name="PF.04.03.24.01" localSheetId="22">'PF.04.03.24'!$A$4</definedName>
    <definedName name="PF.04.03.24.01.TC" localSheetId="22">'PF.04.03.24'!$A$6</definedName>
    <definedName name="PF.04.03.24.01.TD" localSheetId="22">'PF.04.03.24'!$D$14:$F$23</definedName>
    <definedName name="PF.04.03.24.01.TL" localSheetId="22">'PF.04.03.24'!$B$14:$B$23</definedName>
    <definedName name="PF.04.03.24.01.TLC" localSheetId="22">'PF.04.03.24'!$C$14:$C$23</definedName>
    <definedName name="PF.04.03.24.01.TT" localSheetId="22">'PF.04.03.24'!$D$12:$F$12</definedName>
    <definedName name="PF.04.03.24.01.TTC" localSheetId="22">'PF.04.03.24'!$D$13:$F$13</definedName>
    <definedName name="PF.04.03.24.01.X" localSheetId="22">'PF.04.03.24'!$D$24:$F$24</definedName>
    <definedName name="PF.04.03.24.01.Y" localSheetId="22">'PF.04.03.24'!$G$14:$K$23</definedName>
    <definedName name="PF.04.03.24.VC" localSheetId="22">'PF.04.03.24'!$A$2</definedName>
    <definedName name="PF.04.03.26" localSheetId="23">'PF.04.03.26'!$A$1</definedName>
    <definedName name="PF.04.03.26.01" localSheetId="23">'PF.04.03.26'!$A$4</definedName>
    <definedName name="PF.04.03.26.01.TC" localSheetId="23">'PF.04.03.26'!$A$6</definedName>
    <definedName name="PF.04.03.26.01.TD" localSheetId="23">'PF.04.03.26'!$C$10:$D$10</definedName>
    <definedName name="PF.04.03.26.01.TK" localSheetId="23">'PF.04.03.26'!$B$8</definedName>
    <definedName name="PF.04.03.26.01.TKC" localSheetId="23">'PF.04.03.26'!$B$9</definedName>
    <definedName name="PF.04.03.26.01.TT" localSheetId="23">'PF.04.03.26'!$C$8:$D$8</definedName>
    <definedName name="PF.04.03.26.01.TTC" localSheetId="23">'PF.04.03.26'!$C$9:$D$9</definedName>
    <definedName name="PF.04.03.26.01.X" localSheetId="23">'PF.04.03.26'!$C$11:$D$12</definedName>
    <definedName name="PF.04.03.26.01.Y" localSheetId="23">'PF.04.03.26'!$B$11:$B$12</definedName>
    <definedName name="PF.04.03.26.02" localSheetId="23">'PF.04.03.26'!$A$17</definedName>
    <definedName name="PF.04.03.26.02.TC" localSheetId="23">'PF.04.03.26'!$A$19</definedName>
    <definedName name="PF.04.03.26.02.TD" localSheetId="23">'PF.04.03.26'!$D$27:$L$37</definedName>
    <definedName name="PF.04.03.26.02.TL" localSheetId="23">'PF.04.03.26'!$B$27:$B$37</definedName>
    <definedName name="PF.04.03.26.02.TLC" localSheetId="23">'PF.04.03.26'!$C$27:$C$37</definedName>
    <definedName name="PF.04.03.26.02.TT" localSheetId="23">'PF.04.03.26'!$D$24:$L$25</definedName>
    <definedName name="PF.04.03.26.02.TTC" localSheetId="23">'PF.04.03.26'!$D$26:$L$26</definedName>
    <definedName name="PF.04.03.26.02.X" localSheetId="23">'PF.04.03.26'!$D$38:$L$39</definedName>
    <definedName name="PF.04.03.26.02.Y" localSheetId="23">'PF.04.03.26'!$M$27:$S$37</definedName>
    <definedName name="PF.04.03.26.VC" localSheetId="23">'PF.04.03.26'!$A$2</definedName>
    <definedName name="PF.05.03.24" localSheetId="24">'PF.05.03.24'!$A$1</definedName>
    <definedName name="PF.05.03.24.01" localSheetId="24">'PF.05.03.24'!$A$4</definedName>
    <definedName name="PF.05.03.24.01.TC" localSheetId="24">'PF.05.03.24'!$A$6</definedName>
    <definedName name="PF.05.03.24.01.TD" localSheetId="24">'PF.05.03.24'!$D$10:$F$18</definedName>
    <definedName name="PF.05.03.24.01.TL" localSheetId="24">'PF.05.03.24'!$B$10:$B$18</definedName>
    <definedName name="PF.05.03.24.01.TLC" localSheetId="24">'PF.05.03.24'!$C$10:$C$18</definedName>
    <definedName name="PF.05.03.24.01.TT" localSheetId="24">'PF.05.03.24'!$D$8:$F$8</definedName>
    <definedName name="PF.05.03.24.01.TTC" localSheetId="24">'PF.05.03.24'!$D$9:$F$9</definedName>
    <definedName name="PF.05.03.24.01.X" localSheetId="24">'PF.05.03.24'!$D$19:$F$21</definedName>
    <definedName name="PF.05.03.24.01.Y" localSheetId="24">'PF.05.03.24'!$J$10:$L$18</definedName>
    <definedName name="PF.05.03.24.VC" localSheetId="24">'PF.05.03.24'!$A$2</definedName>
    <definedName name="PF.06.02.24" localSheetId="25">'PF.06.02.24'!$A$1</definedName>
    <definedName name="PF.06.02.24.01" localSheetId="25">'PF.06.02.24'!$A$4</definedName>
    <definedName name="PF.06.02.24.01.TC" localSheetId="25">'PF.06.02.24'!$A$6</definedName>
    <definedName name="PF.06.02.24.01.TD" localSheetId="25">'PF.06.02.24'!$D$12:$N$12</definedName>
    <definedName name="PF.06.02.24.01.TK" localSheetId="25">'PF.06.02.24'!$B$10:$C$10</definedName>
    <definedName name="PF.06.02.24.01.TKC" localSheetId="25">'PF.06.02.24'!$B$11:$C$11</definedName>
    <definedName name="PF.06.02.24.01.TT" localSheetId="25">'PF.06.02.24'!$D$10:$N$10</definedName>
    <definedName name="PF.06.02.24.01.TTC" localSheetId="25">'PF.06.02.24'!$D$11:$N$11</definedName>
    <definedName name="PF.06.02.24.01.X" localSheetId="25">'PF.06.02.24'!$D$13:$N$16</definedName>
    <definedName name="PF.06.02.24.01.Y" localSheetId="25">'PF.06.02.24'!$B$13:$C$14</definedName>
    <definedName name="PF.06.02.24.01.Z" localSheetId="25">'PF.06.02.24'!$A$7:$A$8</definedName>
    <definedName name="PF.06.02.24.02" localSheetId="25">'PF.06.02.24'!$A$20</definedName>
    <definedName name="PF.06.02.24.02.TC" localSheetId="25">'PF.06.02.24'!$A$22</definedName>
    <definedName name="PF.06.02.24.02.TD" localSheetId="25">'PF.06.02.24'!$C$28:$X$28</definedName>
    <definedName name="PF.06.02.24.02.TK" localSheetId="25">'PF.06.02.24'!$B$26</definedName>
    <definedName name="PF.06.02.24.02.TKC" localSheetId="25">'PF.06.02.24'!$B$27</definedName>
    <definedName name="PF.06.02.24.02.TT" localSheetId="25">'PF.06.02.24'!$C$26:$X$26</definedName>
    <definedName name="PF.06.02.24.02.TTC" localSheetId="25">'PF.06.02.24'!$C$27:$X$27</definedName>
    <definedName name="PF.06.02.24.02.X" localSheetId="25">'PF.06.02.24'!$C$29:$Y$32</definedName>
    <definedName name="PF.06.02.24.02.Y" localSheetId="25">'PF.06.02.24'!$B$29:$B$30</definedName>
    <definedName name="PF.06.02.24.02.Z" localSheetId="25">'PF.06.02.24'!$A$23:$A$24</definedName>
    <definedName name="PF.06.02.24.VC" localSheetId="25">'PF.06.02.24'!$A$2</definedName>
    <definedName name="PF.06.02.26" localSheetId="26">'PF.06.02.26'!$A$1</definedName>
    <definedName name="PF.06.02.26.01" localSheetId="26">'PF.06.02.26'!$A$4</definedName>
    <definedName name="PF.06.02.26.01.TC" localSheetId="26">'PF.06.02.26'!$A$6</definedName>
    <definedName name="PF.06.02.26.01.TD" localSheetId="26">'PF.06.02.26'!$E$12:$O$12</definedName>
    <definedName name="PF.06.02.26.01.TK" localSheetId="26">'PF.06.02.26'!$B$10:$D$10</definedName>
    <definedName name="PF.06.02.26.01.TKC" localSheetId="26">'PF.06.02.26'!$B$11:$D$11</definedName>
    <definedName name="PF.06.02.26.01.TT" localSheetId="26">'PF.06.02.26'!$E$10:$O$10</definedName>
    <definedName name="PF.06.02.26.01.TTC" localSheetId="26">'PF.06.02.26'!$E$11:$O$11</definedName>
    <definedName name="PF.06.02.26.01.X" localSheetId="26">'PF.06.02.26'!$E$13:$O$16</definedName>
    <definedName name="PF.06.02.26.01.Y" localSheetId="26">'PF.06.02.26'!$B$13:$D$14</definedName>
    <definedName name="PF.06.02.26.01.Z" localSheetId="26">'PF.06.02.26'!$A$7:$A$8</definedName>
    <definedName name="PF.06.02.26.02" localSheetId="26">'PF.06.02.26'!$A$20</definedName>
    <definedName name="PF.06.02.26.02.TC" localSheetId="26">'PF.06.02.26'!$A$22</definedName>
    <definedName name="PF.06.02.26.02.TD" localSheetId="26">'PF.06.02.26'!$D$28:$Y$28</definedName>
    <definedName name="PF.06.02.26.02.TK" localSheetId="26">'PF.06.02.26'!$B$26:$C$26</definedName>
    <definedName name="PF.06.02.26.02.TKC" localSheetId="26">'PF.06.02.26'!$B$27:$C$27</definedName>
    <definedName name="PF.06.02.26.02.TT" localSheetId="26">'PF.06.02.26'!$D$26:$Y$26</definedName>
    <definedName name="PF.06.02.26.02.TTC" localSheetId="26">'PF.06.02.26'!$D$27:$Y$27</definedName>
    <definedName name="PF.06.02.26.02.X" localSheetId="26">'PF.06.02.26'!$D$29:$Y$32</definedName>
    <definedName name="PF.06.02.26.02.Y" localSheetId="26">'PF.06.02.26'!$B$29:$C$30</definedName>
    <definedName name="PF.06.02.26.02.Z" localSheetId="26">'PF.06.02.26'!$A$23:$A$24</definedName>
    <definedName name="PF.06.02.26.VC" localSheetId="26">'PF.06.02.26'!$A$2</definedName>
    <definedName name="PF.06.03.24" localSheetId="28">'PF.06.03.24'!$A$1</definedName>
    <definedName name="PF.06.03.24.01" localSheetId="28">'PF.06.03.24'!$A$4</definedName>
    <definedName name="PF.06.03.24.01.TC" localSheetId="28">'PF.06.03.24'!$A$6</definedName>
    <definedName name="PF.06.03.24.01.TD" localSheetId="28">'PF.06.03.24'!$D$12:$G$12</definedName>
    <definedName name="PF.06.03.24.01.TK" localSheetId="28">'PF.06.03.24'!$B$10:$C$10</definedName>
    <definedName name="PF.06.03.24.01.TKC" localSheetId="28">'PF.06.03.24'!$B$11:$C$11</definedName>
    <definedName name="PF.06.03.24.01.TT" localSheetId="28">'PF.06.03.24'!$D$10:$G$10</definedName>
    <definedName name="PF.06.03.24.01.TTC" localSheetId="28">'PF.06.03.24'!$D$11:$G$11</definedName>
    <definedName name="PF.06.03.24.01.X" localSheetId="28">'PF.06.03.24'!$D$13:$G$17</definedName>
    <definedName name="PF.06.03.24.01.Y" localSheetId="28">'PF.06.03.24'!$B$13:$C$14</definedName>
    <definedName name="PF.06.03.24.01.Z" localSheetId="28">'PF.06.03.24'!$A$7:$A$8</definedName>
    <definedName name="PF.06.03.24.VC" localSheetId="28">'PF.06.03.24'!$A$2</definedName>
    <definedName name="PF.08.01.24" localSheetId="29">'PF.08.01.24'!$A$1</definedName>
    <definedName name="PF.08.01.24.01" localSheetId="29">'PF.08.01.24'!$A$4</definedName>
    <definedName name="PF.08.01.24.01.TC" localSheetId="29">'PF.08.01.24'!$A$8</definedName>
    <definedName name="PF.08.01.24.01.TD" localSheetId="29">'PF.08.01.24'!$D$12:$S$12</definedName>
    <definedName name="PF.08.01.24.01.TK" localSheetId="29">'PF.08.01.24'!$A$10:$C$10</definedName>
    <definedName name="PF.08.01.24.01.TKC" localSheetId="29">'PF.08.01.24'!$A$11:$C$11</definedName>
    <definedName name="PF.08.01.24.01.TT" localSheetId="29">'PF.08.01.24'!$D$10:$S$10</definedName>
    <definedName name="PF.08.01.24.01.TTC" localSheetId="29">'PF.08.01.24'!$D$11:$S$11</definedName>
    <definedName name="PF.08.01.24.01.X" localSheetId="29">'PF.08.01.24'!$D$13:$T$18</definedName>
    <definedName name="PF.08.01.24.01.Y" localSheetId="29">'PF.08.01.24'!$A$13:$C$15</definedName>
    <definedName name="PF.08.01.24.01.Z" localSheetId="29">'PF.08.01.24'!$A$5:$A$6</definedName>
    <definedName name="PF.08.01.24.02" localSheetId="29">'PF.08.01.24'!$A$19</definedName>
    <definedName name="PF.08.01.24.02.TC" localSheetId="29">'PF.08.01.24'!$A$23</definedName>
    <definedName name="PF.08.01.24.02.TD" localSheetId="29">'PF.08.01.24'!$B$27:$P$27</definedName>
    <definedName name="PF.08.01.24.02.TK" localSheetId="29">'PF.08.01.24'!$A$25:$A$25</definedName>
    <definedName name="PF.08.01.24.02.TKC" localSheetId="29">'PF.08.01.24'!$A$26:$A$26</definedName>
    <definedName name="PF.08.01.24.02.TT" localSheetId="29">'PF.08.01.24'!$B$25:$P$25</definedName>
    <definedName name="PF.08.01.24.02.TTC" localSheetId="29">'PF.08.01.24'!$B$26:$P$26</definedName>
    <definedName name="PF.08.01.24.02.X" localSheetId="29">'PF.08.01.24'!$B$28:$P$29</definedName>
    <definedName name="PF.08.01.24.02.Y" localSheetId="29">'PF.08.01.24'!$A$28:$A$30</definedName>
    <definedName name="PF.08.01.24.02.Z" localSheetId="29">'PF.08.01.24'!$A$20:$A$21</definedName>
    <definedName name="PF.08.01.24.VC" localSheetId="29">'PF.08.01.24'!$A$2</definedName>
    <definedName name="PF.08.01.26" localSheetId="30">'PF.08.01.26'!$A$1</definedName>
    <definedName name="PF.08.01.26.01" localSheetId="30">'PF.08.01.26'!$A$4</definedName>
    <definedName name="PF.08.01.26.01.TC" localSheetId="30">'PF.08.01.26'!$A$8</definedName>
    <definedName name="PF.08.01.26.01.TD" localSheetId="30">'PF.08.01.26'!$E$12:$T$12</definedName>
    <definedName name="PF.08.01.26.01.TK" localSheetId="30">'PF.08.01.26'!$A$10:$D$10</definedName>
    <definedName name="PF.08.01.26.01.TKC" localSheetId="30">'PF.08.01.26'!$A$11:$D$11</definedName>
    <definedName name="PF.08.01.26.01.TT" localSheetId="30">'PF.08.01.26'!$E$10:$T$10</definedName>
    <definedName name="PF.08.01.26.01.TTC" localSheetId="30">'PF.08.01.26'!$E$11:$T$11</definedName>
    <definedName name="PF.08.01.26.01.X" localSheetId="30">'PF.08.01.26'!$D$13:$S$18</definedName>
    <definedName name="PF.08.01.26.01.Y" localSheetId="30">'PF.08.01.26'!$A$13:$D$15</definedName>
    <definedName name="PF.08.01.26.01.Z" localSheetId="30">'PF.08.01.26'!$A$5:$A$6</definedName>
    <definedName name="PF.08.01.26.02" localSheetId="30">'PF.08.01.26'!$A$19</definedName>
    <definedName name="PF.08.01.26.02.TC" localSheetId="30">'PF.08.01.26'!$A$23</definedName>
    <definedName name="PF.08.01.26.02.TD" localSheetId="30">'PF.08.01.26'!$C$27:$Q$27</definedName>
    <definedName name="PF.08.01.26.02.TK" localSheetId="30">'PF.08.01.26'!$A$25:$B$25</definedName>
    <definedName name="PF.08.01.26.02.TKC" localSheetId="30">'PF.08.01.26'!$A$26:$B$26</definedName>
    <definedName name="PF.08.01.26.02.TT" localSheetId="30">'PF.08.01.26'!$C$25:$Q$25</definedName>
    <definedName name="PF.08.01.26.02.TTC" localSheetId="30">'PF.08.01.26'!$C$26:$Q$26</definedName>
    <definedName name="PF.08.01.26.02.X" localSheetId="30">'PF.08.01.26'!$C$28:$Q$29</definedName>
    <definedName name="PF.08.01.26.02.Y" localSheetId="30">'PF.08.01.26'!$A$28:$B$29</definedName>
    <definedName name="PF.08.01.26.02.Z" localSheetId="30">'PF.08.01.26'!$A$20:$A$21</definedName>
    <definedName name="PF.08.01.26.VC" localSheetId="30">'PF.08.01.26'!$A$2</definedName>
    <definedName name="PF.09.02.24" localSheetId="31">'PF.09.02.24'!$A$1</definedName>
    <definedName name="PF.09.02.24.01" localSheetId="31">'PF.09.02.24'!$A$4</definedName>
    <definedName name="PF.09.02.24.01.TC" localSheetId="31">'PF.09.02.24'!$A$6</definedName>
    <definedName name="PF.09.02.24.01.TD" localSheetId="31">'PF.09.02.24'!$D$9:$F$15</definedName>
    <definedName name="PF.09.02.24.01.TL" localSheetId="31">'PF.09.02.24'!$B$9:$B$15</definedName>
    <definedName name="PF.09.02.24.01.TLC" localSheetId="31">'PF.09.02.24'!$C$9:$C$15</definedName>
    <definedName name="PF.09.02.24.01.TT" localSheetId="31">'PF.09.02.24'!$D$7:$F$7</definedName>
    <definedName name="PF.09.02.24.01.TTC" localSheetId="31">'PF.09.02.24'!$D$8:$F$8</definedName>
    <definedName name="PF.09.02.24.01.X" localSheetId="31">'PF.09.02.24'!$D$16:$F$18</definedName>
    <definedName name="PF.09.02.24.01.Y" localSheetId="31">'PF.09.02.24'!$G$9:$J$15</definedName>
    <definedName name="PF.09.02.24.VC" localSheetId="31">'PF.09.02.24'!$A$2</definedName>
    <definedName name="PF.29.05.24" localSheetId="32">'PF.29.05.24'!$A$1</definedName>
    <definedName name="PF.29.05.24.01" localSheetId="32">'PF.29.05.24'!$A$4</definedName>
    <definedName name="PF.29.05.24.01.TC" localSheetId="32">'PF.29.05.24'!$A$6</definedName>
    <definedName name="PF.29.05.24.01.TD" localSheetId="32">'PF.29.05.24'!$D$9:$F$22</definedName>
    <definedName name="PF.29.05.24.01.TL" localSheetId="32">'PF.29.05.24'!$B$9:$B$22</definedName>
    <definedName name="PF.29.05.24.01.TLC" localSheetId="32">'PF.29.05.24'!$C$9:$C$22</definedName>
    <definedName name="PF.29.05.24.01.TT" localSheetId="32">'PF.29.05.24'!$D$7:$F$7</definedName>
    <definedName name="PF.29.05.24.01.TTC" localSheetId="32">'PF.29.05.24'!$D$8:$F$8</definedName>
    <definedName name="PF.29.05.24.01.X" localSheetId="32">'PF.29.05.24'!$D$25:$F$25</definedName>
    <definedName name="PF.29.05.24.01.Y" localSheetId="32">'PF.29.05.24'!$G$9:$M$19</definedName>
    <definedName name="PF.29.05.24.VC" localSheetId="32">'PF.29.05.24'!$A$2</definedName>
    <definedName name="PF.50.01.24" localSheetId="34">'PF.50.01.24'!$A$1</definedName>
    <definedName name="PF.50.01.24.01" localSheetId="34">'PF.50.01.24'!$A$4</definedName>
    <definedName name="PF.50.01.24.01.TC" localSheetId="34">'PF.50.01.24'!$A$6</definedName>
    <definedName name="PF.50.01.24.01.TD" localSheetId="34">'PF.50.01.24'!$D$9:$F$19</definedName>
    <definedName name="PF.50.01.24.01.TL" localSheetId="34">'PF.50.01.24'!$B$9:$B$19</definedName>
    <definedName name="PF.50.01.24.01.TLC" localSheetId="34">'PF.50.01.24'!$C$9:$C$19</definedName>
    <definedName name="PF.50.01.24.01.TT" localSheetId="34">'PF.50.01.24'!$D$7:$F$7</definedName>
    <definedName name="PF.50.01.24.01.TTC" localSheetId="34">'PF.50.01.24'!$D$8:$F$8</definedName>
    <definedName name="PF.50.01.24.01.X" localSheetId="34">'PF.50.01.24'!$D$20:$F$20</definedName>
    <definedName name="PF.50.01.24.01.Y" localSheetId="34">'PF.50.01.24'!$G$9:$I$19</definedName>
    <definedName name="PF.50.01.24.VC" localSheetId="34">'PF.50.01.24'!$A$2</definedName>
    <definedName name="PF.50.01.28" localSheetId="35">'PF.50.01.28'!$A$1</definedName>
    <definedName name="PF.50.01.28.01" localSheetId="35">'PF.50.01.28'!$A$4</definedName>
    <definedName name="PF.50.01.28.01.TC" localSheetId="35">'PF.50.01.28'!$A$6</definedName>
    <definedName name="PF.50.01.28.01.TD" localSheetId="35">'PF.50.01.28'!$D$9:$F$12</definedName>
    <definedName name="PF.50.01.28.01.TL" localSheetId="35">'PF.50.01.28'!$B$9:$B$12</definedName>
    <definedName name="PF.50.01.28.01.TLC" localSheetId="35">'PF.50.01.28'!$C$9:$C$12</definedName>
    <definedName name="PF.50.01.28.01.TT" localSheetId="35">'PF.50.01.28'!$D$7:$F$7</definedName>
    <definedName name="PF.50.01.28.01.TTC" localSheetId="35">'PF.50.01.28'!$D$8:$F$8</definedName>
    <definedName name="PF.50.01.28.01.X" localSheetId="35">'PF.50.01.28'!$D$13:$F$13</definedName>
    <definedName name="PF.50.01.28.01.Y" localSheetId="35">'PF.50.01.28'!$G$9:$H$12</definedName>
    <definedName name="PF.50.01.28.VC" localSheetId="35">'PF.50.01.28'!$A$2</definedName>
    <definedName name="PF.51.01.24" localSheetId="37">'PF.51.01.24'!$A$1</definedName>
    <definedName name="PF.51.01.24.01" localSheetId="37">'PF.51.01.24'!$A$4</definedName>
    <definedName name="PF.51.01.24.01.TC" localSheetId="37">'PF.51.01.24'!$A$6</definedName>
    <definedName name="PF.51.01.24.01.TD" localSheetId="37">'PF.51.01.24'!$D$12:$F$26</definedName>
    <definedName name="PF.51.01.24.01.TL" localSheetId="37">'PF.51.01.24'!$B$12:$B$26</definedName>
    <definedName name="PF.51.01.24.01.TLC" localSheetId="37">'PF.51.01.24'!$C$12:$C$26</definedName>
    <definedName name="PF.51.01.24.01.TT" localSheetId="37">'PF.51.01.24'!$D$10:$F$10</definedName>
    <definedName name="PF.51.01.24.01.TTC" localSheetId="37">'PF.51.01.24'!$D$11:$F$11</definedName>
    <definedName name="PF.51.01.24.01.X" localSheetId="37">'PF.51.01.24'!$D$27:$F$28</definedName>
    <definedName name="PF.51.01.24.01.Y" localSheetId="37">'PF.51.01.24'!$G$12:$K$26</definedName>
    <definedName name="PF.51.01.24.VC" localSheetId="37">'PF.51.01.24'!$A$2</definedName>
    <definedName name="PF.51.01.28" localSheetId="38">'PF.51.01.28'!$A$1</definedName>
    <definedName name="PF.51.01.28.01" localSheetId="38">'PF.51.01.28'!$A$4</definedName>
    <definedName name="PF.51.01.28.01.TC" localSheetId="38">'PF.51.01.28'!$A$6</definedName>
    <definedName name="PF.51.01.28.01.TD" localSheetId="38">'PF.51.01.28'!$D$12:$F$15</definedName>
    <definedName name="PF.51.01.28.01.TL" localSheetId="38">'PF.51.01.28'!$B$12:$B$15</definedName>
    <definedName name="PF.51.01.28.01.TLC" localSheetId="38">'PF.51.01.28'!$C$12:$C$15</definedName>
    <definedName name="PF.51.01.28.01.TT" localSheetId="38">'PF.51.01.28'!$D$10:$F$10</definedName>
    <definedName name="PF.51.01.28.01.TTC" localSheetId="38">'PF.51.01.28'!$D$11:$F$11</definedName>
    <definedName name="PF.51.01.28.01.X" localSheetId="38">'PF.51.01.28'!$D$16:$F$17</definedName>
    <definedName name="PF.51.01.28.01.Y" localSheetId="38">'PF.51.01.28'!$G$12:$I$15</definedName>
    <definedName name="PF.51.01.28.VC" localSheetId="38">'PF.51.01.28'!$A$2</definedName>
    <definedName name="PFE.01.01.30" localSheetId="9">PFE.01.01.30!$A$1</definedName>
    <definedName name="PFE.01.01.30.01" localSheetId="9">PFE.01.01.30!$A$4</definedName>
    <definedName name="PFE.01.01.30.01.TC" localSheetId="9">PFE.01.01.30!$A$6</definedName>
    <definedName name="PFE.01.01.30.01.TD" localSheetId="9">PFE.01.01.30!$D$8:$D$23</definedName>
    <definedName name="PFE.01.01.30.01.TL" localSheetId="9">PFE.01.01.30!$B$8:$B$23</definedName>
    <definedName name="PFE.01.01.30.01.TLC" localSheetId="9">PFE.01.01.30!$C$8:$C$23</definedName>
    <definedName name="PFE.01.01.30.01.TTC" localSheetId="9">PFE.01.01.30!$D$7</definedName>
    <definedName name="PFE.01.01.30.01.Y" localSheetId="9">PFE.01.01.30!$E$8:$E$23</definedName>
    <definedName name="PFE.01.01.30.VC" localSheetId="9">PFE.01.01.30!$A$2</definedName>
    <definedName name="PFE.01.01.31" localSheetId="10">PFE.01.01.31!$A$1</definedName>
    <definedName name="PFE.01.01.31.01" localSheetId="10">PFE.01.01.31!$A$4</definedName>
    <definedName name="PFE.01.01.31.01.TC" localSheetId="10">PFE.01.01.31!$A$6</definedName>
    <definedName name="PFE.01.01.31.01.TD" localSheetId="10">PFE.01.01.31!$D$8:$D$13</definedName>
    <definedName name="PFE.01.01.31.01.TL" localSheetId="10">PFE.01.01.31!$B$8:$B$13</definedName>
    <definedName name="PFE.01.01.31.01.TLC" localSheetId="10">PFE.01.01.31!$C$8:$C$13</definedName>
    <definedName name="PFE.01.01.31.01.TTC" localSheetId="10">PFE.01.01.31!$D$7</definedName>
    <definedName name="PFE.01.01.31.01.Y" localSheetId="10">PFE.01.01.31!$E$8:$E$13</definedName>
    <definedName name="PFE.01.01.31.VC" localSheetId="10">PFE.01.01.31!$A$2</definedName>
    <definedName name="PFE.01.01.32" localSheetId="11">PFE.01.01.32!$A$1</definedName>
    <definedName name="PFE.01.01.32.01" localSheetId="11">PFE.01.01.32!$A$4</definedName>
    <definedName name="PFE.01.01.32.01.TC" localSheetId="11">PFE.01.01.32!$A$6</definedName>
    <definedName name="PFE.01.01.32.01.TD" localSheetId="11">PFE.01.01.32!$D$8:$D$12</definedName>
    <definedName name="PFE.01.01.32.01.TL" localSheetId="11">PFE.01.01.32!$B$8:$B$12</definedName>
    <definedName name="PFE.01.01.32.01.TLC" localSheetId="11">PFE.01.01.32!$C$8:$C$12</definedName>
    <definedName name="PFE.01.01.32.01.TTC" localSheetId="11">PFE.01.01.32!$D$7</definedName>
    <definedName name="PFE.01.01.32.01.Y" localSheetId="11">PFE.01.01.32!$E$8:$E$12</definedName>
    <definedName name="PFE.01.01.32.VC" localSheetId="11">PFE.01.01.32!$A$2</definedName>
    <definedName name="PFE.01.02.30" localSheetId="16">PFE.01.02.30!$A$1</definedName>
    <definedName name="PFE.01.02.30.01" localSheetId="16">PFE.01.02.30!$A$4</definedName>
    <definedName name="PFE.01.02.30.01.TC" localSheetId="16">PFE.01.02.30!$A$6</definedName>
    <definedName name="PFE.01.02.30.01.TD" localSheetId="16">PFE.01.02.30!$D$8:$D$42</definedName>
    <definedName name="PFE.01.02.30.01.TL" localSheetId="16">PFE.01.02.30!$B$8:$B$42</definedName>
    <definedName name="PFE.01.02.30.01.TLC" localSheetId="16">PFE.01.02.30!$C$8:$C$42</definedName>
    <definedName name="PFE.01.02.30.01.TTC" localSheetId="16">PFE.01.02.30!$D$7</definedName>
    <definedName name="PFE.01.02.30.01.Y" localSheetId="16">PFE.01.02.30!$E$8:$G$42</definedName>
    <definedName name="PFE.01.02.30.VC" localSheetId="16">PFE.01.02.30!$A$2</definedName>
    <definedName name="PFE.01.02.31" localSheetId="17">PFE.01.02.31!$A$1</definedName>
    <definedName name="PFE.01.02.31.01" localSheetId="17">PFE.01.02.31!$A$4</definedName>
    <definedName name="PFE.01.02.31.01.TC" localSheetId="17">PFE.01.02.31!$A$6</definedName>
    <definedName name="PFE.01.02.31.01.TD" localSheetId="17">PFE.01.02.31!$D$8:$D$26</definedName>
    <definedName name="PFE.01.02.31.01.TL" localSheetId="17">PFE.01.02.31!$B$8:$B$26</definedName>
    <definedName name="PFE.01.02.31.01.TLC" localSheetId="17">PFE.01.02.31!$C$8:$C$26</definedName>
    <definedName name="PFE.01.02.31.01.TTC" localSheetId="17">PFE.01.02.31!$D$7</definedName>
    <definedName name="PFE.01.02.31.01.Y" localSheetId="17">PFE.01.02.31!$E$8:$F$26</definedName>
    <definedName name="PFE.01.02.31.VC" localSheetId="17">PFE.01.02.31!$A$2</definedName>
    <definedName name="PFE.02.01.30" localSheetId="20">PFE.02.01.30!$A$1</definedName>
    <definedName name="PFE.02.01.30.01" localSheetId="20">PFE.02.01.30!$A$4</definedName>
    <definedName name="PFE.02.01.30.01.TC" localSheetId="20">PFE.02.01.30!$A$6</definedName>
    <definedName name="PFE.02.01.30.01.TD" localSheetId="20">PFE.02.01.30!$D$10:$F$57</definedName>
    <definedName name="PFE.02.01.30.01.TL" localSheetId="20">PFE.02.01.30!$B$10:$B$57</definedName>
    <definedName name="PFE.02.01.30.01.TLC" localSheetId="20">PFE.02.01.30!$C$10:$C$57</definedName>
    <definedName name="PFE.02.01.30.01.TT" localSheetId="20">PFE.02.01.30!$D$8:$F$8</definedName>
    <definedName name="PFE.02.01.30.01.TTC" localSheetId="20">PFE.02.01.30!$D$9:$F$9</definedName>
    <definedName name="PFE.02.01.30.01.X" localSheetId="20">PFE.02.01.30!$D$58:$F$58</definedName>
    <definedName name="PFE.02.01.30.01.Y" localSheetId="20">PFE.02.01.30!$G$10:$M$57</definedName>
    <definedName name="PFE.02.01.30.02" localSheetId="20">PFE.02.01.30!$A$60</definedName>
    <definedName name="PFE.02.01.30.02.TC" localSheetId="20">PFE.02.01.30!$A$62</definedName>
    <definedName name="PFE.02.01.30.02.TD" localSheetId="20">PFE.02.01.30!$D$66:$D$108</definedName>
    <definedName name="PFE.02.01.30.02.TL" localSheetId="20">PFE.02.01.30!$B$66:$B$108</definedName>
    <definedName name="PFE.02.01.30.02.TLC" localSheetId="20">PFE.02.01.30!$C$66:$C$108</definedName>
    <definedName name="PFE.02.01.30.02.TT" localSheetId="20">PFE.02.01.30!$D$64</definedName>
    <definedName name="PFE.02.01.30.02.TTC" localSheetId="20">PFE.02.01.30!$D$65</definedName>
    <definedName name="PFE.02.01.30.02.X" localSheetId="20">PFE.02.01.30!$D$109</definedName>
    <definedName name="PFE.02.01.30.02.Y" localSheetId="20">PFE.02.01.30!$E$66:$I$108</definedName>
    <definedName name="PFE.02.01.30.VC" localSheetId="20">PFE.02.01.30!$A$2</definedName>
    <definedName name="PFE.02.01.32" localSheetId="21">PFE.02.01.32!$A$1</definedName>
    <definedName name="PFE.02.01.32.01" localSheetId="21">PFE.02.01.32!$A$4</definedName>
    <definedName name="PFE.02.01.32.01.TC" localSheetId="21">PFE.02.01.32!$A$6</definedName>
    <definedName name="PFE.02.01.32.01.TD" localSheetId="21">PFE.02.01.32!$D$10:$F$19</definedName>
    <definedName name="PFE.02.01.32.01.TL" localSheetId="21">PFE.02.01.32!$B$10:$B$19</definedName>
    <definedName name="PFE.02.01.32.01.TLC" localSheetId="21">PFE.02.01.32!$C$10:$C$19</definedName>
    <definedName name="PFE.02.01.32.01.TT" localSheetId="21">PFE.02.01.32!$D$8:$F$8</definedName>
    <definedName name="PFE.02.01.32.01.TTC" localSheetId="21">PFE.02.01.32!$D$9:$F$9</definedName>
    <definedName name="PFE.02.01.32.01.X" localSheetId="21">PFE.02.01.32!$D$20:$F$20</definedName>
    <definedName name="PFE.02.01.32.01.Y" localSheetId="21">PFE.02.01.32!$G$10:$K$19</definedName>
    <definedName name="PFE.02.01.32.VC" localSheetId="21">PFE.02.01.32!$A$2</definedName>
    <definedName name="PFE.06.02.30" localSheetId="27">PFE.06.02.30!$A$1</definedName>
    <definedName name="PFE.06.02.30.01" localSheetId="27">PFE.06.02.30!$A$4</definedName>
    <definedName name="PFE.06.02.30.01.TC" localSheetId="27">PFE.06.02.30!$A$6</definedName>
    <definedName name="PFE.06.02.30.01.TD" localSheetId="27">PFE.06.02.30!$D$12:$O$12</definedName>
    <definedName name="PFE.06.02.30.01.TK" localSheetId="27">PFE.06.02.30!$B$10:$C$10</definedName>
    <definedName name="PFE.06.02.30.01.TKC" localSheetId="27">PFE.06.02.30!$B$11:$C$11</definedName>
    <definedName name="PFE.06.02.30.01.TT" localSheetId="27">PFE.06.02.30!$D$10:$O$10</definedName>
    <definedName name="PFE.06.02.30.01.TTC" localSheetId="27">PFE.06.02.30!$D$11:$O$11</definedName>
    <definedName name="PFE.06.02.30.01.X" localSheetId="27">PFE.06.02.30!$D$13:$O$16</definedName>
    <definedName name="PFE.06.02.30.01.Y" localSheetId="27">PFE.06.02.30!$B$13:$C$14</definedName>
    <definedName name="PFE.06.02.30.01.Z" localSheetId="27">PFE.06.02.30!$A$7:$A$8</definedName>
    <definedName name="PFE.06.02.30.02" localSheetId="27">PFE.06.02.30!$A$20</definedName>
    <definedName name="PFE.06.02.30.02.TC" localSheetId="27">PFE.06.02.30!$A$22</definedName>
    <definedName name="PFE.06.02.30.02.TD" localSheetId="27">PFE.06.02.30!$C$28:$AE$28</definedName>
    <definedName name="PFE.06.02.30.02.TK" localSheetId="27">PFE.06.02.30!$B$26</definedName>
    <definedName name="PFE.06.02.30.02.TKC" localSheetId="27">PFE.06.02.30!$B$27</definedName>
    <definedName name="PFE.06.02.30.02.TT" localSheetId="27">PFE.06.02.30!$C$26:$AE$26</definedName>
    <definedName name="PFE.06.02.30.02.TTC" localSheetId="27">PFE.06.02.30!$C$27:$AE$27</definedName>
    <definedName name="PFE.06.02.30.02.X" localSheetId="27">PFE.06.02.30!$C$29:$AE$32</definedName>
    <definedName name="PFE.06.02.30.02.Y" localSheetId="27">PFE.06.02.30!$B$29:$B$30</definedName>
    <definedName name="PFE.06.02.30.02.Z" localSheetId="27">PFE.06.02.30!$A$23:$A$24</definedName>
    <definedName name="PFE.06.02.30.VC" localSheetId="27">PFE.06.02.30!$A$2</definedName>
    <definedName name="PFE.50.01.30" localSheetId="36">PFE.50.01.30!$A$1</definedName>
    <definedName name="PFE.50.01.30.01" localSheetId="36">PFE.50.01.30!$A$4</definedName>
    <definedName name="PFE.50.01.30.01.TC" localSheetId="36">PFE.50.01.30!$A$6</definedName>
    <definedName name="PFE.50.01.30.01.TD" localSheetId="36">PFE.50.01.30!$D$9:$F$21</definedName>
    <definedName name="PFE.50.01.30.01.TL" localSheetId="36">PFE.50.01.30!$B$9:$B$21</definedName>
    <definedName name="PFE.50.01.30.01.TLC" localSheetId="36">PFE.50.01.30!$C$9:$C$21</definedName>
    <definedName name="PFE.50.01.30.01.TT" localSheetId="36">PFE.50.01.30!$D$7:$F$7</definedName>
    <definedName name="PFE.50.01.30.01.TTC" localSheetId="36">PFE.50.01.30!$D$8:$F$8</definedName>
    <definedName name="PFE.50.01.30.01.X" localSheetId="36">PFE.50.01.30!$D$22:$F$22</definedName>
    <definedName name="PFE.50.01.30.01.Y" localSheetId="36">PFE.50.01.30!$G$9:$I$21</definedName>
    <definedName name="PFE.50.01.30.VC" localSheetId="36">PFE.50.01.30!$A$2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6" i="354" l="1"/>
  <c r="J26" i="354"/>
  <c r="I26" i="354"/>
  <c r="H26" i="354"/>
  <c r="G26" i="354"/>
  <c r="F26" i="354"/>
  <c r="E26" i="354"/>
  <c r="D26" i="354"/>
  <c r="C26" i="354"/>
  <c r="I25" i="354" l="1"/>
  <c r="I24" i="354"/>
  <c r="J23" i="354"/>
  <c r="I23" i="354"/>
  <c r="I22" i="354"/>
  <c r="J21" i="354"/>
  <c r="I21" i="354"/>
  <c r="K20" i="354"/>
  <c r="J20" i="354"/>
  <c r="I20" i="354"/>
  <c r="K19" i="354"/>
  <c r="J19" i="354"/>
  <c r="I19" i="354"/>
  <c r="K18" i="354"/>
  <c r="J18" i="354"/>
  <c r="I18" i="354"/>
  <c r="I17" i="354"/>
  <c r="K17" i="354"/>
  <c r="H17" i="354"/>
  <c r="G17" i="354"/>
  <c r="E17" i="354"/>
  <c r="C17" i="354"/>
  <c r="K16" i="354"/>
  <c r="H16" i="354"/>
  <c r="G16" i="354"/>
  <c r="E16" i="354"/>
  <c r="C16" i="354"/>
  <c r="I14" i="354"/>
  <c r="E14" i="354"/>
  <c r="C14" i="354"/>
  <c r="I13" i="354"/>
  <c r="E13" i="354"/>
  <c r="C13" i="354"/>
  <c r="F12" i="354"/>
  <c r="E12" i="354"/>
  <c r="J12" i="354"/>
  <c r="I12" i="354"/>
  <c r="D12" i="354"/>
  <c r="C12" i="354"/>
  <c r="I11" i="354"/>
  <c r="C11" i="354"/>
  <c r="F10" i="354"/>
  <c r="E10" i="354"/>
  <c r="D10" i="354"/>
  <c r="C10" i="354"/>
  <c r="I9" i="354"/>
  <c r="E9" i="354"/>
  <c r="C9" i="354"/>
  <c r="E8" i="354"/>
  <c r="I8" i="354"/>
  <c r="C8" i="354"/>
  <c r="H7" i="354"/>
  <c r="G7" i="354"/>
  <c r="F7" i="354"/>
  <c r="E7" i="354"/>
  <c r="D7" i="354"/>
  <c r="C7" i="354"/>
  <c r="H6" i="354"/>
  <c r="F6" i="354"/>
  <c r="E6" i="354"/>
  <c r="G6" i="354"/>
  <c r="D6" i="354"/>
  <c r="C6" i="354"/>
  <c r="H5" i="354"/>
  <c r="G5" i="354"/>
  <c r="F5" i="354"/>
  <c r="E5" i="354"/>
  <c r="D5" i="354"/>
  <c r="C5" i="354"/>
</calcChain>
</file>

<file path=xl/sharedStrings.xml><?xml version="1.0" encoding="utf-8"?>
<sst xmlns="http://schemas.openxmlformats.org/spreadsheetml/2006/main" count="4338" uniqueCount="1337">
  <si>
    <t>List of assets</t>
  </si>
  <si>
    <t>Collective investment undertakings - look-through approach</t>
  </si>
  <si>
    <t>C0010</t>
  </si>
  <si>
    <t>R0010</t>
  </si>
  <si>
    <t>R0020</t>
  </si>
  <si>
    <t>R0030</t>
  </si>
  <si>
    <t>R0040</t>
  </si>
  <si>
    <t>R0060</t>
  </si>
  <si>
    <t>R0070</t>
  </si>
  <si>
    <t>R0080</t>
  </si>
  <si>
    <t>R0090</t>
  </si>
  <si>
    <t>R0100</t>
  </si>
  <si>
    <t>R0110</t>
  </si>
  <si>
    <t>R0120</t>
  </si>
  <si>
    <t>R0130</t>
  </si>
  <si>
    <t>R0140</t>
  </si>
  <si>
    <t>R0150</t>
  </si>
  <si>
    <t>R0160</t>
  </si>
  <si>
    <t>R0170</t>
  </si>
  <si>
    <t>R0180</t>
  </si>
  <si>
    <t>R0190</t>
  </si>
  <si>
    <t>R0200</t>
  </si>
  <si>
    <t>R0210</t>
  </si>
  <si>
    <t>R0220</t>
  </si>
  <si>
    <t>R0230</t>
  </si>
  <si>
    <t>R0240</t>
  </si>
  <si>
    <t>R0250</t>
  </si>
  <si>
    <t>R0260</t>
  </si>
  <si>
    <t>R0270</t>
  </si>
  <si>
    <t>R0280</t>
  </si>
  <si>
    <t>R0290</t>
  </si>
  <si>
    <t>R0300</t>
  </si>
  <si>
    <t>R0320</t>
  </si>
  <si>
    <t>R0330</t>
  </si>
  <si>
    <t>R0340</t>
  </si>
  <si>
    <t>R0350</t>
  </si>
  <si>
    <t>R0360</t>
  </si>
  <si>
    <t>R0370</t>
  </si>
  <si>
    <t>Country of authorisation</t>
  </si>
  <si>
    <t>R0050</t>
  </si>
  <si>
    <t>Reporting submission date</t>
  </si>
  <si>
    <t>Reporting reference date</t>
  </si>
  <si>
    <t>Currency used for reporting</t>
  </si>
  <si>
    <t>Initial submission or re-submission</t>
  </si>
  <si>
    <t>C0040</t>
  </si>
  <si>
    <t>C0050</t>
  </si>
  <si>
    <t>C0060</t>
  </si>
  <si>
    <t>C0070</t>
  </si>
  <si>
    <t>C0080</t>
  </si>
  <si>
    <t>C0090</t>
  </si>
  <si>
    <t>C0100</t>
  </si>
  <si>
    <t>C0110</t>
  </si>
  <si>
    <t>C0120</t>
  </si>
  <si>
    <t>C0020</t>
  </si>
  <si>
    <t>C0030</t>
  </si>
  <si>
    <t>Assets</t>
  </si>
  <si>
    <t>Equities</t>
  </si>
  <si>
    <t>Equities - listed</t>
  </si>
  <si>
    <t>Equities - unlisted</t>
  </si>
  <si>
    <t>Bonds</t>
  </si>
  <si>
    <t>Government Bonds</t>
  </si>
  <si>
    <t>Corporate Bonds</t>
  </si>
  <si>
    <t>Derivatives</t>
  </si>
  <si>
    <t>Other investments</t>
  </si>
  <si>
    <t>Loans and mortgages</t>
  </si>
  <si>
    <t>Any other assets, not elsewhere shown</t>
  </si>
  <si>
    <t>Total assets</t>
  </si>
  <si>
    <t>Liabilities</t>
  </si>
  <si>
    <t>Any other liabilities, not elsewhere shown</t>
  </si>
  <si>
    <t>Total liabilities</t>
  </si>
  <si>
    <t>C0130</t>
  </si>
  <si>
    <t>C0140</t>
  </si>
  <si>
    <t>C0150</t>
  </si>
  <si>
    <t>C0200</t>
  </si>
  <si>
    <t>C0210</t>
  </si>
  <si>
    <t>C0220</t>
  </si>
  <si>
    <t>C0230</t>
  </si>
  <si>
    <t>C0240</t>
  </si>
  <si>
    <t>C0250</t>
  </si>
  <si>
    <t>C0170</t>
  </si>
  <si>
    <t>C0180</t>
  </si>
  <si>
    <t>C0190</t>
  </si>
  <si>
    <t>Country of custody</t>
  </si>
  <si>
    <t>Custodian</t>
  </si>
  <si>
    <t>Quantity</t>
  </si>
  <si>
    <t>Par amount</t>
  </si>
  <si>
    <t>Acquisition value</t>
  </si>
  <si>
    <t>Accrued interest</t>
  </si>
  <si>
    <t>Information on assets</t>
  </si>
  <si>
    <t>Item Title</t>
  </si>
  <si>
    <t>Issuer Name</t>
  </si>
  <si>
    <t>Issuer Sector</t>
  </si>
  <si>
    <t>Issuer Group</t>
  </si>
  <si>
    <t>Issuer Country</t>
  </si>
  <si>
    <t>Currency</t>
  </si>
  <si>
    <t>CIC</t>
  </si>
  <si>
    <t>External rating</t>
  </si>
  <si>
    <t>Duration</t>
  </si>
  <si>
    <t>Maturity date</t>
  </si>
  <si>
    <t>Underlying asset category</t>
  </si>
  <si>
    <t>Country of issue</t>
  </si>
  <si>
    <t>Total amount</t>
  </si>
  <si>
    <t>Dividends</t>
  </si>
  <si>
    <t>Interest</t>
  </si>
  <si>
    <t>Rent</t>
  </si>
  <si>
    <t>Unrealised gains and losses</t>
  </si>
  <si>
    <t>Other</t>
  </si>
  <si>
    <t>Security mechanisms</t>
  </si>
  <si>
    <t>Type of sponsor arrangement</t>
  </si>
  <si>
    <t>Number of schemes</t>
  </si>
  <si>
    <t>Number of sponsoring undertakings</t>
  </si>
  <si>
    <t>Actuarial basis</t>
  </si>
  <si>
    <t>Discount rate</t>
  </si>
  <si>
    <t>Market Asset Value</t>
  </si>
  <si>
    <t>Member data</t>
  </si>
  <si>
    <t>Flow data</t>
  </si>
  <si>
    <t>Active members</t>
  </si>
  <si>
    <t>Deferred members</t>
  </si>
  <si>
    <t>Beneficiaries</t>
  </si>
  <si>
    <t>New members</t>
  </si>
  <si>
    <t>Contributions by members</t>
  </si>
  <si>
    <t>Contributions by the sponsor</t>
  </si>
  <si>
    <t>Benefit Payments</t>
  </si>
  <si>
    <t>Transfers</t>
  </si>
  <si>
    <t>Contributions, benefits paid and transfers by scheme</t>
  </si>
  <si>
    <t>Additional support</t>
  </si>
  <si>
    <t>Pension protection scheme</t>
  </si>
  <si>
    <t>Increases in contributions - employer</t>
  </si>
  <si>
    <t>Increases in contributions - employee</t>
  </si>
  <si>
    <t>Ex post benefit reductions</t>
  </si>
  <si>
    <t>Ex ante benefit reductions</t>
  </si>
  <si>
    <t>Reinsurance recoverables</t>
  </si>
  <si>
    <t>transfers-in</t>
  </si>
  <si>
    <t>transfers-out</t>
  </si>
  <si>
    <t>Investments</t>
  </si>
  <si>
    <t>Mortgages</t>
  </si>
  <si>
    <t>Loans</t>
  </si>
  <si>
    <t>Technical provisions</t>
  </si>
  <si>
    <t>Margin for adverse deviation</t>
  </si>
  <si>
    <t>R0410</t>
  </si>
  <si>
    <t>Reinsurance payables</t>
  </si>
  <si>
    <t>Regulatory own funds</t>
  </si>
  <si>
    <t>Reserves</t>
  </si>
  <si>
    <t>Profit reserves</t>
  </si>
  <si>
    <t>Z Axis:</t>
  </si>
  <si>
    <t>Investment income</t>
  </si>
  <si>
    <t>Cash and Cash equivalents</t>
  </si>
  <si>
    <t>Pension fund category</t>
  </si>
  <si>
    <t>Investment funds - look-through approach</t>
  </si>
  <si>
    <t>Expenses</t>
  </si>
  <si>
    <t>Commutations</t>
  </si>
  <si>
    <t>Deaths</t>
  </si>
  <si>
    <t>Changes in technical provisions</t>
  </si>
  <si>
    <t>Alternative investment</t>
  </si>
  <si>
    <t>Pension fund type</t>
  </si>
  <si>
    <t>DB</t>
  </si>
  <si>
    <t>DC</t>
  </si>
  <si>
    <t>Past service costs</t>
  </si>
  <si>
    <t>Administrative expenses</t>
  </si>
  <si>
    <t>Investment expenses</t>
  </si>
  <si>
    <t>Tax expenses</t>
  </si>
  <si>
    <t>Cross-border</t>
  </si>
  <si>
    <t>Changes in discount rate</t>
  </si>
  <si>
    <t>Total investment income</t>
  </si>
  <si>
    <t>Total gross contributions receivable</t>
  </si>
  <si>
    <t>Reinsurance contributions ceded</t>
  </si>
  <si>
    <t>Total net contributions receivable</t>
  </si>
  <si>
    <t>Total gross benefits payable</t>
  </si>
  <si>
    <t>Total net benefits payable</t>
  </si>
  <si>
    <t>Total expenses</t>
  </si>
  <si>
    <t>Experience adjustments</t>
  </si>
  <si>
    <t>Other changes</t>
  </si>
  <si>
    <t>Remaining obligation in sponsor's BS</t>
  </si>
  <si>
    <t>Sponsor's financials</t>
  </si>
  <si>
    <t>Sponsor's right to reclaim funds</t>
  </si>
  <si>
    <t>Benefit reductions</t>
  </si>
  <si>
    <t>C0260</t>
  </si>
  <si>
    <t>C0270</t>
  </si>
  <si>
    <t>Other exits</t>
  </si>
  <si>
    <t>New beneficiaries</t>
  </si>
  <si>
    <t>of which new retired members</t>
  </si>
  <si>
    <t>Realised gains and losses</t>
  </si>
  <si>
    <t>Other claims on the sponsor</t>
  </si>
  <si>
    <t>Benefit reduction due to sponsor default</t>
  </si>
  <si>
    <t>Closing technical provisions</t>
  </si>
  <si>
    <t>Active host countries</t>
  </si>
  <si>
    <t>R0310</t>
  </si>
  <si>
    <t>Entry point code:</t>
  </si>
  <si>
    <t>Template code</t>
  </si>
  <si>
    <t>Template title</t>
  </si>
  <si>
    <t>Content of the submission</t>
  </si>
  <si>
    <t>X</t>
  </si>
  <si>
    <t>Basic Information - General</t>
  </si>
  <si>
    <t>Balance sheet</t>
  </si>
  <si>
    <t>.24</t>
  </si>
  <si>
    <t>.25</t>
  </si>
  <si>
    <t>PF.01.01.24</t>
  </si>
  <si>
    <t>PF.01.02.24</t>
  </si>
  <si>
    <t>PF.01.02</t>
  </si>
  <si>
    <t>PF.01.01</t>
  </si>
  <si>
    <t>PF.02.01</t>
  </si>
  <si>
    <t>PF.02.01.24</t>
  </si>
  <si>
    <t>PF.06.02.24</t>
  </si>
  <si>
    <t>PF.06.02</t>
  </si>
  <si>
    <t>PF.06.03</t>
  </si>
  <si>
    <t>PF.06.03.24</t>
  </si>
  <si>
    <t>PF.05.03.24</t>
  </si>
  <si>
    <t>PF.09.02</t>
  </si>
  <si>
    <t>PF.09.02.24</t>
  </si>
  <si>
    <t>Financial</t>
  </si>
  <si>
    <t>Non-financial</t>
  </si>
  <si>
    <t>Real estate</t>
  </si>
  <si>
    <t>Bonds other than Government Bonds and Corporate Bonds</t>
  </si>
  <si>
    <t>PF.29.05.24</t>
  </si>
  <si>
    <t>PF.04.03</t>
  </si>
  <si>
    <t>PF.50.01</t>
  </si>
  <si>
    <t>PF.51.01</t>
  </si>
  <si>
    <t>PF.05.03</t>
  </si>
  <si>
    <t>PF.29.05</t>
  </si>
  <si>
    <t>PF.50.01.24</t>
  </si>
  <si>
    <t>PF.51.01.24</t>
  </si>
  <si>
    <t>PF.04.03.24</t>
  </si>
  <si>
    <t>Pension fund name</t>
  </si>
  <si>
    <t>Pension fund identification code and type of code</t>
  </si>
  <si>
    <t>Metric: String</t>
  </si>
  <si>
    <t>TS/Pension fund name</t>
  </si>
  <si>
    <t>TS/Pension fund identification code</t>
  </si>
  <si>
    <t>Metric: Pension fund category</t>
  </si>
  <si>
    <t>Metric: Pension fund type</t>
  </si>
  <si>
    <t>Metric: Country of authorisation [210]</t>
  </si>
  <si>
    <t>Metric: Date</t>
  </si>
  <si>
    <t>TD/Reporting date</t>
  </si>
  <si>
    <t>TD/Reference date</t>
  </si>
  <si>
    <t>Metric: Currency used for reporting (Full scope)</t>
  </si>
  <si>
    <t>Metric: Initial submission or re-submission</t>
  </si>
  <si>
    <t>Metric: Type of sponsor arrangement</t>
  </si>
  <si>
    <t>Metric: Integer</t>
  </si>
  <si>
    <t>NT/Number of IORPs</t>
  </si>
  <si>
    <t>NT/Number of schemes</t>
  </si>
  <si>
    <t>NT/Number of sponsoring undertakings</t>
  </si>
  <si>
    <t>Metric: Support from the employer in the form of increased contributions</t>
  </si>
  <si>
    <t>Metric: Support from the employees in the form of increased contributions</t>
  </si>
  <si>
    <t>Metric: Support in the form of other claims on the sponsor</t>
  </si>
  <si>
    <t>Metric: Other additional support</t>
  </si>
  <si>
    <t>Metric: Benefit reductions due to sponsor default</t>
  </si>
  <si>
    <t>Metric: Ex-post benefit reductions</t>
  </si>
  <si>
    <t>Metric: Ex-ante benefit reductions</t>
  </si>
  <si>
    <t>Metric: Other benefit reductions</t>
  </si>
  <si>
    <t>Metric: Pension protection scheme</t>
  </si>
  <si>
    <t>Metric: Decimal</t>
  </si>
  <si>
    <t>BC/Remaining pension obligation in the balance sheet of the sponsor</t>
  </si>
  <si>
    <t>Metric: Monetary</t>
  </si>
  <si>
    <t>BC/Assets that could be reclaimed by the sponsor</t>
  </si>
  <si>
    <t>VG/Solvency II</t>
  </si>
  <si>
    <t>BC/Assets</t>
  </si>
  <si>
    <t>AS/Properties</t>
  </si>
  <si>
    <t>IO/Investment</t>
  </si>
  <si>
    <t>AS/Equity instruments</t>
  </si>
  <si>
    <t>AS/Listed equity</t>
  </si>
  <si>
    <t>AS/Unlisted equity</t>
  </si>
  <si>
    <t>AS/Bonds</t>
  </si>
  <si>
    <t>AS/Government Bonds</t>
  </si>
  <si>
    <t>AS/Corporate Bonds</t>
  </si>
  <si>
    <t>AS/Structured notes and collateralised securities</t>
  </si>
  <si>
    <t>AS/Collective investments undertakings</t>
  </si>
  <si>
    <t>AS/Derivatives</t>
  </si>
  <si>
    <t>AS/Mortgages and loans</t>
  </si>
  <si>
    <t>CG/With mortgages</t>
  </si>
  <si>
    <t>CG/Without mortgages</t>
  </si>
  <si>
    <t>AS/Recoverables recognised for TP calculation</t>
  </si>
  <si>
    <t>CC/Ceded</t>
  </si>
  <si>
    <t>AS/Cash and deposits</t>
  </si>
  <si>
    <t>IO/Cash and cash equivalents</t>
  </si>
  <si>
    <t>IO/Other than investment, cash and cash equivalents and own use</t>
  </si>
  <si>
    <t>AS/Other assets</t>
  </si>
  <si>
    <t>BC/Liability</t>
  </si>
  <si>
    <t>LB/Technical provisions</t>
  </si>
  <si>
    <t>LB/Margin for adverse deviation</t>
  </si>
  <si>
    <t>LB/Receivables/payables [insurance/reinsurance related]</t>
  </si>
  <si>
    <t>LB/Other than technical provisions, Receivables/payables [insurance/reinsurance related] and Margin for adverse deviation</t>
  </si>
  <si>
    <t>RT/Retirement</t>
  </si>
  <si>
    <t>BC/Regulatory own funds</t>
  </si>
  <si>
    <t>BC/Reserves</t>
  </si>
  <si>
    <t>BC/Statutory reserves</t>
  </si>
  <si>
    <t>BC/Free reserves</t>
  </si>
  <si>
    <t>BC/Profit reserves</t>
  </si>
  <si>
    <t>Total</t>
  </si>
  <si>
    <t>NT/Number of active members</t>
  </si>
  <si>
    <t>NT/Number of beneficiaries</t>
  </si>
  <si>
    <t>NT/Number of deferred members</t>
  </si>
  <si>
    <t>BC/Expenses</t>
  </si>
  <si>
    <t>TE/Administration</t>
  </si>
  <si>
    <t>TE/Investment management</t>
  </si>
  <si>
    <t>TE/Tax</t>
  </si>
  <si>
    <t>VG/Statutory accounts</t>
  </si>
  <si>
    <t>DI/Year to Date</t>
  </si>
  <si>
    <t>UI: URI</t>
  </si>
  <si>
    <t>Asset ID Code and Type of code</t>
  </si>
  <si>
    <t>Metric: Country of custody (including not applicable)</t>
  </si>
  <si>
    <t>TS/Custodian</t>
  </si>
  <si>
    <t>DC/Quantity</t>
  </si>
  <si>
    <t>TA/Notional amount</t>
  </si>
  <si>
    <t>TA/Acquisition value</t>
  </si>
  <si>
    <t>VG/Accrued interests</t>
  </si>
  <si>
    <t>TA/Market value</t>
  </si>
  <si>
    <t>Line identification</t>
  </si>
  <si>
    <t>C0001</t>
  </si>
  <si>
    <t>*artificial key*|"mandatory"</t>
  </si>
  <si>
    <t>XJ: PF.06.02.zz.01 line identification</t>
  </si>
  <si>
    <t>*natural key*|"mandatory"</t>
  </si>
  <si>
    <t>TS/Item title</t>
  </si>
  <si>
    <t>TS/Name of issuer/seller/transferor/receiver/reinsurer/provider</t>
  </si>
  <si>
    <t>Issuer code and Type of issuer code</t>
  </si>
  <si>
    <t>TS/Issuer code</t>
  </si>
  <si>
    <t>Metric: Issuer sector - NACE</t>
  </si>
  <si>
    <t>TS/Issuer group</t>
  </si>
  <si>
    <t>TS/Issuer group code</t>
  </si>
  <si>
    <t>Issuer Group Code and Type of issuer group code</t>
  </si>
  <si>
    <t>C0280</t>
  </si>
  <si>
    <t>Metric: Issuer Country (including not applicable)</t>
  </si>
  <si>
    <t>Metric: Original currency of exposure/transaction/instrument</t>
  </si>
  <si>
    <t>TS/CIC code</t>
  </si>
  <si>
    <t>TS/External rating</t>
  </si>
  <si>
    <t>DC/Residual modified duration</t>
  </si>
  <si>
    <t>TD/Maturity date</t>
  </si>
  <si>
    <t>Nominated ECAI</t>
  </si>
  <si>
    <t>Metric: Alternative investments</t>
  </si>
  <si>
    <t>Collective Investments Undertaking ID Code and Type of code</t>
  </si>
  <si>
    <t>Metric: Underlying asset category</t>
  </si>
  <si>
    <t>"mandatory"</t>
  </si>
  <si>
    <t>TA/Realized and not realized</t>
  </si>
  <si>
    <t>BC/Income</t>
  </si>
  <si>
    <t>TE/Dividends</t>
  </si>
  <si>
    <t>TE/Interests</t>
  </si>
  <si>
    <t>TE/Rent</t>
  </si>
  <si>
    <t>TA/Realized</t>
  </si>
  <si>
    <t>BC/Profit/(loss)</t>
  </si>
  <si>
    <t>TA/Not realized</t>
  </si>
  <si>
    <t>TE/Investment other than dividends, rent and interests</t>
  </si>
  <si>
    <t>TE/Investment</t>
  </si>
  <si>
    <t>BC/Income and Profit/(loss)</t>
  </si>
  <si>
    <t>TK/N-1Y</t>
  </si>
  <si>
    <t>HH/Past service costs</t>
  </si>
  <si>
    <t>HH/Experience adjustments</t>
  </si>
  <si>
    <t>HH/Other than Past service costs, Discount rate and Experience adjustments</t>
  </si>
  <si>
    <t>HH/Discount rate changes</t>
  </si>
  <si>
    <t>NT/Number of new active members</t>
  </si>
  <si>
    <t>NT/Number of active or deferred members leaving [due to deaths]</t>
  </si>
  <si>
    <t>NT/Number of active or deferred members leaving [due to commutations]</t>
  </si>
  <si>
    <t>NT/Number of active or deferred members leaving [due to reasons other than deaths and commutations]</t>
  </si>
  <si>
    <t>NT/Number of new beneficiaries [retired members]</t>
  </si>
  <si>
    <t>CC/Not ceded</t>
  </si>
  <si>
    <t>BC/Contributions receivable</t>
  </si>
  <si>
    <t>TW/Contributions by members</t>
  </si>
  <si>
    <t>TW/Contributions by the sponsor</t>
  </si>
  <si>
    <t>CH/Transfer-in</t>
  </si>
  <si>
    <t>CH/Transfer-out</t>
  </si>
  <si>
    <t>BC/Claims incurred</t>
  </si>
  <si>
    <t>Financial year end</t>
  </si>
  <si>
    <t>Property (other than for own use)</t>
  </si>
  <si>
    <t>LA/Not local [EEA]</t>
  </si>
  <si>
    <t>TS/Range of discount rates used</t>
  </si>
  <si>
    <t>BC/Benefits payable</t>
  </si>
  <si>
    <t>TD/Financial year end</t>
  </si>
  <si>
    <t>CR 3 (in%)</t>
  </si>
  <si>
    <t>CR 5 (in%)</t>
  </si>
  <si>
    <t>CR 10 (in%)</t>
  </si>
  <si>
    <t>Number of IORPs by total assets</t>
  </si>
  <si>
    <t>Mixed</t>
  </si>
  <si>
    <t>Number of funds relating to occupational retirement business as referred to in Art 4 of IORP Directive</t>
  </si>
  <si>
    <t>Number of single-sponsor IORPs</t>
  </si>
  <si>
    <t>Number of multi-sponsor IORPs</t>
  </si>
  <si>
    <t>Total number of IORPs</t>
  </si>
  <si>
    <t>Total assets of funds relating to occupational retirement business as referred to in Art 4 of IORP Directive</t>
  </si>
  <si>
    <t>Total liabilities of funds relating to occupational retirement business as referred to in Art 4 of IORP Directive</t>
  </si>
  <si>
    <t>Active host country</t>
  </si>
  <si>
    <t>IORPs</t>
  </si>
  <si>
    <t>Article 4 ring-fenced funds</t>
  </si>
  <si>
    <t>Number of active XB IORPs</t>
  </si>
  <si>
    <t>Number of multiple-employer XB IORPs</t>
  </si>
  <si>
    <t>NT/Number of single-sponsor IORPs</t>
  </si>
  <si>
    <t>NT/Number of multi-sponsor IORPs</t>
  </si>
  <si>
    <t>Number of IORPs providing protection in line with Art. 15(1) of IORP Directive</t>
  </si>
  <si>
    <t>Total assets of IORPs providing protection in line with Art. 15(1) of IORP Directive</t>
  </si>
  <si>
    <t>Total liabilities of IORPs providing protection in line with Art. 15(1) of IORP Directive</t>
  </si>
  <si>
    <t>PE/IORP providing protection in line with Art. 15(1) of IORP Directive</t>
  </si>
  <si>
    <t>BL/Defined benefit and Defined benefit part of Mixed</t>
  </si>
  <si>
    <t>BL/Defined contribution and Defined contribution part of Mixed</t>
  </si>
  <si>
    <t>BL/Pension fund provides DB schemes only</t>
  </si>
  <si>
    <t>BL/Pension fund provides DC schemes only</t>
  </si>
  <si>
    <t>DC/Concentration ratio 3</t>
  </si>
  <si>
    <t>DC/Concentration ratio 5</t>
  </si>
  <si>
    <t>DC/Concentration ratio 10</t>
  </si>
  <si>
    <t>TS/Active host country</t>
  </si>
  <si>
    <t>Metric: Pension fund type (IORP)</t>
  </si>
  <si>
    <t>NT/Number of multiple-employer IORPs</t>
  </si>
  <si>
    <t>.26</t>
  </si>
  <si>
    <t>PF.01.02.26</t>
  </si>
  <si>
    <t>PF.04.03.26</t>
  </si>
  <si>
    <t>.27</t>
  </si>
  <si>
    <t>ari</t>
  </si>
  <si>
    <t>qri</t>
  </si>
  <si>
    <t>ara</t>
  </si>
  <si>
    <t>qra</t>
  </si>
  <si>
    <t>RT/Other than Retirement</t>
  </si>
  <si>
    <t>PE/Occupational retirement business of insurance undertakings as referred to in Art. 4 of IORP Directive</t>
  </si>
  <si>
    <t>PF.01.02.25</t>
  </si>
  <si>
    <t>Identification code and type of code of the cross Border IORP</t>
  </si>
  <si>
    <t>ZZ: IORP identification code</t>
  </si>
  <si>
    <t>DC/Discount rate</t>
  </si>
  <si>
    <t>R0380</t>
  </si>
  <si>
    <t>R0390</t>
  </si>
  <si>
    <t>R0400</t>
  </si>
  <si>
    <t>R0420</t>
  </si>
  <si>
    <t>R0430</t>
  </si>
  <si>
    <t>R0440</t>
  </si>
  <si>
    <t>R0450</t>
  </si>
  <si>
    <t>R0460</t>
  </si>
  <si>
    <t>R0470</t>
  </si>
  <si>
    <t>R0480</t>
  </si>
  <si>
    <t>Metric: Cross-border (Pension funds)</t>
  </si>
  <si>
    <t>Metric: Expenses (Pension funds)</t>
  </si>
  <si>
    <t>Metric: Contributions, benefits paid and transfers (Pension funds)</t>
  </si>
  <si>
    <t>Metric: Member data (Pension funds)</t>
  </si>
  <si>
    <t>Metric: Changes in technical provisions (Pension funds)</t>
  </si>
  <si>
    <t>Metric: Investment income (Pension funds)</t>
  </si>
  <si>
    <t>Metric: Collective investment undertakings - look-through approach (Pension funds)</t>
  </si>
  <si>
    <t>Metric: Balance sheet (Pension funds)</t>
  </si>
  <si>
    <t>Metric: Basic Information</t>
  </si>
  <si>
    <t>Template Code - Template name</t>
  </si>
  <si>
    <t>PF.01.01.24.01</t>
  </si>
  <si>
    <t>PF.01.02.24.01</t>
  </si>
  <si>
    <t>PF.01.02.25.01</t>
  </si>
  <si>
    <t>PF.01.02.26.01</t>
  </si>
  <si>
    <t>PF.01.02.26.02</t>
  </si>
  <si>
    <t>PF.02.01.24.01</t>
  </si>
  <si>
    <t>PF.04.03.24.01</t>
  </si>
  <si>
    <t>PF.04.03.26.01</t>
  </si>
  <si>
    <t>PF.04.03.26.02</t>
  </si>
  <si>
    <t>PF.05.03.24.01</t>
  </si>
  <si>
    <t>PF.06.02.24.01</t>
  </si>
  <si>
    <t>PF.06.02.24.02</t>
  </si>
  <si>
    <t>PF.06.03.24.01</t>
  </si>
  <si>
    <t>PF.09.02.24.01</t>
  </si>
  <si>
    <t>PF.29.05.24.01</t>
  </si>
  <si>
    <t>PF.50.01.24.01</t>
  </si>
  <si>
    <t>PF.51.01.24.01</t>
  </si>
  <si>
    <t>Less than 25 million</t>
  </si>
  <si>
    <t>More than 25 million, less than 100 million</t>
  </si>
  <si>
    <t>More than 100 million, less than 500 million</t>
  </si>
  <si>
    <t>More than 500 million, less than 1000 million</t>
  </si>
  <si>
    <t>More than 1000 million</t>
  </si>
  <si>
    <t>Portfolio/pension scheme type</t>
  </si>
  <si>
    <t>Metric: Portfolio/pension scheme type</t>
  </si>
  <si>
    <t>Contributions, benefits paid and transfers</t>
  </si>
  <si>
    <t>Subsidiary liability of the sponsor</t>
  </si>
  <si>
    <t>Metric: Subsidiary liability of the sponsor</t>
  </si>
  <si>
    <t>Equity</t>
  </si>
  <si>
    <t>Statutory</t>
  </si>
  <si>
    <t>Free</t>
  </si>
  <si>
    <t>of which for retirement</t>
  </si>
  <si>
    <t>of which other benefit payments</t>
  </si>
  <si>
    <t>Reinsurance benefits received</t>
  </si>
  <si>
    <t>IS/Financial corporations</t>
  </si>
  <si>
    <t>IS/Non-financial corporations (ESA sector S.11)</t>
  </si>
  <si>
    <t>NT/Number of active cross-border IORPs</t>
  </si>
  <si>
    <t>aei</t>
  </si>
  <si>
    <t>qei</t>
  </si>
  <si>
    <t>.28</t>
  </si>
  <si>
    <t>.29</t>
  </si>
  <si>
    <t>.30</t>
  </si>
  <si>
    <t>.31</t>
  </si>
  <si>
    <t>List of assets [Pension funds with ECB add-ons]</t>
  </si>
  <si>
    <t>Balance sheet [Pension funds with ECB add-ons]</t>
  </si>
  <si>
    <t>UA/Mixed</t>
  </si>
  <si>
    <t>PFE.06.02</t>
  </si>
  <si>
    <t>PFE.02.01</t>
  </si>
  <si>
    <t>Metric: Pure</t>
  </si>
  <si>
    <t>TA/Unit price</t>
  </si>
  <si>
    <t>VG/Solvency II without accrued interests</t>
  </si>
  <si>
    <t>PP/Percentage of par value</t>
  </si>
  <si>
    <t>PFE.50.01</t>
  </si>
  <si>
    <t>Member data [Pension funds with ECB add-ons]</t>
  </si>
  <si>
    <t>Content of the submission [Pension funds with ECB add-ons]</t>
  </si>
  <si>
    <t>PF.01.01.28</t>
  </si>
  <si>
    <t>PF.02.01.28</t>
  </si>
  <si>
    <t>PF.50.01.28</t>
  </si>
  <si>
    <t>PF.51.01.28</t>
  </si>
  <si>
    <t>PF.01.01.25</t>
  </si>
  <si>
    <t>PF.01.01.25.01</t>
  </si>
  <si>
    <t>PF.01.01.28.01</t>
  </si>
  <si>
    <t>Total number of schemes</t>
  </si>
  <si>
    <t>PF.01.02.27</t>
  </si>
  <si>
    <t>PF.01.02.27.01</t>
  </si>
  <si>
    <t>PF.01.02.27.02</t>
  </si>
  <si>
    <t>Alternative funds</t>
  </si>
  <si>
    <t>Other investment funds/shares</t>
  </si>
  <si>
    <t>AS/Alternative investment</t>
  </si>
  <si>
    <t>AS/Collective investments undertakings other than Alternative investment</t>
  </si>
  <si>
    <t>PF.02.01.28.01</t>
  </si>
  <si>
    <t>IO/Other than investment</t>
  </si>
  <si>
    <t>Valuation method</t>
  </si>
  <si>
    <t>Unit price</t>
  </si>
  <si>
    <t>Unit percentage of par amount price</t>
  </si>
  <si>
    <t>C0370</t>
  </si>
  <si>
    <t>C0380</t>
  </si>
  <si>
    <t>PF.50.01.28.01</t>
  </si>
  <si>
    <t>PF.51.01.28.01</t>
  </si>
  <si>
    <t>.32</t>
  </si>
  <si>
    <t>C0075</t>
  </si>
  <si>
    <t>.24 + ECB Add-on</t>
  </si>
  <si>
    <t>.25 + ECB Add-on</t>
  </si>
  <si>
    <t>.28 + ECB Add-on</t>
  </si>
  <si>
    <t>axi</t>
  </si>
  <si>
    <t>axa</t>
  </si>
  <si>
    <t>PF.01.01.26</t>
  </si>
  <si>
    <t>PF.01.01.26.01</t>
  </si>
  <si>
    <t>PFE.01.01</t>
  </si>
  <si>
    <t>NT/Number of new beneficiaries</t>
  </si>
  <si>
    <t>Number of reported non-IORP pension funds</t>
  </si>
  <si>
    <t>NT/Number of non-IORP pension funds</t>
  </si>
  <si>
    <t>Total liabilities of reported non-IORP pension funds</t>
  </si>
  <si>
    <t>PE/Nationally regulated occupational pension fund not regulated by IORP Directive ('non-IORP')</t>
  </si>
  <si>
    <t>C0002</t>
  </si>
  <si>
    <t>Concentration ratios</t>
  </si>
  <si>
    <t>Pension fund identification code</t>
  </si>
  <si>
    <t>EP.02.01</t>
  </si>
  <si>
    <t>EP.03.01</t>
  </si>
  <si>
    <t>EP.04.01</t>
  </si>
  <si>
    <t>Liabilities - Pension entitlements - country split</t>
  </si>
  <si>
    <t>Pension fund reserves</t>
  </si>
  <si>
    <t>Liabilities for statistical purposes</t>
  </si>
  <si>
    <t>aee</t>
  </si>
  <si>
    <t>PF.01.01.29</t>
  </si>
  <si>
    <t>PF.01.01.29.01</t>
  </si>
  <si>
    <t>PF.01.01.27</t>
  </si>
  <si>
    <t>PF.01.01.27.01</t>
  </si>
  <si>
    <t>PF.06.02.26</t>
  </si>
  <si>
    <t>PF.06.02.26.01</t>
  </si>
  <si>
    <t>PF.06.02.26.02</t>
  </si>
  <si>
    <t>R0490</t>
  </si>
  <si>
    <t>R0500</t>
  </si>
  <si>
    <t>BA/Less than 25 million of members</t>
  </si>
  <si>
    <t>BA/More than 25 million, less than 100 million of members</t>
  </si>
  <si>
    <t>BA/More than 100 million, less than 500 million of members</t>
  </si>
  <si>
    <t>BA/More than 500 million, less than 1000 million of members</t>
  </si>
  <si>
    <t>BA/More than 1000 million of members</t>
  </si>
  <si>
    <t>UA/Other than Bonds, Equity instruments, Real estate and Mixed</t>
  </si>
  <si>
    <t>Metric: Balance sheet (Pension funds, including option for non-IORP)</t>
  </si>
  <si>
    <t>Metric: Cross-border (Pension funds, including option for non-IORP)</t>
  </si>
  <si>
    <t>Owner</t>
  </si>
  <si>
    <t>Framework code</t>
  </si>
  <si>
    <t>Framework name</t>
  </si>
  <si>
    <t>Taxonomy code</t>
  </si>
  <si>
    <t>Taxonomy name</t>
  </si>
  <si>
    <t>Version</t>
  </si>
  <si>
    <t>Publication Date</t>
  </si>
  <si>
    <t>s2md</t>
  </si>
  <si>
    <t>Metric: Expenses (Pension funds, including option for non-IORP)</t>
  </si>
  <si>
    <t>Metric: List of assets (Pension funds, including option for exempted by EIOPA Article 1.14)</t>
  </si>
  <si>
    <t>Metric: List of assets (Pension funds, including option for exempted by EIOPA Article 1.7 till 31/12/2019)</t>
  </si>
  <si>
    <t>Metric: List of assets (Pension funds, including option for non-IORP)</t>
  </si>
  <si>
    <t>Metric: Investment income (Pension funds, including option for non-IORP)</t>
  </si>
  <si>
    <t>Metric: Changes in technical provisions (Pension funds, including option for non-IORP)</t>
  </si>
  <si>
    <t>Metric: Member data (Pension funds, including option for non-IORP)</t>
  </si>
  <si>
    <t>Metric: Contributions, benefits paid and transfers (Pension funds, including option for non-IORP)</t>
  </si>
  <si>
    <t>Annual reporting Pension Funds individual</t>
  </si>
  <si>
    <t>Quarterly reporting Pension Funds individual</t>
  </si>
  <si>
    <t>Annual reporting Pension Funds aggregated</t>
  </si>
  <si>
    <t>Quarterly reporting Pension Funds aggregated</t>
  </si>
  <si>
    <t>Annual reporting exempted Pension Funds individual</t>
  </si>
  <si>
    <t>Annual ECB Add-on reporting Pension Funds individual</t>
  </si>
  <si>
    <t>Quarterly ECB Add-on reporting Pension Funds individual</t>
  </si>
  <si>
    <t>Annual ECB Add-on reporting exempted Pension Funds individual</t>
  </si>
  <si>
    <t>pensions</t>
  </si>
  <si>
    <t>pf</t>
  </si>
  <si>
    <t>Contributions and benefits paid</t>
  </si>
  <si>
    <t>pf-iorps2</t>
  </si>
  <si>
    <t>PF.01.02.26.03</t>
  </si>
  <si>
    <t>PF.01.02.27.03</t>
  </si>
  <si>
    <t>Metric: Valuation method (Pension funds)</t>
  </si>
  <si>
    <t>#</t>
  </si>
  <si>
    <t>Release</t>
  </si>
  <si>
    <t>Color convention</t>
  </si>
  <si>
    <t>Technical table</t>
  </si>
  <si>
    <t>Basic Information - scope of report</t>
  </si>
  <si>
    <t>Basic Information</t>
  </si>
  <si>
    <t>Basic Information - aggregated reporting</t>
  </si>
  <si>
    <t>Basic Information [Pension funds with ECB add-ons]</t>
  </si>
  <si>
    <t>New information. For example new entry point, template or table column.</t>
  </si>
  <si>
    <t>Information changed (other than label). For example templates affected by change in modelling, remodeling of particular column or row of existing table.</t>
  </si>
  <si>
    <t>Deleted information. For example removed annotation.</t>
  </si>
  <si>
    <t>Information on positions held</t>
  </si>
  <si>
    <t>XW: PF.06.03.zz.01 line identification</t>
  </si>
  <si>
    <t>R0015</t>
  </si>
  <si>
    <t>Label change (not affecting template modelling).</t>
  </si>
  <si>
    <t>*foreign key to PF.06.02.24.02*|"mandatory"</t>
  </si>
  <si>
    <t>*foreign key to PF.06.02.26.02*|"mandatory"</t>
  </si>
  <si>
    <t>Ad hoc XBRL technical field 1</t>
  </si>
  <si>
    <t>R0990</t>
  </si>
  <si>
    <t>TS/Ad hoc XBRL technical field 1</t>
  </si>
  <si>
    <t>Ad hoc XBRL technical field 2</t>
  </si>
  <si>
    <t>R0991</t>
  </si>
  <si>
    <t>TS/Ad hoc XBRL technical field 2</t>
  </si>
  <si>
    <t>Ad hoc XBRL technical field 3</t>
  </si>
  <si>
    <t>R0992</t>
  </si>
  <si>
    <t>TS/Ad hoc XBRL technical field 3</t>
  </si>
  <si>
    <t>PF.08.01</t>
  </si>
  <si>
    <t>Open derivatives</t>
  </si>
  <si>
    <t>SU/Derivatives - Open</t>
  </si>
  <si>
    <t>Derivative ID Code and Type of code</t>
  </si>
  <si>
    <t>Use of derivative</t>
  </si>
  <si>
    <t>Delta</t>
  </si>
  <si>
    <t>Notional amount of the derivative</t>
  </si>
  <si>
    <t>Buyer / Seller</t>
  </si>
  <si>
    <t>Premium paid to date</t>
  </si>
  <si>
    <t>Premium received to date</t>
  </si>
  <si>
    <t>Number of contracts</t>
  </si>
  <si>
    <t>Contract size</t>
  </si>
  <si>
    <t>Maximum loss under unwinding event</t>
  </si>
  <si>
    <t>Swap outflow amount</t>
  </si>
  <si>
    <t>Swap inflow amount</t>
  </si>
  <si>
    <t>Initial date</t>
  </si>
  <si>
    <t>C0160</t>
  </si>
  <si>
    <t>Metric: Use of derivative (Full scope)</t>
  </si>
  <si>
    <t>Metric: Long or short position [open]</t>
  </si>
  <si>
    <t>DC/Delta</t>
  </si>
  <si>
    <t>BC/Premium paid</t>
  </si>
  <si>
    <t>BC/Premium received</t>
  </si>
  <si>
    <t>NT/Number of contracts</t>
  </si>
  <si>
    <t>NT/Number of underlying assets</t>
  </si>
  <si>
    <t>TA/Maximum loss under unwinding event</t>
  </si>
  <si>
    <t>TA/Outflow amount</t>
  </si>
  <si>
    <t>TA/Inflow amount</t>
  </si>
  <si>
    <t>TD/Trade date</t>
  </si>
  <si>
    <t>BC/Assets and/or liabilities</t>
  </si>
  <si>
    <t>AL/Derivatives</t>
  </si>
  <si>
    <t>Information on derivatives</t>
  </si>
  <si>
    <t>Counterparty Name</t>
  </si>
  <si>
    <t>Counterparty Code and Type of code</t>
  </si>
  <si>
    <t>Counterparty Group</t>
  </si>
  <si>
    <t>Counterparty group code and type of code</t>
  </si>
  <si>
    <t>Contract name</t>
  </si>
  <si>
    <t>Trigger value</t>
  </si>
  <si>
    <t>Unwind trigger of contract</t>
  </si>
  <si>
    <t>Swap delivered currency</t>
  </si>
  <si>
    <t>Swap received currency</t>
  </si>
  <si>
    <t>C0290</t>
  </si>
  <si>
    <t>C0300</t>
  </si>
  <si>
    <t>C0330</t>
  </si>
  <si>
    <t>C0340</t>
  </si>
  <si>
    <t>C0360</t>
  </si>
  <si>
    <t>C0390</t>
  </si>
  <si>
    <t>C0400</t>
  </si>
  <si>
    <t>C0410</t>
  </si>
  <si>
    <t>C0420</t>
  </si>
  <si>
    <t>C0430</t>
  </si>
  <si>
    <t>Metric: Unwind trigger of contract (Full scope)</t>
  </si>
  <si>
    <t>Metric: Swap delivered currency</t>
  </si>
  <si>
    <t>Metric: Swap received currency</t>
  </si>
  <si>
    <t>TS/Name of counterparty</t>
  </si>
  <si>
    <t>TS/Counterparty code</t>
  </si>
  <si>
    <t>TS/Counterparty group</t>
  </si>
  <si>
    <t>TS/Counterparty group code</t>
  </si>
  <si>
    <t>TS/Contract name</t>
  </si>
  <si>
    <t>TS/Trigger value</t>
  </si>
  <si>
    <t>PF.08.01.24</t>
  </si>
  <si>
    <t>PF.08.01.24.01</t>
  </si>
  <si>
    <t>PF.08.01.24.02</t>
  </si>
  <si>
    <t>Metric: Nominated ECAI (including Multiple ECAI) [240]</t>
  </si>
  <si>
    <t>PF.08.01.26</t>
  </si>
  <si>
    <t>PF.08.01.26.01</t>
  </si>
  <si>
    <t>PF.08.01.26.02</t>
  </si>
  <si>
    <t>Annual reporting exempted Pension Funds aggregated</t>
  </si>
  <si>
    <t>TA/Estimation</t>
  </si>
  <si>
    <t>UA/Bonds mainly</t>
  </si>
  <si>
    <t>UA/Equity instruments mainly</t>
  </si>
  <si>
    <t>UA/Real estate mainly</t>
  </si>
  <si>
    <t>Market value</t>
  </si>
  <si>
    <t>Instrument underlying the derivative (code and type of code)</t>
  </si>
  <si>
    <t>"optional"</t>
  </si>
  <si>
    <t>IW: Code of underlying derivative</t>
  </si>
  <si>
    <t>R0065</t>
  </si>
  <si>
    <t>Metric: Currency of underlying (Pension funds)</t>
  </si>
  <si>
    <t>A</t>
  </si>
  <si>
    <t>1. Could be exempted from the 'List of assets' (PF.06.02.24) According to the article 1.14 of EIOPA’s BoS decision</t>
  </si>
  <si>
    <t>Small Exempted 1.15</t>
  </si>
  <si>
    <t>Large + Medium + Small Not Exempted</t>
  </si>
  <si>
    <r>
      <t>Large + Medium</t>
    </r>
    <r>
      <rPr>
        <vertAlign val="superscript"/>
        <sz val="11"/>
        <color rgb="FF000000"/>
        <rFont val="Calibri"/>
        <family val="2"/>
        <charset val="238"/>
        <scheme val="minor"/>
      </rPr>
      <t>1</t>
    </r>
    <r>
      <rPr>
        <sz val="11"/>
        <color rgb="FF000000"/>
        <rFont val="Calibri"/>
        <family val="2"/>
        <charset val="238"/>
        <scheme val="minor"/>
      </rPr>
      <t xml:space="preserve"> + Small Not Exempted + Small Exempted 1.14</t>
    </r>
    <r>
      <rPr>
        <vertAlign val="superscript"/>
        <sz val="11"/>
        <color rgb="FF000000"/>
        <rFont val="Calibri"/>
        <family val="2"/>
        <charset val="238"/>
        <scheme val="minor"/>
      </rPr>
      <t>2</t>
    </r>
  </si>
  <si>
    <t>Reporting entities in Level 1 (IORP-&gt;NCA using Taxonomy)</t>
  </si>
  <si>
    <t>Annual ECB Add-on reporting small Exempted 1.15 Pension Funds individual</t>
  </si>
  <si>
    <t>Taxonomy entry point</t>
  </si>
  <si>
    <t>Common L1 EIOPA &amp; ECB</t>
  </si>
  <si>
    <t>N/A</t>
  </si>
  <si>
    <t>Large + Medium + Small Not Exempted in SDMX</t>
  </si>
  <si>
    <t>All in SDMX</t>
  </si>
  <si>
    <t>Reporting entities in Level 2 (CB-&gt;ECB)</t>
  </si>
  <si>
    <t>Small Exempted</t>
  </si>
  <si>
    <t>Reporting entities in Level 1 (IORP-&gt;CB using Taxonomy)</t>
  </si>
  <si>
    <t>Annual ECB reporting Exempted Pension Funds individual</t>
  </si>
  <si>
    <t>Quarterly ECB reporting Pension Funds aggregated</t>
  </si>
  <si>
    <t>Annual ECB reporting Pension Funds aggregated</t>
  </si>
  <si>
    <t>Quarterly ECB reporting Pension Funds individual</t>
  </si>
  <si>
    <t>Annual ECB reporting Pension Funds individual</t>
  </si>
  <si>
    <t>ECB</t>
  </si>
  <si>
    <t>(optionally all the individual files)</t>
  </si>
  <si>
    <t>(Medium and small optionally to EIOPA)</t>
  </si>
  <si>
    <t>Large + Medium + Small Not Exempted + Small Exempted 1.14</t>
  </si>
  <si>
    <t>Large mandatory</t>
  </si>
  <si>
    <t>Reporting entities in Level 2 (NCA-&gt;EIOPA)</t>
  </si>
  <si>
    <t>Large + Medium Not Exempted + Small Not Exempted</t>
  </si>
  <si>
    <r>
      <t>Large + Medium</t>
    </r>
    <r>
      <rPr>
        <vertAlign val="superscript"/>
        <sz val="11"/>
        <color rgb="FF000000"/>
        <rFont val="Calibri"/>
        <family val="2"/>
        <charset val="238"/>
        <scheme val="minor"/>
      </rPr>
      <t>1</t>
    </r>
    <r>
      <rPr>
        <sz val="11"/>
        <color rgb="FF000000"/>
        <rFont val="Calibri"/>
        <family val="2"/>
        <charset val="238"/>
        <scheme val="minor"/>
      </rPr>
      <t xml:space="preserve"> + Small Not Exempted + Small Exempted 1.14</t>
    </r>
  </si>
  <si>
    <t>Annual reporting small Exempted 1.15 Pension Funds aggregated</t>
  </si>
  <si>
    <t>Annual reporting small Exempted 1.15 Pension Funds individual</t>
  </si>
  <si>
    <t>EIOPA</t>
  </si>
  <si>
    <t>Small sized IORP Exempted 1.15</t>
  </si>
  <si>
    <t>Small sized IORP Exempted 1.14</t>
  </si>
  <si>
    <t>50K+</t>
  </si>
  <si>
    <t>NCAs may only exempt the smallest Pension Funds in the corresponding Member States if the total assets are less than EUR 25 million or the number of its members including beneficiaries is fewer than 100. NCAs are requested to report a specific set of data of such Exempted Pension Funds for the annual reporting.</t>
  </si>
  <si>
    <r>
      <t xml:space="preserve">&lt;100 </t>
    </r>
    <r>
      <rPr>
        <sz val="11"/>
        <color rgb="FFFF0000"/>
        <rFont val="Calibri"/>
        <family val="2"/>
        <charset val="238"/>
        <scheme val="minor"/>
      </rPr>
      <t>or</t>
    </r>
    <r>
      <rPr>
        <sz val="11"/>
        <color rgb="FF000000"/>
        <rFont val="Calibri"/>
        <family val="2"/>
        <charset val="238"/>
        <scheme val="minor"/>
      </rPr>
      <t xml:space="preserve"> less than 25 million</t>
    </r>
  </si>
  <si>
    <t>Small sized IORP Not Exempted</t>
  </si>
  <si>
    <t>And &lt;1bn or five biggest</t>
  </si>
  <si>
    <t>Medium sized IORP Exempted 1.14</t>
  </si>
  <si>
    <t>??</t>
  </si>
  <si>
    <t>NCAs are allowed to exempt the smallest Pension Funds from quarterly reporting and/or from reporting the 'List of assets' (PF.06.02), if at least 80% (75% until 2022) of the sector, in terms of balance sheet total, is covered by the full set of annual reporting.</t>
  </si>
  <si>
    <r>
      <t xml:space="preserve">&gt;100 members </t>
    </r>
    <r>
      <rPr>
        <sz val="11"/>
        <color rgb="FFFF0000"/>
        <rFont val="Calibri"/>
        <family val="2"/>
        <charset val="238"/>
        <scheme val="minor"/>
      </rPr>
      <t xml:space="preserve">and </t>
    </r>
    <r>
      <rPr>
        <sz val="11"/>
        <color rgb="FF000000"/>
        <rFont val="Calibri"/>
        <family val="2"/>
        <charset val="238"/>
        <scheme val="minor"/>
      </rPr>
      <t>more than 25 million</t>
    </r>
  </si>
  <si>
    <t>Medium sized IORP Not Exempted</t>
  </si>
  <si>
    <t>~200</t>
  </si>
  <si>
    <t xml:space="preserve">One thousand million Euros or, at the minimum, the five biggest Pension Funds in terms of balance sheet totals in the Member State, unless the individual balance sheet total is less than 100 million Euros.
Individual reporting to EIOPA. 
</t>
  </si>
  <si>
    <t>&gt;1bn or five biggest</t>
  </si>
  <si>
    <t>Large sized IORP</t>
  </si>
  <si>
    <t>EIOPA's exemptions:</t>
  </si>
  <si>
    <t>XV: PF.08.01.zz.01 line identification</t>
  </si>
  <si>
    <t>Entry point acronym:</t>
  </si>
  <si>
    <t>PT.99.01</t>
  </si>
  <si>
    <t>*foreign key to PF.08.01.24.02*|"mandatory"</t>
  </si>
  <si>
    <t>*foreign key to PF.08.01.26.02*|"mandatory"</t>
  </si>
  <si>
    <t>PF.01.02.24 - Basic Information</t>
  </si>
  <si>
    <t>PF.02.01.24 - Balance sheet</t>
  </si>
  <si>
    <t>PF.51.01.24 - Contributions, benefits paid and transfers</t>
  </si>
  <si>
    <t>PF.50.01.24 - Member data</t>
  </si>
  <si>
    <t>PF.29.05.24 - Changes in technical provisions</t>
  </si>
  <si>
    <t>PF.05.03.24 - Expenses</t>
  </si>
  <si>
    <t>PF.04.03.24 - Cross-border</t>
  </si>
  <si>
    <t>PF.06.02.24 - List of assets</t>
  </si>
  <si>
    <t>PF.09.02.24 - Investment income</t>
  </si>
  <si>
    <t>PF.08.01.24 - Open derivatives</t>
  </si>
  <si>
    <t>PF.06.03.24 - Collective investment undertakings - look-through approach</t>
  </si>
  <si>
    <t>PF.01.02.25 - Basic Information</t>
  </si>
  <si>
    <t>PF.01.02.26 - Basic Information</t>
  </si>
  <si>
    <t>PF.04.03.26 - Cross-border</t>
  </si>
  <si>
    <t>PF.06.02.26 - List of assets</t>
  </si>
  <si>
    <t>PF.08.01.26 - Open derivatives</t>
  </si>
  <si>
    <t>PF.01.02.27 - Basic Information</t>
  </si>
  <si>
    <t>PF.02.01.28 - Balance sheet</t>
  </si>
  <si>
    <t>PF.50.01.28 - Member data</t>
  </si>
  <si>
    <t>PF.51.01.28 - Contributions, benefits paid and transfers</t>
  </si>
  <si>
    <t>Metric: Open derivatives (Pension funds) [260]</t>
  </si>
  <si>
    <t>Government bonds</t>
  </si>
  <si>
    <t>Central Government bonds</t>
  </si>
  <si>
    <t>Supra-national bonds</t>
  </si>
  <si>
    <t>Regional government bonds</t>
  </si>
  <si>
    <t>Local authorities bonds</t>
  </si>
  <si>
    <t>Treasury bonds</t>
  </si>
  <si>
    <t>Corporate bonds</t>
  </si>
  <si>
    <t>Convertible bonds</t>
  </si>
  <si>
    <t>Commercial paper</t>
  </si>
  <si>
    <t>Money market instruments</t>
  </si>
  <si>
    <t>Hybrid bonds</t>
  </si>
  <si>
    <t>Common covered bonds</t>
  </si>
  <si>
    <t>Covered bonds subject to specific law</t>
  </si>
  <si>
    <t>Subordinated bonds</t>
  </si>
  <si>
    <t>Common equity</t>
  </si>
  <si>
    <t>Equity of real estate related corporation</t>
  </si>
  <si>
    <t>Equity rights</t>
  </si>
  <si>
    <t>Preferred equity</t>
  </si>
  <si>
    <t>Equity funds</t>
  </si>
  <si>
    <t>Debt funds</t>
  </si>
  <si>
    <t>Money market funds</t>
  </si>
  <si>
    <t>Asset allocation funds</t>
  </si>
  <si>
    <t>Real estate funds</t>
  </si>
  <si>
    <t>Private equity funds</t>
  </si>
  <si>
    <t>Equity risk</t>
  </si>
  <si>
    <t>Interest rate risk</t>
  </si>
  <si>
    <t>Currency risk</t>
  </si>
  <si>
    <t>Credit risk</t>
  </si>
  <si>
    <t>Real estate risk</t>
  </si>
  <si>
    <t>Commodity risk</t>
  </si>
  <si>
    <t>Mortality risk</t>
  </si>
  <si>
    <t>Collateralised securities</t>
  </si>
  <si>
    <t>Cash and deposits</t>
  </si>
  <si>
    <t>Cash</t>
  </si>
  <si>
    <t>Transferable deposits (cash equivalents)</t>
  </si>
  <si>
    <t>Other deposits short term (less than or equal to one year)</t>
  </si>
  <si>
    <t>Other deposits with term longer than one year</t>
  </si>
  <si>
    <t>Deposits to cedants</t>
  </si>
  <si>
    <t>Mortgages and loans</t>
  </si>
  <si>
    <t>Other collateralized loans made</t>
  </si>
  <si>
    <t>Loans on policies</t>
  </si>
  <si>
    <t>Property</t>
  </si>
  <si>
    <t>Property (office and commercial)</t>
  </si>
  <si>
    <t>Property (residential)</t>
  </si>
  <si>
    <t>Property (for own use)</t>
  </si>
  <si>
    <t>Property (under construction for investment)</t>
  </si>
  <si>
    <t>Plant and equipment (for own use)</t>
  </si>
  <si>
    <t>Property (under construction for own use)</t>
  </si>
  <si>
    <t>Equity and index futures</t>
  </si>
  <si>
    <t>Interest rate futures</t>
  </si>
  <si>
    <t>Currency futures</t>
  </si>
  <si>
    <t>Commodity futures</t>
  </si>
  <si>
    <t>B</t>
  </si>
  <si>
    <t>Equity and index options</t>
  </si>
  <si>
    <t>Bond options</t>
  </si>
  <si>
    <t>Currency options</t>
  </si>
  <si>
    <t>Warrants</t>
  </si>
  <si>
    <t>Commodity options</t>
  </si>
  <si>
    <t>Swaptions</t>
  </si>
  <si>
    <t>C</t>
  </si>
  <si>
    <t>D</t>
  </si>
  <si>
    <t>Interest rate swaps</t>
  </si>
  <si>
    <t>Currency swaps</t>
  </si>
  <si>
    <t>Interest rate and currency swaps</t>
  </si>
  <si>
    <t>Total return swap</t>
  </si>
  <si>
    <t>Security swaps</t>
  </si>
  <si>
    <t>E</t>
  </si>
  <si>
    <t>Forward interest rate agreement</t>
  </si>
  <si>
    <t>Forward exchange rate agreement</t>
  </si>
  <si>
    <t>F</t>
  </si>
  <si>
    <t>Credit derivatives</t>
  </si>
  <si>
    <t>Credit default swap</t>
  </si>
  <si>
    <t>Credit spread option</t>
  </si>
  <si>
    <t>Credit spread swap</t>
  </si>
  <si>
    <t>EN</t>
  </si>
  <si>
    <t>Annex V</t>
  </si>
  <si>
    <t>Complementary Identification Code (CIC) Table</t>
  </si>
  <si>
    <t>First 2 positions</t>
  </si>
  <si>
    <t xml:space="preserve">Asset listed in </t>
  </si>
  <si>
    <t xml:space="preserve">ISO 3166-1-alpha-2 country code, XV , XL or XT </t>
  </si>
  <si>
    <t>Third position</t>
  </si>
  <si>
    <t>Category</t>
  </si>
  <si>
    <t xml:space="preserve">Equity </t>
  </si>
  <si>
    <t>Investment funds Collective Investment Undertakings</t>
  </si>
  <si>
    <t xml:space="preserve">Structured notes </t>
  </si>
  <si>
    <t>Fourth position</t>
  </si>
  <si>
    <t>Sub-category or main risk</t>
  </si>
  <si>
    <t xml:space="preserve"> Uncollateralised loans made</t>
  </si>
  <si>
    <t xml:space="preserve"> Loans made collateralised with securities</t>
  </si>
  <si>
    <t>Covered bond</t>
  </si>
  <si>
    <t>National Central Banks</t>
  </si>
  <si>
    <t>Catastrophe  and Weather risk</t>
  </si>
  <si>
    <t>Infrastructure funds</t>
  </si>
  <si>
    <t xml:space="preserve">Futures </t>
  </si>
  <si>
    <t xml:space="preserve">Call Options </t>
  </si>
  <si>
    <t xml:space="preserve">Put Options </t>
  </si>
  <si>
    <t xml:space="preserve">Swaps </t>
  </si>
  <si>
    <t xml:space="preserve">Forwards </t>
  </si>
  <si>
    <t>PFE.01.02</t>
  </si>
  <si>
    <t>Modifications in the Annotated templates comparing to 2.5.0 Hotfix release</t>
  </si>
  <si>
    <t>2.6.0</t>
  </si>
  <si>
    <t>SU/Assets other than derivatives and Assets held as collateral</t>
  </si>
  <si>
    <t>Amending table group code in the 'Entry points' worksheet, "PF.01.02" changed to "PFE.01.02"</t>
  </si>
  <si>
    <t>Adding full template codes to the content template labels</t>
  </si>
  <si>
    <t>Adding table with CIC codes</t>
  </si>
  <si>
    <t>Moving the United Kingdom from "Non-participating Member States" (ec0300) group to "Main counterparts outside the EU" (ec0405) in EP.04.01.30 template</t>
  </si>
  <si>
    <t>Creating new option for PF(E).01.01 (Content of the submission) to allow selection of "2 - Not reported as o/a no derivative transactions" for row r0065 (PF.08.01.24 - Open derivatives)</t>
  </si>
  <si>
    <t>Metric: Issuer country (Full scope) [260]</t>
  </si>
  <si>
    <t>Updating the list of countries to reflect the post-Brexit situation</t>
  </si>
  <si>
    <t>Total assets of reported non-IORP pension funds</t>
  </si>
  <si>
    <t>BL/Mixed pension fund</t>
  </si>
  <si>
    <t>Article 15(1) IORPs</t>
  </si>
  <si>
    <t>Other investment income</t>
  </si>
  <si>
    <t>Opening technical provisions</t>
  </si>
  <si>
    <t>Contributions</t>
  </si>
  <si>
    <t>2. Will need to report the 'List of assets' (PF.06.02.24) for ECB</t>
  </si>
  <si>
    <t>Adding 'SU/Assets other than derivatives and Assets held as collateral' characteristic to the z-axis in PF(E).06.02 and PF.06.03 templates</t>
  </si>
  <si>
    <t>Change to address technical correction</t>
  </si>
  <si>
    <t>Change to address business need</t>
  </si>
  <si>
    <t>Cash-flows</t>
  </si>
  <si>
    <t>PF.29.06.24</t>
  </si>
  <si>
    <t>PF.29.06.24 - Cash flows</t>
  </si>
  <si>
    <t>R0085</t>
  </si>
  <si>
    <t>PF.29.06</t>
  </si>
  <si>
    <t>R0005</t>
  </si>
  <si>
    <t>Property, plant &amp; equipment held for own use</t>
  </si>
  <si>
    <t>Structured notes</t>
  </si>
  <si>
    <t>R0111</t>
  </si>
  <si>
    <t>R0112</t>
  </si>
  <si>
    <t>Deposits other than cash equivalents</t>
  </si>
  <si>
    <t>Reinsurance receivables</t>
  </si>
  <si>
    <t>R0245</t>
  </si>
  <si>
    <t>Collective investment undertaking</t>
  </si>
  <si>
    <t>R0195</t>
  </si>
  <si>
    <t>LA/All members</t>
  </si>
  <si>
    <t>GA_13</t>
  </si>
  <si>
    <t>Z0010</t>
  </si>
  <si>
    <t>National accounting principles</t>
  </si>
  <si>
    <t>Of which distribution costs</t>
  </si>
  <si>
    <t>Transaction costs</t>
  </si>
  <si>
    <t>R0031</t>
  </si>
  <si>
    <t>R0032</t>
  </si>
  <si>
    <t>Other costs and expenses</t>
  </si>
  <si>
    <t>Investment costs</t>
  </si>
  <si>
    <t>Costs paid by sponsor</t>
  </si>
  <si>
    <t>Assets pledged as collateral</t>
  </si>
  <si>
    <t>C0035</t>
  </si>
  <si>
    <t>Custodian code and Type of code</t>
  </si>
  <si>
    <t>TS/Custodian code</t>
  </si>
  <si>
    <t>Bail-in rules</t>
  </si>
  <si>
    <t>Regional Governments and Local Authorities (RGLA)</t>
  </si>
  <si>
    <t>Crypto-assets</t>
  </si>
  <si>
    <t>Property type</t>
  </si>
  <si>
    <t>Property location</t>
  </si>
  <si>
    <t>C0241</t>
  </si>
  <si>
    <t>C0242</t>
  </si>
  <si>
    <t>C0243</t>
  </si>
  <si>
    <t>C0244</t>
  </si>
  <si>
    <t>C0245</t>
  </si>
  <si>
    <t>Infrastructure investment</t>
  </si>
  <si>
    <t>C0246</t>
  </si>
  <si>
    <t>Issue date</t>
  </si>
  <si>
    <t xml:space="preserve">Costs according to EIOPA Opinion on the supervisory reporting of costs and charges of IORPs </t>
  </si>
  <si>
    <t>Currency of price</t>
  </si>
  <si>
    <t>C0371</t>
  </si>
  <si>
    <t>C0440</t>
  </si>
  <si>
    <t>C0450</t>
  </si>
  <si>
    <t>Swap delivered</t>
  </si>
  <si>
    <t>Swap received</t>
  </si>
  <si>
    <t>unconditional benefits</t>
  </si>
  <si>
    <t>non-unconditional benefits</t>
  </si>
  <si>
    <t>other cash flows</t>
  </si>
  <si>
    <t>cash in-flows (future contributions, excluding future sponsor support)</t>
  </si>
  <si>
    <t>cash out-flows (unconditional benefits excl. future benefit reductions or pure conditional benefits excl. ex ante benefit reductions)</t>
  </si>
  <si>
    <t>cash out-flows (expenses)</t>
  </si>
  <si>
    <t>conditional benefits</t>
  </si>
  <si>
    <t>discretionary benefits</t>
  </si>
  <si>
    <t>PF.29.06.24.01</t>
  </si>
  <si>
    <t>Cash flows</t>
  </si>
  <si>
    <t>Year (projection of undiscounted expected cash-flows)</t>
  </si>
  <si>
    <t>31-40</t>
  </si>
  <si>
    <t>41-50</t>
  </si>
  <si>
    <t>51 &amp; after</t>
  </si>
  <si>
    <t>R0510</t>
  </si>
  <si>
    <t>R0520</t>
  </si>
  <si>
    <t>R0530</t>
  </si>
  <si>
    <t>R0540</t>
  </si>
  <si>
    <t>R0550</t>
  </si>
  <si>
    <t>R0560</t>
  </si>
  <si>
    <t>R0570</t>
  </si>
  <si>
    <t>R0580</t>
  </si>
  <si>
    <t>R0590</t>
  </si>
  <si>
    <t>R0600</t>
  </si>
  <si>
    <t>R0610</t>
  </si>
  <si>
    <t>R0620</t>
  </si>
  <si>
    <t>R0630</t>
  </si>
  <si>
    <t>R0640</t>
  </si>
  <si>
    <t>R0650</t>
  </si>
  <si>
    <t>R0660</t>
  </si>
  <si>
    <t>R0670</t>
  </si>
  <si>
    <t>R0680</t>
  </si>
  <si>
    <t>R0690</t>
  </si>
  <si>
    <t>R0700</t>
  </si>
  <si>
    <t>R0710</t>
  </si>
  <si>
    <t>R0720</t>
  </si>
  <si>
    <t>R0730</t>
  </si>
  <si>
    <t>R0740</t>
  </si>
  <si>
    <t>R0750</t>
  </si>
  <si>
    <t>R0760</t>
  </si>
  <si>
    <t>R0770</t>
  </si>
  <si>
    <t>R0780</t>
  </si>
  <si>
    <t>R0790</t>
  </si>
  <si>
    <t>R0800</t>
  </si>
  <si>
    <t>R0810</t>
  </si>
  <si>
    <t>R0820</t>
  </si>
  <si>
    <t>R0830</t>
  </si>
  <si>
    <t>R0840</t>
  </si>
  <si>
    <t>R0850</t>
  </si>
  <si>
    <t>R0860</t>
  </si>
  <si>
    <t>R0870</t>
  </si>
  <si>
    <t>R0880</t>
  </si>
  <si>
    <t>R0890</t>
  </si>
  <si>
    <t>R0900</t>
  </si>
  <si>
    <t>R0910</t>
  </si>
  <si>
    <t>R0920</t>
  </si>
  <si>
    <t>R0930</t>
  </si>
  <si>
    <t>R0940</t>
  </si>
  <si>
    <t>R0950</t>
  </si>
  <si>
    <t>R0960</t>
  </si>
  <si>
    <t>R0970</t>
  </si>
  <si>
    <t>R0980</t>
  </si>
  <si>
    <t>R1000</t>
  </si>
  <si>
    <t>OPTION 1</t>
  </si>
  <si>
    <t>OPTION 2</t>
  </si>
  <si>
    <t>Both type of changes</t>
  </si>
  <si>
    <t>DB Cash out-flows</t>
  </si>
  <si>
    <t>DB Cash in-flows</t>
  </si>
  <si>
    <t>DB Undiscounted value cash flows</t>
  </si>
  <si>
    <t>Host countries</t>
  </si>
  <si>
    <t>R0033</t>
  </si>
  <si>
    <t>MIN</t>
  </si>
  <si>
    <t>MED</t>
  </si>
  <si>
    <t>MAX</t>
  </si>
  <si>
    <t>Multiple discount rates</t>
  </si>
  <si>
    <t>Discount rate sensitivity +1 bp</t>
  </si>
  <si>
    <t>Discount rate sensitivity -1 bp</t>
  </si>
  <si>
    <t>R0071</t>
  </si>
  <si>
    <t>R0072</t>
  </si>
  <si>
    <t>Multiple discount rate sensitivity +1 bp</t>
  </si>
  <si>
    <t>Multiple discount rate sensitivity -1 bp</t>
  </si>
  <si>
    <t>R0081</t>
  </si>
  <si>
    <t>Current</t>
  </si>
  <si>
    <t>y5</t>
  </si>
  <si>
    <t>y10</t>
  </si>
  <si>
    <t>y20</t>
  </si>
  <si>
    <t>Spot rates</t>
  </si>
  <si>
    <t>Spot rate sensitivity +1 bp</t>
  </si>
  <si>
    <t>Spot rate sensitivity -1 bp</t>
  </si>
  <si>
    <t>OPTION 3</t>
  </si>
  <si>
    <t>PFE.01.01.30</t>
  </si>
  <si>
    <t>PFE.01.01.30.01</t>
  </si>
  <si>
    <t>PFE.01.02.30 - Basic Information [Pension funds with ECB add-ons]</t>
  </si>
  <si>
    <t>ER0010</t>
  </si>
  <si>
    <t>PFE.02.01.30 - Balance sheet [Pension funds with ECB add-ons]</t>
  </si>
  <si>
    <t>ER0020</t>
  </si>
  <si>
    <t>Metric: Cross-border (Pension funds for ECB)</t>
  </si>
  <si>
    <t>Metric: Expenses (Pension funds for ECB)</t>
  </si>
  <si>
    <t>PFE.06.02.30 - List of assets [Pension funds with ECB add-ons]</t>
  </si>
  <si>
    <t>ER0050</t>
  </si>
  <si>
    <t>Metric: List of assets (Pension funds for ECB)</t>
  </si>
  <si>
    <t>Metric: Investment income (Pension funds for ECB)</t>
  </si>
  <si>
    <t>Metric: Changes in technical provisions (Pension funds for ECB)</t>
  </si>
  <si>
    <t>PFE.50.01.30 - Member data [Pension funds with ECB add-ons]</t>
  </si>
  <si>
    <t>ER0090</t>
  </si>
  <si>
    <t>EP.02.01.30 - Pension fund reserves</t>
  </si>
  <si>
    <t>ER1100</t>
  </si>
  <si>
    <t>Metric: Pension fund reserves (Pension funds for ECB)</t>
  </si>
  <si>
    <t>EP.03.01.30 - Liabilities for statistical purposes</t>
  </si>
  <si>
    <t>ER1200</t>
  </si>
  <si>
    <t>Metric: Liabilities for statistical purposes (Pension funds for ECB)</t>
  </si>
  <si>
    <t>EP.04.01.30 - Liabilities - Pension entitlements - country split</t>
  </si>
  <si>
    <t>ER1300</t>
  </si>
  <si>
    <t>Metric: Liabilities - Pension entitlements - country split (Pension funds for ECB)</t>
  </si>
  <si>
    <t>PFE.01.01.31</t>
  </si>
  <si>
    <t>PFE.01.01.31.01</t>
  </si>
  <si>
    <t>PFE.01.02.31 - Basic Information [Pension funds with ECB add-ons]</t>
  </si>
  <si>
    <t>Metric: List of assets (Pension funds for ECB, no specific options)</t>
  </si>
  <si>
    <t>Metric: Pension fund reserves (Pension funds for ECB, no specific options)</t>
  </si>
  <si>
    <t>PFE.01.01.32</t>
  </si>
  <si>
    <t>PFE.01.01.32.01</t>
  </si>
  <si>
    <t>PFE.02.01.32 - Balance sheet [Pension funds with ECB add-ons]</t>
  </si>
  <si>
    <t>PFE.01.02.30</t>
  </si>
  <si>
    <t>PFE.01.02.30.01</t>
  </si>
  <si>
    <t>Exemptions from the NCAs</t>
  </si>
  <si>
    <t>Exemptions from EIOPA BoS/18 114 applied to the reporting entity</t>
  </si>
  <si>
    <t>ER0255</t>
  </si>
  <si>
    <t>Metric: Exemptions from EIOPA BoS/18 114 applied to the reporting entity</t>
  </si>
  <si>
    <t>Exemptions from ECB regulation (ECB/2018/2) applied to the reporting entity</t>
  </si>
  <si>
    <t>ER0256</t>
  </si>
  <si>
    <t>Metric: Exemptions from ECB regulation (ECB/2018/2) applied to the reporting entity</t>
  </si>
  <si>
    <t>PFE.01.02.31</t>
  </si>
  <si>
    <t>PFE.01.02.31.01</t>
  </si>
  <si>
    <t>PFE.02.01.30</t>
  </si>
  <si>
    <t>PFE.02.01.30.01</t>
  </si>
  <si>
    <t>o/w borrowers notes, non-negotiable debt securities and money market securities and registered bonds issued by monetary financial institutions (MFIs)</t>
  </si>
  <si>
    <t>ER0061</t>
  </si>
  <si>
    <t>AS/Borrower's notes, non-negotiable debt securities, nonnegotiable money market securities and registered bonds</t>
  </si>
  <si>
    <t>IS/Monetary financial institutions (MFIs)</t>
  </si>
  <si>
    <t>o/w borrowers notes, non-negotiable debt securities and money market securities and registered bonds issued by non-MFIs</t>
  </si>
  <si>
    <t>ER0062</t>
  </si>
  <si>
    <t>IS/Non Monetary financial institutions (Non-MFIs)</t>
  </si>
  <si>
    <t>Investment funds/shares</t>
  </si>
  <si>
    <t>o/w Claims of pension funds on pension managers</t>
  </si>
  <si>
    <t>ER0261</t>
  </si>
  <si>
    <t>RZ/Claims of pension funds on pension managers</t>
  </si>
  <si>
    <t>Excess of assets over liabilities</t>
  </si>
  <si>
    <t>ER0321</t>
  </si>
  <si>
    <t>BC/Excess of assets over liabilities</t>
  </si>
  <si>
    <t>PFE.02.01.30.02</t>
  </si>
  <si>
    <t>Reclassification adjustments</t>
  </si>
  <si>
    <t>EC0041</t>
  </si>
  <si>
    <t>VG/Reclassification adjustments</t>
  </si>
  <si>
    <t>PFE.02.01.32</t>
  </si>
  <si>
    <t>PFE.02.01.32.01</t>
  </si>
  <si>
    <t>Of which: Other accounts receivable/payable</t>
  </si>
  <si>
    <t>ER0381</t>
  </si>
  <si>
    <t>AS/Other accounts receivable/payable</t>
  </si>
  <si>
    <t>PFE.06.02.30</t>
  </si>
  <si>
    <t>PFE.06.02.30.01</t>
  </si>
  <si>
    <t>Write-offs/write-downs</t>
  </si>
  <si>
    <t>EC0141</t>
  </si>
  <si>
    <t>*foreign key to PFE.06.02.30.02*|"mandatory"</t>
  </si>
  <si>
    <t>TA/Write-offs/write-downs</t>
  </si>
  <si>
    <t>PFE.06.02.30.02</t>
  </si>
  <si>
    <t>Counterparty Sector according to ESA 2010</t>
  </si>
  <si>
    <t>Country of residence for collective investment undertakings</t>
  </si>
  <si>
    <t>Issuer Institution</t>
  </si>
  <si>
    <t>Instrument classification according to ESA 2010</t>
  </si>
  <si>
    <t>Split date</t>
  </si>
  <si>
    <t>Split factor</t>
  </si>
  <si>
    <t>EC0172</t>
  </si>
  <si>
    <t>EC0211</t>
  </si>
  <si>
    <t>EC0212</t>
  </si>
  <si>
    <t>EC0232</t>
  </si>
  <si>
    <t>EC0271</t>
  </si>
  <si>
    <t>EC0290</t>
  </si>
  <si>
    <t>EC0300</t>
  </si>
  <si>
    <t>Metric: Counterparty Sector according to ESA 2010</t>
  </si>
  <si>
    <t>Metric: Country of residence for collective investment undertakings</t>
  </si>
  <si>
    <t>Metric: Issuer institution (Pension funds for ECB)</t>
  </si>
  <si>
    <t>Metric: Instrument classification according to ESA 2010 (ECB add-on)</t>
  </si>
  <si>
    <t>TD/Transaction/issue date</t>
  </si>
  <si>
    <t>TD/Split date</t>
  </si>
  <si>
    <t>DC/Split factor</t>
  </si>
  <si>
    <t>PFE.50.01.30</t>
  </si>
  <si>
    <t>PFE.50.01.30.01</t>
  </si>
  <si>
    <t>Members</t>
  </si>
  <si>
    <t>ER0001</t>
  </si>
  <si>
    <t>NT/Number of members</t>
  </si>
  <si>
    <t>Retired members</t>
  </si>
  <si>
    <t>ER0031</t>
  </si>
  <si>
    <t>NT/Number of retired members</t>
  </si>
  <si>
    <t>EP.02.01.30</t>
  </si>
  <si>
    <t>EP.02.01.30.01</t>
  </si>
  <si>
    <t>VG/All members</t>
  </si>
  <si>
    <t>Stocks and revaluation adjustments (including exchange rate adjustments) or financial transactions, reclassifications</t>
  </si>
  <si>
    <t>EZ0010</t>
  </si>
  <si>
    <t>AM_600</t>
  </si>
  <si>
    <t>Domestic</t>
  </si>
  <si>
    <t>Euro area Member States other than domestic (total)</t>
  </si>
  <si>
    <t>Rest of the world (total)</t>
  </si>
  <si>
    <t>MFIs (S.121+122+123)</t>
  </si>
  <si>
    <t>Non-MFIs - Total</t>
  </si>
  <si>
    <t>General government (S.13)</t>
  </si>
  <si>
    <t>Other residents - Total</t>
  </si>
  <si>
    <t>Non-MMF investment funds (S.124)</t>
  </si>
  <si>
    <t>Other financial intermediaries (S.125), financial auxiliaries (S.126), captive financial institutions and money lenders (S.127)</t>
  </si>
  <si>
    <t>Insurance corporations (S.128)</t>
  </si>
  <si>
    <t>Pension funds (S.129)</t>
  </si>
  <si>
    <t>Non-financial corporations (S.11)</t>
  </si>
  <si>
    <t>Households + nonprofit institutions serving households (S.14+S.15)</t>
  </si>
  <si>
    <t>EC0010</t>
  </si>
  <si>
    <t>EC0020</t>
  </si>
  <si>
    <t>EC0030</t>
  </si>
  <si>
    <t>EC0040</t>
  </si>
  <si>
    <t>EC0050</t>
  </si>
  <si>
    <t>EC0060</t>
  </si>
  <si>
    <t>EC0070</t>
  </si>
  <si>
    <t>EC0080</t>
  </si>
  <si>
    <t>EC0090</t>
  </si>
  <si>
    <t>EC0100</t>
  </si>
  <si>
    <t>EC0110</t>
  </si>
  <si>
    <t>EC0120</t>
  </si>
  <si>
    <t>EC0130</t>
  </si>
  <si>
    <t>EC0140</t>
  </si>
  <si>
    <t>EC0150</t>
  </si>
  <si>
    <t>EC0160</t>
  </si>
  <si>
    <t>EC0170</t>
  </si>
  <si>
    <t>EC0180</t>
  </si>
  <si>
    <t>EC0190</t>
  </si>
  <si>
    <t>EC0200</t>
  </si>
  <si>
    <t>EC0210</t>
  </si>
  <si>
    <t>EC0220</t>
  </si>
  <si>
    <t>EC0230</t>
  </si>
  <si>
    <t>EC0240</t>
  </si>
  <si>
    <t>ASSETS (total)</t>
  </si>
  <si>
    <t>6. Pension fund reserves (ESA 2010: F. 6)</t>
  </si>
  <si>
    <t>ER0250</t>
  </si>
  <si>
    <t>AS/Pension fund reserves</t>
  </si>
  <si>
    <t>Claims of pension funds on pension managers (ESA 2010: F.64)</t>
  </si>
  <si>
    <t>ER0260</t>
  </si>
  <si>
    <t>Reinsurance recoverables (ESA 2010: F.61)</t>
  </si>
  <si>
    <t>ER0270</t>
  </si>
  <si>
    <t>IS/General government (ESA sector S.13)</t>
  </si>
  <si>
    <t>IS/Other than Monetary financial institutions and General government</t>
  </si>
  <si>
    <t>IS/Investment funds except money market funds (ESA sector S.124)</t>
  </si>
  <si>
    <t>IS/Other financial intermediaries, except insurance corporations and pension funds + financial auxiliaries + captive financial institutions and money lenders (ESA sector S.125 + ESA sector S.126 + ESA sector S.127)</t>
  </si>
  <si>
    <t>IS/Insurance corporations (ESA sector S.128)</t>
  </si>
  <si>
    <t>IS/Pension funds (ESA sector S.129)</t>
  </si>
  <si>
    <t>IS/Households and non-profit institutions serving households (ESA sector S.14 + ESA sector S.15)</t>
  </si>
  <si>
    <t>DZ/Home country</t>
  </si>
  <si>
    <t>DZ/Euro area other than home country</t>
  </si>
  <si>
    <t>DZ/Non-euro area</t>
  </si>
  <si>
    <t>EP.03.01.30</t>
  </si>
  <si>
    <t>EP.03.01.30.01</t>
  </si>
  <si>
    <t>LIABILITIES (total)</t>
  </si>
  <si>
    <t>10. Loans received (ESA 2010: F.4)</t>
  </si>
  <si>
    <t>LB/Mortgages and loans</t>
  </si>
  <si>
    <t>Up to 1 year</t>
  </si>
  <si>
    <t>ER0030</t>
  </si>
  <si>
    <t>OM/Up to 1 year</t>
  </si>
  <si>
    <t>Over 1 and up to 5 years</t>
  </si>
  <si>
    <t>ER0040</t>
  </si>
  <si>
    <t>OM/Over 1 year and up to 5 years</t>
  </si>
  <si>
    <t>Over 5 years</t>
  </si>
  <si>
    <t>OM/Over 5 years</t>
  </si>
  <si>
    <t>11. Debt securities issued (ESA 2010: F.3)</t>
  </si>
  <si>
    <t>ER0060</t>
  </si>
  <si>
    <t>LB/Bonds</t>
  </si>
  <si>
    <t>12. Equity (ESA 2010: F.5, F.519)</t>
  </si>
  <si>
    <t>ER0070</t>
  </si>
  <si>
    <t>BC/Equity</t>
  </si>
  <si>
    <t>13. Technical reserves (ESA 2010: F.6)</t>
  </si>
  <si>
    <t>ER0080</t>
  </si>
  <si>
    <t>LB/Technical provisions [Pension funds for ECB]</t>
  </si>
  <si>
    <t>o/w Pension entitlements (ESA 2010: F.63)</t>
  </si>
  <si>
    <t>RZ/Pension entitlements</t>
  </si>
  <si>
    <t>defined contribution schemes</t>
  </si>
  <si>
    <t>ER0100</t>
  </si>
  <si>
    <t>defined benefit schemes</t>
  </si>
  <si>
    <t>ER0110</t>
  </si>
  <si>
    <t>o/w Claims of pension funds on pension managers (ESA 2010: F.64)</t>
  </si>
  <si>
    <t>ER0120</t>
  </si>
  <si>
    <t>o/w Entitlements to non-pension benefits (ESA 2010: F.65)</t>
  </si>
  <si>
    <t>ER0130</t>
  </si>
  <si>
    <t>RZ/Entitlements to non-pension benefits</t>
  </si>
  <si>
    <t>14. Financial derivatives (ESA 2010: F.71)</t>
  </si>
  <si>
    <t>ER0140</t>
  </si>
  <si>
    <t>LB/Derivatives</t>
  </si>
  <si>
    <t>15. Other accounts receivable/payable (ESA 2010: F.8)</t>
  </si>
  <si>
    <t>ER0150</t>
  </si>
  <si>
    <t>LB/Other accounts receivable/payable</t>
  </si>
  <si>
    <t>16. Net worth (ESA 2010: B.90)</t>
  </si>
  <si>
    <t>ER0160</t>
  </si>
  <si>
    <t>BC/Net Worth</t>
  </si>
  <si>
    <t>EP.04.01.30</t>
  </si>
  <si>
    <t>EP.04.01.30.01</t>
  </si>
  <si>
    <t>Euro area</t>
  </si>
  <si>
    <t>Non-participating Member States</t>
  </si>
  <si>
    <t>Main counterparts outside the EU</t>
  </si>
  <si>
    <t>BE</t>
  </si>
  <si>
    <t>DE</t>
  </si>
  <si>
    <t>EE</t>
  </si>
  <si>
    <t>IE</t>
  </si>
  <si>
    <t>GR</t>
  </si>
  <si>
    <t>ES</t>
  </si>
  <si>
    <t>FR</t>
  </si>
  <si>
    <t>IT</t>
  </si>
  <si>
    <t>CY</t>
  </si>
  <si>
    <t>LV</t>
  </si>
  <si>
    <t>LT</t>
  </si>
  <si>
    <t>LU</t>
  </si>
  <si>
    <t>MT</t>
  </si>
  <si>
    <t>NL</t>
  </si>
  <si>
    <t>AT</t>
  </si>
  <si>
    <t>PT</t>
  </si>
  <si>
    <t>SI</t>
  </si>
  <si>
    <t>SK</t>
  </si>
  <si>
    <t>FI</t>
  </si>
  <si>
    <t>BG</t>
  </si>
  <si>
    <t>CZ</t>
  </si>
  <si>
    <t>DK</t>
  </si>
  <si>
    <t>HR</t>
  </si>
  <si>
    <t>HU</t>
  </si>
  <si>
    <t>PL</t>
  </si>
  <si>
    <t>RO</t>
  </si>
  <si>
    <t>SE</t>
  </si>
  <si>
    <t>Brazil</t>
  </si>
  <si>
    <t>Canada</t>
  </si>
  <si>
    <t>China</t>
  </si>
  <si>
    <t>Hong Kong</t>
  </si>
  <si>
    <t>India</t>
  </si>
  <si>
    <t>Japan</t>
  </si>
  <si>
    <t>Russia</t>
  </si>
  <si>
    <t>Switzerland</t>
  </si>
  <si>
    <t>US</t>
  </si>
  <si>
    <t>UK</t>
  </si>
  <si>
    <t>EU institutions</t>
  </si>
  <si>
    <t>Other international organisations</t>
  </si>
  <si>
    <t>Offshore financial centres (as a group)</t>
  </si>
  <si>
    <t>EC0250</t>
  </si>
  <si>
    <t>EC0260</t>
  </si>
  <si>
    <t>EC0270</t>
  </si>
  <si>
    <t>EC0280</t>
  </si>
  <si>
    <t>EC0310</t>
  </si>
  <si>
    <t>EC0320</t>
  </si>
  <si>
    <t>EC0330</t>
  </si>
  <si>
    <t>EC0340</t>
  </si>
  <si>
    <t>EC0350</t>
  </si>
  <si>
    <t>EC0360</t>
  </si>
  <si>
    <t>EC0370</t>
  </si>
  <si>
    <t>EC0380</t>
  </si>
  <si>
    <t>EC0390</t>
  </si>
  <si>
    <t>EC0400</t>
  </si>
  <si>
    <t>EC0405</t>
  </si>
  <si>
    <t>EC0410</t>
  </si>
  <si>
    <t>EC0420</t>
  </si>
  <si>
    <t>EC0430</t>
  </si>
  <si>
    <t>Pension entitlements</t>
  </si>
  <si>
    <t>ER0300</t>
  </si>
  <si>
    <t>DZ/Euro area</t>
  </si>
  <si>
    <t>DZ/BELGIUM</t>
  </si>
  <si>
    <t>DZ/GERMANY</t>
  </si>
  <si>
    <t>DZ/ESTONIA</t>
  </si>
  <si>
    <t>DZ/IRELAND</t>
  </si>
  <si>
    <t>DZ/GREECE</t>
  </si>
  <si>
    <t>DZ/SPAIN</t>
  </si>
  <si>
    <t>DZ/FRANCE</t>
  </si>
  <si>
    <t>DZ/ITALY</t>
  </si>
  <si>
    <t>DZ/CYPRUS</t>
  </si>
  <si>
    <t>DZ/LATVIA</t>
  </si>
  <si>
    <t>DZ/LITHUANIA</t>
  </si>
  <si>
    <t>DZ/LUXEMBOURG</t>
  </si>
  <si>
    <t>DZ/MALTA</t>
  </si>
  <si>
    <t>DZ/NETHERLANDS</t>
  </si>
  <si>
    <t>DZ/AUSTRIA</t>
  </si>
  <si>
    <t>DZ/PORTUGAL</t>
  </si>
  <si>
    <t>DZ/SLOVENIA</t>
  </si>
  <si>
    <t>DZ/SLOVAKIA</t>
  </si>
  <si>
    <t>DZ/FINLAND</t>
  </si>
  <si>
    <t>DZ/Non-participating Member States</t>
  </si>
  <si>
    <t>DZ/BULGARIA</t>
  </si>
  <si>
    <t>DZ/CZECHIA</t>
  </si>
  <si>
    <t>DZ/DENMARK</t>
  </si>
  <si>
    <t>DZ/CROATIA</t>
  </si>
  <si>
    <t>DZ/HUNGARY</t>
  </si>
  <si>
    <t>DZ/POLAND</t>
  </si>
  <si>
    <t>DZ/ROMANIA</t>
  </si>
  <si>
    <t>DZ/SWEDEN</t>
  </si>
  <si>
    <t>DZ/Other than EU</t>
  </si>
  <si>
    <t>DZ/BRAZIL</t>
  </si>
  <si>
    <t>DZ/CANADA</t>
  </si>
  <si>
    <t>DZ/CHINA</t>
  </si>
  <si>
    <t>DZ/HONG KONG</t>
  </si>
  <si>
    <t>DZ/INDIA</t>
  </si>
  <si>
    <t>DZ/JAPAN</t>
  </si>
  <si>
    <t>DZ/RUSSIAN FEDERATION</t>
  </si>
  <si>
    <t>DZ/SWITZERLAND</t>
  </si>
  <si>
    <t>DZ/UNITED STATES</t>
  </si>
  <si>
    <t>DZ/UNITED KINGDOM</t>
  </si>
  <si>
    <t>DZ/European Union institutions</t>
  </si>
  <si>
    <t>DZ/Supranational Issuers</t>
  </si>
  <si>
    <t>DZ/Offshore financial centres (as a group)</t>
  </si>
  <si>
    <t>C0051</t>
  </si>
  <si>
    <t>R0082</t>
  </si>
  <si>
    <t>R0091</t>
  </si>
  <si>
    <t>R0092</t>
  </si>
  <si>
    <t>EIOPA REGULAR USE</t>
  </si>
  <si>
    <t>EIOPA-BoS-22/216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</si>
</sst>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 &quot;zł&quot;_-;\-* #,##0\ &quot;zł&quot;_-;_-* &quot;-&quot;\ &quot;zł&quot;_-;_-@_-"/>
    <numFmt numFmtId="165" formatCode="_-* #,##0\ _z_ł_-;\-* #,##0\ _z_ł_-;_-* &quot;-&quot;\ _z_ł_-;_-@_-"/>
    <numFmt numFmtId="166" formatCode="_-* #,##0.00\ _z_ł_-;\-* #,##0.00\ _z_ł_-;_-* &quot;-&quot;??\ _z_ł_-;_-@_-"/>
  </numFmts>
  <fonts count="82">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3F3F3F"/>
      <name val="Calibri"/>
      <family val="2"/>
      <scheme val="minor"/>
    </font>
    <font>
      <sz val="11"/>
      <color theme="0"/>
      <name val="Calibri"/>
      <family val="2"/>
      <scheme val="minor"/>
    </font>
    <font>
      <sz val="11"/>
      <color indexed="8"/>
      <name val="Calibri"/>
      <family val="2"/>
    </font>
    <font>
      <sz val="11"/>
      <color theme="1"/>
      <name val="Calibri"/>
      <family val="2"/>
      <charset val="238"/>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sz val="10"/>
      <name val="Arial"/>
      <family val="2"/>
      <charset val="238"/>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sz val="11"/>
      <color rgb="FFFF0000"/>
      <name val="Calibri"/>
      <family val="2"/>
      <charset val="238"/>
      <scheme val="minor"/>
    </font>
    <font>
      <sz val="11"/>
      <color indexed="8"/>
      <name val="Czcionka tekstu podstawowego"/>
      <family val="2"/>
      <charset val="238"/>
    </font>
    <font>
      <b/>
      <sz val="11"/>
      <name val="Calibri"/>
      <family val="2"/>
      <charset val="238"/>
      <scheme val="minor"/>
    </font>
    <font>
      <sz val="11"/>
      <name val="Calibri"/>
      <family val="2"/>
      <charset val="238"/>
      <scheme val="minor"/>
    </font>
    <font>
      <u/>
      <sz val="11"/>
      <color theme="10"/>
      <name val="Calibri"/>
      <family val="2"/>
      <scheme val="minor"/>
    </font>
    <font>
      <sz val="11"/>
      <color rgb="FF0070C0"/>
      <name val="Calibri"/>
      <family val="2"/>
      <charset val="238"/>
      <scheme val="minor"/>
    </font>
    <font>
      <sz val="11"/>
      <color indexed="8"/>
      <name val="Calibri"/>
      <family val="2"/>
      <charset val="238"/>
      <scheme val="minor"/>
    </font>
    <font>
      <b/>
      <sz val="11"/>
      <color theme="1"/>
      <name val="Calibri"/>
      <family val="2"/>
      <charset val="238"/>
      <scheme val="minor"/>
    </font>
    <font>
      <b/>
      <sz val="11"/>
      <color rgb="FFFF0000"/>
      <name val="Calibri"/>
      <family val="2"/>
      <charset val="238"/>
      <scheme val="minor"/>
    </font>
    <font>
      <sz val="11"/>
      <color rgb="FF00B050"/>
      <name val="Calibri"/>
      <family val="2"/>
      <charset val="238"/>
      <scheme val="minor"/>
    </font>
    <font>
      <sz val="11"/>
      <color rgb="FF7030A0"/>
      <name val="Calibri"/>
      <family val="2"/>
      <charset val="238"/>
      <scheme val="minor"/>
    </font>
    <font>
      <i/>
      <sz val="11"/>
      <color theme="0" tint="-0.249977111117893"/>
      <name val="Calibri"/>
      <family val="2"/>
      <charset val="238"/>
      <scheme val="minor"/>
    </font>
    <font>
      <u/>
      <sz val="11"/>
      <color theme="11"/>
      <name val="Calibri"/>
      <family val="2"/>
      <scheme val="minor"/>
    </font>
    <font>
      <sz val="18"/>
      <color theme="3"/>
      <name val="Cambria"/>
      <family val="2"/>
      <charset val="238"/>
      <scheme val="major"/>
    </font>
    <font>
      <sz val="11"/>
      <color rgb="FF9C5700"/>
      <name val="Calibri"/>
      <family val="2"/>
      <charset val="238"/>
      <scheme val="minor"/>
    </font>
    <font>
      <strike/>
      <sz val="11"/>
      <name val="Calibri"/>
      <family val="2"/>
      <charset val="238"/>
      <scheme val="minor"/>
    </font>
    <font>
      <sz val="11"/>
      <color theme="0" tint="-0.34998626667073579"/>
      <name val="Calibri"/>
      <family val="2"/>
      <charset val="238"/>
      <scheme val="minor"/>
    </font>
    <font>
      <b/>
      <sz val="11"/>
      <color theme="0" tint="-0.34998626667073579"/>
      <name val="Calibri"/>
      <family val="2"/>
      <charset val="238"/>
      <scheme val="minor"/>
    </font>
    <font>
      <i/>
      <sz val="11"/>
      <color rgb="FFFF0000"/>
      <name val="Calibri"/>
      <family val="2"/>
      <charset val="238"/>
      <scheme val="minor"/>
    </font>
    <font>
      <i/>
      <sz val="11"/>
      <name val="Calibri"/>
      <family val="2"/>
      <charset val="238"/>
      <scheme val="minor"/>
    </font>
    <font>
      <sz val="11"/>
      <color rgb="FF333333"/>
      <name val="Calibri"/>
      <family val="2"/>
      <charset val="238"/>
      <scheme val="minor"/>
    </font>
    <font>
      <b/>
      <sz val="11"/>
      <color indexed="8"/>
      <name val="Calibri"/>
      <family val="2"/>
      <charset val="238"/>
      <scheme val="minor"/>
    </font>
    <font>
      <sz val="11"/>
      <color rgb="FFFFC000"/>
      <name val="Calibri"/>
      <family val="2"/>
      <charset val="238"/>
      <scheme val="minor"/>
    </font>
    <font>
      <sz val="11"/>
      <name val="Calibri"/>
      <family val="2"/>
      <scheme val="minor"/>
    </font>
    <font>
      <u/>
      <sz val="11"/>
      <name val="Calibri"/>
      <family val="2"/>
      <scheme val="minor"/>
    </font>
    <font>
      <sz val="8"/>
      <name val="Calibri"/>
      <family val="2"/>
      <scheme val="minor"/>
    </font>
    <font>
      <sz val="9"/>
      <color theme="1"/>
      <name val="Arial"/>
      <family val="2"/>
      <charset val="238"/>
    </font>
    <font>
      <sz val="11"/>
      <color rgb="FF000000"/>
      <name val="Calibri"/>
      <family val="2"/>
      <charset val="238"/>
      <scheme val="minor"/>
    </font>
    <font>
      <vertAlign val="superscript"/>
      <sz val="11"/>
      <color rgb="FF000000"/>
      <name val="Calibri"/>
      <family val="2"/>
      <charset val="238"/>
      <scheme val="minor"/>
    </font>
    <font>
      <b/>
      <sz val="11"/>
      <color rgb="FF000000"/>
      <name val="Calibri"/>
      <family val="2"/>
      <charset val="238"/>
      <scheme val="minor"/>
    </font>
    <font>
      <b/>
      <sz val="11"/>
      <color rgb="FFFFFFFF"/>
      <name val="Calibri"/>
      <family val="2"/>
      <charset val="238"/>
      <scheme val="minor"/>
    </font>
    <font>
      <sz val="10"/>
      <name val="Arial"/>
      <family val="2"/>
    </font>
    <font>
      <b/>
      <i/>
      <sz val="9"/>
      <name val="Times New Roman"/>
      <family val="1"/>
    </font>
    <font>
      <i/>
      <sz val="11"/>
      <color indexed="8"/>
      <name val="Calibri"/>
      <family val="2"/>
    </font>
    <font>
      <i/>
      <sz val="11"/>
      <name val="Calibri"/>
      <family val="2"/>
    </font>
    <font>
      <b/>
      <sz val="9"/>
      <name val="Times New Roman"/>
      <family val="1"/>
    </font>
    <font>
      <sz val="11"/>
      <color indexed="9"/>
      <name val="Calibri"/>
      <family val="2"/>
    </font>
    <font>
      <sz val="9"/>
      <name val="Times New Roman"/>
      <family val="1"/>
    </font>
    <font>
      <sz val="9"/>
      <color indexed="8"/>
      <name val="Times New Roman"/>
      <family val="1"/>
    </font>
    <font>
      <sz val="9"/>
      <color indexed="10"/>
      <name val="Times New Roman"/>
      <family val="1"/>
    </font>
    <font>
      <b/>
      <sz val="11"/>
      <color theme="1"/>
      <name val="Calibri"/>
      <family val="2"/>
      <scheme val="minor"/>
    </font>
    <font>
      <strike/>
      <sz val="11"/>
      <color indexed="8"/>
      <name val="Calibri"/>
      <family val="2"/>
      <charset val="238"/>
      <scheme val="minor"/>
    </font>
    <font>
      <strike/>
      <sz val="11"/>
      <color rgb="FF0070C0"/>
      <name val="Calibri"/>
      <family val="2"/>
      <charset val="238"/>
      <scheme val="minor"/>
    </font>
    <font>
      <b/>
      <strike/>
      <sz val="11"/>
      <name val="Calibri"/>
      <family val="2"/>
      <charset val="238"/>
      <scheme val="minor"/>
    </font>
    <font>
      <sz val="12"/>
      <name val="Calibri"/>
      <family val="2"/>
      <scheme val="minor"/>
    </font>
    <font>
      <strike/>
      <sz val="11"/>
      <color theme="1"/>
      <name val="Calibri"/>
      <family val="2"/>
      <scheme val="minor"/>
    </font>
  </fonts>
  <fills count="5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patternFill>
    </fill>
    <fill>
      <patternFill patternType="solid">
        <fgColor theme="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EAEFF7"/>
        <bgColor indexed="64"/>
      </patternFill>
    </fill>
    <fill>
      <patternFill patternType="solid">
        <fgColor rgb="FF2E75B6"/>
        <bgColor indexed="64"/>
      </patternFill>
    </fill>
    <fill>
      <patternFill patternType="solid">
        <fgColor rgb="FFFFFFFF"/>
        <bgColor indexed="64"/>
      </patternFill>
    </fill>
    <fill>
      <patternFill patternType="solid">
        <fgColor rgb="FF5B9BD5"/>
        <bgColor indexed="64"/>
      </patternFill>
    </fill>
    <fill>
      <patternFill patternType="solid">
        <fgColor rgb="FFD2DEEF"/>
        <bgColor indexed="64"/>
      </patternFill>
    </fill>
    <fill>
      <patternFill patternType="solid">
        <fgColor rgb="FF8FAADC"/>
        <bgColor indexed="64"/>
      </patternFill>
    </fill>
    <fill>
      <patternFill patternType="solid">
        <fgColor rgb="FFF8CBAD"/>
        <bgColor indexed="64"/>
      </patternFill>
    </fill>
    <fill>
      <patternFill patternType="solid">
        <fgColor rgb="FFFFE699"/>
        <bgColor indexed="64"/>
      </patternFill>
    </fill>
    <fill>
      <patternFill patternType="solid">
        <fgColor indexed="30"/>
        <bgColor indexed="21"/>
      </patternFill>
    </fill>
    <fill>
      <patternFill patternType="solid">
        <fgColor theme="0"/>
        <bgColor indexed="56"/>
      </patternFill>
    </fill>
    <fill>
      <patternFill patternType="solid">
        <fgColor theme="0"/>
        <bgColor indexed="22"/>
      </patternFill>
    </fill>
    <fill>
      <patternFill patternType="solid">
        <fgColor rgb="FF92D050"/>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thin">
        <color auto="1"/>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thin">
        <color indexed="18"/>
      </right>
      <top style="thin">
        <color indexed="18"/>
      </top>
      <bottom style="thin">
        <color indexed="18"/>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thick">
        <color rgb="FFFFFFFF"/>
      </top>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style="medium">
        <color rgb="FFFFFFFF"/>
      </top>
      <bottom/>
      <diagonal/>
    </border>
    <border>
      <left/>
      <right style="medium">
        <color rgb="FFFFFFFF"/>
      </right>
      <top/>
      <bottom/>
      <diagonal/>
    </border>
    <border>
      <left style="medium">
        <color rgb="FFFFFFFF"/>
      </left>
      <right/>
      <top/>
      <bottom/>
      <diagonal/>
    </border>
    <border>
      <left style="medium">
        <color rgb="FFFFFFFF"/>
      </left>
      <right style="medium">
        <color rgb="FFFFFFFF"/>
      </right>
      <top/>
      <bottom/>
      <diagonal/>
    </border>
    <border>
      <left style="medium">
        <color rgb="FFFFFFFF"/>
      </left>
      <right style="medium">
        <color rgb="FFFFFFFF"/>
      </right>
      <top style="thick">
        <color rgb="FFFFFFFF"/>
      </top>
      <bottom style="medium">
        <color rgb="FFFFFFFF"/>
      </bottom>
      <diagonal/>
    </border>
    <border>
      <left/>
      <right/>
      <top/>
      <bottom style="thin">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9"/>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18"/>
      </right>
      <top style="thin">
        <color indexed="18"/>
      </top>
      <bottom style="thin">
        <color indexed="18"/>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18"/>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4751">
    <xf numFmtId="0" fontId="0" fillId="0" borderId="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18"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19" fillId="0" borderId="0"/>
    <xf numFmtId="0" fontId="10" fillId="0" borderId="0"/>
    <xf numFmtId="0" fontId="34" fillId="8" borderId="5" applyNumberFormat="0" applyAlignment="0" applyProtection="0"/>
    <xf numFmtId="0" fontId="34" fillId="8" borderId="5" applyNumberFormat="0" applyAlignment="0" applyProtection="0"/>
    <xf numFmtId="0" fontId="34" fillId="8" borderId="5" applyNumberFormat="0" applyAlignment="0" applyProtection="0"/>
    <xf numFmtId="0" fontId="17" fillId="8" borderId="5" applyNumberFormat="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8" borderId="5" applyNumberFormat="0" applyAlignment="0" applyProtection="0"/>
    <xf numFmtId="0" fontId="24" fillId="9" borderId="7" applyNumberForma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31" fillId="7" borderId="4" applyNumberFormat="0" applyAlignment="0" applyProtection="0"/>
    <xf numFmtId="0" fontId="23" fillId="8" borderId="4" applyNumberFormat="0" applyAlignment="0" applyProtection="0"/>
    <xf numFmtId="0" fontId="32" fillId="0" borderId="6" applyNumberFormat="0" applyFill="0" applyAlignment="0" applyProtection="0"/>
    <xf numFmtId="0" fontId="36" fillId="0" borderId="0" applyNumberFormat="0" applyFill="0" applyBorder="0" applyAlignment="0" applyProtection="0"/>
    <xf numFmtId="0" fontId="21"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1" fillId="33" borderId="0" applyNumberFormat="0" applyBorder="0" applyAlignment="0" applyProtection="0"/>
    <xf numFmtId="0" fontId="18" fillId="13" borderId="0" applyNumberFormat="0" applyBorder="0" applyAlignment="0" applyProtection="0"/>
    <xf numFmtId="0" fontId="25" fillId="34" borderId="10" applyNumberFormat="0" applyFont="0" applyAlignment="0" applyProtection="0"/>
    <xf numFmtId="0" fontId="32" fillId="0" borderId="6" applyNumberFormat="0" applyFill="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25" fillId="34" borderId="10" applyNumberFormat="0" applyFont="0" applyAlignment="0" applyProtection="0"/>
    <xf numFmtId="0" fontId="33" fillId="6" borderId="0" applyNumberFormat="0" applyBorder="0" applyAlignment="0" applyProtection="0"/>
    <xf numFmtId="0" fontId="24" fillId="9" borderId="7" applyNumberFormat="0" applyAlignment="0" applyProtection="0"/>
    <xf numFmtId="0" fontId="26" fillId="0" borderId="0" applyNumberFormat="0" applyFill="0" applyBorder="0" applyAlignment="0" applyProtection="0"/>
    <xf numFmtId="0" fontId="23" fillId="8" borderId="4" applyNumberForma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8" fillId="10"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34" fillId="8" borderId="5" applyNumberFormat="0" applyAlignment="0" applyProtection="0"/>
    <xf numFmtId="0" fontId="34" fillId="8" borderId="5" applyNumberFormat="0" applyAlignment="0" applyProtection="0"/>
    <xf numFmtId="0" fontId="34" fillId="8" borderId="5" applyNumberFormat="0" applyAlignment="0" applyProtection="0"/>
    <xf numFmtId="0" fontId="17" fillId="8" borderId="5" applyNumberFormat="0" applyAlignment="0" applyProtection="0"/>
    <xf numFmtId="0" fontId="16" fillId="35" borderId="0" applyNumberFormat="0" applyFont="0" applyFill="0" applyBorder="0" applyAlignment="0" applyProtection="0"/>
    <xf numFmtId="0" fontId="16" fillId="0" borderId="0" applyNumberFormat="0" applyFont="0" applyFill="0" applyBorder="0" applyAlignment="0" applyProtection="0"/>
    <xf numFmtId="0" fontId="20"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29" borderId="0" applyNumberFormat="0" applyBorder="0" applyAlignment="0" applyProtection="0"/>
    <xf numFmtId="0" fontId="21" fillId="25" borderId="0" applyNumberFormat="0" applyBorder="0" applyAlignment="0" applyProtection="0"/>
    <xf numFmtId="0" fontId="21" fillId="21" borderId="0" applyNumberFormat="0" applyBorder="0" applyAlignment="0" applyProtection="0"/>
    <xf numFmtId="0" fontId="21" fillId="17" borderId="0" applyNumberFormat="0" applyBorder="0" applyAlignment="0" applyProtection="0"/>
    <xf numFmtId="0" fontId="21" fillId="13" borderId="0" applyNumberFormat="0" applyBorder="0" applyAlignment="0" applyProtection="0"/>
    <xf numFmtId="0" fontId="20" fillId="34" borderId="10" applyNumberFormat="0" applyFon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20" fillId="34" borderId="10"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0"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0" fillId="32" borderId="0" applyNumberFormat="0" applyBorder="0" applyAlignment="0" applyProtection="0"/>
    <xf numFmtId="0" fontId="20"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0" fillId="28" borderId="0" applyNumberFormat="0" applyBorder="0" applyAlignment="0" applyProtection="0"/>
    <xf numFmtId="0" fontId="20"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0" fillId="24" borderId="0" applyNumberFormat="0" applyBorder="0" applyAlignment="0" applyProtection="0"/>
    <xf numFmtId="0" fontId="20"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0" fillId="20" borderId="0" applyNumberFormat="0" applyBorder="0" applyAlignment="0" applyProtection="0"/>
    <xf numFmtId="0" fontId="20"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0" fillId="16" borderId="0" applyNumberFormat="0" applyBorder="0" applyAlignment="0" applyProtection="0"/>
    <xf numFmtId="0" fontId="20"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0" fillId="12" borderId="0" applyNumberFormat="0" applyBorder="0" applyAlignment="0" applyProtection="0"/>
    <xf numFmtId="0" fontId="20"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0"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40" fillId="0" borderId="0" applyNumberFormat="0" applyFill="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3" fillId="8" borderId="4"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4" fillId="9" borderId="7"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8" fillId="0" borderId="1"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8" borderId="5" applyNumberFormat="0" applyAlignment="0" applyProtection="0"/>
    <xf numFmtId="0" fontId="24" fillId="9" borderId="7" applyNumberForma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31" fillId="7" borderId="4" applyNumberFormat="0" applyAlignment="0" applyProtection="0"/>
    <xf numFmtId="0" fontId="23" fillId="8" borderId="4" applyNumberFormat="0" applyAlignment="0" applyProtection="0"/>
    <xf numFmtId="0" fontId="32" fillId="0" borderId="6" applyNumberFormat="0" applyFill="0" applyAlignment="0" applyProtection="0"/>
    <xf numFmtId="0" fontId="36" fillId="0" borderId="0" applyNumberFormat="0" applyFill="0" applyBorder="0" applyAlignment="0" applyProtection="0"/>
    <xf numFmtId="0" fontId="21"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21" fillId="33" borderId="0" applyNumberFormat="0" applyBorder="0" applyAlignment="0" applyProtection="0"/>
    <xf numFmtId="0" fontId="25" fillId="34" borderId="10" applyNumberFormat="0" applyFont="0" applyAlignment="0" applyProtection="0"/>
    <xf numFmtId="0" fontId="32" fillId="0" borderId="6" applyNumberFormat="0" applyFill="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25" fillId="34" borderId="10" applyNumberFormat="0" applyFont="0" applyAlignment="0" applyProtection="0"/>
    <xf numFmtId="0" fontId="33" fillId="6" borderId="0" applyNumberFormat="0" applyBorder="0" applyAlignment="0" applyProtection="0"/>
    <xf numFmtId="0" fontId="24" fillId="9" borderId="7" applyNumberFormat="0" applyAlignment="0" applyProtection="0"/>
    <xf numFmtId="0" fontId="26" fillId="0" borderId="0" applyNumberFormat="0" applyFill="0" applyBorder="0" applyAlignment="0" applyProtection="0"/>
    <xf numFmtId="0" fontId="23" fillId="8" borderId="4" applyNumberForma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21" fillId="33" borderId="0" applyNumberFormat="0" applyBorder="0" applyAlignment="0" applyProtection="0"/>
    <xf numFmtId="0" fontId="15"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15" fillId="34" borderId="10" applyNumberFormat="0" applyFont="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5" fillId="34" borderId="10" applyNumberFormat="0" applyFont="0" applyAlignment="0" applyProtection="0"/>
    <xf numFmtId="0" fontId="26"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6" fillId="0" borderId="0" applyNumberFormat="0" applyFill="0" applyBorder="0" applyAlignment="0" applyProtection="0"/>
    <xf numFmtId="0" fontId="1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6" fillId="0" borderId="0" applyNumberFormat="0" applyFill="0" applyBorder="0" applyAlignment="0" applyProtection="0"/>
    <xf numFmtId="0" fontId="1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15"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5" fillId="32" borderId="0" applyNumberFormat="0" applyBorder="0" applyAlignment="0" applyProtection="0"/>
    <xf numFmtId="0" fontId="15"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5" fillId="28" borderId="0" applyNumberFormat="0" applyBorder="0" applyAlignment="0" applyProtection="0"/>
    <xf numFmtId="0" fontId="15"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5" fillId="24" borderId="0" applyNumberFormat="0" applyBorder="0" applyAlignment="0" applyProtection="0"/>
    <xf numFmtId="0" fontId="15"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5" fillId="20" borderId="0" applyNumberFormat="0" applyBorder="0" applyAlignment="0" applyProtection="0"/>
    <xf numFmtId="0" fontId="15"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5" fillId="16" borderId="0" applyNumberFormat="0" applyBorder="0" applyAlignment="0" applyProtection="0"/>
    <xf numFmtId="0" fontId="15"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5" fillId="12" borderId="0" applyNumberFormat="0" applyBorder="0" applyAlignment="0" applyProtection="0"/>
    <xf numFmtId="0" fontId="15" fillId="11" borderId="0" applyNumberFormat="0" applyBorder="0" applyAlignment="0" applyProtection="0"/>
    <xf numFmtId="0" fontId="21" fillId="10" borderId="0" applyNumberFormat="0" applyBorder="0" applyAlignment="0" applyProtection="0"/>
    <xf numFmtId="0" fontId="1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5" fillId="34" borderId="10" applyNumberFormat="0" applyFont="0" applyAlignment="0" applyProtection="0"/>
    <xf numFmtId="0" fontId="21" fillId="13" borderId="0" applyNumberFormat="0" applyBorder="0" applyAlignment="0" applyProtection="0"/>
    <xf numFmtId="0" fontId="28" fillId="0" borderId="1" applyNumberFormat="0" applyFill="0" applyAlignment="0" applyProtection="0"/>
    <xf numFmtId="0" fontId="30" fillId="0" borderId="0" applyNumberFormat="0" applyFill="0" applyBorder="0" applyAlignment="0" applyProtection="0"/>
    <xf numFmtId="0" fontId="30" fillId="0" borderId="3" applyNumberFormat="0" applyFill="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4" fillId="34" borderId="10"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0" applyNumberFormat="0" applyFont="0" applyAlignment="0" applyProtection="0"/>
    <xf numFmtId="0" fontId="35" fillId="0" borderId="0" applyNumberFormat="0" applyFill="0" applyBorder="0" applyAlignment="0" applyProtection="0"/>
    <xf numFmtId="0" fontId="25" fillId="34" borderId="10" applyNumberFormat="0" applyFont="0" applyAlignment="0" applyProtection="0"/>
    <xf numFmtId="0" fontId="23" fillId="8" borderId="4" applyNumberFormat="0" applyAlignment="0" applyProtection="0"/>
    <xf numFmtId="0" fontId="29" fillId="0" borderId="2"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14" fillId="34" borderId="10" applyNumberFormat="0" applyFont="0" applyAlignment="0" applyProtection="0"/>
    <xf numFmtId="0" fontId="14" fillId="19"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25" fillId="34" borderId="10" applyNumberFormat="0" applyFont="0" applyAlignment="0" applyProtection="0"/>
    <xf numFmtId="0" fontId="14" fillId="16"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37" fillId="34" borderId="10" applyNumberFormat="0" applyFont="0" applyAlignment="0" applyProtection="0"/>
    <xf numFmtId="0" fontId="21" fillId="13"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31" borderId="0" applyNumberFormat="0" applyBorder="0" applyAlignment="0" applyProtection="0"/>
    <xf numFmtId="0" fontId="21" fillId="10"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8" borderId="0" applyNumberFormat="0" applyBorder="0" applyAlignment="0" applyProtection="0"/>
    <xf numFmtId="0" fontId="24" fillId="9" borderId="7" applyNumberFormat="0" applyAlignment="0" applyProtection="0"/>
    <xf numFmtId="0" fontId="14" fillId="27" borderId="0" applyNumberFormat="0" applyBorder="0" applyAlignment="0" applyProtection="0"/>
    <xf numFmtId="0" fontId="14" fillId="28" borderId="0" applyNumberFormat="0" applyBorder="0" applyAlignment="0" applyProtection="0"/>
    <xf numFmtId="0" fontId="21" fillId="25" borderId="0" applyNumberFormat="0" applyBorder="0" applyAlignment="0" applyProtection="0"/>
    <xf numFmtId="0" fontId="22" fillId="5"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21" fillId="22"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21"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30" fillId="0" borderId="0" applyNumberFormat="0" applyFill="0" applyBorder="0" applyAlignment="0" applyProtection="0"/>
    <xf numFmtId="0" fontId="14" fillId="24"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3" fillId="8" borderId="4" applyNumberFormat="0" applyAlignment="0" applyProtection="0"/>
    <xf numFmtId="0" fontId="14" fillId="27"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6" fillId="0" borderId="0" applyNumberFormat="0" applyFill="0" applyBorder="0" applyAlignment="0" applyProtection="0"/>
    <xf numFmtId="0" fontId="21" fillId="30"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2" borderId="0" applyNumberFormat="0" applyBorder="0" applyAlignment="0" applyProtection="0"/>
    <xf numFmtId="0" fontId="21" fillId="33"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25" fillId="34" borderId="10" applyNumberFormat="0" applyFont="0" applyAlignment="0" applyProtection="0"/>
    <xf numFmtId="0" fontId="14" fillId="12" borderId="0" applyNumberFormat="0" applyBorder="0" applyAlignment="0" applyProtection="0"/>
    <xf numFmtId="0" fontId="14" fillId="11" borderId="0" applyNumberFormat="0" applyBorder="0" applyAlignment="0" applyProtection="0"/>
    <xf numFmtId="0" fontId="21" fillId="18"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14" fillId="20"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30" fillId="0" borderId="3" applyNumberFormat="0" applyFill="0" applyAlignment="0" applyProtection="0"/>
    <xf numFmtId="0" fontId="14" fillId="23"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33" fillId="6" borderId="0" applyNumberFormat="0" applyBorder="0" applyAlignment="0" applyProtection="0"/>
    <xf numFmtId="0" fontId="21" fillId="26"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14" fillId="34" borderId="10" applyNumberFormat="0" applyFont="0" applyAlignment="0" applyProtection="0"/>
    <xf numFmtId="0" fontId="21" fillId="29"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32"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5" fillId="34" borderId="10" applyNumberFormat="0" applyFont="0" applyAlignment="0" applyProtection="0"/>
    <xf numFmtId="0" fontId="14" fillId="12" borderId="0" applyNumberFormat="0" applyBorder="0" applyAlignment="0" applyProtection="0"/>
    <xf numFmtId="0" fontId="14" fillId="11" borderId="0" applyNumberFormat="0" applyBorder="0" applyAlignment="0" applyProtection="0"/>
    <xf numFmtId="0" fontId="21" fillId="17"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5" fillId="34" borderId="10" applyNumberFormat="0" applyFont="0" applyAlignment="0" applyProtection="0"/>
    <xf numFmtId="0" fontId="14" fillId="31" borderId="0" applyNumberFormat="0" applyBorder="0" applyAlignment="0" applyProtection="0"/>
    <xf numFmtId="0" fontId="21" fillId="25" borderId="0" applyNumberFormat="0" applyBorder="0" applyAlignment="0" applyProtection="0"/>
    <xf numFmtId="0" fontId="14" fillId="19" borderId="0" applyNumberFormat="0" applyBorder="0" applyAlignment="0" applyProtection="0"/>
    <xf numFmtId="0" fontId="25" fillId="34" borderId="10" applyNumberFormat="0" applyFont="0" applyAlignment="0" applyProtection="0"/>
    <xf numFmtId="0" fontId="14" fillId="12"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4" fillId="11" borderId="0" applyNumberFormat="0" applyBorder="0" applyAlignment="0" applyProtection="0"/>
    <xf numFmtId="0" fontId="25" fillId="34" borderId="10" applyNumberFormat="0" applyFont="0" applyAlignment="0" applyProtection="0"/>
    <xf numFmtId="0" fontId="21" fillId="18" borderId="0" applyNumberFormat="0" applyBorder="0" applyAlignment="0" applyProtection="0"/>
    <xf numFmtId="0" fontId="14" fillId="24" borderId="0" applyNumberFormat="0" applyBorder="0" applyAlignment="0" applyProtection="0"/>
    <xf numFmtId="0" fontId="21" fillId="30" borderId="0" applyNumberFormat="0" applyBorder="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5" fillId="34" borderId="10" applyNumberFormat="0" applyFont="0" applyAlignment="0" applyProtection="0"/>
    <xf numFmtId="0" fontId="21" fillId="17" borderId="0" applyNumberFormat="0" applyBorder="0" applyAlignment="0" applyProtection="0"/>
    <xf numFmtId="0" fontId="14" fillId="23"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6" fillId="0" borderId="0" applyNumberFormat="0" applyFill="0" applyBorder="0" applyAlignment="0" applyProtection="0"/>
    <xf numFmtId="0" fontId="25" fillId="34" borderId="10" applyNumberFormat="0" applyFont="0" applyAlignment="0" applyProtection="0"/>
    <xf numFmtId="0" fontId="14" fillId="16" borderId="0" applyNumberFormat="0" applyBorder="0" applyAlignment="0" applyProtection="0"/>
    <xf numFmtId="0" fontId="21" fillId="22" borderId="0" applyNumberFormat="0" applyBorder="0" applyAlignment="0" applyProtection="0"/>
    <xf numFmtId="0" fontId="14" fillId="28"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4" fillId="34" borderId="10" applyNumberFormat="0" applyFont="0" applyAlignment="0" applyProtection="0"/>
    <xf numFmtId="0" fontId="25" fillId="34" borderId="10" applyNumberFormat="0" applyFont="0" applyAlignment="0" applyProtection="0"/>
    <xf numFmtId="0" fontId="14" fillId="15" borderId="0" applyNumberFormat="0" applyBorder="0" applyAlignment="0" applyProtection="0"/>
    <xf numFmtId="0" fontId="21" fillId="21" borderId="0" applyNumberFormat="0" applyBorder="0" applyAlignment="0" applyProtection="0"/>
    <xf numFmtId="0" fontId="14" fillId="27"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4" fillId="9" borderId="7" applyNumberFormat="0" applyAlignment="0" applyProtection="0"/>
    <xf numFmtId="0" fontId="25" fillId="34" borderId="10" applyNumberFormat="0" applyFont="0" applyAlignment="0" applyProtection="0"/>
    <xf numFmtId="0" fontId="21" fillId="14" borderId="0" applyNumberFormat="0" applyBorder="0" applyAlignment="0" applyProtection="0"/>
    <xf numFmtId="0" fontId="14" fillId="20" borderId="0" applyNumberFormat="0" applyBorder="0" applyAlignment="0" applyProtection="0"/>
    <xf numFmtId="0" fontId="21" fillId="26" borderId="0" applyNumberFormat="0" applyBorder="0" applyAlignment="0" applyProtection="0"/>
    <xf numFmtId="0" fontId="14" fillId="32"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1" fillId="33"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4" fillId="28" borderId="0" applyNumberFormat="0" applyBorder="0" applyAlignment="0" applyProtection="0"/>
    <xf numFmtId="0" fontId="14"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4" fillId="24" borderId="0" applyNumberFormat="0" applyBorder="0" applyAlignment="0" applyProtection="0"/>
    <xf numFmtId="0" fontId="14"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4" fillId="20" borderId="0" applyNumberFormat="0" applyBorder="0" applyAlignment="0" applyProtection="0"/>
    <xf numFmtId="0" fontId="14"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4" fillId="16" borderId="0" applyNumberFormat="0" applyBorder="0" applyAlignment="0" applyProtection="0"/>
    <xf numFmtId="0" fontId="14"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4" fillId="12" borderId="0" applyNumberFormat="0" applyBorder="0" applyAlignment="0" applyProtection="0"/>
    <xf numFmtId="0" fontId="14"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4"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16" fillId="0" borderId="0" applyNumberFormat="0" applyFont="0" applyFill="0" applyBorder="0" applyAlignment="0" applyProtection="0"/>
    <xf numFmtId="0" fontId="13" fillId="11" borderId="0" applyNumberFormat="0" applyBorder="0" applyAlignment="0" applyProtection="0"/>
    <xf numFmtId="0" fontId="21" fillId="22" borderId="0" applyNumberFormat="0" applyBorder="0" applyAlignment="0" applyProtection="0"/>
    <xf numFmtId="0" fontId="13" fillId="20" borderId="0" applyNumberFormat="0" applyBorder="0" applyAlignment="0" applyProtection="0"/>
    <xf numFmtId="0" fontId="21" fillId="21" borderId="0" applyNumberFormat="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3" fillId="34" borderId="10"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1" fillId="13" borderId="0" applyNumberFormat="0" applyBorder="0" applyAlignment="0" applyProtection="0"/>
    <xf numFmtId="0" fontId="24" fillId="9" borderId="7" applyNumberFormat="0" applyAlignment="0" applyProtection="0"/>
    <xf numFmtId="0" fontId="29" fillId="0" borderId="2" applyNumberFormat="0" applyFill="0" applyAlignment="0" applyProtection="0"/>
    <xf numFmtId="0" fontId="25" fillId="34" borderId="10" applyNumberFormat="0" applyFont="0" applyAlignment="0" applyProtection="0"/>
    <xf numFmtId="0" fontId="21" fillId="13" borderId="0" applyNumberFormat="0" applyBorder="0" applyAlignment="0" applyProtection="0"/>
    <xf numFmtId="0" fontId="37" fillId="34" borderId="10" applyNumberFormat="0" applyFont="0" applyAlignment="0" applyProtection="0"/>
    <xf numFmtId="0" fontId="13" fillId="28" borderId="0" applyNumberFormat="0" applyBorder="0" applyAlignment="0" applyProtection="0"/>
    <xf numFmtId="0" fontId="13" fillId="34" borderId="10" applyNumberFormat="0" applyFont="0" applyAlignment="0" applyProtection="0"/>
    <xf numFmtId="0" fontId="13" fillId="19" borderId="0" applyNumberFormat="0" applyBorder="0" applyAlignment="0" applyProtection="0"/>
    <xf numFmtId="0" fontId="25" fillId="34" borderId="10" applyNumberFormat="0" applyFont="0" applyAlignment="0" applyProtection="0"/>
    <xf numFmtId="0" fontId="13" fillId="11" borderId="0" applyNumberFormat="0" applyBorder="0" applyAlignment="0" applyProtection="0"/>
    <xf numFmtId="0" fontId="13" fillId="12"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5" borderId="0" applyNumberFormat="0" applyBorder="0" applyAlignment="0" applyProtection="0"/>
    <xf numFmtId="0" fontId="13" fillId="16"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9" borderId="0" applyNumberFormat="0" applyBorder="0" applyAlignment="0" applyProtection="0"/>
    <xf numFmtId="0" fontId="13" fillId="20"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3" borderId="0" applyNumberFormat="0" applyBorder="0" applyAlignment="0" applyProtection="0"/>
    <xf numFmtId="0" fontId="13" fillId="24"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7" borderId="0" applyNumberFormat="0" applyBorder="0" applyAlignment="0" applyProtection="0"/>
    <xf numFmtId="0" fontId="13" fillId="28"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31" borderId="0" applyNumberFormat="0" applyBorder="0" applyAlignment="0" applyProtection="0"/>
    <xf numFmtId="0" fontId="13" fillId="32" borderId="0" applyNumberFormat="0" applyBorder="0" applyAlignment="0" applyProtection="0"/>
    <xf numFmtId="0" fontId="25"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0" applyNumberFormat="0" applyFont="0" applyAlignment="0" applyProtection="0"/>
    <xf numFmtId="0" fontId="21" fillId="18" borderId="0" applyNumberFormat="0" applyBorder="0" applyAlignment="0" applyProtection="0"/>
    <xf numFmtId="0" fontId="13" fillId="34" borderId="10" applyNumberFormat="0" applyFont="0" applyAlignment="0" applyProtection="0"/>
    <xf numFmtId="0" fontId="13" fillId="27" borderId="0" applyNumberFormat="0" applyBorder="0" applyAlignment="0" applyProtection="0"/>
    <xf numFmtId="0" fontId="21" fillId="33" borderId="0" applyNumberFormat="0" applyBorder="0" applyAlignment="0" applyProtection="0"/>
    <xf numFmtId="0" fontId="33" fillId="6" borderId="0" applyNumberFormat="0" applyBorder="0" applyAlignment="0" applyProtection="0"/>
    <xf numFmtId="0" fontId="25" fillId="34" borderId="10" applyNumberFormat="0" applyFont="0" applyAlignment="0" applyProtection="0"/>
    <xf numFmtId="0" fontId="13" fillId="12" borderId="0" applyNumberFormat="0" applyBorder="0" applyAlignment="0" applyProtection="0"/>
    <xf numFmtId="0" fontId="28" fillId="0" borderId="1" applyNumberFormat="0" applyFill="0" applyAlignment="0" applyProtection="0"/>
    <xf numFmtId="0" fontId="23" fillId="8" borderId="4" applyNumberFormat="0" applyAlignment="0" applyProtection="0"/>
    <xf numFmtId="0" fontId="13" fillId="12"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0" applyNumberFormat="0" applyFont="0" applyAlignment="0" applyProtection="0"/>
    <xf numFmtId="0" fontId="21" fillId="17" borderId="0" applyNumberFormat="0" applyBorder="0" applyAlignment="0" applyProtection="0"/>
    <xf numFmtId="0" fontId="13" fillId="34" borderId="10" applyNumberFormat="0" applyFont="0" applyAlignment="0" applyProtection="0"/>
    <xf numFmtId="0" fontId="21" fillId="26" borderId="0" applyNumberFormat="0" applyBorder="0" applyAlignment="0" applyProtection="0"/>
    <xf numFmtId="0" fontId="13" fillId="32" borderId="0" applyNumberFormat="0" applyBorder="0" applyAlignment="0" applyProtection="0"/>
    <xf numFmtId="0" fontId="25" fillId="34" borderId="10" applyNumberFormat="0" applyFont="0" applyAlignment="0" applyProtection="0"/>
    <xf numFmtId="0" fontId="30" fillId="0" borderId="0" applyNumberFormat="0" applyFill="0" applyBorder="0" applyAlignment="0" applyProtection="0"/>
    <xf numFmtId="0" fontId="35" fillId="0" borderId="0" applyNumberFormat="0" applyFill="0" applyBorder="0" applyAlignment="0" applyProtection="0"/>
    <xf numFmtId="0" fontId="33" fillId="6" borderId="0" applyNumberFormat="0" applyBorder="0" applyAlignment="0" applyProtection="0"/>
    <xf numFmtId="0" fontId="13" fillId="11" borderId="0" applyNumberFormat="0" applyBorder="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0" applyNumberFormat="0" applyFont="0" applyAlignment="0" applyProtection="0"/>
    <xf numFmtId="0" fontId="13" fillId="16" borderId="0" applyNumberFormat="0" applyBorder="0" applyAlignment="0" applyProtection="0"/>
    <xf numFmtId="0" fontId="13" fillId="34" borderId="10" applyNumberFormat="0" applyFont="0" applyAlignment="0" applyProtection="0"/>
    <xf numFmtId="0" fontId="21" fillId="25" borderId="0" applyNumberFormat="0" applyBorder="0" applyAlignment="0" applyProtection="0"/>
    <xf numFmtId="0" fontId="13" fillId="31" borderId="0" applyNumberFormat="0" applyBorder="0" applyAlignment="0" applyProtection="0"/>
    <xf numFmtId="0" fontId="28" fillId="0" borderId="1" applyNumberFormat="0" applyFill="0" applyAlignment="0" applyProtection="0"/>
    <xf numFmtId="0" fontId="25" fillId="34" borderId="10" applyNumberFormat="0" applyFont="0" applyAlignment="0" applyProtection="0"/>
    <xf numFmtId="0" fontId="28" fillId="0" borderId="1" applyNumberFormat="0" applyFill="0" applyAlignment="0" applyProtection="0"/>
    <xf numFmtId="0" fontId="22" fillId="5"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13" fillId="15" borderId="0" applyNumberFormat="0" applyBorder="0" applyAlignment="0" applyProtection="0"/>
    <xf numFmtId="0" fontId="13" fillId="34" borderId="10" applyNumberFormat="0" applyFont="0" applyAlignment="0" applyProtection="0"/>
    <xf numFmtId="0" fontId="13" fillId="24" borderId="0" applyNumberFormat="0" applyBorder="0" applyAlignment="0" applyProtection="0"/>
    <xf numFmtId="0" fontId="21" fillId="30" borderId="0" applyNumberFormat="0" applyBorder="0" applyAlignment="0" applyProtection="0"/>
    <xf numFmtId="0" fontId="25" fillId="34" borderId="10" applyNumberFormat="0" applyFont="0" applyAlignment="0" applyProtection="0"/>
    <xf numFmtId="0" fontId="30" fillId="0" borderId="0" applyNumberFormat="0" applyFill="0" applyBorder="0" applyAlignment="0" applyProtection="0"/>
    <xf numFmtId="0" fontId="26"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1" fillId="14" borderId="0" applyNumberFormat="0" applyBorder="0" applyAlignment="0" applyProtection="0"/>
    <xf numFmtId="0" fontId="13" fillId="34" borderId="10" applyNumberFormat="0" applyFont="0" applyAlignment="0" applyProtection="0"/>
    <xf numFmtId="0" fontId="13" fillId="23"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35" fillId="0" borderId="0" applyNumberFormat="0" applyFill="0" applyBorder="0" applyAlignment="0" applyProtection="0"/>
    <xf numFmtId="0" fontId="21" fillId="10" borderId="0" applyNumberFormat="0" applyBorder="0" applyAlignment="0" applyProtection="0"/>
    <xf numFmtId="0" fontId="30" fillId="0" borderId="3" applyNumberFormat="0" applyFill="0" applyAlignment="0" applyProtection="0"/>
    <xf numFmtId="0" fontId="13"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9" fillId="0" borderId="2" applyNumberFormat="0" applyFill="0" applyAlignment="0" applyProtection="0"/>
    <xf numFmtId="0" fontId="30" fillId="0" borderId="3" applyNumberFormat="0" applyFill="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13" fillId="16" borderId="0" applyNumberFormat="0" applyBorder="0" applyAlignment="0" applyProtection="0"/>
    <xf numFmtId="0" fontId="22" fillId="5"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5" fillId="34" borderId="10" applyNumberFormat="0" applyFont="0" applyAlignment="0" applyProtection="0"/>
    <xf numFmtId="0" fontId="21" fillId="10"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33" borderId="0" applyNumberFormat="0" applyBorder="0" applyAlignment="0" applyProtection="0"/>
    <xf numFmtId="0" fontId="26" fillId="0" borderId="0" applyNumberFormat="0" applyFill="0" applyBorder="0" applyAlignment="0" applyProtection="0"/>
    <xf numFmtId="0" fontId="30"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35"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30" borderId="0" applyNumberFormat="0" applyBorder="0" applyAlignment="0" applyProtection="0"/>
    <xf numFmtId="0" fontId="21" fillId="2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6" borderId="0" applyNumberFormat="0" applyBorder="0" applyAlignment="0" applyProtection="0"/>
    <xf numFmtId="0" fontId="21" fillId="2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22" borderId="0" applyNumberFormat="0" applyBorder="0" applyAlignment="0" applyProtection="0"/>
    <xf numFmtId="0" fontId="21" fillId="2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8" borderId="0" applyNumberFormat="0" applyBorder="0" applyAlignment="0" applyProtection="0"/>
    <xf numFmtId="0" fontId="21" fillId="1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4" borderId="0" applyNumberFormat="0" applyBorder="0" applyAlignment="0" applyProtection="0"/>
    <xf numFmtId="0" fontId="21" fillId="1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21" fillId="10" borderId="0" applyNumberFormat="0" applyBorder="0" applyAlignment="0" applyProtection="0"/>
    <xf numFmtId="0" fontId="26" fillId="0" borderId="0" applyNumberFormat="0" applyFill="0" applyBorder="0" applyAlignment="0" applyProtection="0"/>
    <xf numFmtId="0" fontId="25"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9" fillId="0" borderId="2" applyNumberFormat="0" applyFill="0" applyAlignment="0" applyProtection="0"/>
    <xf numFmtId="0" fontId="30" fillId="0" borderId="3" applyNumberFormat="0" applyFill="0" applyAlignment="0" applyProtection="0"/>
    <xf numFmtId="0" fontId="37" fillId="34" borderId="10" applyNumberFormat="0" applyFont="0" applyAlignment="0" applyProtection="0"/>
    <xf numFmtId="0" fontId="13" fillId="28" borderId="0" applyNumberFormat="0" applyBorder="0" applyAlignment="0" applyProtection="0"/>
    <xf numFmtId="0" fontId="21" fillId="22" borderId="0" applyNumberFormat="0" applyBorder="0" applyAlignment="0" applyProtection="0"/>
    <xf numFmtId="0" fontId="13" fillId="16" borderId="0" applyNumberFormat="0" applyBorder="0" applyAlignment="0" applyProtection="0"/>
    <xf numFmtId="0" fontId="25" fillId="34" borderId="10" applyNumberFormat="0" applyFont="0" applyAlignment="0" applyProtection="0"/>
    <xf numFmtId="0" fontId="26" fillId="0" borderId="0" applyNumberFormat="0" applyFill="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13" fillId="34" borderId="10" applyNumberFormat="0" applyFont="0" applyAlignment="0" applyProtection="0"/>
    <xf numFmtId="0" fontId="25" fillId="34" borderId="10" applyNumberFormat="0" applyFont="0" applyAlignment="0" applyProtection="0"/>
    <xf numFmtId="0" fontId="13" fillId="15" borderId="0" applyNumberFormat="0" applyBorder="0" applyAlignment="0" applyProtection="0"/>
    <xf numFmtId="0" fontId="21" fillId="21" borderId="0" applyNumberFormat="0" applyBorder="0" applyAlignment="0" applyProtection="0"/>
    <xf numFmtId="0" fontId="13" fillId="27"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4" fillId="9" borderId="7" applyNumberFormat="0" applyAlignment="0" applyProtection="0"/>
    <xf numFmtId="0" fontId="25" fillId="34" borderId="10" applyNumberFormat="0" applyFont="0" applyAlignment="0" applyProtection="0"/>
    <xf numFmtId="0" fontId="21" fillId="14" borderId="0" applyNumberFormat="0" applyBorder="0" applyAlignment="0" applyProtection="0"/>
    <xf numFmtId="0" fontId="13" fillId="20" borderId="0" applyNumberFormat="0" applyBorder="0" applyAlignment="0" applyProtection="0"/>
    <xf numFmtId="0" fontId="21" fillId="26" borderId="0" applyNumberFormat="0" applyBorder="0" applyAlignment="0" applyProtection="0"/>
    <xf numFmtId="0" fontId="13" fillId="32" borderId="0" applyNumberFormat="0" applyBorder="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13" fillId="32" borderId="0" applyNumberFormat="0" applyBorder="0" applyAlignment="0" applyProtection="0"/>
    <xf numFmtId="0" fontId="13" fillId="3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8" borderId="0" applyNumberFormat="0" applyBorder="0" applyAlignment="0" applyProtection="0"/>
    <xf numFmtId="0" fontId="13" fillId="27"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4" borderId="0" applyNumberFormat="0" applyBorder="0" applyAlignment="0" applyProtection="0"/>
    <xf numFmtId="0" fontId="13" fillId="23"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20" borderId="0" applyNumberFormat="0" applyBorder="0" applyAlignment="0" applyProtection="0"/>
    <xf numFmtId="0" fontId="13" fillId="19"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6" borderId="0" applyNumberFormat="0" applyBorder="0" applyAlignment="0" applyProtection="0"/>
    <xf numFmtId="0" fontId="13" fillId="15"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12" borderId="0" applyNumberFormat="0" applyBorder="0" applyAlignment="0" applyProtection="0"/>
    <xf numFmtId="0" fontId="13" fillId="11" borderId="0" applyNumberFormat="0" applyBorder="0" applyAlignment="0" applyProtection="0"/>
    <xf numFmtId="0" fontId="25" fillId="34" borderId="10" applyNumberFormat="0" applyFont="0" applyAlignment="0" applyProtection="0"/>
    <xf numFmtId="0" fontId="25" fillId="34" borderId="10" applyNumberFormat="0" applyFont="0" applyAlignment="0" applyProtection="0"/>
    <xf numFmtId="0" fontId="13"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3" fillId="8" borderId="4" applyNumberFormat="0" applyAlignment="0" applyProtection="0"/>
    <xf numFmtId="0" fontId="25" fillId="34" borderId="10" applyNumberFormat="0" applyFont="0" applyAlignment="0" applyProtection="0"/>
    <xf numFmtId="0" fontId="21" fillId="13" borderId="0" applyNumberFormat="0" applyBorder="0" applyAlignment="0" applyProtection="0"/>
    <xf numFmtId="0" fontId="13" fillId="19" borderId="0" applyNumberFormat="0" applyBorder="0" applyAlignment="0" applyProtection="0"/>
    <xf numFmtId="0" fontId="21" fillId="25" borderId="0" applyNumberFormat="0" applyBorder="0" applyAlignment="0" applyProtection="0"/>
    <xf numFmtId="0" fontId="13" fillId="31"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5" fillId="34" borderId="10" applyNumberFormat="0" applyFont="0" applyAlignment="0" applyProtection="0"/>
    <xf numFmtId="0" fontId="13"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3" fillId="6" borderId="0" applyNumberFormat="0" applyBorder="0" applyAlignment="0" applyProtection="0"/>
    <xf numFmtId="0" fontId="25" fillId="34" borderId="10" applyNumberFormat="0" applyFont="0" applyAlignment="0" applyProtection="0"/>
    <xf numFmtId="0" fontId="13" fillId="12" borderId="0" applyNumberFormat="0" applyBorder="0" applyAlignment="0" applyProtection="0"/>
    <xf numFmtId="0" fontId="21" fillId="18" borderId="0" applyNumberFormat="0" applyBorder="0" applyAlignment="0" applyProtection="0"/>
    <xf numFmtId="0" fontId="13" fillId="24" borderId="0" applyNumberFormat="0" applyBorder="0" applyAlignment="0" applyProtection="0"/>
    <xf numFmtId="0" fontId="21" fillId="30"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5" fillId="34" borderId="10" applyNumberFormat="0" applyFont="0" applyAlignment="0" applyProtection="0"/>
    <xf numFmtId="0" fontId="13"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2" fillId="5" borderId="0" applyNumberFormat="0" applyBorder="0" applyAlignment="0" applyProtection="0"/>
    <xf numFmtId="0" fontId="25" fillId="34" borderId="10" applyNumberFormat="0" applyFont="0" applyAlignment="0" applyProtection="0"/>
    <xf numFmtId="0" fontId="13" fillId="11" borderId="0" applyNumberFormat="0" applyBorder="0" applyAlignment="0" applyProtection="0"/>
    <xf numFmtId="0" fontId="21" fillId="17" borderId="0" applyNumberFormat="0" applyBorder="0" applyAlignment="0" applyProtection="0"/>
    <xf numFmtId="0" fontId="13" fillId="23" borderId="0" applyNumberFormat="0" applyBorder="0" applyAlignment="0" applyProtection="0"/>
    <xf numFmtId="0" fontId="21" fillId="29"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1" fillId="33" borderId="0" applyNumberFormat="0" applyBorder="0" applyAlignment="0" applyProtection="0"/>
    <xf numFmtId="0" fontId="13" fillId="32" borderId="0" applyNumberFormat="0" applyBorder="0" applyAlignment="0" applyProtection="0"/>
    <xf numFmtId="0" fontId="13"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3" fillId="28" borderId="0" applyNumberFormat="0" applyBorder="0" applyAlignment="0" applyProtection="0"/>
    <xf numFmtId="0" fontId="13"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3" fillId="24" borderId="0" applyNumberFormat="0" applyBorder="0" applyAlignment="0" applyProtection="0"/>
    <xf numFmtId="0" fontId="13"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3" fillId="20" borderId="0" applyNumberFormat="0" applyBorder="0" applyAlignment="0" applyProtection="0"/>
    <xf numFmtId="0" fontId="13"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3" fillId="16" borderId="0" applyNumberFormat="0" applyBorder="0" applyAlignment="0" applyProtection="0"/>
    <xf numFmtId="0" fontId="13"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3"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2" fillId="34" borderId="10"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2" fillId="32" borderId="0" applyNumberFormat="0" applyBorder="0" applyAlignment="0" applyProtection="0"/>
    <xf numFmtId="0" fontId="12"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2" fillId="28" borderId="0" applyNumberFormat="0" applyBorder="0" applyAlignment="0" applyProtection="0"/>
    <xf numFmtId="0" fontId="12"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2" fillId="24" borderId="0" applyNumberFormat="0" applyBorder="0" applyAlignment="0" applyProtection="0"/>
    <xf numFmtId="0" fontId="12"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2" fillId="20" borderId="0" applyNumberFormat="0" applyBorder="0" applyAlignment="0" applyProtection="0"/>
    <xf numFmtId="0" fontId="12"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2"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2" fillId="32" borderId="0" applyNumberFormat="0" applyBorder="0" applyAlignment="0" applyProtection="0"/>
    <xf numFmtId="0" fontId="12"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2" fillId="28" borderId="0" applyNumberFormat="0" applyBorder="0" applyAlignment="0" applyProtection="0"/>
    <xf numFmtId="0" fontId="12"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2" fillId="24" borderId="0" applyNumberFormat="0" applyBorder="0" applyAlignment="0" applyProtection="0"/>
    <xf numFmtId="0" fontId="12"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2" fillId="20" borderId="0" applyNumberFormat="0" applyBorder="0" applyAlignment="0" applyProtection="0"/>
    <xf numFmtId="0" fontId="12"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2" fillId="16" borderId="0" applyNumberFormat="0" applyBorder="0" applyAlignment="0" applyProtection="0"/>
    <xf numFmtId="0" fontId="12"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2"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2" fillId="5" borderId="0" applyNumberFormat="0" applyBorder="0" applyAlignment="0" applyProtection="0"/>
    <xf numFmtId="0" fontId="33" fillId="6" borderId="0" applyNumberFormat="0" applyBorder="0" applyAlignment="0" applyProtection="0"/>
    <xf numFmtId="0" fontId="23" fillId="8" borderId="4" applyNumberFormat="0" applyAlignment="0" applyProtection="0"/>
    <xf numFmtId="0" fontId="24" fillId="9" borderId="7" applyNumberFormat="0" applyAlignment="0" applyProtection="0"/>
    <xf numFmtId="0" fontId="11" fillId="34" borderId="10" applyNumberFormat="0" applyFont="0" applyAlignment="0" applyProtection="0"/>
    <xf numFmtId="0" fontId="26" fillId="0" borderId="0" applyNumberFormat="0" applyFill="0" applyBorder="0" applyAlignment="0" applyProtection="0"/>
    <xf numFmtId="0" fontId="2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1" fillId="33" borderId="0" applyNumberFormat="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1" fillId="32" borderId="0" applyNumberFormat="0" applyBorder="0" applyAlignment="0" applyProtection="0"/>
    <xf numFmtId="0" fontId="11"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1" fillId="28" borderId="0" applyNumberFormat="0" applyBorder="0" applyAlignment="0" applyProtection="0"/>
    <xf numFmtId="0" fontId="11"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1" fillId="24" borderId="0" applyNumberFormat="0" applyBorder="0" applyAlignment="0" applyProtection="0"/>
    <xf numFmtId="0" fontId="11"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1" fillId="20" borderId="0" applyNumberFormat="0" applyBorder="0" applyAlignment="0" applyProtection="0"/>
    <xf numFmtId="0" fontId="11"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1"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1" fillId="33" borderId="0" applyNumberFormat="0" applyBorder="0" applyAlignment="0" applyProtection="0"/>
    <xf numFmtId="0" fontId="11" fillId="32" borderId="0" applyNumberFormat="0" applyBorder="0" applyAlignment="0" applyProtection="0"/>
    <xf numFmtId="0" fontId="11" fillId="31" borderId="0" applyNumberFormat="0" applyBorder="0" applyAlignment="0" applyProtection="0"/>
    <xf numFmtId="0" fontId="21" fillId="30" borderId="0" applyNumberFormat="0" applyBorder="0" applyAlignment="0" applyProtection="0"/>
    <xf numFmtId="0" fontId="21" fillId="29" borderId="0" applyNumberFormat="0" applyBorder="0" applyAlignment="0" applyProtection="0"/>
    <xf numFmtId="0" fontId="11" fillId="28" borderId="0" applyNumberFormat="0" applyBorder="0" applyAlignment="0" applyProtection="0"/>
    <xf numFmtId="0" fontId="11" fillId="27" borderId="0" applyNumberFormat="0" applyBorder="0" applyAlignment="0" applyProtection="0"/>
    <xf numFmtId="0" fontId="21" fillId="26" borderId="0" applyNumberFormat="0" applyBorder="0" applyAlignment="0" applyProtection="0"/>
    <xf numFmtId="0" fontId="21" fillId="25" borderId="0" applyNumberFormat="0" applyBorder="0" applyAlignment="0" applyProtection="0"/>
    <xf numFmtId="0" fontId="11" fillId="24" borderId="0" applyNumberFormat="0" applyBorder="0" applyAlignment="0" applyProtection="0"/>
    <xf numFmtId="0" fontId="11" fillId="23" borderId="0" applyNumberFormat="0" applyBorder="0" applyAlignment="0" applyProtection="0"/>
    <xf numFmtId="0" fontId="21" fillId="22" borderId="0" applyNumberFormat="0" applyBorder="0" applyAlignment="0" applyProtection="0"/>
    <xf numFmtId="0" fontId="21" fillId="21" borderId="0" applyNumberFormat="0" applyBorder="0" applyAlignment="0" applyProtection="0"/>
    <xf numFmtId="0" fontId="11" fillId="20" borderId="0" applyNumberFormat="0" applyBorder="0" applyAlignment="0" applyProtection="0"/>
    <xf numFmtId="0" fontId="11" fillId="19" borderId="0" applyNumberFormat="0" applyBorder="0" applyAlignment="0" applyProtection="0"/>
    <xf numFmtId="0" fontId="21" fillId="18" borderId="0" applyNumberFormat="0" applyBorder="0" applyAlignment="0" applyProtection="0"/>
    <xf numFmtId="0" fontId="21" fillId="17"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21" fillId="10" borderId="0" applyNumberFormat="0" applyBorder="0" applyAlignment="0" applyProtection="0"/>
    <xf numFmtId="0" fontId="26" fillId="0" borderId="0" applyNumberFormat="0" applyFill="0" applyBorder="0" applyAlignment="0" applyProtection="0"/>
    <xf numFmtId="0" fontId="11" fillId="34" borderId="10" applyNumberFormat="0" applyFont="0" applyAlignment="0" applyProtection="0"/>
    <xf numFmtId="0" fontId="24" fillId="9" borderId="7" applyNumberFormat="0" applyAlignment="0" applyProtection="0"/>
    <xf numFmtId="0" fontId="23" fillId="8" borderId="4" applyNumberFormat="0" applyAlignment="0" applyProtection="0"/>
    <xf numFmtId="0" fontId="33" fillId="6" borderId="0" applyNumberFormat="0" applyBorder="0" applyAlignment="0" applyProtection="0"/>
    <xf numFmtId="0" fontId="22" fillId="5" borderId="0" applyNumberFormat="0" applyBorder="0" applyAlignment="0" applyProtection="0"/>
    <xf numFmtId="0" fontId="30" fillId="0" borderId="0" applyNumberFormat="0" applyFill="0" applyBorder="0" applyAlignment="0" applyProtection="0"/>
    <xf numFmtId="0" fontId="30" fillId="0" borderId="3" applyNumberFormat="0" applyFill="0" applyAlignment="0" applyProtection="0"/>
    <xf numFmtId="0" fontId="29" fillId="0" borderId="2" applyNumberFormat="0" applyFill="0" applyAlignment="0" applyProtection="0"/>
    <xf numFmtId="0" fontId="28" fillId="0" borderId="1" applyNumberFormat="0" applyFill="0" applyAlignment="0" applyProtection="0"/>
    <xf numFmtId="0" fontId="35" fillId="0" borderId="0" applyNumberFormat="0" applyFill="0" applyBorder="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25"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37" fillId="34" borderId="10" applyNumberFormat="0" applyFont="0" applyAlignment="0" applyProtection="0"/>
    <xf numFmtId="0" fontId="48" fillId="0" borderId="0" applyNumberForma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49" fillId="0" borderId="0" applyNumberFormat="0" applyFill="0" applyBorder="0" applyAlignment="0" applyProtection="0"/>
    <xf numFmtId="0" fontId="28" fillId="0" borderId="1" applyNumberFormat="0" applyFill="0" applyAlignment="0" applyProtection="0"/>
    <xf numFmtId="0" fontId="29" fillId="0" borderId="2"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27" fillId="4" borderId="0" applyNumberFormat="0" applyBorder="0" applyAlignment="0" applyProtection="0"/>
    <xf numFmtId="0" fontId="22" fillId="5" borderId="0" applyNumberFormat="0" applyBorder="0" applyAlignment="0" applyProtection="0"/>
    <xf numFmtId="0" fontId="50" fillId="6" borderId="0" applyNumberFormat="0" applyBorder="0" applyAlignment="0" applyProtection="0"/>
    <xf numFmtId="0" fontId="31" fillId="7" borderId="4" applyNumberFormat="0" applyAlignment="0" applyProtection="0"/>
    <xf numFmtId="0" fontId="34" fillId="8" borderId="5" applyNumberFormat="0" applyAlignment="0" applyProtection="0"/>
    <xf numFmtId="0" fontId="23" fillId="8" borderId="4" applyNumberFormat="0" applyAlignment="0" applyProtection="0"/>
    <xf numFmtId="0" fontId="32" fillId="0" borderId="6" applyNumberFormat="0" applyFill="0" applyAlignment="0" applyProtection="0"/>
    <xf numFmtId="0" fontId="24" fillId="9" borderId="7" applyNumberFormat="0" applyAlignment="0" applyProtection="0"/>
    <xf numFmtId="0" fontId="36" fillId="0" borderId="0" applyNumberFormat="0" applyFill="0" applyBorder="0" applyAlignment="0" applyProtection="0"/>
    <xf numFmtId="0" fontId="16" fillId="34" borderId="10" applyNumberFormat="0" applyFont="0" applyAlignment="0" applyProtection="0"/>
    <xf numFmtId="0" fontId="26" fillId="0" borderId="0" applyNumberFormat="0" applyFill="0" applyBorder="0" applyAlignment="0" applyProtection="0"/>
    <xf numFmtId="0" fontId="43" fillId="0" borderId="25" applyNumberFormat="0" applyFill="0" applyAlignment="0" applyProtection="0"/>
    <xf numFmtId="0" fontId="21"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1"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1"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1"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1"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1"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 fillId="0" borderId="0"/>
    <xf numFmtId="0" fontId="67" fillId="0" borderId="0"/>
    <xf numFmtId="0" fontId="19" fillId="0" borderId="0"/>
    <xf numFmtId="0" fontId="72" fillId="51" borderId="0" applyNumberFormat="0" applyBorder="0" applyAlignment="0" applyProtection="0"/>
    <xf numFmtId="0" fontId="1" fillId="0" borderId="0"/>
  </cellStyleXfs>
  <cellXfs count="529">
    <xf numFmtId="0" fontId="0" fillId="0" borderId="0" xfId="0"/>
    <xf numFmtId="0" fontId="38" fillId="36" borderId="0" xfId="0" applyFont="1" applyFill="1"/>
    <xf numFmtId="0" fontId="38" fillId="0" borderId="0" xfId="0" applyFont="1" applyFill="1"/>
    <xf numFmtId="0" fontId="39" fillId="0" borderId="0" xfId="0" applyFont="1" applyFill="1"/>
    <xf numFmtId="0" fontId="41" fillId="0" borderId="0" xfId="0" applyFont="1" applyFill="1" applyBorder="1" applyAlignment="1">
      <alignment horizontal="left" vertical="center"/>
    </xf>
    <xf numFmtId="0" fontId="41" fillId="0" borderId="0" xfId="746" applyFont="1" applyFill="1"/>
    <xf numFmtId="0" fontId="41" fillId="0" borderId="0" xfId="746" applyFont="1" applyFill="1" applyBorder="1"/>
    <xf numFmtId="0" fontId="39" fillId="0" borderId="0" xfId="0" applyFont="1" applyAlignment="1">
      <alignment horizontal="center" vertical="center" wrapText="1"/>
    </xf>
    <xf numFmtId="0" fontId="41" fillId="0" borderId="0" xfId="0" applyFont="1" applyFill="1" applyAlignment="1">
      <alignment horizontal="center" vertical="center" wrapText="1"/>
    </xf>
    <xf numFmtId="0" fontId="41" fillId="0" borderId="0" xfId="0" applyFont="1" applyFill="1" applyAlignment="1">
      <alignment horizontal="center" vertical="top" wrapText="1"/>
    </xf>
    <xf numFmtId="0" fontId="42" fillId="0" borderId="0" xfId="0" applyFont="1" applyFill="1" applyAlignment="1">
      <alignment horizontal="center" vertical="center" wrapText="1"/>
    </xf>
    <xf numFmtId="0" fontId="39" fillId="0" borderId="0" xfId="746" applyFont="1" applyFill="1" applyAlignment="1">
      <alignment horizontal="center" vertical="center" wrapText="1"/>
    </xf>
    <xf numFmtId="0" fontId="39" fillId="0" borderId="0" xfId="746" applyFont="1" applyFill="1" applyBorder="1" applyAlignment="1">
      <alignment horizontal="center" vertical="center" wrapText="1"/>
    </xf>
    <xf numFmtId="0" fontId="41" fillId="0" borderId="0" xfId="746" applyFont="1" applyFill="1" applyAlignment="1">
      <alignment horizontal="center" vertical="center" wrapText="1"/>
    </xf>
    <xf numFmtId="0" fontId="42" fillId="0" borderId="0" xfId="746" applyFont="1" applyFill="1" applyBorder="1" applyAlignment="1">
      <alignment horizontal="center" vertical="center" wrapText="1"/>
    </xf>
    <xf numFmtId="0" fontId="39" fillId="0" borderId="0" xfId="746" applyFont="1" applyFill="1" applyAlignment="1">
      <alignment horizontal="left" vertical="top" wrapText="1"/>
    </xf>
    <xf numFmtId="0" fontId="39" fillId="0" borderId="0" xfId="0" applyFont="1" applyFill="1" applyAlignment="1">
      <alignment horizontal="left" vertical="center"/>
    </xf>
    <xf numFmtId="0" fontId="39" fillId="0" borderId="0" xfId="0" applyFont="1" applyFill="1" applyBorder="1"/>
    <xf numFmtId="1" fontId="39" fillId="0" borderId="11" xfId="0" applyNumberFormat="1" applyFont="1" applyFill="1" applyBorder="1" applyAlignment="1">
      <alignment horizontal="center" vertical="center" wrapText="1"/>
    </xf>
    <xf numFmtId="0" fontId="39" fillId="0" borderId="17" xfId="0" applyFont="1" applyFill="1" applyBorder="1" applyAlignment="1">
      <alignment horizontal="left" vertical="center" wrapText="1" indent="1"/>
    </xf>
    <xf numFmtId="0" fontId="38" fillId="0" borderId="17" xfId="0" applyFont="1" applyFill="1" applyBorder="1" applyAlignment="1">
      <alignment horizontal="left" vertical="center" wrapText="1"/>
    </xf>
    <xf numFmtId="0" fontId="41" fillId="0" borderId="0" xfId="0" applyFont="1" applyFill="1" applyAlignment="1">
      <alignment horizontal="left" vertical="center"/>
    </xf>
    <xf numFmtId="0" fontId="39" fillId="0" borderId="17" xfId="0" applyFont="1" applyFill="1" applyBorder="1" applyAlignment="1">
      <alignment horizontal="left" vertical="center" wrapText="1"/>
    </xf>
    <xf numFmtId="1" fontId="39" fillId="0" borderId="18" xfId="0" applyNumberFormat="1" applyFont="1" applyFill="1" applyBorder="1" applyAlignment="1">
      <alignment horizontal="center" vertical="center" wrapText="1"/>
    </xf>
    <xf numFmtId="1" fontId="38" fillId="0" borderId="18" xfId="0" applyNumberFormat="1" applyFont="1" applyFill="1" applyBorder="1" applyAlignment="1">
      <alignment horizontal="center" vertical="center" wrapText="1"/>
    </xf>
    <xf numFmtId="0" fontId="38" fillId="0" borderId="18" xfId="0" applyFont="1" applyFill="1" applyBorder="1" applyAlignment="1">
      <alignment horizontal="left" vertical="center" wrapText="1"/>
    </xf>
    <xf numFmtId="0" fontId="39" fillId="0" borderId="18" xfId="0" applyFont="1" applyFill="1" applyBorder="1" applyAlignment="1">
      <alignment horizontal="left" vertical="center" wrapText="1" indent="1"/>
    </xf>
    <xf numFmtId="0" fontId="39" fillId="0" borderId="0" xfId="0" applyFont="1" applyFill="1" applyBorder="1" applyAlignment="1"/>
    <xf numFmtId="0" fontId="39" fillId="0" borderId="18" xfId="0" applyFont="1" applyFill="1" applyBorder="1" applyAlignment="1">
      <alignment horizontal="left" vertical="center" wrapText="1" indent="2"/>
    </xf>
    <xf numFmtId="1" fontId="39" fillId="0" borderId="19" xfId="0" applyNumberFormat="1" applyFont="1" applyFill="1" applyBorder="1" applyAlignment="1">
      <alignment horizontal="center" vertical="center" wrapText="1"/>
    </xf>
    <xf numFmtId="0" fontId="39" fillId="0" borderId="17" xfId="0" applyFont="1" applyFill="1" applyBorder="1" applyAlignment="1">
      <alignment horizontal="left" vertical="center"/>
    </xf>
    <xf numFmtId="0" fontId="43" fillId="0" borderId="0" xfId="0" applyFont="1" applyAlignment="1"/>
    <xf numFmtId="0" fontId="39" fillId="0" borderId="18" xfId="0" applyFont="1" applyFill="1" applyBorder="1" applyAlignment="1">
      <alignment horizontal="center" vertical="center" wrapText="1"/>
    </xf>
    <xf numFmtId="0" fontId="38" fillId="0" borderId="19" xfId="0" applyFont="1" applyFill="1" applyBorder="1" applyAlignment="1">
      <alignment horizontal="left" vertical="center" wrapText="1"/>
    </xf>
    <xf numFmtId="0" fontId="39" fillId="0" borderId="19" xfId="0" applyFont="1" applyFill="1" applyBorder="1" applyAlignment="1">
      <alignment horizontal="left" vertical="center" wrapText="1" indent="1"/>
    </xf>
    <xf numFmtId="0" fontId="39" fillId="0" borderId="19" xfId="0" applyFont="1" applyFill="1" applyBorder="1" applyAlignment="1">
      <alignment horizontal="left" vertical="center" wrapText="1" indent="2"/>
    </xf>
    <xf numFmtId="0" fontId="39" fillId="0" borderId="19" xfId="0" applyFont="1" applyFill="1" applyBorder="1" applyAlignment="1">
      <alignment horizontal="left" vertical="center" wrapText="1" indent="3"/>
    </xf>
    <xf numFmtId="0" fontId="38" fillId="0" borderId="19" xfId="0" applyFont="1" applyFill="1" applyBorder="1" applyAlignment="1">
      <alignment horizontal="left" vertical="center" wrapText="1" indent="1"/>
    </xf>
    <xf numFmtId="0" fontId="39" fillId="0" borderId="17" xfId="0" applyFont="1" applyFill="1" applyBorder="1" applyAlignment="1">
      <alignment horizontal="left" vertical="center" wrapText="1" indent="2"/>
    </xf>
    <xf numFmtId="0" fontId="39" fillId="0" borderId="18" xfId="0" applyFont="1" applyFill="1" applyBorder="1" applyAlignment="1">
      <alignment horizontal="left" vertical="center" wrapText="1"/>
    </xf>
    <xf numFmtId="0" fontId="42" fillId="0" borderId="0" xfId="0" applyFont="1" applyFill="1" applyAlignment="1">
      <alignment horizontal="left" indent="1"/>
    </xf>
    <xf numFmtId="0" fontId="39" fillId="0" borderId="0" xfId="0" applyFont="1" applyAlignment="1">
      <alignment vertical="center"/>
    </xf>
    <xf numFmtId="0" fontId="39" fillId="0" borderId="19" xfId="0" applyFont="1" applyFill="1" applyBorder="1" applyAlignment="1" applyProtection="1">
      <alignment horizontal="center" vertical="center" wrapText="1"/>
    </xf>
    <xf numFmtId="0" fontId="42" fillId="0" borderId="0" xfId="0" applyFont="1" applyFill="1"/>
    <xf numFmtId="0" fontId="44" fillId="0" borderId="0" xfId="0" applyFont="1"/>
    <xf numFmtId="0" fontId="45" fillId="0" borderId="0" xfId="81" applyFont="1" applyFill="1"/>
    <xf numFmtId="0" fontId="46" fillId="0" borderId="0" xfId="81" applyFont="1" applyFill="1"/>
    <xf numFmtId="0" fontId="43" fillId="0" borderId="0" xfId="0" applyFont="1" applyFill="1" applyAlignment="1"/>
    <xf numFmtId="0" fontId="42" fillId="0" borderId="24" xfId="0" applyFont="1" applyFill="1" applyBorder="1" applyAlignment="1">
      <alignment horizontal="center" vertical="center" wrapText="1"/>
    </xf>
    <xf numFmtId="0" fontId="39" fillId="0" borderId="19" xfId="81" applyFont="1" applyFill="1" applyBorder="1"/>
    <xf numFmtId="0" fontId="47" fillId="0" borderId="0" xfId="81" applyFont="1" applyFill="1" applyBorder="1"/>
    <xf numFmtId="0" fontId="36" fillId="0" borderId="0" xfId="81" applyFont="1" applyFill="1" applyAlignment="1">
      <alignment wrapText="1"/>
    </xf>
    <xf numFmtId="0" fontId="39" fillId="0" borderId="11" xfId="81" applyFont="1" applyFill="1" applyBorder="1"/>
    <xf numFmtId="0" fontId="39" fillId="0" borderId="0" xfId="81" applyFont="1" applyFill="1" applyBorder="1"/>
    <xf numFmtId="0" fontId="39" fillId="0" borderId="19" xfId="0" applyFont="1" applyFill="1" applyBorder="1" applyAlignment="1">
      <alignment horizontal="left" vertical="center" wrapText="1"/>
    </xf>
    <xf numFmtId="0" fontId="39" fillId="0" borderId="20" xfId="81" applyFont="1" applyFill="1" applyBorder="1"/>
    <xf numFmtId="0" fontId="39" fillId="0" borderId="20" xfId="81" applyFont="1" applyFill="1" applyBorder="1" applyAlignment="1">
      <alignment wrapText="1"/>
    </xf>
    <xf numFmtId="0" fontId="39" fillId="0" borderId="19" xfId="745" applyFont="1" applyFill="1" applyBorder="1" applyAlignment="1">
      <alignment vertical="center"/>
    </xf>
    <xf numFmtId="0" fontId="39" fillId="0" borderId="0" xfId="0" applyFont="1" applyFill="1" applyAlignment="1">
      <alignment horizontal="center" vertical="center" wrapText="1"/>
    </xf>
    <xf numFmtId="0" fontId="9" fillId="0" borderId="0" xfId="81" applyFont="1" applyFill="1"/>
    <xf numFmtId="0" fontId="9" fillId="0" borderId="0" xfId="81" applyFont="1" applyFill="1" applyAlignment="1">
      <alignment wrapText="1"/>
    </xf>
    <xf numFmtId="0" fontId="9" fillId="0" borderId="14" xfId="81" applyFont="1" applyFill="1" applyBorder="1" applyAlignment="1">
      <alignment horizontal="center" vertical="center" wrapText="1"/>
    </xf>
    <xf numFmtId="0" fontId="9" fillId="0" borderId="12" xfId="81" applyFont="1" applyFill="1" applyBorder="1" applyAlignment="1">
      <alignment horizontal="center" vertical="center" wrapText="1"/>
    </xf>
    <xf numFmtId="0" fontId="9" fillId="0" borderId="0" xfId="81" applyFont="1" applyFill="1" applyAlignment="1">
      <alignment horizontal="center" vertical="center" wrapText="1"/>
    </xf>
    <xf numFmtId="0" fontId="9" fillId="0" borderId="11" xfId="81" applyFont="1" applyFill="1" applyBorder="1"/>
    <xf numFmtId="0" fontId="9" fillId="0" borderId="15" xfId="81" applyFont="1" applyFill="1" applyBorder="1"/>
    <xf numFmtId="1" fontId="39" fillId="0" borderId="8" xfId="24646" applyNumberFormat="1" applyFont="1" applyFill="1" applyBorder="1" applyAlignment="1">
      <alignment horizontal="center" vertical="top" wrapText="1"/>
    </xf>
    <xf numFmtId="1" fontId="39" fillId="0" borderId="11" xfId="745" applyNumberFormat="1" applyFont="1" applyFill="1" applyBorder="1" applyAlignment="1">
      <alignment horizontal="left" vertical="top" wrapText="1"/>
    </xf>
    <xf numFmtId="0" fontId="38" fillId="2" borderId="0" xfId="0" applyFont="1" applyFill="1" applyAlignment="1">
      <alignment horizontal="left" vertical="center"/>
    </xf>
    <xf numFmtId="0" fontId="38" fillId="0" borderId="19" xfId="0" applyFont="1" applyFill="1" applyBorder="1" applyAlignment="1">
      <alignment horizontal="left" vertical="center"/>
    </xf>
    <xf numFmtId="0" fontId="39" fillId="0" borderId="0" xfId="0" applyFont="1" applyFill="1" applyAlignment="1">
      <alignment vertical="center"/>
    </xf>
    <xf numFmtId="0" fontId="51" fillId="0" borderId="0" xfId="0" applyFont="1" applyAlignment="1">
      <alignment vertical="center"/>
    </xf>
    <xf numFmtId="0" fontId="44" fillId="0" borderId="0" xfId="0" applyFont="1" applyAlignment="1">
      <alignment wrapText="1"/>
    </xf>
    <xf numFmtId="1" fontId="39" fillId="0" borderId="11" xfId="745" applyNumberFormat="1" applyFont="1" applyFill="1" applyBorder="1" applyAlignment="1">
      <alignment horizontal="center" vertical="top" wrapText="1"/>
    </xf>
    <xf numFmtId="1" fontId="39" fillId="0" borderId="19" xfId="745" applyNumberFormat="1" applyFont="1" applyFill="1" applyBorder="1" applyAlignment="1">
      <alignment horizontal="center" vertical="top" wrapText="1"/>
    </xf>
    <xf numFmtId="0" fontId="52" fillId="0" borderId="0" xfId="0" applyFont="1" applyFill="1" applyAlignment="1">
      <alignment vertical="center"/>
    </xf>
    <xf numFmtId="0" fontId="53" fillId="0" borderId="0" xfId="0" applyFont="1" applyFill="1" applyAlignment="1">
      <alignment horizontal="center" vertical="center"/>
    </xf>
    <xf numFmtId="0" fontId="38" fillId="0" borderId="0" xfId="0" applyFont="1" applyFill="1" applyAlignment="1">
      <alignment horizontal="left" vertical="center"/>
    </xf>
    <xf numFmtId="0" fontId="53" fillId="0" borderId="0" xfId="0" applyFont="1" applyFill="1" applyAlignment="1">
      <alignment horizontal="left" vertical="center"/>
    </xf>
    <xf numFmtId="0" fontId="38" fillId="0" borderId="0" xfId="0" applyFont="1" applyFill="1" applyAlignment="1">
      <alignment vertical="center"/>
    </xf>
    <xf numFmtId="0" fontId="42" fillId="0" borderId="0" xfId="0" applyFont="1" applyFill="1" applyAlignment="1">
      <alignment wrapText="1"/>
    </xf>
    <xf numFmtId="0" fontId="38" fillId="0" borderId="0" xfId="0" applyFont="1" applyFill="1" applyAlignment="1">
      <alignment horizontal="left" vertical="center" wrapText="1"/>
    </xf>
    <xf numFmtId="0" fontId="38" fillId="0" borderId="0" xfId="0" applyFont="1" applyFill="1" applyAlignment="1">
      <alignment vertical="center" wrapText="1"/>
    </xf>
    <xf numFmtId="0" fontId="38" fillId="0" borderId="0" xfId="0" quotePrefix="1" applyFont="1" applyFill="1" applyAlignment="1">
      <alignment horizontal="left" vertical="center"/>
    </xf>
    <xf numFmtId="0" fontId="38" fillId="0" borderId="18" xfId="0" quotePrefix="1" applyFont="1" applyFill="1" applyBorder="1" applyAlignment="1">
      <alignment horizontal="left" vertical="center"/>
    </xf>
    <xf numFmtId="0" fontId="39" fillId="38" borderId="0" xfId="0" applyFont="1" applyFill="1"/>
    <xf numFmtId="0" fontId="42" fillId="37" borderId="0" xfId="0" applyFont="1" applyFill="1"/>
    <xf numFmtId="0" fontId="36" fillId="0" borderId="0" xfId="0" applyFont="1" applyFill="1"/>
    <xf numFmtId="0" fontId="36" fillId="0" borderId="0" xfId="0" applyFont="1" applyFill="1" applyAlignment="1">
      <alignment vertical="center" wrapText="1"/>
    </xf>
    <xf numFmtId="0" fontId="39" fillId="0" borderId="0" xfId="0" applyFont="1" applyFill="1" applyAlignment="1">
      <alignment vertical="top" wrapText="1"/>
    </xf>
    <xf numFmtId="0" fontId="54" fillId="0" borderId="0" xfId="0" applyFont="1" applyFill="1" applyAlignment="1">
      <alignment vertical="center"/>
    </xf>
    <xf numFmtId="0" fontId="42" fillId="0" borderId="0" xfId="0" applyFont="1" applyFill="1" applyAlignment="1">
      <alignment vertical="center"/>
    </xf>
    <xf numFmtId="0" fontId="55" fillId="0" borderId="0" xfId="0" applyFont="1" applyFill="1" applyAlignment="1">
      <alignment horizontal="left" vertical="top" wrapText="1"/>
    </xf>
    <xf numFmtId="0" fontId="36" fillId="0" borderId="0" xfId="0" applyFont="1" applyFill="1" applyAlignment="1">
      <alignment vertical="center"/>
    </xf>
    <xf numFmtId="0" fontId="55" fillId="0" borderId="0" xfId="0" applyFont="1" applyFill="1" applyAlignment="1">
      <alignment wrapText="1"/>
    </xf>
    <xf numFmtId="0" fontId="42" fillId="0" borderId="0" xfId="0" applyFont="1" applyFill="1" applyAlignment="1"/>
    <xf numFmtId="0" fontId="39" fillId="0" borderId="0" xfId="0" applyFont="1" applyFill="1" applyAlignment="1"/>
    <xf numFmtId="0" fontId="9" fillId="0" borderId="0" xfId="0" applyFont="1"/>
    <xf numFmtId="0" fontId="42" fillId="0" borderId="0" xfId="0" applyFont="1" applyFill="1" applyBorder="1"/>
    <xf numFmtId="0" fontId="36" fillId="0" borderId="0" xfId="0" applyFont="1" applyFill="1" applyBorder="1" applyAlignment="1">
      <alignment vertical="center"/>
    </xf>
    <xf numFmtId="0" fontId="42" fillId="0" borderId="0" xfId="0" applyFont="1" applyFill="1" applyBorder="1" applyAlignment="1">
      <alignment vertical="center"/>
    </xf>
    <xf numFmtId="0" fontId="42" fillId="0" borderId="0" xfId="0" applyFont="1" applyFill="1" applyBorder="1" applyAlignment="1">
      <alignment wrapText="1"/>
    </xf>
    <xf numFmtId="0" fontId="39" fillId="0" borderId="0" xfId="80" applyFont="1" applyFill="1" applyAlignment="1">
      <alignment horizontal="center"/>
    </xf>
    <xf numFmtId="0" fontId="39" fillId="0" borderId="0" xfId="80" applyFont="1" applyFill="1"/>
    <xf numFmtId="0" fontId="38" fillId="0" borderId="0" xfId="80" applyFont="1" applyFill="1" applyAlignment="1">
      <alignment wrapText="1"/>
    </xf>
    <xf numFmtId="0" fontId="38" fillId="0" borderId="0" xfId="80" applyFont="1" applyFill="1" applyAlignment="1">
      <alignment horizontal="center" wrapText="1"/>
    </xf>
    <xf numFmtId="0" fontId="38" fillId="2" borderId="0" xfId="0" applyFont="1" applyFill="1" applyBorder="1" applyAlignment="1">
      <alignment horizontal="left" vertical="center"/>
    </xf>
    <xf numFmtId="0" fontId="38" fillId="0" borderId="0" xfId="80" applyFont="1" applyFill="1"/>
    <xf numFmtId="0" fontId="52" fillId="0" borderId="0" xfId="0" applyFont="1" applyFill="1"/>
    <xf numFmtId="0" fontId="9" fillId="0" borderId="0" xfId="0" applyFont="1" applyFill="1" applyAlignment="1">
      <alignment horizontal="center" vertical="center" wrapText="1"/>
    </xf>
    <xf numFmtId="0" fontId="39" fillId="0" borderId="0" xfId="0" applyFont="1" applyFill="1" applyAlignment="1" applyProtection="1">
      <alignment horizontal="center"/>
    </xf>
    <xf numFmtId="0" fontId="39" fillId="0" borderId="0" xfId="0" applyFont="1" applyFill="1" applyProtection="1"/>
    <xf numFmtId="0" fontId="39" fillId="0" borderId="0" xfId="0" applyFont="1" applyFill="1" applyBorder="1" applyProtection="1"/>
    <xf numFmtId="0" fontId="39" fillId="0" borderId="0" xfId="0" applyFont="1" applyFill="1" applyBorder="1" applyAlignment="1" applyProtection="1">
      <alignment horizontal="left" vertical="top" wrapText="1"/>
    </xf>
    <xf numFmtId="1" fontId="39" fillId="0" borderId="0" xfId="0" applyNumberFormat="1" applyFont="1" applyFill="1" applyBorder="1" applyAlignment="1" applyProtection="1">
      <alignment horizontal="left"/>
    </xf>
    <xf numFmtId="3" fontId="39" fillId="0" borderId="0" xfId="0" applyNumberFormat="1" applyFont="1" applyFill="1" applyBorder="1" applyAlignment="1" applyProtection="1">
      <alignment horizontal="right"/>
    </xf>
    <xf numFmtId="1" fontId="39" fillId="0" borderId="0" xfId="0" applyNumberFormat="1" applyFont="1" applyFill="1" applyBorder="1" applyAlignment="1" applyProtection="1">
      <alignment horizontal="center"/>
    </xf>
    <xf numFmtId="0" fontId="38" fillId="0" borderId="0" xfId="0" applyFont="1" applyFill="1" applyBorder="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Border="1" applyAlignment="1" applyProtection="1">
      <alignment horizontal="center"/>
    </xf>
    <xf numFmtId="0" fontId="39" fillId="0" borderId="0" xfId="0" applyFont="1" applyFill="1" applyBorder="1" applyAlignment="1">
      <alignment horizontal="center"/>
    </xf>
    <xf numFmtId="0" fontId="39" fillId="0" borderId="0" xfId="0" applyFont="1" applyFill="1" applyBorder="1" applyAlignment="1">
      <alignment horizontal="center" wrapText="1"/>
    </xf>
    <xf numFmtId="0" fontId="39" fillId="0" borderId="0" xfId="0" applyFont="1" applyFill="1" applyBorder="1" applyAlignment="1">
      <alignment horizontal="center" vertical="top"/>
    </xf>
    <xf numFmtId="0" fontId="39" fillId="0" borderId="0" xfId="0" applyFont="1" applyFill="1" applyAlignment="1">
      <alignment horizontal="center" vertical="center"/>
    </xf>
    <xf numFmtId="0" fontId="39" fillId="0" borderId="19" xfId="0" applyFont="1" applyFill="1" applyBorder="1" applyAlignment="1">
      <alignment horizontal="center"/>
    </xf>
    <xf numFmtId="0" fontId="39" fillId="0" borderId="0" xfId="80" applyFont="1" applyFill="1" applyBorder="1" applyAlignment="1">
      <alignment horizontal="left" vertical="top" wrapText="1"/>
    </xf>
    <xf numFmtId="0" fontId="38" fillId="0" borderId="0" xfId="80" applyFont="1" applyFill="1" applyAlignment="1">
      <alignment horizontal="center"/>
    </xf>
    <xf numFmtId="0" fontId="38" fillId="0" borderId="0" xfId="0" applyFont="1" applyFill="1" applyAlignment="1">
      <alignment horizontal="left"/>
    </xf>
    <xf numFmtId="2" fontId="39" fillId="0" borderId="0" xfId="80" applyNumberFormat="1" applyFont="1" applyFill="1" applyBorder="1" applyAlignment="1">
      <alignment horizontal="center" vertical="center"/>
    </xf>
    <xf numFmtId="0" fontId="55" fillId="0" borderId="0" xfId="80" applyFont="1" applyFill="1" applyAlignment="1">
      <alignment horizontal="left"/>
    </xf>
    <xf numFmtId="0" fontId="38" fillId="0" borderId="0" xfId="0" applyFont="1" applyFill="1" applyAlignment="1">
      <alignment horizontal="center" vertical="center"/>
    </xf>
    <xf numFmtId="0" fontId="38" fillId="0" borderId="0" xfId="0" applyFont="1"/>
    <xf numFmtId="0" fontId="38" fillId="0" borderId="0" xfId="0" quotePrefix="1"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0" xfId="0" quotePrefix="1" applyFont="1" applyFill="1" applyAlignment="1">
      <alignment horizontal="center" vertical="center"/>
    </xf>
    <xf numFmtId="0" fontId="39" fillId="0" borderId="0" xfId="0" applyFont="1"/>
    <xf numFmtId="0" fontId="39" fillId="0" borderId="0" xfId="0" applyFont="1" applyFill="1" applyAlignment="1">
      <alignment vertical="center" wrapText="1"/>
    </xf>
    <xf numFmtId="0" fontId="38" fillId="0" borderId="0" xfId="0" quotePrefix="1" applyFont="1" applyFill="1" applyBorder="1" applyAlignment="1">
      <alignment horizontal="center" vertical="center"/>
    </xf>
    <xf numFmtId="0" fontId="44" fillId="0" borderId="0" xfId="0" applyFont="1" applyAlignment="1">
      <alignment horizontal="center"/>
    </xf>
    <xf numFmtId="0" fontId="36" fillId="0" borderId="0" xfId="80" applyFont="1"/>
    <xf numFmtId="0" fontId="39" fillId="0" borderId="0" xfId="80" applyFont="1"/>
    <xf numFmtId="0" fontId="39" fillId="0" borderId="0" xfId="80" applyFont="1" applyBorder="1"/>
    <xf numFmtId="0" fontId="39" fillId="0" borderId="0" xfId="80" applyFont="1" applyFill="1" applyAlignment="1">
      <alignment vertical="center"/>
    </xf>
    <xf numFmtId="0" fontId="38" fillId="0" borderId="0" xfId="80" applyFont="1" applyFill="1" applyAlignment="1">
      <alignment vertical="center"/>
    </xf>
    <xf numFmtId="0" fontId="39" fillId="3" borderId="0" xfId="80" applyFont="1" applyFill="1"/>
    <xf numFmtId="0" fontId="38" fillId="3" borderId="0" xfId="80" applyFont="1" applyFill="1" applyAlignment="1">
      <alignment vertical="center"/>
    </xf>
    <xf numFmtId="0" fontId="38" fillId="0" borderId="0" xfId="80" quotePrefix="1" applyFont="1" applyFill="1" applyBorder="1" applyAlignment="1">
      <alignment horizontal="center" vertical="center"/>
    </xf>
    <xf numFmtId="0" fontId="39" fillId="3" borderId="0" xfId="80" applyFont="1" applyFill="1" applyAlignment="1">
      <alignment vertical="center"/>
    </xf>
    <xf numFmtId="0" fontId="39" fillId="0" borderId="0" xfId="80" applyFont="1" applyFill="1" applyAlignment="1">
      <alignment horizontal="center" vertical="center"/>
    </xf>
    <xf numFmtId="0" fontId="39" fillId="0" borderId="0" xfId="80" applyFont="1" applyAlignment="1">
      <alignment horizontal="center"/>
    </xf>
    <xf numFmtId="0" fontId="9" fillId="0" borderId="0" xfId="0" applyFont="1" applyFill="1"/>
    <xf numFmtId="0" fontId="42" fillId="0" borderId="0" xfId="746" applyFont="1" applyFill="1" applyAlignment="1">
      <alignment horizontal="center" vertical="center" wrapText="1"/>
    </xf>
    <xf numFmtId="0" fontId="44" fillId="0" borderId="0" xfId="0" applyFont="1" applyFill="1" applyAlignment="1">
      <alignment horizontal="center"/>
    </xf>
    <xf numFmtId="0" fontId="36" fillId="0" borderId="0" xfId="80" applyFont="1" applyFill="1"/>
    <xf numFmtId="0" fontId="39" fillId="0" borderId="0" xfId="80" applyFont="1" applyFill="1" applyBorder="1"/>
    <xf numFmtId="0" fontId="8" fillId="36" borderId="20" xfId="0" applyFont="1" applyFill="1" applyBorder="1" applyAlignment="1">
      <alignment horizontal="center"/>
    </xf>
    <xf numFmtId="0" fontId="8" fillId="0" borderId="0" xfId="0" applyFont="1"/>
    <xf numFmtId="0" fontId="39" fillId="0" borderId="19" xfId="0" applyFont="1" applyFill="1" applyBorder="1"/>
    <xf numFmtId="0" fontId="56" fillId="0" borderId="19" xfId="0" applyFont="1" applyBorder="1" applyAlignment="1">
      <alignment horizontal="center"/>
    </xf>
    <xf numFmtId="0" fontId="39" fillId="0" borderId="17" xfId="0" applyFont="1" applyFill="1" applyBorder="1" applyAlignment="1">
      <alignment horizontal="center" vertical="center" wrapText="1"/>
    </xf>
    <xf numFmtId="0" fontId="0" fillId="39" borderId="19" xfId="0" applyFill="1" applyBorder="1" applyAlignment="1">
      <alignment horizontal="center" vertical="center"/>
    </xf>
    <xf numFmtId="0" fontId="39" fillId="39" borderId="19" xfId="0" applyFont="1" applyFill="1" applyBorder="1" applyAlignment="1">
      <alignment horizontal="center" vertical="top"/>
    </xf>
    <xf numFmtId="0" fontId="0" fillId="0" borderId="0" xfId="0" applyAlignment="1">
      <alignment vertical="top"/>
    </xf>
    <xf numFmtId="0" fontId="39" fillId="0" borderId="19" xfId="0" applyFont="1" applyBorder="1" applyAlignment="1">
      <alignment vertical="top"/>
    </xf>
    <xf numFmtId="0" fontId="0" fillId="0" borderId="0" xfId="0" applyAlignment="1">
      <alignment vertical="center"/>
    </xf>
    <xf numFmtId="0" fontId="44" fillId="0" borderId="0" xfId="0" applyFont="1" applyAlignment="1">
      <alignment vertical="top"/>
    </xf>
    <xf numFmtId="0" fontId="9" fillId="0" borderId="19"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5" fillId="0" borderId="11" xfId="81" applyFont="1" applyFill="1" applyBorder="1"/>
    <xf numFmtId="0" fontId="44" fillId="0" borderId="0" xfId="0" applyFont="1" applyFill="1"/>
    <xf numFmtId="0" fontId="6" fillId="0" borderId="0" xfId="0" applyFont="1" applyFill="1"/>
    <xf numFmtId="0" fontId="7" fillId="0" borderId="0" xfId="0" applyFont="1" applyFill="1"/>
    <xf numFmtId="14" fontId="39" fillId="0" borderId="19" xfId="0" applyNumberFormat="1" applyFont="1" applyBorder="1" applyAlignment="1">
      <alignment horizontal="center" vertical="top"/>
    </xf>
    <xf numFmtId="14" fontId="4" fillId="0" borderId="19" xfId="0" applyNumberFormat="1" applyFont="1" applyBorder="1" applyAlignment="1">
      <alignment horizontal="center"/>
    </xf>
    <xf numFmtId="0" fontId="39" fillId="0" borderId="26" xfId="745" applyFont="1" applyFill="1" applyBorder="1" applyAlignment="1">
      <alignment horizontal="center" vertical="center" wrapText="1"/>
    </xf>
    <xf numFmtId="0" fontId="41" fillId="0" borderId="0" xfId="0" applyFont="1" applyAlignment="1">
      <alignment horizontal="left" vertical="center"/>
    </xf>
    <xf numFmtId="0" fontId="42" fillId="0" borderId="0" xfId="0" applyFont="1"/>
    <xf numFmtId="0" fontId="38" fillId="0" borderId="0" xfId="0" applyFont="1" applyAlignment="1">
      <alignment vertical="center"/>
    </xf>
    <xf numFmtId="0" fontId="38" fillId="0" borderId="0" xfId="0" applyFont="1" applyAlignment="1">
      <alignment horizontal="center" vertical="center" wrapText="1"/>
    </xf>
    <xf numFmtId="0" fontId="55" fillId="0" borderId="0" xfId="0" applyFont="1" applyAlignment="1">
      <alignment horizontal="left" vertical="top" wrapText="1"/>
    </xf>
    <xf numFmtId="1" fontId="42" fillId="0" borderId="0" xfId="0" applyNumberFormat="1" applyFont="1" applyAlignment="1" applyProtection="1">
      <alignment horizontal="left"/>
      <protection locked="0"/>
    </xf>
    <xf numFmtId="0" fontId="42" fillId="0" borderId="0" xfId="0" applyFont="1" applyAlignment="1">
      <alignment horizontal="left"/>
    </xf>
    <xf numFmtId="0" fontId="42" fillId="0" borderId="0" xfId="0" applyFont="1" applyAlignment="1">
      <alignment horizontal="center" wrapText="1"/>
    </xf>
    <xf numFmtId="0" fontId="39" fillId="0" borderId="0" xfId="0" applyFont="1" applyAlignment="1">
      <alignment horizontal="center" wrapText="1"/>
    </xf>
    <xf numFmtId="0" fontId="39" fillId="0" borderId="26" xfId="0" applyFont="1" applyBorder="1" applyAlignment="1">
      <alignment horizontal="center" vertical="center" wrapText="1"/>
    </xf>
    <xf numFmtId="0" fontId="42" fillId="0" borderId="28" xfId="0" applyFont="1" applyBorder="1" applyAlignment="1">
      <alignment horizontal="center" vertical="center" wrapText="1"/>
    </xf>
    <xf numFmtId="0" fontId="57" fillId="0" borderId="0" xfId="0" applyFont="1" applyAlignment="1">
      <alignment horizontal="center" vertical="center" wrapText="1"/>
    </xf>
    <xf numFmtId="0" fontId="42" fillId="0" borderId="0" xfId="0" applyFont="1" applyAlignment="1">
      <alignment horizontal="center" vertical="center" wrapText="1"/>
    </xf>
    <xf numFmtId="0" fontId="4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xf numFmtId="0" fontId="36" fillId="0" borderId="0" xfId="0" applyFont="1"/>
    <xf numFmtId="0" fontId="39" fillId="0" borderId="29" xfId="0" applyFont="1" applyBorder="1" applyAlignment="1">
      <alignment horizontal="center" vertical="center" wrapText="1"/>
    </xf>
    <xf numFmtId="0" fontId="42" fillId="0" borderId="28" xfId="0" applyFont="1" applyBorder="1" applyAlignment="1">
      <alignment horizontal="center"/>
    </xf>
    <xf numFmtId="0" fontId="39" fillId="0" borderId="26" xfId="0" applyFont="1" applyBorder="1" applyAlignment="1">
      <alignment horizontal="center"/>
    </xf>
    <xf numFmtId="0" fontId="39" fillId="0" borderId="26" xfId="745" applyFont="1" applyFill="1" applyBorder="1"/>
    <xf numFmtId="0" fontId="57" fillId="0" borderId="0" xfId="0" applyFont="1" applyAlignment="1">
      <alignment horizontal="center"/>
    </xf>
    <xf numFmtId="0" fontId="44" fillId="0" borderId="0" xfId="0"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0" fontId="42" fillId="0" borderId="0" xfId="0" applyFont="1" applyAlignment="1">
      <alignment horizontal="left" wrapText="1"/>
    </xf>
    <xf numFmtId="0" fontId="39" fillId="0" borderId="0" xfId="0" applyFont="1" applyAlignment="1">
      <alignment horizontal="left"/>
    </xf>
    <xf numFmtId="0" fontId="39" fillId="0" borderId="27" xfId="0" applyFont="1" applyBorder="1" applyAlignment="1">
      <alignment horizontal="center" vertical="center" wrapText="1"/>
    </xf>
    <xf numFmtId="0" fontId="39" fillId="0" borderId="27" xfId="0" applyFont="1" applyBorder="1" applyAlignment="1">
      <alignment horizontal="center"/>
    </xf>
    <xf numFmtId="0" fontId="41" fillId="0" borderId="0" xfId="746" applyFont="1" applyAlignment="1">
      <alignment horizontal="center" vertical="center" wrapText="1"/>
    </xf>
    <xf numFmtId="0" fontId="46" fillId="0" borderId="0" xfId="0" applyFont="1" applyAlignment="1">
      <alignment horizontal="left" vertical="center"/>
    </xf>
    <xf numFmtId="0" fontId="39" fillId="3" borderId="26" xfId="0" applyFont="1" applyFill="1" applyBorder="1" applyAlignment="1">
      <alignment horizontal="center" vertical="center" wrapText="1"/>
    </xf>
    <xf numFmtId="0" fontId="39" fillId="3" borderId="26" xfId="745" applyFont="1" applyFill="1" applyBorder="1" applyAlignment="1">
      <alignment horizontal="center" vertical="center" wrapText="1"/>
    </xf>
    <xf numFmtId="0" fontId="42" fillId="3" borderId="0" xfId="0" applyFont="1" applyFill="1" applyAlignment="1">
      <alignment horizontal="center" vertical="center" wrapText="1"/>
    </xf>
    <xf numFmtId="0" fontId="39" fillId="3" borderId="0" xfId="0" applyFont="1" applyFill="1" applyAlignment="1">
      <alignment horizontal="center" vertical="center" wrapText="1"/>
    </xf>
    <xf numFmtId="0" fontId="39" fillId="0" borderId="26" xfId="0" applyFont="1" applyFill="1" applyBorder="1" applyAlignment="1">
      <alignment horizontal="center" vertical="center" wrapText="1"/>
    </xf>
    <xf numFmtId="1" fontId="39" fillId="0" borderId="26" xfId="0" applyNumberFormat="1" applyFont="1" applyFill="1" applyBorder="1" applyAlignment="1">
      <alignment horizontal="center" vertical="center" wrapText="1"/>
    </xf>
    <xf numFmtId="1" fontId="39" fillId="0" borderId="26" xfId="745" applyNumberFormat="1" applyFont="1" applyFill="1" applyBorder="1" applyAlignment="1">
      <alignment horizontal="center" vertical="top" wrapText="1"/>
    </xf>
    <xf numFmtId="0" fontId="4" fillId="0" borderId="0" xfId="0" applyFont="1" applyFill="1" applyAlignment="1">
      <alignment horizontal="center" vertical="center" wrapText="1"/>
    </xf>
    <xf numFmtId="1" fontId="39" fillId="0" borderId="26" xfId="745" applyNumberFormat="1" applyFont="1" applyFill="1" applyBorder="1" applyAlignment="1">
      <alignment horizontal="left" vertical="top" wrapText="1"/>
    </xf>
    <xf numFmtId="0" fontId="42" fillId="0" borderId="0" xfId="0" applyFont="1" applyFill="1" applyBorder="1" applyAlignment="1">
      <alignment horizontal="left" vertical="center" indent="1"/>
    </xf>
    <xf numFmtId="1" fontId="39" fillId="0" borderId="0" xfId="0" applyNumberFormat="1" applyFont="1" applyFill="1" applyBorder="1" applyAlignment="1">
      <alignment horizontal="center" vertical="center" wrapText="1"/>
    </xf>
    <xf numFmtId="1" fontId="39" fillId="0" borderId="0" xfId="745" applyNumberFormat="1" applyFont="1" applyFill="1" applyBorder="1" applyAlignment="1">
      <alignment horizontal="left" vertical="top" wrapText="1"/>
    </xf>
    <xf numFmtId="0" fontId="59" fillId="0" borderId="0" xfId="81" applyFont="1" applyFill="1"/>
    <xf numFmtId="0" fontId="59" fillId="0" borderId="13" xfId="81" applyFont="1" applyFill="1" applyBorder="1" applyAlignment="1">
      <alignment horizontal="center" vertical="center" wrapText="1"/>
    </xf>
    <xf numFmtId="0" fontId="59" fillId="0" borderId="14" xfId="81" applyFont="1" applyFill="1" applyBorder="1" applyAlignment="1">
      <alignment horizontal="center" vertical="center" wrapText="1"/>
    </xf>
    <xf numFmtId="0" fontId="60" fillId="0" borderId="11" xfId="7336" applyFont="1" applyFill="1" applyBorder="1" applyAlignment="1">
      <alignment horizontal="center" vertical="center"/>
    </xf>
    <xf numFmtId="0" fontId="60" fillId="0" borderId="19" xfId="7336" applyFont="1" applyFill="1" applyBorder="1" applyAlignment="1">
      <alignment horizontal="center" vertical="center"/>
    </xf>
    <xf numFmtId="0" fontId="60" fillId="0" borderId="16" xfId="7336" applyFont="1" applyFill="1" applyBorder="1" applyAlignment="1">
      <alignment horizontal="center" vertical="center"/>
    </xf>
    <xf numFmtId="0" fontId="0" fillId="0" borderId="19" xfId="0" applyBorder="1" applyAlignment="1">
      <alignment horizontal="center" vertical="center"/>
    </xf>
    <xf numFmtId="0" fontId="3" fillId="0" borderId="0" xfId="0" applyFont="1"/>
    <xf numFmtId="0" fontId="62" fillId="0" borderId="0" xfId="0" applyFont="1"/>
    <xf numFmtId="0" fontId="63" fillId="0" borderId="0" xfId="0" applyFont="1" applyAlignment="1">
      <alignment horizontal="left" vertical="center" readingOrder="1"/>
    </xf>
    <xf numFmtId="0" fontId="63" fillId="43" borderId="30" xfId="0" applyFont="1" applyFill="1" applyBorder="1" applyAlignment="1">
      <alignment horizontal="center" vertical="center" wrapText="1" readingOrder="1"/>
    </xf>
    <xf numFmtId="0" fontId="63" fillId="43" borderId="30" xfId="0" applyFont="1" applyFill="1" applyBorder="1" applyAlignment="1">
      <alignment horizontal="left" vertical="center" wrapText="1" indent="1" readingOrder="1"/>
    </xf>
    <xf numFmtId="0" fontId="65" fillId="44" borderId="31" xfId="0" applyFont="1" applyFill="1" applyBorder="1" applyAlignment="1">
      <alignment horizontal="center" vertical="center" wrapText="1" readingOrder="1"/>
    </xf>
    <xf numFmtId="0" fontId="65" fillId="44" borderId="32" xfId="0" applyFont="1" applyFill="1" applyBorder="1" applyAlignment="1">
      <alignment horizontal="center" vertical="center" wrapText="1" readingOrder="1"/>
    </xf>
    <xf numFmtId="0" fontId="39" fillId="45" borderId="33" xfId="0" applyFont="1" applyFill="1" applyBorder="1" applyAlignment="1">
      <alignment horizontal="center" vertical="center" wrapText="1"/>
    </xf>
    <xf numFmtId="0" fontId="63" fillId="47" borderId="30" xfId="0" applyFont="1" applyFill="1" applyBorder="1" applyAlignment="1">
      <alignment horizontal="center" vertical="center" wrapText="1" readingOrder="1"/>
    </xf>
    <xf numFmtId="0" fontId="63" fillId="47" borderId="30" xfId="0" applyFont="1" applyFill="1" applyBorder="1" applyAlignment="1">
      <alignment horizontal="left" vertical="center" wrapText="1" indent="1" readingOrder="1"/>
    </xf>
    <xf numFmtId="0" fontId="65" fillId="46" borderId="31" xfId="0" applyFont="1" applyFill="1" applyBorder="1" applyAlignment="1">
      <alignment horizontal="center" vertical="center" wrapText="1" readingOrder="1"/>
    </xf>
    <xf numFmtId="0" fontId="65" fillId="46" borderId="32" xfId="0" applyFont="1" applyFill="1" applyBorder="1" applyAlignment="1">
      <alignment horizontal="center" vertical="center" wrapText="1" readingOrder="1"/>
    </xf>
    <xf numFmtId="0" fontId="66" fillId="46" borderId="33" xfId="0" applyFont="1" applyFill="1" applyBorder="1" applyAlignment="1">
      <alignment horizontal="center" vertical="center" wrapText="1" readingOrder="1"/>
    </xf>
    <xf numFmtId="0" fontId="63" fillId="47" borderId="31" xfId="0" applyFont="1" applyFill="1" applyBorder="1" applyAlignment="1">
      <alignment horizontal="center" vertical="center" wrapText="1" readingOrder="1"/>
    </xf>
    <xf numFmtId="0" fontId="63" fillId="47" borderId="36" xfId="0" applyFont="1" applyFill="1" applyBorder="1" applyAlignment="1">
      <alignment horizontal="center" vertical="center" wrapText="1" readingOrder="1"/>
    </xf>
    <xf numFmtId="0" fontId="65" fillId="48" borderId="31" xfId="0" applyFont="1" applyFill="1" applyBorder="1" applyAlignment="1">
      <alignment horizontal="center" vertical="center" wrapText="1" readingOrder="1"/>
    </xf>
    <xf numFmtId="0" fontId="65" fillId="48" borderId="32" xfId="0" applyFont="1" applyFill="1" applyBorder="1" applyAlignment="1">
      <alignment horizontal="center" vertical="center" wrapText="1" readingOrder="1"/>
    </xf>
    <xf numFmtId="0" fontId="63" fillId="49" borderId="31" xfId="0" applyFont="1" applyFill="1" applyBorder="1" applyAlignment="1">
      <alignment horizontal="center" vertical="center" wrapText="1" readingOrder="1"/>
    </xf>
    <xf numFmtId="0" fontId="63" fillId="49" borderId="30" xfId="0" applyFont="1" applyFill="1" applyBorder="1" applyAlignment="1">
      <alignment horizontal="left" vertical="center" wrapText="1" indent="1" readingOrder="1"/>
    </xf>
    <xf numFmtId="0" fontId="63" fillId="49" borderId="32" xfId="0" applyFont="1" applyFill="1" applyBorder="1" applyAlignment="1">
      <alignment horizontal="center" vertical="center" wrapText="1" readingOrder="1"/>
    </xf>
    <xf numFmtId="0" fontId="63" fillId="49" borderId="40" xfId="0" applyFont="1" applyFill="1" applyBorder="1" applyAlignment="1">
      <alignment horizontal="left" vertical="center" wrapText="1" indent="1" readingOrder="1"/>
    </xf>
    <xf numFmtId="0" fontId="39" fillId="50" borderId="36" xfId="0" applyFont="1" applyFill="1" applyBorder="1" applyAlignment="1">
      <alignment horizontal="center" vertical="center" wrapText="1" readingOrder="1"/>
    </xf>
    <xf numFmtId="0" fontId="39" fillId="50" borderId="36" xfId="0" applyFont="1" applyFill="1" applyBorder="1" applyAlignment="1">
      <alignment horizontal="left" vertical="center" wrapText="1" indent="1" readingOrder="1"/>
    </xf>
    <xf numFmtId="0" fontId="1" fillId="0" borderId="0" xfId="81" applyFont="1" applyFill="1"/>
    <xf numFmtId="0" fontId="40" fillId="0" borderId="11" xfId="7336" applyFill="1" applyBorder="1" applyAlignment="1">
      <alignment horizontal="center"/>
    </xf>
    <xf numFmtId="0" fontId="40" fillId="0" borderId="19" xfId="7336" applyFill="1" applyBorder="1" applyAlignment="1">
      <alignment horizontal="center" vertical="center"/>
    </xf>
    <xf numFmtId="0" fontId="40" fillId="0" borderId="11" xfId="7336" applyFill="1" applyBorder="1" applyAlignment="1">
      <alignment horizontal="center" vertical="center"/>
    </xf>
    <xf numFmtId="0" fontId="2" fillId="0" borderId="0" xfId="0" applyFont="1" applyFill="1" applyAlignment="1">
      <alignment horizontal="center" vertical="center" wrapText="1"/>
    </xf>
    <xf numFmtId="0" fontId="40" fillId="0" borderId="16" xfId="7336" applyFill="1" applyBorder="1" applyAlignment="1">
      <alignment horizontal="center"/>
    </xf>
    <xf numFmtId="0" fontId="40" fillId="0" borderId="21" xfId="7336" applyFill="1" applyBorder="1" applyAlignment="1">
      <alignment horizontal="center"/>
    </xf>
    <xf numFmtId="0" fontId="4" fillId="0" borderId="26" xfId="81" applyFont="1" applyFill="1" applyBorder="1"/>
    <xf numFmtId="0" fontId="40" fillId="0" borderId="11" xfId="7336" applyFill="1" applyBorder="1" applyAlignment="1">
      <alignment horizontal="center" wrapText="1"/>
    </xf>
    <xf numFmtId="0" fontId="39" fillId="0" borderId="26" xfId="0" applyFont="1" applyFill="1" applyBorder="1" applyAlignment="1">
      <alignment horizontal="left" vertical="center" wrapText="1"/>
    </xf>
    <xf numFmtId="0" fontId="39" fillId="0" borderId="26" xfId="0" applyFont="1" applyFill="1" applyBorder="1" applyAlignment="1">
      <alignment horizontal="center" wrapText="1"/>
    </xf>
    <xf numFmtId="0" fontId="71" fillId="52" borderId="45" xfId="44749" applyNumberFormat="1" applyFont="1" applyFill="1" applyBorder="1" applyAlignment="1" applyProtection="1">
      <alignment vertical="center" wrapText="1"/>
    </xf>
    <xf numFmtId="0" fontId="73" fillId="52" borderId="43" xfId="44750" applyFont="1" applyFill="1" applyBorder="1" applyAlignment="1">
      <alignment horizontal="center" vertical="center" wrapText="1" readingOrder="1"/>
    </xf>
    <xf numFmtId="0" fontId="74" fillId="53" borderId="43" xfId="44750" applyFont="1" applyFill="1" applyBorder="1" applyAlignment="1">
      <alignment horizontal="center" vertical="top" wrapText="1" readingOrder="1"/>
    </xf>
    <xf numFmtId="0" fontId="73" fillId="53" borderId="43" xfId="44750" applyFont="1" applyFill="1" applyBorder="1" applyAlignment="1">
      <alignment horizontal="center" vertical="top" wrapText="1" readingOrder="1"/>
    </xf>
    <xf numFmtId="0" fontId="75" fillId="53" borderId="43" xfId="44750" applyFont="1" applyFill="1" applyBorder="1" applyAlignment="1">
      <alignment horizontal="center" vertical="top" wrapText="1" readingOrder="1"/>
    </xf>
    <xf numFmtId="0" fontId="73" fillId="53" borderId="43" xfId="44750" applyFont="1" applyFill="1" applyBorder="1" applyAlignment="1">
      <alignment horizontal="center" wrapText="1" readingOrder="1"/>
    </xf>
    <xf numFmtId="0" fontId="74" fillId="0" borderId="0" xfId="0" applyFont="1"/>
    <xf numFmtId="0" fontId="1" fillId="0" borderId="19" xfId="0" quotePrefix="1" applyFont="1" applyBorder="1" applyAlignment="1">
      <alignment horizontal="center"/>
    </xf>
    <xf numFmtId="0" fontId="39" fillId="0" borderId="19" xfId="0" applyFont="1" applyBorder="1" applyAlignment="1">
      <alignment vertical="top" wrapText="1"/>
    </xf>
    <xf numFmtId="0" fontId="0" fillId="0" borderId="46" xfId="0" applyBorder="1" applyAlignment="1">
      <alignment horizontal="center" vertical="center"/>
    </xf>
    <xf numFmtId="0" fontId="0" fillId="0" borderId="46" xfId="0" applyBorder="1" applyAlignment="1">
      <alignment wrapText="1"/>
    </xf>
    <xf numFmtId="0" fontId="1" fillId="0" borderId="0" xfId="0" applyFont="1" applyFill="1"/>
    <xf numFmtId="0" fontId="1" fillId="0" borderId="0" xfId="0" applyFont="1"/>
    <xf numFmtId="0" fontId="76" fillId="54" borderId="0" xfId="0" applyFont="1" applyFill="1" applyAlignment="1">
      <alignment vertical="top"/>
    </xf>
    <xf numFmtId="0" fontId="76" fillId="38" borderId="0" xfId="0" applyFont="1" applyFill="1" applyAlignment="1">
      <alignment vertical="top"/>
    </xf>
    <xf numFmtId="0" fontId="40" fillId="0" borderId="21" xfId="7336" applyFill="1" applyBorder="1" applyAlignment="1">
      <alignment horizontal="center" vertical="center"/>
    </xf>
    <xf numFmtId="0" fontId="42" fillId="0" borderId="19" xfId="0" applyFont="1" applyFill="1" applyBorder="1" applyAlignment="1">
      <alignment horizontal="left" vertical="center" indent="1"/>
    </xf>
    <xf numFmtId="0" fontId="40" fillId="54" borderId="46" xfId="7336" applyFill="1" applyBorder="1" applyAlignment="1">
      <alignment horizontal="center" wrapText="1"/>
    </xf>
    <xf numFmtId="0" fontId="1" fillId="54" borderId="46" xfId="81" applyFont="1" applyFill="1" applyBorder="1"/>
    <xf numFmtId="1" fontId="39" fillId="0" borderId="46" xfId="745" applyNumberFormat="1" applyFont="1" applyFill="1" applyBorder="1" applyAlignment="1">
      <alignment horizontal="left" vertical="top" wrapText="1"/>
    </xf>
    <xf numFmtId="0" fontId="42" fillId="54" borderId="19" xfId="0" applyFont="1" applyFill="1" applyBorder="1" applyAlignment="1">
      <alignment horizontal="left" vertical="center" indent="1"/>
    </xf>
    <xf numFmtId="1" fontId="39" fillId="54" borderId="11" xfId="0" applyNumberFormat="1" applyFont="1" applyFill="1" applyBorder="1" applyAlignment="1">
      <alignment horizontal="center" vertical="center" wrapText="1"/>
    </xf>
    <xf numFmtId="0" fontId="1" fillId="0" borderId="11" xfId="81" applyFont="1" applyFill="1" applyBorder="1"/>
    <xf numFmtId="0" fontId="1" fillId="54" borderId="15" xfId="81" applyFont="1" applyFill="1" applyBorder="1"/>
    <xf numFmtId="1" fontId="39" fillId="0" borderId="46" xfId="24646" applyNumberFormat="1" applyFont="1" applyFill="1" applyBorder="1" applyAlignment="1">
      <alignment horizontal="center" vertical="top" wrapText="1"/>
    </xf>
    <xf numFmtId="0" fontId="39" fillId="38" borderId="19" xfId="0" applyFont="1" applyFill="1" applyBorder="1" applyAlignment="1">
      <alignment horizontal="left" vertical="center" wrapText="1" indent="1"/>
    </xf>
    <xf numFmtId="1" fontId="39" fillId="38" borderId="18" xfId="0" applyNumberFormat="1" applyFont="1" applyFill="1" applyBorder="1" applyAlignment="1">
      <alignment horizontal="center" vertical="center" wrapText="1"/>
    </xf>
    <xf numFmtId="1" fontId="39" fillId="0" borderId="46" xfId="745" applyNumberFormat="1" applyFont="1" applyFill="1" applyBorder="1" applyAlignment="1">
      <alignment horizontal="center" vertical="top" wrapText="1"/>
    </xf>
    <xf numFmtId="1" fontId="39" fillId="38" borderId="46" xfId="0" applyNumberFormat="1" applyFont="1" applyFill="1" applyBorder="1" applyAlignment="1">
      <alignment horizontal="center" vertical="center" wrapText="1"/>
    </xf>
    <xf numFmtId="1" fontId="51" fillId="0" borderId="46" xfId="745" applyNumberFormat="1" applyFont="1" applyFill="1" applyBorder="1" applyAlignment="1">
      <alignment horizontal="center" vertical="top" wrapText="1"/>
    </xf>
    <xf numFmtId="0" fontId="39" fillId="38" borderId="19" xfId="0" applyFont="1" applyFill="1" applyBorder="1" applyAlignment="1">
      <alignment horizontal="left" vertical="center" wrapText="1" indent="2"/>
    </xf>
    <xf numFmtId="0" fontId="39" fillId="38" borderId="46" xfId="0" applyFont="1" applyFill="1" applyBorder="1" applyAlignment="1">
      <alignment horizontal="left" vertical="center" wrapText="1" indent="1"/>
    </xf>
    <xf numFmtId="0" fontId="77" fillId="0" borderId="0" xfId="0" applyFont="1" applyFill="1" applyAlignment="1">
      <alignment wrapText="1"/>
    </xf>
    <xf numFmtId="0" fontId="77" fillId="0" borderId="0" xfId="0" applyFont="1" applyFill="1"/>
    <xf numFmtId="0" fontId="77" fillId="37" borderId="0" xfId="0" applyFont="1" applyFill="1"/>
    <xf numFmtId="0" fontId="38" fillId="54" borderId="0" xfId="0" applyFont="1" applyFill="1"/>
    <xf numFmtId="0" fontId="0" fillId="54" borderId="0" xfId="0" applyFill="1"/>
    <xf numFmtId="0" fontId="1" fillId="54" borderId="46" xfId="0" applyFont="1" applyFill="1" applyBorder="1"/>
    <xf numFmtId="0" fontId="39" fillId="54" borderId="46" xfId="746" quotePrefix="1" applyFont="1" applyFill="1" applyBorder="1" applyAlignment="1">
      <alignment horizontal="center"/>
    </xf>
    <xf numFmtId="0" fontId="40" fillId="38" borderId="11" xfId="7336" applyFill="1" applyBorder="1" applyAlignment="1">
      <alignment horizontal="center"/>
    </xf>
    <xf numFmtId="0" fontId="40" fillId="38" borderId="16" xfId="7336" applyFill="1" applyBorder="1" applyAlignment="1">
      <alignment horizontal="center"/>
    </xf>
    <xf numFmtId="0" fontId="40" fillId="54" borderId="11" xfId="7336" applyFill="1" applyBorder="1" applyAlignment="1">
      <alignment horizontal="center"/>
    </xf>
    <xf numFmtId="0" fontId="60" fillId="0" borderId="46" xfId="7336" applyFont="1" applyFill="1" applyBorder="1" applyAlignment="1">
      <alignment horizontal="center" vertical="center"/>
    </xf>
    <xf numFmtId="0" fontId="39" fillId="54" borderId="18" xfId="0" applyFont="1" applyFill="1" applyBorder="1" applyAlignment="1">
      <alignment horizontal="center" vertical="center" wrapText="1"/>
    </xf>
    <xf numFmtId="1" fontId="39" fillId="54" borderId="11" xfId="745" applyNumberFormat="1" applyFont="1" applyFill="1" applyBorder="1" applyAlignment="1">
      <alignment horizontal="center" vertical="top" wrapText="1"/>
    </xf>
    <xf numFmtId="0" fontId="38" fillId="0" borderId="0" xfId="0" applyFont="1" applyBorder="1" applyAlignment="1">
      <alignment vertical="center" wrapText="1"/>
    </xf>
    <xf numFmtId="0" fontId="39" fillId="0" borderId="0" xfId="80" applyFont="1" applyFill="1" applyAlignment="1">
      <alignment horizontal="center" wrapText="1"/>
    </xf>
    <xf numFmtId="0" fontId="39" fillId="0" borderId="0" xfId="80" applyFont="1" applyFill="1" applyAlignment="1">
      <alignment wrapText="1"/>
    </xf>
    <xf numFmtId="1" fontId="39" fillId="0" borderId="50" xfId="0" applyNumberFormat="1" applyFont="1" applyFill="1" applyBorder="1" applyAlignment="1">
      <alignment horizontal="center" vertical="center" wrapText="1"/>
    </xf>
    <xf numFmtId="1" fontId="39" fillId="54" borderId="50" xfId="745" applyNumberFormat="1" applyFont="1" applyFill="1" applyBorder="1" applyAlignment="1">
      <alignment horizontal="center" vertical="top" wrapText="1"/>
    </xf>
    <xf numFmtId="1" fontId="39" fillId="54" borderId="8" xfId="745" applyNumberFormat="1" applyFont="1" applyFill="1" applyBorder="1" applyAlignment="1">
      <alignment horizontal="center" vertical="top" wrapText="1"/>
    </xf>
    <xf numFmtId="1" fontId="39" fillId="0" borderId="8" xfId="745" applyNumberFormat="1" applyFont="1" applyFill="1" applyBorder="1" applyAlignment="1">
      <alignment horizontal="center" vertical="top" wrapText="1"/>
    </xf>
    <xf numFmtId="0" fontId="39" fillId="38" borderId="50" xfId="0" applyFont="1" applyFill="1" applyBorder="1" applyAlignment="1">
      <alignment horizontal="center" vertical="center" wrapText="1"/>
    </xf>
    <xf numFmtId="1" fontId="39" fillId="38" borderId="50" xfId="0" applyNumberFormat="1" applyFont="1" applyFill="1" applyBorder="1" applyAlignment="1">
      <alignment horizontal="center" vertical="center" wrapText="1"/>
    </xf>
    <xf numFmtId="1" fontId="39" fillId="38" borderId="50" xfId="745" applyNumberFormat="1" applyFont="1" applyFill="1" applyBorder="1" applyAlignment="1">
      <alignment horizontal="center" vertical="top" wrapText="1"/>
    </xf>
    <xf numFmtId="0" fontId="42" fillId="38" borderId="50" xfId="0" applyFont="1" applyFill="1" applyBorder="1" applyAlignment="1">
      <alignment horizontal="center" vertical="center" wrapText="1"/>
    </xf>
    <xf numFmtId="0" fontId="39" fillId="38" borderId="50" xfId="745" applyFont="1" applyFill="1" applyBorder="1" applyAlignment="1">
      <alignment horizontal="center" vertical="center" wrapText="1"/>
    </xf>
    <xf numFmtId="0" fontId="41" fillId="38" borderId="0" xfId="0" applyFont="1" applyFill="1" applyAlignment="1">
      <alignment horizontal="center" vertical="center" wrapText="1"/>
    </xf>
    <xf numFmtId="0" fontId="59" fillId="38" borderId="50" xfId="0" applyFont="1" applyFill="1" applyBorder="1" applyAlignment="1">
      <alignment horizontal="center" vertical="center" wrapText="1"/>
    </xf>
    <xf numFmtId="0" fontId="59" fillId="38" borderId="46" xfId="0" applyFont="1" applyFill="1" applyBorder="1" applyAlignment="1">
      <alignment horizontal="center" vertical="center" wrapText="1"/>
    </xf>
    <xf numFmtId="0" fontId="42" fillId="38" borderId="51" xfId="0" applyFont="1" applyFill="1" applyBorder="1" applyAlignment="1">
      <alignment horizontal="center" vertical="center" wrapText="1"/>
    </xf>
    <xf numFmtId="0" fontId="78" fillId="0" borderId="0" xfId="0" applyFont="1" applyAlignment="1">
      <alignment horizontal="center" vertical="center" wrapText="1"/>
    </xf>
    <xf numFmtId="0" fontId="39" fillId="38" borderId="26" xfId="0" applyFont="1" applyFill="1" applyBorder="1" applyAlignment="1">
      <alignment horizontal="center" vertical="center" wrapText="1"/>
    </xf>
    <xf numFmtId="0" fontId="39" fillId="38" borderId="47" xfId="0" applyFont="1" applyFill="1" applyBorder="1" applyAlignment="1">
      <alignment horizontal="center" vertical="center" wrapText="1"/>
    </xf>
    <xf numFmtId="0" fontId="42" fillId="38" borderId="28" xfId="0" applyFont="1" applyFill="1" applyBorder="1" applyAlignment="1">
      <alignment horizontal="center" vertical="center" wrapText="1"/>
    </xf>
    <xf numFmtId="0" fontId="39" fillId="38" borderId="26" xfId="745" applyFont="1" applyFill="1" applyBorder="1" applyAlignment="1">
      <alignment horizontal="center" vertical="center" wrapText="1"/>
    </xf>
    <xf numFmtId="0" fontId="40" fillId="38" borderId="11" xfId="7336" applyFill="1" applyBorder="1" applyAlignment="1">
      <alignment horizontal="center" vertical="center"/>
    </xf>
    <xf numFmtId="0" fontId="40" fillId="38" borderId="19" xfId="7336" applyFill="1" applyBorder="1" applyAlignment="1">
      <alignment horizontal="center" vertical="center"/>
    </xf>
    <xf numFmtId="0" fontId="36" fillId="0" borderId="0" xfId="746" applyFont="1"/>
    <xf numFmtId="0" fontId="36" fillId="0" borderId="0" xfId="746" applyFont="1" applyAlignment="1">
      <alignment vertical="center"/>
    </xf>
    <xf numFmtId="0" fontId="42" fillId="0" borderId="0" xfId="746" applyFont="1" applyAlignment="1">
      <alignment horizontal="center"/>
    </xf>
    <xf numFmtId="0" fontId="42" fillId="0" borderId="0" xfId="746" applyFont="1"/>
    <xf numFmtId="0" fontId="1" fillId="0" borderId="0" xfId="746" applyFont="1" applyAlignment="1">
      <alignment vertical="center" wrapText="1"/>
    </xf>
    <xf numFmtId="0" fontId="1" fillId="0" borderId="0" xfId="746" applyFont="1" applyBorder="1" applyAlignment="1">
      <alignment vertical="center" wrapText="1"/>
    </xf>
    <xf numFmtId="0" fontId="0" fillId="0" borderId="0" xfId="0" applyBorder="1"/>
    <xf numFmtId="0" fontId="1" fillId="54" borderId="0" xfId="746" applyFont="1" applyFill="1" applyAlignment="1">
      <alignment vertical="center" wrapText="1"/>
    </xf>
    <xf numFmtId="0" fontId="1" fillId="54" borderId="53" xfId="746" applyFont="1" applyFill="1" applyBorder="1" applyAlignment="1">
      <alignment vertical="center" wrapText="1"/>
    </xf>
    <xf numFmtId="0" fontId="59" fillId="54" borderId="9" xfId="0" applyFont="1" applyFill="1" applyBorder="1" applyAlignment="1">
      <alignment horizontal="center" vertical="center" wrapText="1"/>
    </xf>
    <xf numFmtId="0" fontId="59" fillId="54" borderId="54" xfId="0" applyFont="1" applyFill="1" applyBorder="1" applyAlignment="1">
      <alignment horizontal="center" vertical="center" wrapText="1"/>
    </xf>
    <xf numFmtId="0" fontId="59" fillId="54" borderId="56" xfId="0" applyFont="1" applyFill="1" applyBorder="1" applyAlignment="1">
      <alignment horizontal="center" vertical="center" wrapText="1"/>
    </xf>
    <xf numFmtId="0" fontId="1" fillId="54" borderId="41" xfId="746" applyFont="1" applyFill="1" applyBorder="1" applyAlignment="1">
      <alignment vertical="center" wrapText="1"/>
    </xf>
    <xf numFmtId="0" fontId="1" fillId="54" borderId="54" xfId="746" applyFont="1" applyFill="1" applyBorder="1" applyAlignment="1">
      <alignment vertical="center" wrapText="1"/>
    </xf>
    <xf numFmtId="0" fontId="42" fillId="54" borderId="56" xfId="0" applyFont="1" applyFill="1" applyBorder="1" applyAlignment="1">
      <alignment horizontal="center"/>
    </xf>
    <xf numFmtId="0" fontId="42" fillId="54" borderId="55" xfId="0" applyFont="1" applyFill="1" applyBorder="1" applyAlignment="1">
      <alignment horizontal="center"/>
    </xf>
    <xf numFmtId="0" fontId="1" fillId="54" borderId="56" xfId="0" applyFont="1" applyFill="1" applyBorder="1" applyAlignment="1">
      <alignment horizontal="left" vertical="center" wrapText="1"/>
    </xf>
    <xf numFmtId="0" fontId="1" fillId="54" borderId="56" xfId="746" quotePrefix="1" applyFont="1" applyFill="1" applyBorder="1" applyAlignment="1">
      <alignment horizontal="left" vertical="center" wrapText="1"/>
    </xf>
    <xf numFmtId="0" fontId="39" fillId="54" borderId="8" xfId="24646" applyFont="1" applyFill="1" applyBorder="1" applyAlignment="1">
      <alignment horizontal="center" vertical="center"/>
    </xf>
    <xf numFmtId="0" fontId="1" fillId="54" borderId="56" xfId="0" applyFont="1" applyFill="1" applyBorder="1" applyAlignment="1">
      <alignment horizontal="left" vertical="center" wrapText="1" indent="1"/>
    </xf>
    <xf numFmtId="0" fontId="42" fillId="54" borderId="56" xfId="745" applyFont="1" applyFill="1" applyBorder="1" applyAlignment="1">
      <alignment horizontal="center" vertical="center" wrapText="1"/>
    </xf>
    <xf numFmtId="0" fontId="42" fillId="54" borderId="56" xfId="745" applyFont="1" applyFill="1" applyBorder="1"/>
    <xf numFmtId="0" fontId="1" fillId="54" borderId="56" xfId="0" applyFont="1" applyFill="1" applyBorder="1" applyAlignment="1">
      <alignment horizontal="center" vertical="center" wrapText="1"/>
    </xf>
    <xf numFmtId="0" fontId="42" fillId="54" borderId="56" xfId="746" applyFont="1" applyFill="1" applyBorder="1" applyAlignment="1">
      <alignment horizontal="center" vertical="center" wrapText="1"/>
    </xf>
    <xf numFmtId="0" fontId="81" fillId="41" borderId="0" xfId="0" applyFont="1" applyFill="1" applyAlignment="1">
      <alignment vertical="top"/>
    </xf>
    <xf numFmtId="0" fontId="81" fillId="38" borderId="0" xfId="0" applyFont="1" applyFill="1" applyAlignment="1">
      <alignment vertical="top"/>
    </xf>
    <xf numFmtId="0" fontId="81" fillId="40" borderId="0" xfId="0" applyFont="1" applyFill="1" applyAlignment="1">
      <alignment vertical="top"/>
    </xf>
    <xf numFmtId="0" fontId="0" fillId="41" borderId="0" xfId="0" applyFill="1" applyAlignment="1">
      <alignment vertical="top"/>
    </xf>
    <xf numFmtId="0" fontId="0" fillId="42" borderId="0" xfId="0" applyFont="1" applyFill="1" applyAlignment="1">
      <alignment vertical="top"/>
    </xf>
    <xf numFmtId="0" fontId="51" fillId="42" borderId="19" xfId="0" applyFont="1" applyFill="1" applyBorder="1" applyAlignment="1">
      <alignment horizontal="left" vertical="center" wrapText="1" indent="4"/>
    </xf>
    <xf numFmtId="1" fontId="51" fillId="42" borderId="18" xfId="0" applyNumberFormat="1" applyFont="1" applyFill="1" applyBorder="1" applyAlignment="1">
      <alignment horizontal="center" vertical="center" wrapText="1"/>
    </xf>
    <xf numFmtId="1" fontId="51" fillId="42" borderId="11" xfId="745" applyNumberFormat="1" applyFont="1" applyFill="1" applyBorder="1" applyAlignment="1">
      <alignment horizontal="center" vertical="top" wrapText="1"/>
    </xf>
    <xf numFmtId="0" fontId="78" fillId="42" borderId="0" xfId="0" applyFont="1" applyFill="1" applyBorder="1" applyAlignment="1">
      <alignment horizontal="left" vertical="center"/>
    </xf>
    <xf numFmtId="0" fontId="78" fillId="42" borderId="0" xfId="0" applyFont="1" applyFill="1" applyAlignment="1">
      <alignment horizontal="left" vertical="center"/>
    </xf>
    <xf numFmtId="0" fontId="77" fillId="42" borderId="0" xfId="0" applyFont="1" applyFill="1"/>
    <xf numFmtId="0" fontId="51" fillId="42" borderId="0" xfId="0" applyFont="1" applyFill="1" applyBorder="1"/>
    <xf numFmtId="0" fontId="51" fillId="42" borderId="0" xfId="0" applyFont="1" applyFill="1" applyAlignment="1">
      <alignment horizontal="left" vertical="center"/>
    </xf>
    <xf numFmtId="0" fontId="79" fillId="42" borderId="18" xfId="0" applyFont="1" applyFill="1" applyBorder="1" applyAlignment="1">
      <alignment horizontal="left" vertical="center" wrapText="1"/>
    </xf>
    <xf numFmtId="1" fontId="51" fillId="42" borderId="11" xfId="0" applyNumberFormat="1" applyFont="1" applyFill="1" applyBorder="1" applyAlignment="1">
      <alignment horizontal="center" vertical="center" wrapText="1"/>
    </xf>
    <xf numFmtId="1" fontId="51" fillId="42" borderId="8" xfId="24646" applyNumberFormat="1" applyFont="1" applyFill="1" applyBorder="1" applyAlignment="1">
      <alignment horizontal="center" vertical="top" wrapText="1"/>
    </xf>
    <xf numFmtId="0" fontId="51" fillId="42" borderId="26" xfId="0" applyFont="1" applyFill="1" applyBorder="1" applyAlignment="1">
      <alignment horizontal="center" vertical="center" wrapText="1"/>
    </xf>
    <xf numFmtId="0" fontId="77" fillId="42" borderId="28" xfId="0" applyFont="1" applyFill="1" applyBorder="1" applyAlignment="1">
      <alignment horizontal="center" vertical="center" wrapText="1"/>
    </xf>
    <xf numFmtId="0" fontId="51" fillId="42" borderId="26" xfId="745" applyFont="1" applyFill="1" applyBorder="1" applyAlignment="1">
      <alignment horizontal="center" vertical="center" wrapText="1"/>
    </xf>
    <xf numFmtId="0" fontId="78" fillId="42" borderId="0" xfId="0" applyFont="1" applyFill="1" applyAlignment="1">
      <alignment horizontal="center" vertical="center" wrapText="1"/>
    </xf>
    <xf numFmtId="0" fontId="51" fillId="42" borderId="29" xfId="0" applyFont="1" applyFill="1" applyBorder="1" applyAlignment="1">
      <alignment horizontal="center" vertical="center" wrapText="1"/>
    </xf>
    <xf numFmtId="0" fontId="77" fillId="42" borderId="28" xfId="0" applyFont="1" applyFill="1" applyBorder="1" applyAlignment="1">
      <alignment horizontal="center"/>
    </xf>
    <xf numFmtId="0" fontId="51" fillId="42" borderId="26" xfId="745" applyFont="1" applyFill="1" applyBorder="1"/>
    <xf numFmtId="0" fontId="51" fillId="42" borderId="27" xfId="0" applyFont="1" applyFill="1" applyBorder="1" applyAlignment="1">
      <alignment horizontal="center" vertical="center" wrapText="1"/>
    </xf>
    <xf numFmtId="0" fontId="51" fillId="42" borderId="26" xfId="0" applyFont="1" applyFill="1" applyBorder="1" applyAlignment="1">
      <alignment horizontal="center"/>
    </xf>
    <xf numFmtId="0" fontId="39" fillId="54" borderId="50" xfId="0" applyFont="1" applyFill="1" applyBorder="1" applyAlignment="1">
      <alignment horizontal="left" vertical="center" wrapText="1"/>
    </xf>
    <xf numFmtId="1" fontId="39" fillId="54" borderId="50" xfId="0" applyNumberFormat="1" applyFont="1" applyFill="1" applyBorder="1" applyAlignment="1">
      <alignment horizontal="center" vertical="center" wrapText="1"/>
    </xf>
    <xf numFmtId="0" fontId="38" fillId="0" borderId="0" xfId="0" applyFont="1" applyFill="1" applyBorder="1" applyAlignment="1">
      <alignment horizontal="center" vertical="center" wrapText="1"/>
    </xf>
    <xf numFmtId="1" fontId="51" fillId="0" borderId="8" xfId="24646" applyNumberFormat="1" applyFont="1" applyFill="1" applyBorder="1" applyAlignment="1">
      <alignment horizontal="center" vertical="top" wrapText="1"/>
    </xf>
    <xf numFmtId="1" fontId="39" fillId="0" borderId="56" xfId="0" applyNumberFormat="1" applyFont="1" applyFill="1" applyBorder="1" applyAlignment="1">
      <alignment horizontal="center" vertical="center" wrapText="1"/>
    </xf>
    <xf numFmtId="1" fontId="39" fillId="0" borderId="56" xfId="745" applyNumberFormat="1" applyFont="1" applyFill="1" applyBorder="1" applyAlignment="1">
      <alignment horizontal="center" vertical="top" wrapText="1"/>
    </xf>
    <xf numFmtId="0" fontId="38" fillId="0" borderId="0" xfId="0" applyFont="1" applyFill="1" applyBorder="1" applyAlignment="1">
      <alignment horizontal="left" vertical="center" wrapText="1"/>
    </xf>
    <xf numFmtId="1" fontId="39" fillId="0" borderId="0" xfId="745" applyNumberFormat="1" applyFont="1" applyFill="1" applyBorder="1" applyAlignment="1">
      <alignment horizontal="center" vertical="top" wrapText="1"/>
    </xf>
    <xf numFmtId="0" fontId="38" fillId="0" borderId="58" xfId="0" applyFont="1" applyFill="1" applyBorder="1" applyAlignment="1">
      <alignment horizontal="left" vertical="center" wrapText="1"/>
    </xf>
    <xf numFmtId="1" fontId="39" fillId="0" borderId="58" xfId="0" applyNumberFormat="1" applyFont="1" applyFill="1" applyBorder="1" applyAlignment="1">
      <alignment horizontal="center" vertical="center" wrapText="1"/>
    </xf>
    <xf numFmtId="1" fontId="39" fillId="0" borderId="58" xfId="745" applyNumberFormat="1" applyFont="1" applyFill="1" applyBorder="1" applyAlignment="1">
      <alignment horizontal="center" vertical="top" wrapText="1"/>
    </xf>
    <xf numFmtId="0" fontId="40" fillId="54" borderId="11" xfId="7336" applyFill="1" applyBorder="1" applyAlignment="1">
      <alignment horizontal="center" wrapText="1"/>
    </xf>
    <xf numFmtId="0" fontId="39" fillId="54" borderId="18" xfId="0" applyFont="1" applyFill="1" applyBorder="1" applyAlignment="1">
      <alignment horizontal="left" vertical="center" wrapText="1" indent="1"/>
    </xf>
    <xf numFmtId="1" fontId="51" fillId="54" borderId="8" xfId="24646" applyNumberFormat="1" applyFont="1" applyFill="1" applyBorder="1" applyAlignment="1">
      <alignment horizontal="center" vertical="top" wrapText="1"/>
    </xf>
    <xf numFmtId="1" fontId="51" fillId="54" borderId="11" xfId="745" applyNumberFormat="1" applyFont="1" applyFill="1" applyBorder="1" applyAlignment="1">
      <alignment horizontal="center" vertical="top" wrapText="1"/>
    </xf>
    <xf numFmtId="0" fontId="39" fillId="54" borderId="58" xfId="0" applyFont="1" applyFill="1" applyBorder="1" applyAlignment="1">
      <alignment horizontal="left" vertical="center" wrapText="1" indent="1"/>
    </xf>
    <xf numFmtId="1" fontId="39" fillId="54" borderId="58" xfId="0" applyNumberFormat="1" applyFont="1" applyFill="1" applyBorder="1" applyAlignment="1">
      <alignment horizontal="center" vertical="center" wrapText="1"/>
    </xf>
    <xf numFmtId="1" fontId="51" fillId="54" borderId="58" xfId="745" applyNumberFormat="1" applyFont="1" applyFill="1" applyBorder="1" applyAlignment="1">
      <alignment horizontal="center" vertical="top" wrapText="1"/>
    </xf>
    <xf numFmtId="0" fontId="40" fillId="54" borderId="19" xfId="7336" applyFill="1" applyBorder="1" applyAlignment="1">
      <alignment horizontal="center" vertical="center"/>
    </xf>
    <xf numFmtId="0" fontId="38" fillId="0" borderId="58" xfId="0" applyFont="1" applyFill="1" applyBorder="1" applyAlignment="1">
      <alignment horizontal="left" vertical="center"/>
    </xf>
    <xf numFmtId="0" fontId="42" fillId="0" borderId="58" xfId="0" applyFont="1" applyFill="1" applyBorder="1" applyAlignment="1">
      <alignment horizontal="left" vertical="center" indent="1"/>
    </xf>
    <xf numFmtId="0" fontId="39" fillId="0" borderId="58" xfId="0" applyFont="1" applyFill="1" applyBorder="1" applyAlignment="1">
      <alignment horizontal="left" vertical="center" wrapText="1"/>
    </xf>
    <xf numFmtId="0" fontId="39" fillId="0" borderId="58" xfId="0" applyFont="1" applyFill="1" applyBorder="1" applyAlignment="1">
      <alignment horizontal="left" vertical="center"/>
    </xf>
    <xf numFmtId="0" fontId="39" fillId="0" borderId="58" xfId="0" applyFont="1" applyFill="1" applyBorder="1" applyAlignment="1">
      <alignment horizontal="left" vertical="center" wrapText="1" indent="1"/>
    </xf>
    <xf numFmtId="0" fontId="39" fillId="0" borderId="58" xfId="0" applyFont="1" applyFill="1" applyBorder="1" applyAlignment="1">
      <alignment horizontal="left" vertical="center" wrapText="1" indent="2"/>
    </xf>
    <xf numFmtId="0" fontId="39" fillId="0" borderId="58" xfId="0" applyFont="1" applyFill="1" applyBorder="1" applyAlignment="1">
      <alignment horizontal="center" wrapText="1"/>
    </xf>
    <xf numFmtId="0" fontId="39" fillId="0" borderId="58" xfId="745" applyFont="1" applyFill="1" applyBorder="1" applyAlignment="1">
      <alignment horizontal="center" vertical="center" wrapText="1"/>
    </xf>
    <xf numFmtId="0" fontId="39" fillId="0" borderId="58" xfId="0" applyFont="1" applyFill="1" applyBorder="1" applyAlignment="1">
      <alignment horizontal="center" vertical="center" wrapText="1"/>
    </xf>
    <xf numFmtId="0" fontId="38" fillId="0" borderId="58" xfId="0" quotePrefix="1" applyFont="1" applyFill="1" applyBorder="1" applyAlignment="1">
      <alignment horizontal="left" vertical="center"/>
    </xf>
    <xf numFmtId="0" fontId="39" fillId="0" borderId="58" xfId="0" applyFont="1" applyFill="1" applyBorder="1" applyAlignment="1">
      <alignment horizontal="left" vertical="center" wrapText="1" indent="3"/>
    </xf>
    <xf numFmtId="0" fontId="42" fillId="0" borderId="0" xfId="0" applyFont="1" applyFill="1" applyAlignment="1">
      <alignment vertical="center" wrapText="1"/>
    </xf>
    <xf numFmtId="1" fontId="39" fillId="0" borderId="58" xfId="745" applyNumberFormat="1" applyFont="1" applyFill="1" applyBorder="1" applyAlignment="1">
      <alignment horizontal="center" vertical="center" wrapText="1"/>
    </xf>
    <xf numFmtId="0" fontId="39" fillId="0" borderId="0" xfId="0" applyFont="1" applyFill="1" applyBorder="1" applyAlignment="1">
      <alignment vertical="center"/>
    </xf>
    <xf numFmtId="0" fontId="39" fillId="0" borderId="58" xfId="0" applyFont="1" applyFill="1" applyBorder="1" applyAlignment="1">
      <alignment horizontal="left" vertical="center" wrapText="1" indent="4"/>
    </xf>
    <xf numFmtId="0" fontId="39" fillId="0" borderId="0" xfId="0" applyFont="1" applyFill="1" applyBorder="1" applyAlignment="1">
      <alignment horizontal="left" vertical="center"/>
    </xf>
    <xf numFmtId="0" fontId="38" fillId="0" borderId="58" xfId="0" applyFont="1" applyFill="1" applyBorder="1" applyAlignment="1">
      <alignment horizontal="left" vertical="center" wrapText="1" indent="1"/>
    </xf>
    <xf numFmtId="1" fontId="38" fillId="0" borderId="58" xfId="0" applyNumberFormat="1" applyFont="1" applyFill="1" applyBorder="1" applyAlignment="1">
      <alignment horizontal="center" vertical="center" wrapText="1"/>
    </xf>
    <xf numFmtId="1" fontId="39" fillId="0" borderId="58" xfId="24646" applyNumberFormat="1" applyFont="1" applyFill="1" applyBorder="1" applyAlignment="1">
      <alignment horizontal="center" vertical="top" wrapText="1"/>
    </xf>
    <xf numFmtId="0" fontId="77" fillId="42" borderId="0" xfId="0" applyFont="1" applyFill="1" applyAlignment="1">
      <alignment wrapText="1"/>
    </xf>
    <xf numFmtId="0" fontId="51" fillId="42" borderId="58" xfId="0" applyFont="1" applyFill="1" applyBorder="1" applyAlignment="1">
      <alignment horizontal="left" vertical="center" wrapText="1" indent="4"/>
    </xf>
    <xf numFmtId="1" fontId="51" fillId="42" borderId="58" xfId="0" applyNumberFormat="1" applyFont="1" applyFill="1" applyBorder="1" applyAlignment="1">
      <alignment horizontal="center" vertical="center" wrapText="1"/>
    </xf>
    <xf numFmtId="1" fontId="51" fillId="42" borderId="58" xfId="745" applyNumberFormat="1" applyFont="1" applyFill="1" applyBorder="1" applyAlignment="1">
      <alignment horizontal="center" vertical="top" wrapText="1"/>
    </xf>
    <xf numFmtId="0" fontId="38" fillId="41" borderId="0" xfId="0" applyFont="1" applyFill="1"/>
    <xf numFmtId="0" fontId="39" fillId="0" borderId="58" xfId="0" applyFont="1" applyFill="1" applyBorder="1" applyAlignment="1" applyProtection="1">
      <alignment horizontal="center" vertical="center" wrapText="1"/>
    </xf>
    <xf numFmtId="0" fontId="42" fillId="0" borderId="58" xfId="0" applyFont="1" applyFill="1" applyBorder="1" applyAlignment="1">
      <alignment horizontal="center" vertical="center" wrapText="1"/>
    </xf>
    <xf numFmtId="0" fontId="42" fillId="0" borderId="51" xfId="0" applyFont="1" applyFill="1" applyBorder="1" applyAlignment="1">
      <alignment horizontal="center" vertical="center" wrapText="1"/>
    </xf>
    <xf numFmtId="0" fontId="1" fillId="0" borderId="0" xfId="0" applyFont="1" applyFill="1" applyAlignment="1">
      <alignment horizontal="center" vertical="center" wrapText="1"/>
    </xf>
    <xf numFmtId="0" fontId="39" fillId="0" borderId="56" xfId="0" applyFont="1" applyFill="1" applyBorder="1" applyAlignment="1">
      <alignment horizontal="center" vertical="center" wrapText="1"/>
    </xf>
    <xf numFmtId="0" fontId="39" fillId="0" borderId="56" xfId="0" applyFont="1" applyFill="1" applyBorder="1" applyAlignment="1" applyProtection="1">
      <alignment horizontal="center" vertical="center" wrapText="1"/>
    </xf>
    <xf numFmtId="0" fontId="42" fillId="0" borderId="56"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4" fillId="0" borderId="0" xfId="0" quotePrefix="1" applyFont="1" applyAlignment="1">
      <alignment horizontal="center"/>
    </xf>
    <xf numFmtId="0" fontId="1" fillId="0" borderId="0" xfId="0" applyFont="1" applyFill="1" applyBorder="1"/>
    <xf numFmtId="0" fontId="1" fillId="0" borderId="58" xfId="0" applyFont="1" applyFill="1" applyBorder="1"/>
    <xf numFmtId="0" fontId="39" fillId="0" borderId="58" xfId="746" quotePrefix="1" applyFont="1" applyFill="1" applyBorder="1" applyAlignment="1">
      <alignment horizontal="center"/>
    </xf>
    <xf numFmtId="0" fontId="1" fillId="0" borderId="57" xfId="0" applyFont="1" applyFill="1" applyBorder="1"/>
    <xf numFmtId="0" fontId="39" fillId="0" borderId="0" xfId="746" quotePrefix="1" applyFont="1" applyFill="1" applyBorder="1" applyAlignment="1">
      <alignment horizontal="center"/>
    </xf>
    <xf numFmtId="0" fontId="1" fillId="0" borderId="59" xfId="0" applyFont="1" applyFill="1" applyBorder="1"/>
    <xf numFmtId="0" fontId="39" fillId="0" borderId="9" xfId="0" applyFont="1" applyFill="1" applyBorder="1" applyAlignment="1">
      <alignment vertical="center" wrapText="1"/>
    </xf>
    <xf numFmtId="0" fontId="39" fillId="0" borderId="58" xfId="0" applyFont="1" applyFill="1" applyBorder="1" applyAlignment="1">
      <alignment vertical="center" wrapText="1"/>
    </xf>
    <xf numFmtId="0" fontId="39" fillId="0" borderId="58" xfId="0" applyFont="1" applyFill="1" applyBorder="1" applyAlignment="1">
      <alignment vertical="center"/>
    </xf>
    <xf numFmtId="0" fontId="39" fillId="0" borderId="8" xfId="24646" applyFont="1" applyFill="1" applyBorder="1" applyAlignment="1">
      <alignment vertical="center"/>
    </xf>
    <xf numFmtId="0" fontId="39" fillId="0" borderId="58" xfId="0" applyFont="1" applyFill="1" applyBorder="1" applyAlignment="1">
      <alignment horizontal="left" vertical="center" indent="1"/>
    </xf>
    <xf numFmtId="0" fontId="39" fillId="0" borderId="58" xfId="745" applyFont="1" applyFill="1" applyBorder="1" applyAlignment="1">
      <alignment vertical="center"/>
    </xf>
    <xf numFmtId="0" fontId="39" fillId="0" borderId="58" xfId="0" applyFont="1" applyFill="1" applyBorder="1" applyAlignment="1">
      <alignment horizontal="left" vertical="center" indent="2"/>
    </xf>
    <xf numFmtId="0" fontId="39" fillId="0" borderId="0" xfId="746" applyFont="1" applyFill="1" applyAlignment="1">
      <alignment horizontal="left" vertical="top"/>
    </xf>
    <xf numFmtId="0" fontId="39" fillId="0" borderId="58" xfId="0" applyFont="1" applyFill="1" applyBorder="1" applyAlignment="1">
      <alignment horizontal="left" vertical="center" indent="3"/>
    </xf>
    <xf numFmtId="0" fontId="1" fillId="0" borderId="0" xfId="746" applyFont="1" applyFill="1"/>
    <xf numFmtId="0" fontId="43" fillId="0" borderId="0" xfId="0" applyFont="1" applyFill="1" applyAlignment="1">
      <alignment horizontal="left"/>
    </xf>
    <xf numFmtId="0" fontId="39" fillId="0" borderId="0" xfId="746" applyFont="1" applyFill="1"/>
    <xf numFmtId="0" fontId="43" fillId="36" borderId="0" xfId="746" applyFont="1" applyFill="1" applyBorder="1" applyAlignment="1">
      <alignment horizontal="left" vertical="center"/>
    </xf>
    <xf numFmtId="0" fontId="1" fillId="0" borderId="58" xfId="746" applyFont="1" applyFill="1" applyBorder="1" applyAlignment="1">
      <alignment horizontal="left" vertical="center"/>
    </xf>
    <xf numFmtId="0" fontId="39" fillId="0" borderId="0" xfId="746" applyFont="1" applyFill="1" applyAlignment="1">
      <alignment horizontal="left"/>
    </xf>
    <xf numFmtId="0" fontId="39" fillId="0" borderId="0" xfId="746" applyFont="1" applyFill="1" applyAlignment="1">
      <alignment horizontal="center" vertical="center"/>
    </xf>
    <xf numFmtId="0" fontId="39" fillId="0" borderId="9" xfId="0" applyFont="1" applyFill="1" applyBorder="1" applyAlignment="1">
      <alignment horizontal="center" vertical="center" wrapText="1"/>
    </xf>
    <xf numFmtId="0" fontId="39" fillId="0" borderId="57" xfId="0" applyFont="1" applyFill="1" applyBorder="1" applyAlignment="1">
      <alignment horizontal="center" vertical="center" wrapText="1"/>
    </xf>
    <xf numFmtId="0" fontId="39" fillId="41" borderId="57" xfId="0" applyFont="1" applyFill="1" applyBorder="1" applyAlignment="1">
      <alignment horizontal="center" vertical="center" wrapText="1"/>
    </xf>
    <xf numFmtId="0" fontId="39" fillId="0" borderId="58" xfId="0" applyFont="1" applyFill="1" applyBorder="1" applyAlignment="1">
      <alignment horizontal="center" vertical="center"/>
    </xf>
    <xf numFmtId="0" fontId="39" fillId="41" borderId="58" xfId="0" applyFont="1" applyFill="1" applyBorder="1" applyAlignment="1">
      <alignment horizontal="center" vertical="center"/>
    </xf>
    <xf numFmtId="0" fontId="1" fillId="0" borderId="58" xfId="746" quotePrefix="1" applyFont="1" applyFill="1" applyBorder="1" applyAlignment="1">
      <alignment horizontal="center" vertical="center"/>
    </xf>
    <xf numFmtId="0" fontId="41" fillId="0" borderId="0" xfId="746" applyFont="1" applyFill="1" applyBorder="1" applyAlignment="1">
      <alignment horizontal="left" vertical="center"/>
    </xf>
    <xf numFmtId="0" fontId="39" fillId="41" borderId="0" xfId="746" applyFont="1" applyFill="1" applyAlignment="1">
      <alignment horizontal="left" vertical="top"/>
    </xf>
    <xf numFmtId="0" fontId="39" fillId="0" borderId="0" xfId="746" applyFont="1" applyFill="1" applyBorder="1" applyAlignment="1">
      <alignment vertical="center" wrapText="1"/>
    </xf>
    <xf numFmtId="0" fontId="39" fillId="0" borderId="0" xfId="80" applyFont="1" applyFill="1" applyAlignment="1"/>
    <xf numFmtId="0" fontId="39" fillId="0" borderId="21"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22" xfId="0" applyFont="1" applyFill="1" applyBorder="1" applyAlignment="1">
      <alignment horizontal="center" vertical="center" wrapText="1"/>
    </xf>
    <xf numFmtId="0" fontId="39" fillId="54" borderId="47" xfId="80" applyFont="1" applyFill="1" applyBorder="1" applyAlignment="1">
      <alignment horizontal="center" wrapText="1"/>
    </xf>
    <xf numFmtId="0" fontId="0" fillId="54" borderId="48" xfId="0" applyFill="1" applyBorder="1" applyAlignment="1">
      <alignment wrapText="1"/>
    </xf>
    <xf numFmtId="0" fontId="0" fillId="54" borderId="49" xfId="0" applyFill="1" applyBorder="1" applyAlignment="1">
      <alignment wrapText="1"/>
    </xf>
    <xf numFmtId="0" fontId="0" fillId="54" borderId="48" xfId="0" applyFill="1" applyBorder="1" applyAlignment="1">
      <alignment horizontal="center" wrapText="1"/>
    </xf>
    <xf numFmtId="0" fontId="0" fillId="54" borderId="49" xfId="0" applyFill="1" applyBorder="1" applyAlignment="1">
      <alignment horizontal="center" wrapText="1"/>
    </xf>
    <xf numFmtId="0" fontId="59" fillId="54" borderId="47" xfId="0" applyFont="1" applyFill="1" applyBorder="1" applyAlignment="1">
      <alignment horizontal="center" vertical="center" wrapText="1"/>
    </xf>
    <xf numFmtId="0" fontId="59" fillId="54" borderId="49" xfId="0" applyFont="1" applyFill="1" applyBorder="1" applyAlignment="1">
      <alignment horizontal="center" vertical="center" wrapText="1"/>
    </xf>
    <xf numFmtId="0" fontId="59" fillId="54" borderId="57" xfId="0" applyFont="1" applyFill="1" applyBorder="1" applyAlignment="1">
      <alignment horizontal="center" vertical="center" wrapText="1"/>
    </xf>
    <xf numFmtId="0" fontId="59" fillId="54" borderId="9" xfId="0" applyFont="1" applyFill="1" applyBorder="1" applyAlignment="1">
      <alignment horizontal="center" vertical="center" wrapText="1"/>
    </xf>
    <xf numFmtId="0" fontId="59" fillId="54" borderId="64"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80" fillId="54" borderId="64" xfId="0" applyFont="1" applyFill="1" applyBorder="1" applyAlignment="1">
      <alignment horizontal="center" wrapText="1"/>
    </xf>
    <xf numFmtId="0" fontId="0" fillId="0" borderId="62" xfId="0" applyBorder="1" applyAlignment="1">
      <alignment horizontal="center" wrapText="1"/>
    </xf>
    <xf numFmtId="0" fontId="0" fillId="0" borderId="63" xfId="0" applyBorder="1" applyAlignment="1">
      <alignment horizontal="center" wrapText="1"/>
    </xf>
    <xf numFmtId="0" fontId="38" fillId="0" borderId="0" xfId="0" applyFont="1" applyFill="1" applyBorder="1" applyAlignment="1">
      <alignment horizontal="center" vertical="center" wrapText="1"/>
    </xf>
    <xf numFmtId="0" fontId="39" fillId="0" borderId="0" xfId="80" applyFont="1" applyFill="1" applyBorder="1" applyAlignment="1">
      <alignment horizontal="center" vertical="center" wrapText="1"/>
    </xf>
    <xf numFmtId="0" fontId="9" fillId="0" borderId="0" xfId="0" applyFont="1" applyBorder="1" applyAlignment="1">
      <alignment horizontal="center" vertical="center" wrapText="1"/>
    </xf>
    <xf numFmtId="0" fontId="39" fillId="0" borderId="60" xfId="0"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61" xfId="0" applyFont="1" applyFill="1" applyBorder="1" applyAlignment="1">
      <alignment horizontal="center" vertical="center" wrapText="1"/>
    </xf>
    <xf numFmtId="0" fontId="39" fillId="0" borderId="52" xfId="0" applyFont="1" applyFill="1" applyBorder="1" applyAlignment="1">
      <alignment horizontal="center" vertical="center" wrapText="1"/>
    </xf>
    <xf numFmtId="0" fontId="39" fillId="0" borderId="9" xfId="0" applyFont="1" applyFill="1" applyBorder="1" applyAlignment="1">
      <alignment horizontal="center" vertical="center" wrapText="1"/>
    </xf>
    <xf numFmtId="0" fontId="39" fillId="0" borderId="57" xfId="0" applyFont="1" applyFill="1" applyBorder="1" applyAlignment="1">
      <alignment horizontal="center" vertical="center" wrapText="1"/>
    </xf>
    <xf numFmtId="0" fontId="39" fillId="0" borderId="58" xfId="0" applyFont="1" applyFill="1" applyBorder="1" applyAlignment="1">
      <alignment horizontal="center" vertical="center" wrapText="1"/>
    </xf>
    <xf numFmtId="0" fontId="39" fillId="0" borderId="62" xfId="0" applyFont="1" applyFill="1" applyBorder="1" applyAlignment="1">
      <alignment horizontal="center" vertical="center" wrapText="1"/>
    </xf>
    <xf numFmtId="0" fontId="39" fillId="0" borderId="63" xfId="0" applyFont="1" applyFill="1" applyBorder="1" applyAlignment="1">
      <alignment horizontal="center" vertical="center" wrapText="1"/>
    </xf>
    <xf numFmtId="0" fontId="63" fillId="49" borderId="32" xfId="0" applyFont="1" applyFill="1" applyBorder="1" applyAlignment="1">
      <alignment horizontal="center" vertical="center" wrapText="1" readingOrder="1"/>
    </xf>
    <xf numFmtId="0" fontId="63" fillId="49" borderId="31" xfId="0" applyFont="1" applyFill="1" applyBorder="1" applyAlignment="1">
      <alignment horizontal="center" vertical="center" wrapText="1" readingOrder="1"/>
    </xf>
    <xf numFmtId="0" fontId="63" fillId="47" borderId="36" xfId="0" applyFont="1" applyFill="1" applyBorder="1" applyAlignment="1">
      <alignment horizontal="center" vertical="center" wrapText="1" readingOrder="1"/>
    </xf>
    <xf numFmtId="0" fontId="63" fillId="47" borderId="39" xfId="0" applyFont="1" applyFill="1" applyBorder="1" applyAlignment="1">
      <alignment horizontal="center" vertical="center" wrapText="1" readingOrder="1"/>
    </xf>
    <xf numFmtId="0" fontId="63" fillId="47" borderId="31" xfId="0" applyFont="1" applyFill="1" applyBorder="1" applyAlignment="1">
      <alignment horizontal="center" vertical="center" wrapText="1" readingOrder="1"/>
    </xf>
    <xf numFmtId="0" fontId="39" fillId="50" borderId="38" xfId="0" applyFont="1" applyFill="1" applyBorder="1" applyAlignment="1">
      <alignment horizontal="center" vertical="center" wrapText="1" readingOrder="1"/>
    </xf>
    <xf numFmtId="0" fontId="39" fillId="50" borderId="0" xfId="0" applyFont="1" applyFill="1" applyAlignment="1">
      <alignment horizontal="center" vertical="center" wrapText="1" readingOrder="1"/>
    </xf>
    <xf numFmtId="0" fontId="39" fillId="50" borderId="37" xfId="0" applyFont="1" applyFill="1" applyBorder="1" applyAlignment="1">
      <alignment horizontal="center" vertical="center" wrapText="1" readingOrder="1"/>
    </xf>
    <xf numFmtId="0" fontId="63" fillId="49" borderId="38" xfId="0" applyFont="1" applyFill="1" applyBorder="1" applyAlignment="1">
      <alignment horizontal="center" vertical="center" wrapText="1" readingOrder="1"/>
    </xf>
    <xf numFmtId="0" fontId="63" fillId="49" borderId="0" xfId="0" applyFont="1" applyFill="1" applyAlignment="1">
      <alignment horizontal="center" vertical="center" wrapText="1" readingOrder="1"/>
    </xf>
    <xf numFmtId="0" fontId="63" fillId="49" borderId="37" xfId="0" applyFont="1" applyFill="1" applyBorder="1" applyAlignment="1">
      <alignment horizontal="center" vertical="center" wrapText="1" readingOrder="1"/>
    </xf>
    <xf numFmtId="0" fontId="63" fillId="47" borderId="38" xfId="0" applyFont="1" applyFill="1" applyBorder="1" applyAlignment="1">
      <alignment horizontal="center" vertical="center" wrapText="1" readingOrder="1"/>
    </xf>
    <xf numFmtId="0" fontId="63" fillId="47" borderId="0" xfId="0" applyFont="1" applyFill="1" applyAlignment="1">
      <alignment horizontal="center" vertical="center" wrapText="1" readingOrder="1"/>
    </xf>
    <xf numFmtId="0" fontId="63" fillId="47" borderId="37" xfId="0" applyFont="1" applyFill="1" applyBorder="1" applyAlignment="1">
      <alignment horizontal="center" vertical="center" wrapText="1" readingOrder="1"/>
    </xf>
    <xf numFmtId="0" fontId="63" fillId="44" borderId="32" xfId="0" applyFont="1" applyFill="1" applyBorder="1" applyAlignment="1">
      <alignment horizontal="left" vertical="center" wrapText="1" indent="1" readingOrder="1"/>
    </xf>
    <xf numFmtId="0" fontId="63" fillId="44" borderId="31" xfId="0" applyFont="1" applyFill="1" applyBorder="1" applyAlignment="1">
      <alignment horizontal="left" vertical="center" wrapText="1" indent="1" readingOrder="1"/>
    </xf>
    <xf numFmtId="0" fontId="63" fillId="48" borderId="32" xfId="0" applyFont="1" applyFill="1" applyBorder="1" applyAlignment="1">
      <alignment horizontal="left" vertical="center" wrapText="1" indent="1" readingOrder="1"/>
    </xf>
    <xf numFmtId="0" fontId="63" fillId="48" borderId="31" xfId="0" applyFont="1" applyFill="1" applyBorder="1" applyAlignment="1">
      <alignment horizontal="left" vertical="center" wrapText="1" indent="1" readingOrder="1"/>
    </xf>
    <xf numFmtId="0" fontId="63" fillId="47" borderId="36" xfId="0" applyFont="1" applyFill="1" applyBorder="1" applyAlignment="1">
      <alignment horizontal="left" vertical="center" wrapText="1" indent="1" readingOrder="1"/>
    </xf>
    <xf numFmtId="0" fontId="63" fillId="47" borderId="31" xfId="0" applyFont="1" applyFill="1" applyBorder="1" applyAlignment="1">
      <alignment horizontal="left" vertical="center" wrapText="1" indent="1" readingOrder="1"/>
    </xf>
    <xf numFmtId="0" fontId="63" fillId="46" borderId="32" xfId="0" applyFont="1" applyFill="1" applyBorder="1" applyAlignment="1">
      <alignment horizontal="left" vertical="center" wrapText="1" indent="1" readingOrder="1"/>
    </xf>
    <xf numFmtId="0" fontId="63" fillId="46" borderId="31" xfId="0" applyFont="1" applyFill="1" applyBorder="1" applyAlignment="1">
      <alignment horizontal="left" vertical="center" wrapText="1" indent="1" readingOrder="1"/>
    </xf>
    <xf numFmtId="0" fontId="66" fillId="46" borderId="35" xfId="0" applyFont="1" applyFill="1" applyBorder="1" applyAlignment="1">
      <alignment horizontal="center" vertical="center" wrapText="1" readingOrder="1"/>
    </xf>
    <xf numFmtId="0" fontId="66" fillId="46" borderId="34" xfId="0" applyFont="1" applyFill="1" applyBorder="1" applyAlignment="1">
      <alignment horizontal="center" vertical="center" wrapText="1" readingOrder="1"/>
    </xf>
    <xf numFmtId="0" fontId="68" fillId="0" borderId="0" xfId="44750" applyFont="1" applyAlignment="1">
      <alignment horizontal="center"/>
    </xf>
    <xf numFmtId="0" fontId="69" fillId="0" borderId="0" xfId="0" applyFont="1" applyAlignment="1">
      <alignment horizontal="center"/>
    </xf>
    <xf numFmtId="0" fontId="70" fillId="0" borderId="0" xfId="0" applyFont="1" applyAlignment="1">
      <alignment horizontal="center"/>
    </xf>
    <xf numFmtId="0" fontId="71" fillId="0" borderId="41" xfId="44750" applyFont="1" applyBorder="1" applyAlignment="1">
      <alignment horizontal="center"/>
    </xf>
    <xf numFmtId="0" fontId="0" fillId="0" borderId="41" xfId="0" applyBorder="1" applyAlignment="1">
      <alignment horizontal="center"/>
    </xf>
    <xf numFmtId="0" fontId="73" fillId="52" borderId="43" xfId="44750" applyFont="1" applyFill="1" applyBorder="1" applyAlignment="1">
      <alignment horizontal="center" vertical="center" wrapText="1" readingOrder="1"/>
    </xf>
    <xf numFmtId="0" fontId="71" fillId="52" borderId="42" xfId="44749" applyNumberFormat="1" applyFont="1" applyFill="1" applyBorder="1" applyAlignment="1" applyProtection="1">
      <alignment horizontal="center" vertical="center" wrapText="1"/>
    </xf>
    <xf numFmtId="0" fontId="71" fillId="52" borderId="44" xfId="44749" applyNumberFormat="1" applyFont="1" applyFill="1" applyBorder="1" applyAlignment="1" applyProtection="1">
      <alignment horizontal="center" vertical="center" wrapText="1"/>
    </xf>
    <xf numFmtId="0" fontId="73" fillId="52" borderId="42" xfId="44750" applyFont="1" applyFill="1" applyBorder="1" applyAlignment="1">
      <alignment horizontal="center" vertical="center" wrapText="1" readingOrder="1"/>
    </xf>
    <xf numFmtId="0" fontId="73" fillId="52" borderId="44" xfId="44750" applyFont="1" applyFill="1" applyBorder="1" applyAlignment="1">
      <alignment horizontal="center" vertical="center" wrapText="1" readingOrder="1"/>
    </xf>
    <xf numFmtId="0" fontId="71" fillId="52" borderId="43" xfId="44749" applyNumberFormat="1" applyFont="1" applyFill="1" applyBorder="1" applyAlignment="1" applyProtection="1">
      <alignment horizontal="center" vertical="center" wrapText="1"/>
    </xf>
    <xf numFmtId="0" fontId="71" fillId="52" borderId="45" xfId="44749" applyNumberFormat="1" applyFont="1" applyFill="1" applyBorder="1" applyAlignment="1" applyProtection="1">
      <alignment horizontal="center" vertical="center" wrapText="1"/>
    </xf>
    <xf numFmtId="0" fontId="71" fillId="52" borderId="9" xfId="44749" applyNumberFormat="1" applyFont="1" applyFill="1" applyBorder="1" applyAlignment="1" applyProtection="1">
      <alignment horizontal="center" vertical="center" wrapText="1"/>
    </xf>
    <xf numFmtId="0" fontId="73" fillId="52" borderId="45" xfId="44750" applyFont="1" applyFill="1" applyBorder="1" applyAlignment="1">
      <alignment horizontal="center" vertical="center" wrapText="1" readingOrder="1"/>
    </xf>
    <xf numFmtId="0" fontId="73" fillId="52" borderId="9" xfId="44750" applyFont="1" applyFill="1" applyBorder="1" applyAlignment="1">
      <alignment horizontal="center" vertical="center" wrapText="1" readingOrder="1"/>
    </xf>
  </cellXfs>
  <cellStyles count="44751">
    <cellStyle name="20% - Accent1" xfId="14545" hidden="1"/>
    <cellStyle name="20% - Accent1" xfId="15114" hidden="1"/>
    <cellStyle name="20% - Accent1" xfId="16128" hidden="1"/>
    <cellStyle name="20% - Accent1" xfId="16085" hidden="1"/>
    <cellStyle name="20% - Accent1" xfId="18573" hidden="1"/>
    <cellStyle name="20% - Accent1" xfId="19585" hidden="1"/>
    <cellStyle name="20% - Accent1" xfId="19521" hidden="1"/>
    <cellStyle name="20% - Accent1" xfId="21864" hidden="1"/>
    <cellStyle name="20% - Accent1" xfId="22795" hidden="1"/>
    <cellStyle name="20% - Accent1" xfId="24663" hidden="1"/>
    <cellStyle name="20% - Accent1" xfId="25232" hidden="1"/>
    <cellStyle name="20% - Accent1" xfId="26243" hidden="1"/>
    <cellStyle name="20% - Accent1" xfId="26219" hidden="1"/>
    <cellStyle name="20% - Accent1" xfId="28629" hidden="1"/>
    <cellStyle name="20% - Accent1" xfId="29645" hidden="1"/>
    <cellStyle name="20% - Accent1" xfId="24647" hidden="1"/>
    <cellStyle name="20% - Accent1" xfId="31990" hidden="1"/>
    <cellStyle name="20% - Accent1" xfId="33004" hidden="1"/>
    <cellStyle name="20% - Accent1" xfId="34863" hidden="1"/>
    <cellStyle name="20% - Accent1" xfId="35362" hidden="1"/>
    <cellStyle name="20% - Accent1" xfId="36293" hidden="1"/>
    <cellStyle name="20% - Accent1" xfId="38156" hidden="1"/>
    <cellStyle name="20% - Accent1" xfId="38725" hidden="1"/>
    <cellStyle name="20% - Accent1" xfId="39636" hidden="1"/>
    <cellStyle name="20% - Accent1" xfId="41457" hidden="1"/>
    <cellStyle name="20% - Accent1" xfId="42026" hidden="1"/>
    <cellStyle name="20% - Accent1" xfId="42937" hidden="1"/>
    <cellStyle name="20% - Accent1" xfId="44723" builtinId="30" hidden="1"/>
    <cellStyle name="20% - Accent1 2 10" xfId="17981" hidden="1"/>
    <cellStyle name="20% - Accent1 2 11" xfId="18018" hidden="1"/>
    <cellStyle name="20% - Accent1 2 11" xfId="25255" hidden="1"/>
    <cellStyle name="20% - Accent1 2 11" xfId="32933" hidden="1"/>
    <cellStyle name="20% - Accent1 2 12" xfId="26173" hidden="1"/>
    <cellStyle name="20% - Accent1 2 12" xfId="32969" hidden="1"/>
    <cellStyle name="20% - Accent1 2 13" xfId="26209" hidden="1"/>
    <cellStyle name="20% - Accent1 2 13" xfId="33912" hidden="1"/>
    <cellStyle name="20% - Accent1 2 14" xfId="27151" hidden="1"/>
    <cellStyle name="20% - Accent1 2 14" xfId="33948" hidden="1"/>
    <cellStyle name="20% - Accent1 2 15" xfId="27186" hidden="1"/>
    <cellStyle name="20% - Accent1 2 15" xfId="34855" hidden="1"/>
    <cellStyle name="20% - Accent1 2 16" xfId="28090" hidden="1"/>
    <cellStyle name="20% - Accent1 2 16" xfId="34891" hidden="1"/>
    <cellStyle name="20% - Accent1 2 17" xfId="28125" hidden="1"/>
    <cellStyle name="20% - Accent1 2 2" xfId="1291" hidden="1"/>
    <cellStyle name="20% - Accent1 2 3" xfId="2209" hidden="1"/>
    <cellStyle name="20% - Accent1 2 4" xfId="2246" hidden="1"/>
    <cellStyle name="20% - Accent1 2 5" xfId="3156" hidden="1"/>
    <cellStyle name="20% - Accent1 2 5" xfId="10358" hidden="1"/>
    <cellStyle name="20% - Accent1 2 5" xfId="15137" hidden="1"/>
    <cellStyle name="20% - Accent1 2 6" xfId="3193" hidden="1"/>
    <cellStyle name="20% - Accent1 2 6" xfId="10395" hidden="1"/>
    <cellStyle name="20% - Accent1 2 6" xfId="16055" hidden="1"/>
    <cellStyle name="20% - Accent1 2 7" xfId="4101" hidden="1"/>
    <cellStyle name="20% - Accent1 2 7" xfId="11303" hidden="1"/>
    <cellStyle name="20% - Accent1 2 7" xfId="16092" hidden="1"/>
    <cellStyle name="20% - Accent1 2 8" xfId="4137" hidden="1"/>
    <cellStyle name="20% - Accent1 2 8" xfId="11335" hidden="1"/>
    <cellStyle name="20% - Accent1 2 8" xfId="17036" hidden="1"/>
    <cellStyle name="20% - Accent1 2 9" xfId="17073" hidden="1"/>
    <cellStyle name="20% - Accent1 4" xfId="1" hidden="1"/>
    <cellStyle name="20% - Accent1 4" xfId="717" hidden="1"/>
    <cellStyle name="20% - Accent2" xfId="14549" hidden="1"/>
    <cellStyle name="20% - Accent2" xfId="15110" hidden="1"/>
    <cellStyle name="20% - Accent2" xfId="16124" hidden="1"/>
    <cellStyle name="20% - Accent2" xfId="16052" hidden="1"/>
    <cellStyle name="20% - Accent2" xfId="18569" hidden="1"/>
    <cellStyle name="20% - Accent2" xfId="19581" hidden="1"/>
    <cellStyle name="20% - Accent2" xfId="20535" hidden="1"/>
    <cellStyle name="20% - Accent2" xfId="21860" hidden="1"/>
    <cellStyle name="20% - Accent2" xfId="22791" hidden="1"/>
    <cellStyle name="20% - Accent2" xfId="24667" hidden="1"/>
    <cellStyle name="20% - Accent2" xfId="25228" hidden="1"/>
    <cellStyle name="20% - Accent2" xfId="26239" hidden="1"/>
    <cellStyle name="20% - Accent2" xfId="27188" hidden="1"/>
    <cellStyle name="20% - Accent2" xfId="28625" hidden="1"/>
    <cellStyle name="20% - Accent2" xfId="29641" hidden="1"/>
    <cellStyle name="20% - Accent2" xfId="28650" hidden="1"/>
    <cellStyle name="20% - Accent2" xfId="31986" hidden="1"/>
    <cellStyle name="20% - Accent2" xfId="33000" hidden="1"/>
    <cellStyle name="20% - Accent2" xfId="32941" hidden="1"/>
    <cellStyle name="20% - Accent2" xfId="35358" hidden="1"/>
    <cellStyle name="20% - Accent2" xfId="36289" hidden="1"/>
    <cellStyle name="20% - Accent2" xfId="38160" hidden="1"/>
    <cellStyle name="20% - Accent2" xfId="38721" hidden="1"/>
    <cellStyle name="20% - Accent2" xfId="39632" hidden="1"/>
    <cellStyle name="20% - Accent2" xfId="41461" hidden="1"/>
    <cellStyle name="20% - Accent2" xfId="42022" hidden="1"/>
    <cellStyle name="20% - Accent2" xfId="42933" hidden="1"/>
    <cellStyle name="20% - Accent2" xfId="44727" builtinId="34" hidden="1"/>
    <cellStyle name="20% - Accent2 2 10" xfId="17977" hidden="1"/>
    <cellStyle name="20% - Accent2 2 11" xfId="18014" hidden="1"/>
    <cellStyle name="20% - Accent2 2 11" xfId="25259" hidden="1"/>
    <cellStyle name="20% - Accent2 2 11" xfId="32929" hidden="1"/>
    <cellStyle name="20% - Accent2 2 12" xfId="26169" hidden="1"/>
    <cellStyle name="20% - Accent2 2 12" xfId="32965" hidden="1"/>
    <cellStyle name="20% - Accent2 2 13" xfId="26205" hidden="1"/>
    <cellStyle name="20% - Accent2 2 13" xfId="33908" hidden="1"/>
    <cellStyle name="20% - Accent2 2 14" xfId="27147" hidden="1"/>
    <cellStyle name="20% - Accent2 2 14" xfId="33944" hidden="1"/>
    <cellStyle name="20% - Accent2 2 15" xfId="27182" hidden="1"/>
    <cellStyle name="20% - Accent2 2 15" xfId="34851" hidden="1"/>
    <cellStyle name="20% - Accent2 2 16" xfId="28086" hidden="1"/>
    <cellStyle name="20% - Accent2 2 16" xfId="34887" hidden="1"/>
    <cellStyle name="20% - Accent2 2 17" xfId="28121" hidden="1"/>
    <cellStyle name="20% - Accent2 2 2" xfId="1295" hidden="1"/>
    <cellStyle name="20% - Accent2 2 3" xfId="2205" hidden="1"/>
    <cellStyle name="20% - Accent2 2 4" xfId="2242" hidden="1"/>
    <cellStyle name="20% - Accent2 2 5" xfId="3152" hidden="1"/>
    <cellStyle name="20% - Accent2 2 5" xfId="10354" hidden="1"/>
    <cellStyle name="20% - Accent2 2 5" xfId="15141" hidden="1"/>
    <cellStyle name="20% - Accent2 2 6" xfId="3189" hidden="1"/>
    <cellStyle name="20% - Accent2 2 6" xfId="10391" hidden="1"/>
    <cellStyle name="20% - Accent2 2 6" xfId="16051" hidden="1"/>
    <cellStyle name="20% - Accent2 2 7" xfId="4097" hidden="1"/>
    <cellStyle name="20% - Accent2 2 7" xfId="11299" hidden="1"/>
    <cellStyle name="20% - Accent2 2 7" xfId="16088" hidden="1"/>
    <cellStyle name="20% - Accent2 2 8" xfId="4133" hidden="1"/>
    <cellStyle name="20% - Accent2 2 8" xfId="11331" hidden="1"/>
    <cellStyle name="20% - Accent2 2 8" xfId="17032" hidden="1"/>
    <cellStyle name="20% - Accent2 2 9" xfId="17069" hidden="1"/>
    <cellStyle name="20% - Accent2 4" xfId="2" hidden="1"/>
    <cellStyle name="20% - Accent2 4" xfId="718" hidden="1"/>
    <cellStyle name="20% - Accent3" xfId="14553" hidden="1"/>
    <cellStyle name="20% - Accent3" xfId="15106" hidden="1"/>
    <cellStyle name="20% - Accent3" xfId="16120" hidden="1"/>
    <cellStyle name="20% - Accent3" xfId="15136" hidden="1"/>
    <cellStyle name="20% - Accent3" xfId="18565" hidden="1"/>
    <cellStyle name="20% - Accent3" xfId="19577" hidden="1"/>
    <cellStyle name="20% - Accent3" xfId="18591" hidden="1"/>
    <cellStyle name="20% - Accent3" xfId="21856" hidden="1"/>
    <cellStyle name="20% - Accent3" xfId="22787" hidden="1"/>
    <cellStyle name="20% - Accent3" xfId="24671" hidden="1"/>
    <cellStyle name="20% - Accent3" xfId="25224" hidden="1"/>
    <cellStyle name="20% - Accent3" xfId="26235" hidden="1"/>
    <cellStyle name="20% - Accent3" xfId="25253" hidden="1"/>
    <cellStyle name="20% - Accent3" xfId="28621" hidden="1"/>
    <cellStyle name="20% - Accent3" xfId="29637" hidden="1"/>
    <cellStyle name="20% - Accent3" xfId="28674" hidden="1"/>
    <cellStyle name="20% - Accent3" xfId="31982" hidden="1"/>
    <cellStyle name="20% - Accent3" xfId="32996" hidden="1"/>
    <cellStyle name="20% - Accent3" xfId="33921" hidden="1"/>
    <cellStyle name="20% - Accent3" xfId="35354" hidden="1"/>
    <cellStyle name="20% - Accent3" xfId="36285" hidden="1"/>
    <cellStyle name="20% - Accent3" xfId="38164" hidden="1"/>
    <cellStyle name="20% - Accent3" xfId="38717" hidden="1"/>
    <cellStyle name="20% - Accent3" xfId="39628" hidden="1"/>
    <cellStyle name="20% - Accent3" xfId="41465" hidden="1"/>
    <cellStyle name="20% - Accent3" xfId="42018" hidden="1"/>
    <cellStyle name="20% - Accent3" xfId="42929" hidden="1"/>
    <cellStyle name="20% - Accent3" xfId="44731" builtinId="38" hidden="1"/>
    <cellStyle name="20% - Accent3 2 10" xfId="17973" hidden="1"/>
    <cellStyle name="20% - Accent3 2 11" xfId="18010" hidden="1"/>
    <cellStyle name="20% - Accent3 2 11" xfId="25263" hidden="1"/>
    <cellStyle name="20% - Accent3 2 11" xfId="32925" hidden="1"/>
    <cellStyle name="20% - Accent3 2 12" xfId="26165" hidden="1"/>
    <cellStyle name="20% - Accent3 2 12" xfId="32961" hidden="1"/>
    <cellStyle name="20% - Accent3 2 13" xfId="26201" hidden="1"/>
    <cellStyle name="20% - Accent3 2 13" xfId="33904" hidden="1"/>
    <cellStyle name="20% - Accent3 2 14" xfId="27143" hidden="1"/>
    <cellStyle name="20% - Accent3 2 14" xfId="33940" hidden="1"/>
    <cellStyle name="20% - Accent3 2 15" xfId="27178" hidden="1"/>
    <cellStyle name="20% - Accent3 2 15" xfId="34847" hidden="1"/>
    <cellStyle name="20% - Accent3 2 16" xfId="28082" hidden="1"/>
    <cellStyle name="20% - Accent3 2 16" xfId="34883" hidden="1"/>
    <cellStyle name="20% - Accent3 2 17" xfId="28117" hidden="1"/>
    <cellStyle name="20% - Accent3 2 2" xfId="1299" hidden="1"/>
    <cellStyle name="20% - Accent3 2 3" xfId="2201" hidden="1"/>
    <cellStyle name="20% - Accent3 2 4" xfId="2238" hidden="1"/>
    <cellStyle name="20% - Accent3 2 5" xfId="3148" hidden="1"/>
    <cellStyle name="20% - Accent3 2 5" xfId="10350" hidden="1"/>
    <cellStyle name="20% - Accent3 2 5" xfId="15145" hidden="1"/>
    <cellStyle name="20% - Accent3 2 6" xfId="3185" hidden="1"/>
    <cellStyle name="20% - Accent3 2 6" xfId="10387" hidden="1"/>
    <cellStyle name="20% - Accent3 2 6" xfId="16047" hidden="1"/>
    <cellStyle name="20% - Accent3 2 7" xfId="4093" hidden="1"/>
    <cellStyle name="20% - Accent3 2 7" xfId="11295" hidden="1"/>
    <cellStyle name="20% - Accent3 2 7" xfId="16084" hidden="1"/>
    <cellStyle name="20% - Accent3 2 8" xfId="4129" hidden="1"/>
    <cellStyle name="20% - Accent3 2 8" xfId="11327" hidden="1"/>
    <cellStyle name="20% - Accent3 2 8" xfId="17028" hidden="1"/>
    <cellStyle name="20% - Accent3 2 9" xfId="17065" hidden="1"/>
    <cellStyle name="20% - Accent3 4" xfId="3" hidden="1"/>
    <cellStyle name="20% - Accent3 4" xfId="719" hidden="1"/>
    <cellStyle name="20% - Accent4" xfId="14557" hidden="1"/>
    <cellStyle name="20% - Accent4" xfId="15102" hidden="1"/>
    <cellStyle name="20% - Accent4" xfId="16116" hidden="1"/>
    <cellStyle name="20% - Accent4" xfId="16074" hidden="1"/>
    <cellStyle name="20% - Accent4" xfId="18561" hidden="1"/>
    <cellStyle name="20% - Accent4" xfId="19573" hidden="1"/>
    <cellStyle name="20% - Accent4" xfId="19559" hidden="1"/>
    <cellStyle name="20% - Accent4" xfId="21852" hidden="1"/>
    <cellStyle name="20% - Accent4" xfId="22783" hidden="1"/>
    <cellStyle name="20% - Accent4" xfId="24675" hidden="1"/>
    <cellStyle name="20% - Accent4" xfId="25220" hidden="1"/>
    <cellStyle name="20% - Accent4" xfId="26231" hidden="1"/>
    <cellStyle name="20% - Accent4" xfId="28094" hidden="1"/>
    <cellStyle name="20% - Accent4" xfId="28617" hidden="1"/>
    <cellStyle name="20% - Accent4" xfId="29633" hidden="1"/>
    <cellStyle name="20% - Accent4" xfId="29599" hidden="1"/>
    <cellStyle name="20% - Accent4" xfId="31978" hidden="1"/>
    <cellStyle name="20% - Accent4" xfId="32992" hidden="1"/>
    <cellStyle name="20% - Accent4" xfId="34865" hidden="1"/>
    <cellStyle name="20% - Accent4" xfId="35350" hidden="1"/>
    <cellStyle name="20% - Accent4" xfId="36281" hidden="1"/>
    <cellStyle name="20% - Accent4" xfId="38168" hidden="1"/>
    <cellStyle name="20% - Accent4" xfId="38713" hidden="1"/>
    <cellStyle name="20% - Accent4" xfId="39624" hidden="1"/>
    <cellStyle name="20% - Accent4" xfId="41469" hidden="1"/>
    <cellStyle name="20% - Accent4" xfId="42014" hidden="1"/>
    <cellStyle name="20% - Accent4" xfId="42925" hidden="1"/>
    <cellStyle name="20% - Accent4" xfId="44735" builtinId="42" hidden="1"/>
    <cellStyle name="20% - Accent4 2 10" xfId="17969" hidden="1"/>
    <cellStyle name="20% - Accent4 2 11" xfId="18006" hidden="1"/>
    <cellStyle name="20% - Accent4 2 11" xfId="25267" hidden="1"/>
    <cellStyle name="20% - Accent4 2 11" xfId="32921" hidden="1"/>
    <cellStyle name="20% - Accent4 2 12" xfId="26161" hidden="1"/>
    <cellStyle name="20% - Accent4 2 12" xfId="32957" hidden="1"/>
    <cellStyle name="20% - Accent4 2 13" xfId="26197" hidden="1"/>
    <cellStyle name="20% - Accent4 2 13" xfId="33900" hidden="1"/>
    <cellStyle name="20% - Accent4 2 14" xfId="27139" hidden="1"/>
    <cellStyle name="20% - Accent4 2 14" xfId="33936" hidden="1"/>
    <cellStyle name="20% - Accent4 2 15" xfId="27174" hidden="1"/>
    <cellStyle name="20% - Accent4 2 15" xfId="34843" hidden="1"/>
    <cellStyle name="20% - Accent4 2 16" xfId="28078" hidden="1"/>
    <cellStyle name="20% - Accent4 2 16" xfId="34879" hidden="1"/>
    <cellStyle name="20% - Accent4 2 17" xfId="28113" hidden="1"/>
    <cellStyle name="20% - Accent4 2 2" xfId="1303" hidden="1"/>
    <cellStyle name="20% - Accent4 2 3" xfId="2197" hidden="1"/>
    <cellStyle name="20% - Accent4 2 4" xfId="2234" hidden="1"/>
    <cellStyle name="20% - Accent4 2 5" xfId="3144" hidden="1"/>
    <cellStyle name="20% - Accent4 2 5" xfId="10346" hidden="1"/>
    <cellStyle name="20% - Accent4 2 5" xfId="15149" hidden="1"/>
    <cellStyle name="20% - Accent4 2 6" xfId="3181" hidden="1"/>
    <cellStyle name="20% - Accent4 2 6" xfId="10383" hidden="1"/>
    <cellStyle name="20% - Accent4 2 6" xfId="16043" hidden="1"/>
    <cellStyle name="20% - Accent4 2 7" xfId="4089" hidden="1"/>
    <cellStyle name="20% - Accent4 2 7" xfId="11291" hidden="1"/>
    <cellStyle name="20% - Accent4 2 7" xfId="16080" hidden="1"/>
    <cellStyle name="20% - Accent4 2 8" xfId="4125" hidden="1"/>
    <cellStyle name="20% - Accent4 2 8" xfId="11323" hidden="1"/>
    <cellStyle name="20% - Accent4 2 8" xfId="17024" hidden="1"/>
    <cellStyle name="20% - Accent4 2 9" xfId="17061" hidden="1"/>
    <cellStyle name="20% - Accent4 4" xfId="4" hidden="1"/>
    <cellStyle name="20% - Accent4 4" xfId="720" hidden="1"/>
    <cellStyle name="20% - Accent5" xfId="14561" hidden="1"/>
    <cellStyle name="20% - Accent5" xfId="15098" hidden="1"/>
    <cellStyle name="20% - Accent5" xfId="16112" hidden="1"/>
    <cellStyle name="20% - Accent5" xfId="16041" hidden="1"/>
    <cellStyle name="20% - Accent5" xfId="18557" hidden="1"/>
    <cellStyle name="20% - Accent5" xfId="19569" hidden="1"/>
    <cellStyle name="20% - Accent5" xfId="20537" hidden="1"/>
    <cellStyle name="20% - Accent5" xfId="21848" hidden="1"/>
    <cellStyle name="20% - Accent5" xfId="22779" hidden="1"/>
    <cellStyle name="20% - Accent5" xfId="24679" hidden="1"/>
    <cellStyle name="20% - Accent5" xfId="25216" hidden="1"/>
    <cellStyle name="20% - Accent5" xfId="26227" hidden="1"/>
    <cellStyle name="20% - Accent5" xfId="26177" hidden="1"/>
    <cellStyle name="20% - Accent5" xfId="28613" hidden="1"/>
    <cellStyle name="20% - Accent5" xfId="29629" hidden="1"/>
    <cellStyle name="20% - Accent5" xfId="29566" hidden="1"/>
    <cellStyle name="20% - Accent5" xfId="31974" hidden="1"/>
    <cellStyle name="20% - Accent5" xfId="32988" hidden="1"/>
    <cellStyle name="20% - Accent5" xfId="32943" hidden="1"/>
    <cellStyle name="20% - Accent5" xfId="35346" hidden="1"/>
    <cellStyle name="20% - Accent5" xfId="36277" hidden="1"/>
    <cellStyle name="20% - Accent5" xfId="38172" hidden="1"/>
    <cellStyle name="20% - Accent5" xfId="38709" hidden="1"/>
    <cellStyle name="20% - Accent5" xfId="39620" hidden="1"/>
    <cellStyle name="20% - Accent5" xfId="41473" hidden="1"/>
    <cellStyle name="20% - Accent5" xfId="42010" hidden="1"/>
    <cellStyle name="20% - Accent5" xfId="42921" hidden="1"/>
    <cellStyle name="20% - Accent5" xfId="44739" builtinId="46" hidden="1"/>
    <cellStyle name="20% - Accent5 2 10" xfId="17965" hidden="1"/>
    <cellStyle name="20% - Accent5 2 11" xfId="18002" hidden="1"/>
    <cellStyle name="20% - Accent5 2 11" xfId="25271" hidden="1"/>
    <cellStyle name="20% - Accent5 2 11" xfId="32917" hidden="1"/>
    <cellStyle name="20% - Accent5 2 12" xfId="26157" hidden="1"/>
    <cellStyle name="20% - Accent5 2 12" xfId="32953" hidden="1"/>
    <cellStyle name="20% - Accent5 2 13" xfId="26193" hidden="1"/>
    <cellStyle name="20% - Accent5 2 13" xfId="33896" hidden="1"/>
    <cellStyle name="20% - Accent5 2 14" xfId="27135" hidden="1"/>
    <cellStyle name="20% - Accent5 2 14" xfId="33932" hidden="1"/>
    <cellStyle name="20% - Accent5 2 15" xfId="27170" hidden="1"/>
    <cellStyle name="20% - Accent5 2 15" xfId="34839" hidden="1"/>
    <cellStyle name="20% - Accent5 2 16" xfId="28074" hidden="1"/>
    <cellStyle name="20% - Accent5 2 16" xfId="34875" hidden="1"/>
    <cellStyle name="20% - Accent5 2 17" xfId="28109" hidden="1"/>
    <cellStyle name="20% - Accent5 2 2" xfId="1307" hidden="1"/>
    <cellStyle name="20% - Accent5 2 3" xfId="2193" hidden="1"/>
    <cellStyle name="20% - Accent5 2 4" xfId="2230" hidden="1"/>
    <cellStyle name="20% - Accent5 2 5" xfId="3140" hidden="1"/>
    <cellStyle name="20% - Accent5 2 5" xfId="10342" hidden="1"/>
    <cellStyle name="20% - Accent5 2 5" xfId="15153" hidden="1"/>
    <cellStyle name="20% - Accent5 2 6" xfId="3177" hidden="1"/>
    <cellStyle name="20% - Accent5 2 6" xfId="10379" hidden="1"/>
    <cellStyle name="20% - Accent5 2 6" xfId="16039" hidden="1"/>
    <cellStyle name="20% - Accent5 2 7" xfId="4085" hidden="1"/>
    <cellStyle name="20% - Accent5 2 7" xfId="11287" hidden="1"/>
    <cellStyle name="20% - Accent5 2 7" xfId="16076" hidden="1"/>
    <cellStyle name="20% - Accent5 2 8" xfId="4121" hidden="1"/>
    <cellStyle name="20% - Accent5 2 8" xfId="11319" hidden="1"/>
    <cellStyle name="20% - Accent5 2 8" xfId="17020" hidden="1"/>
    <cellStyle name="20% - Accent5 2 9" xfId="17057" hidden="1"/>
    <cellStyle name="20% - Accent5 4" xfId="5" hidden="1"/>
    <cellStyle name="20% - Accent5 4" xfId="721" hidden="1"/>
    <cellStyle name="20% - Accent6" xfId="14565" hidden="1"/>
    <cellStyle name="20% - Accent6" xfId="15094" hidden="1"/>
    <cellStyle name="20% - Accent6" xfId="16108" hidden="1"/>
    <cellStyle name="20% - Accent6" xfId="15147" hidden="1"/>
    <cellStyle name="20% - Accent6" xfId="18553" hidden="1"/>
    <cellStyle name="20% - Accent6" xfId="19565" hidden="1"/>
    <cellStyle name="20% - Accent6" xfId="18589" hidden="1"/>
    <cellStyle name="20% - Accent6" xfId="21844" hidden="1"/>
    <cellStyle name="20% - Accent6" xfId="22775" hidden="1"/>
    <cellStyle name="20% - Accent6" xfId="24683" hidden="1"/>
    <cellStyle name="20% - Accent6" xfId="25212" hidden="1"/>
    <cellStyle name="20% - Accent6" xfId="26223" hidden="1"/>
    <cellStyle name="20% - Accent6" xfId="27156" hidden="1"/>
    <cellStyle name="20% - Accent6" xfId="28609" hidden="1"/>
    <cellStyle name="20% - Accent6" xfId="29625" hidden="1"/>
    <cellStyle name="20% - Accent6" xfId="28658" hidden="1"/>
    <cellStyle name="20% - Accent6" xfId="31970" hidden="1"/>
    <cellStyle name="20% - Accent6" xfId="32984" hidden="1"/>
    <cellStyle name="20% - Accent6" xfId="33923" hidden="1"/>
    <cellStyle name="20% - Accent6" xfId="35342" hidden="1"/>
    <cellStyle name="20% - Accent6" xfId="36273" hidden="1"/>
    <cellStyle name="20% - Accent6" xfId="38176" hidden="1"/>
    <cellStyle name="20% - Accent6" xfId="38705" hidden="1"/>
    <cellStyle name="20% - Accent6" xfId="39616" hidden="1"/>
    <cellStyle name="20% - Accent6" xfId="41477" hidden="1"/>
    <cellStyle name="20% - Accent6" xfId="42006" hidden="1"/>
    <cellStyle name="20% - Accent6" xfId="42917" hidden="1"/>
    <cellStyle name="20% - Accent6" xfId="44743" builtinId="50" hidden="1"/>
    <cellStyle name="20% - Accent6 2 10" xfId="17961" hidden="1"/>
    <cellStyle name="20% - Accent6 2 11" xfId="17998" hidden="1"/>
    <cellStyle name="20% - Accent6 2 11" xfId="25275" hidden="1"/>
    <cellStyle name="20% - Accent6 2 11" xfId="32913" hidden="1"/>
    <cellStyle name="20% - Accent6 2 12" xfId="26153" hidden="1"/>
    <cellStyle name="20% - Accent6 2 12" xfId="32949" hidden="1"/>
    <cellStyle name="20% - Accent6 2 13" xfId="26189" hidden="1"/>
    <cellStyle name="20% - Accent6 2 13" xfId="33892" hidden="1"/>
    <cellStyle name="20% - Accent6 2 14" xfId="27131" hidden="1"/>
    <cellStyle name="20% - Accent6 2 14" xfId="33928" hidden="1"/>
    <cellStyle name="20% - Accent6 2 15" xfId="27166" hidden="1"/>
    <cellStyle name="20% - Accent6 2 15" xfId="34835" hidden="1"/>
    <cellStyle name="20% - Accent6 2 16" xfId="28070" hidden="1"/>
    <cellStyle name="20% - Accent6 2 16" xfId="34871" hidden="1"/>
    <cellStyle name="20% - Accent6 2 17" xfId="28105" hidden="1"/>
    <cellStyle name="20% - Accent6 2 2" xfId="1311" hidden="1"/>
    <cellStyle name="20% - Accent6 2 3" xfId="2189" hidden="1"/>
    <cellStyle name="20% - Accent6 2 4" xfId="2226" hidden="1"/>
    <cellStyle name="20% - Accent6 2 5" xfId="3136" hidden="1"/>
    <cellStyle name="20% - Accent6 2 5" xfId="10338" hidden="1"/>
    <cellStyle name="20% - Accent6 2 5" xfId="15157" hidden="1"/>
    <cellStyle name="20% - Accent6 2 6" xfId="3173" hidden="1"/>
    <cellStyle name="20% - Accent6 2 6" xfId="10375" hidden="1"/>
    <cellStyle name="20% - Accent6 2 6" xfId="16035" hidden="1"/>
    <cellStyle name="20% - Accent6 2 7" xfId="4081" hidden="1"/>
    <cellStyle name="20% - Accent6 2 7" xfId="11283" hidden="1"/>
    <cellStyle name="20% - Accent6 2 7" xfId="16072" hidden="1"/>
    <cellStyle name="20% - Accent6 2 8" xfId="4117" hidden="1"/>
    <cellStyle name="20% - Accent6 2 8" xfId="11315" hidden="1"/>
    <cellStyle name="20% - Accent6 2 8" xfId="17016" hidden="1"/>
    <cellStyle name="20% - Accent6 2 9" xfId="17053" hidden="1"/>
    <cellStyle name="20% - Accent6 4" xfId="6" hidden="1"/>
    <cellStyle name="20% - Accent6 4" xfId="722" hidden="1"/>
    <cellStyle name="20% - Colore 1" xfId="106" hidden="1"/>
    <cellStyle name="20% - Colore 1" xfId="7411" hidden="1"/>
    <cellStyle name="20% - Colore 2" xfId="110" hidden="1"/>
    <cellStyle name="20% - Colore 2" xfId="7415" hidden="1"/>
    <cellStyle name="20% - Colore 3" xfId="114" hidden="1"/>
    <cellStyle name="20% - Colore 3" xfId="7419" hidden="1"/>
    <cellStyle name="20% - Colore 4" xfId="118" hidden="1"/>
    <cellStyle name="20% - Colore 4" xfId="7423" hidden="1"/>
    <cellStyle name="20% - Colore 5" xfId="122" hidden="1"/>
    <cellStyle name="20% - Colore 5" xfId="7427" hidden="1"/>
    <cellStyle name="20% - Colore 6" xfId="126" hidden="1"/>
    <cellStyle name="20% - Colore 6" xfId="7431" hidden="1"/>
    <cellStyle name="40% - Accent1" xfId="14546" hidden="1"/>
    <cellStyle name="40% - Accent1" xfId="15113" hidden="1"/>
    <cellStyle name="40% - Accent1" xfId="16127" hidden="1"/>
    <cellStyle name="40% - Accent1" xfId="16048" hidden="1"/>
    <cellStyle name="40% - Accent1" xfId="18572" hidden="1"/>
    <cellStyle name="40% - Accent1" xfId="19584" hidden="1"/>
    <cellStyle name="40% - Accent1" xfId="18593" hidden="1"/>
    <cellStyle name="40% - Accent1" xfId="21863" hidden="1"/>
    <cellStyle name="40% - Accent1" xfId="22794" hidden="1"/>
    <cellStyle name="40% - Accent1" xfId="24664" hidden="1"/>
    <cellStyle name="40% - Accent1" xfId="25231" hidden="1"/>
    <cellStyle name="40% - Accent1" xfId="26242" hidden="1"/>
    <cellStyle name="40% - Accent1" xfId="26184" hidden="1"/>
    <cellStyle name="40% - Accent1" xfId="28628" hidden="1"/>
    <cellStyle name="40% - Accent1" xfId="29644" hidden="1"/>
    <cellStyle name="40% - Accent1" xfId="26181" hidden="1"/>
    <cellStyle name="40% - Accent1" xfId="31989" hidden="1"/>
    <cellStyle name="40% - Accent1" xfId="33003" hidden="1"/>
    <cellStyle name="40% - Accent1" xfId="33956" hidden="1"/>
    <cellStyle name="40% - Accent1" xfId="35361" hidden="1"/>
    <cellStyle name="40% - Accent1" xfId="36292" hidden="1"/>
    <cellStyle name="40% - Accent1" xfId="38157" hidden="1"/>
    <cellStyle name="40% - Accent1" xfId="38724" hidden="1"/>
    <cellStyle name="40% - Accent1" xfId="39635" hidden="1"/>
    <cellStyle name="40% - Accent1" xfId="41458" hidden="1"/>
    <cellStyle name="40% - Accent1" xfId="42025" hidden="1"/>
    <cellStyle name="40% - Accent1" xfId="42936" hidden="1"/>
    <cellStyle name="40% - Accent1" xfId="44724" builtinId="31" hidden="1"/>
    <cellStyle name="40% - Accent1 2 10" xfId="17980" hidden="1"/>
    <cellStyle name="40% - Accent1 2 11" xfId="18017" hidden="1"/>
    <cellStyle name="40% - Accent1 2 11" xfId="25256" hidden="1"/>
    <cellStyle name="40% - Accent1 2 11" xfId="32932" hidden="1"/>
    <cellStyle name="40% - Accent1 2 12" xfId="26172" hidden="1"/>
    <cellStyle name="40% - Accent1 2 12" xfId="32968" hidden="1"/>
    <cellStyle name="40% - Accent1 2 13" xfId="26208" hidden="1"/>
    <cellStyle name="40% - Accent1 2 13" xfId="33911" hidden="1"/>
    <cellStyle name="40% - Accent1 2 14" xfId="27150" hidden="1"/>
    <cellStyle name="40% - Accent1 2 14" xfId="33947" hidden="1"/>
    <cellStyle name="40% - Accent1 2 15" xfId="27185" hidden="1"/>
    <cellStyle name="40% - Accent1 2 15" xfId="34854" hidden="1"/>
    <cellStyle name="40% - Accent1 2 16" xfId="28089" hidden="1"/>
    <cellStyle name="40% - Accent1 2 16" xfId="34890" hidden="1"/>
    <cellStyle name="40% - Accent1 2 17" xfId="28124" hidden="1"/>
    <cellStyle name="40% - Accent1 2 2" xfId="1292" hidden="1"/>
    <cellStyle name="40% - Accent1 2 3" xfId="2208" hidden="1"/>
    <cellStyle name="40% - Accent1 2 4" xfId="2245" hidden="1"/>
    <cellStyle name="40% - Accent1 2 5" xfId="3155" hidden="1"/>
    <cellStyle name="40% - Accent1 2 5" xfId="10357" hidden="1"/>
    <cellStyle name="40% - Accent1 2 5" xfId="15138" hidden="1"/>
    <cellStyle name="40% - Accent1 2 6" xfId="3192" hidden="1"/>
    <cellStyle name="40% - Accent1 2 6" xfId="10394" hidden="1"/>
    <cellStyle name="40% - Accent1 2 6" xfId="16054" hidden="1"/>
    <cellStyle name="40% - Accent1 2 7" xfId="4100" hidden="1"/>
    <cellStyle name="40% - Accent1 2 7" xfId="11302" hidden="1"/>
    <cellStyle name="40% - Accent1 2 7" xfId="16091" hidden="1"/>
    <cellStyle name="40% - Accent1 2 8" xfId="4136" hidden="1"/>
    <cellStyle name="40% - Accent1 2 8" xfId="11334" hidden="1"/>
    <cellStyle name="40% - Accent1 2 8" xfId="17035" hidden="1"/>
    <cellStyle name="40% - Accent1 2 9" xfId="17072" hidden="1"/>
    <cellStyle name="40% - Accent1 4" xfId="7" hidden="1"/>
    <cellStyle name="40% - Accent1 4" xfId="723" hidden="1"/>
    <cellStyle name="40% - Accent2" xfId="14550" hidden="1"/>
    <cellStyle name="40% - Accent2" xfId="15109" hidden="1"/>
    <cellStyle name="40% - Accent2" xfId="16123" hidden="1"/>
    <cellStyle name="40% - Accent2" xfId="15140" hidden="1"/>
    <cellStyle name="40% - Accent2" xfId="18568" hidden="1"/>
    <cellStyle name="40% - Accent2" xfId="19580" hidden="1"/>
    <cellStyle name="40% - Accent2" xfId="20500" hidden="1"/>
    <cellStyle name="40% - Accent2" xfId="21859" hidden="1"/>
    <cellStyle name="40% - Accent2" xfId="22790" hidden="1"/>
    <cellStyle name="40% - Accent2" xfId="24668" hidden="1"/>
    <cellStyle name="40% - Accent2" xfId="25227" hidden="1"/>
    <cellStyle name="40% - Accent2" xfId="26238" hidden="1"/>
    <cellStyle name="40% - Accent2" xfId="27153" hidden="1"/>
    <cellStyle name="40% - Accent2" xfId="28624" hidden="1"/>
    <cellStyle name="40% - Accent2" xfId="29640" hidden="1"/>
    <cellStyle name="40% - Accent2" xfId="28648" hidden="1"/>
    <cellStyle name="40% - Accent2" xfId="31985" hidden="1"/>
    <cellStyle name="40% - Accent2" xfId="32999" hidden="1"/>
    <cellStyle name="40% - Accent2" xfId="32008" hidden="1"/>
    <cellStyle name="40% - Accent2" xfId="35357" hidden="1"/>
    <cellStyle name="40% - Accent2" xfId="36288" hidden="1"/>
    <cellStyle name="40% - Accent2" xfId="38161" hidden="1"/>
    <cellStyle name="40% - Accent2" xfId="38720" hidden="1"/>
    <cellStyle name="40% - Accent2" xfId="39631" hidden="1"/>
    <cellStyle name="40% - Accent2" xfId="41462" hidden="1"/>
    <cellStyle name="40% - Accent2" xfId="42021" hidden="1"/>
    <cellStyle name="40% - Accent2" xfId="42932" hidden="1"/>
    <cellStyle name="40% - Accent2" xfId="44728" builtinId="35" hidden="1"/>
    <cellStyle name="40% - Accent2 2 10" xfId="17976" hidden="1"/>
    <cellStyle name="40% - Accent2 2 11" xfId="18013" hidden="1"/>
    <cellStyle name="40% - Accent2 2 11" xfId="25260" hidden="1"/>
    <cellStyle name="40% - Accent2 2 11" xfId="32928" hidden="1"/>
    <cellStyle name="40% - Accent2 2 12" xfId="26168" hidden="1"/>
    <cellStyle name="40% - Accent2 2 12" xfId="32964" hidden="1"/>
    <cellStyle name="40% - Accent2 2 13" xfId="26204" hidden="1"/>
    <cellStyle name="40% - Accent2 2 13" xfId="33907" hidden="1"/>
    <cellStyle name="40% - Accent2 2 14" xfId="27146" hidden="1"/>
    <cellStyle name="40% - Accent2 2 14" xfId="33943" hidden="1"/>
    <cellStyle name="40% - Accent2 2 15" xfId="27181" hidden="1"/>
    <cellStyle name="40% - Accent2 2 15" xfId="34850" hidden="1"/>
    <cellStyle name="40% - Accent2 2 16" xfId="28085" hidden="1"/>
    <cellStyle name="40% - Accent2 2 16" xfId="34886" hidden="1"/>
    <cellStyle name="40% - Accent2 2 17" xfId="28120" hidden="1"/>
    <cellStyle name="40% - Accent2 2 2" xfId="1296" hidden="1"/>
    <cellStyle name="40% - Accent2 2 3" xfId="2204" hidden="1"/>
    <cellStyle name="40% - Accent2 2 4" xfId="2241" hidden="1"/>
    <cellStyle name="40% - Accent2 2 5" xfId="3151" hidden="1"/>
    <cellStyle name="40% - Accent2 2 5" xfId="10353" hidden="1"/>
    <cellStyle name="40% - Accent2 2 5" xfId="15142" hidden="1"/>
    <cellStyle name="40% - Accent2 2 6" xfId="3188" hidden="1"/>
    <cellStyle name="40% - Accent2 2 6" xfId="10390" hidden="1"/>
    <cellStyle name="40% - Accent2 2 6" xfId="16050" hidden="1"/>
    <cellStyle name="40% - Accent2 2 7" xfId="4096" hidden="1"/>
    <cellStyle name="40% - Accent2 2 7" xfId="11298" hidden="1"/>
    <cellStyle name="40% - Accent2 2 7" xfId="16087" hidden="1"/>
    <cellStyle name="40% - Accent2 2 8" xfId="4132" hidden="1"/>
    <cellStyle name="40% - Accent2 2 8" xfId="11330" hidden="1"/>
    <cellStyle name="40% - Accent2 2 8" xfId="17031" hidden="1"/>
    <cellStyle name="40% - Accent2 2 9" xfId="17068" hidden="1"/>
    <cellStyle name="40% - Accent2 4" xfId="8" hidden="1"/>
    <cellStyle name="40% - Accent2 4" xfId="724" hidden="1"/>
    <cellStyle name="40% - Accent3" xfId="14554" hidden="1"/>
    <cellStyle name="40% - Accent3" xfId="15105" hidden="1"/>
    <cellStyle name="40% - Accent3" xfId="16119" hidden="1"/>
    <cellStyle name="40% - Accent3" xfId="16070" hidden="1"/>
    <cellStyle name="40% - Accent3" xfId="18564" hidden="1"/>
    <cellStyle name="40% - Accent3" xfId="19576" hidden="1"/>
    <cellStyle name="40% - Accent3" xfId="21442" hidden="1"/>
    <cellStyle name="40% - Accent3" xfId="21855" hidden="1"/>
    <cellStyle name="40% - Accent3" xfId="22786" hidden="1"/>
    <cellStyle name="40% - Accent3" xfId="24672" hidden="1"/>
    <cellStyle name="40% - Accent3" xfId="25223" hidden="1"/>
    <cellStyle name="40% - Accent3" xfId="26234" hidden="1"/>
    <cellStyle name="40% - Accent3" xfId="24649" hidden="1"/>
    <cellStyle name="40% - Accent3" xfId="28620" hidden="1"/>
    <cellStyle name="40% - Accent3" xfId="29636" hidden="1"/>
    <cellStyle name="40% - Accent3" xfId="29595" hidden="1"/>
    <cellStyle name="40% - Accent3" xfId="31981" hidden="1"/>
    <cellStyle name="40% - Accent3" xfId="32995" hidden="1"/>
    <cellStyle name="40% - Accent3" xfId="32978" hidden="1"/>
    <cellStyle name="40% - Accent3" xfId="35353" hidden="1"/>
    <cellStyle name="40% - Accent3" xfId="36284" hidden="1"/>
    <cellStyle name="40% - Accent3" xfId="38165" hidden="1"/>
    <cellStyle name="40% - Accent3" xfId="38716" hidden="1"/>
    <cellStyle name="40% - Accent3" xfId="39627" hidden="1"/>
    <cellStyle name="40% - Accent3" xfId="41466" hidden="1"/>
    <cellStyle name="40% - Accent3" xfId="42017" hidden="1"/>
    <cellStyle name="40% - Accent3" xfId="42928" hidden="1"/>
    <cellStyle name="40% - Accent3" xfId="44732" builtinId="39" hidden="1"/>
    <cellStyle name="40% - Accent3 2 10" xfId="17972" hidden="1"/>
    <cellStyle name="40% - Accent3 2 11" xfId="18009" hidden="1"/>
    <cellStyle name="40% - Accent3 2 11" xfId="25264" hidden="1"/>
    <cellStyle name="40% - Accent3 2 11" xfId="32924" hidden="1"/>
    <cellStyle name="40% - Accent3 2 12" xfId="26164" hidden="1"/>
    <cellStyle name="40% - Accent3 2 12" xfId="32960" hidden="1"/>
    <cellStyle name="40% - Accent3 2 13" xfId="26200" hidden="1"/>
    <cellStyle name="40% - Accent3 2 13" xfId="33903" hidden="1"/>
    <cellStyle name="40% - Accent3 2 14" xfId="27142" hidden="1"/>
    <cellStyle name="40% - Accent3 2 14" xfId="33939" hidden="1"/>
    <cellStyle name="40% - Accent3 2 15" xfId="27177" hidden="1"/>
    <cellStyle name="40% - Accent3 2 15" xfId="34846" hidden="1"/>
    <cellStyle name="40% - Accent3 2 16" xfId="28081" hidden="1"/>
    <cellStyle name="40% - Accent3 2 16" xfId="34882" hidden="1"/>
    <cellStyle name="40% - Accent3 2 17" xfId="28116" hidden="1"/>
    <cellStyle name="40% - Accent3 2 2" xfId="1300" hidden="1"/>
    <cellStyle name="40% - Accent3 2 3" xfId="2200" hidden="1"/>
    <cellStyle name="40% - Accent3 2 4" xfId="2237" hidden="1"/>
    <cellStyle name="40% - Accent3 2 5" xfId="3147" hidden="1"/>
    <cellStyle name="40% - Accent3 2 5" xfId="10349" hidden="1"/>
    <cellStyle name="40% - Accent3 2 5" xfId="15146" hidden="1"/>
    <cellStyle name="40% - Accent3 2 6" xfId="3184" hidden="1"/>
    <cellStyle name="40% - Accent3 2 6" xfId="10386" hidden="1"/>
    <cellStyle name="40% - Accent3 2 6" xfId="16046" hidden="1"/>
    <cellStyle name="40% - Accent3 2 7" xfId="4092" hidden="1"/>
    <cellStyle name="40% - Accent3 2 7" xfId="11294" hidden="1"/>
    <cellStyle name="40% - Accent3 2 7" xfId="16083" hidden="1"/>
    <cellStyle name="40% - Accent3 2 8" xfId="4128" hidden="1"/>
    <cellStyle name="40% - Accent3 2 8" xfId="11326" hidden="1"/>
    <cellStyle name="40% - Accent3 2 8" xfId="17027" hidden="1"/>
    <cellStyle name="40% - Accent3 2 9" xfId="17064" hidden="1"/>
    <cellStyle name="40% - Accent3 4" xfId="9" hidden="1"/>
    <cellStyle name="40% - Accent3 4" xfId="725" hidden="1"/>
    <cellStyle name="40% - Accent4" xfId="14558" hidden="1"/>
    <cellStyle name="40% - Accent4" xfId="15101" hidden="1"/>
    <cellStyle name="40% - Accent4" xfId="16115" hidden="1"/>
    <cellStyle name="40% - Accent4" xfId="16037" hidden="1"/>
    <cellStyle name="40% - Accent4" xfId="18560" hidden="1"/>
    <cellStyle name="40% - Accent4" xfId="19572" hidden="1"/>
    <cellStyle name="40% - Accent4" xfId="19524" hidden="1"/>
    <cellStyle name="40% - Accent4" xfId="21851" hidden="1"/>
    <cellStyle name="40% - Accent4" xfId="22782" hidden="1"/>
    <cellStyle name="40% - Accent4" xfId="24676" hidden="1"/>
    <cellStyle name="40% - Accent4" xfId="25219" hidden="1"/>
    <cellStyle name="40% - Accent4" xfId="26230" hidden="1"/>
    <cellStyle name="40% - Accent4" xfId="27190" hidden="1"/>
    <cellStyle name="40% - Accent4" xfId="28616" hidden="1"/>
    <cellStyle name="40% - Accent4" xfId="29632" hidden="1"/>
    <cellStyle name="40% - Accent4" xfId="29562" hidden="1"/>
    <cellStyle name="40% - Accent4" xfId="31977" hidden="1"/>
    <cellStyle name="40% - Accent4" xfId="32991" hidden="1"/>
    <cellStyle name="40% - Accent4" xfId="33958" hidden="1"/>
    <cellStyle name="40% - Accent4" xfId="35349" hidden="1"/>
    <cellStyle name="40% - Accent4" xfId="36280" hidden="1"/>
    <cellStyle name="40% - Accent4" xfId="38169" hidden="1"/>
    <cellStyle name="40% - Accent4" xfId="38712" hidden="1"/>
    <cellStyle name="40% - Accent4" xfId="39623" hidden="1"/>
    <cellStyle name="40% - Accent4" xfId="41470" hidden="1"/>
    <cellStyle name="40% - Accent4" xfId="42013" hidden="1"/>
    <cellStyle name="40% - Accent4" xfId="42924" hidden="1"/>
    <cellStyle name="40% - Accent4" xfId="44736" builtinId="43" hidden="1"/>
    <cellStyle name="40% - Accent4 2 10" xfId="17968" hidden="1"/>
    <cellStyle name="40% - Accent4 2 11" xfId="18005" hidden="1"/>
    <cellStyle name="40% - Accent4 2 11" xfId="25268" hidden="1"/>
    <cellStyle name="40% - Accent4 2 11" xfId="32920" hidden="1"/>
    <cellStyle name="40% - Accent4 2 12" xfId="26160" hidden="1"/>
    <cellStyle name="40% - Accent4 2 12" xfId="32956" hidden="1"/>
    <cellStyle name="40% - Accent4 2 13" xfId="26196" hidden="1"/>
    <cellStyle name="40% - Accent4 2 13" xfId="33899" hidden="1"/>
    <cellStyle name="40% - Accent4 2 14" xfId="27138" hidden="1"/>
    <cellStyle name="40% - Accent4 2 14" xfId="33935" hidden="1"/>
    <cellStyle name="40% - Accent4 2 15" xfId="27173" hidden="1"/>
    <cellStyle name="40% - Accent4 2 15" xfId="34842" hidden="1"/>
    <cellStyle name="40% - Accent4 2 16" xfId="28077" hidden="1"/>
    <cellStyle name="40% - Accent4 2 16" xfId="34878" hidden="1"/>
    <cellStyle name="40% - Accent4 2 17" xfId="28112" hidden="1"/>
    <cellStyle name="40% - Accent4 2 2" xfId="1304" hidden="1"/>
    <cellStyle name="40% - Accent4 2 3" xfId="2196" hidden="1"/>
    <cellStyle name="40% - Accent4 2 4" xfId="2233" hidden="1"/>
    <cellStyle name="40% - Accent4 2 5" xfId="3143" hidden="1"/>
    <cellStyle name="40% - Accent4 2 5" xfId="10345" hidden="1"/>
    <cellStyle name="40% - Accent4 2 5" xfId="15150" hidden="1"/>
    <cellStyle name="40% - Accent4 2 6" xfId="3180" hidden="1"/>
    <cellStyle name="40% - Accent4 2 6" xfId="10382" hidden="1"/>
    <cellStyle name="40% - Accent4 2 6" xfId="16042" hidden="1"/>
    <cellStyle name="40% - Accent4 2 7" xfId="4088" hidden="1"/>
    <cellStyle name="40% - Accent4 2 7" xfId="11290" hidden="1"/>
    <cellStyle name="40% - Accent4 2 7" xfId="16079" hidden="1"/>
    <cellStyle name="40% - Accent4 2 8" xfId="4124" hidden="1"/>
    <cellStyle name="40% - Accent4 2 8" xfId="11322" hidden="1"/>
    <cellStyle name="40% - Accent4 2 8" xfId="17023" hidden="1"/>
    <cellStyle name="40% - Accent4 2 9" xfId="17060" hidden="1"/>
    <cellStyle name="40% - Accent4 4" xfId="10" hidden="1"/>
    <cellStyle name="40% - Accent4 4" xfId="726" hidden="1"/>
    <cellStyle name="40% - Accent5" xfId="14562" hidden="1"/>
    <cellStyle name="40% - Accent5" xfId="15097" hidden="1"/>
    <cellStyle name="40% - Accent5" xfId="16111" hidden="1"/>
    <cellStyle name="40% - Accent5" xfId="15151" hidden="1"/>
    <cellStyle name="40% - Accent5" xfId="18556" hidden="1"/>
    <cellStyle name="40% - Accent5" xfId="19568" hidden="1"/>
    <cellStyle name="40% - Accent5" xfId="20502" hidden="1"/>
    <cellStyle name="40% - Accent5" xfId="21847" hidden="1"/>
    <cellStyle name="40% - Accent5" xfId="22778" hidden="1"/>
    <cellStyle name="40% - Accent5" xfId="24680" hidden="1"/>
    <cellStyle name="40% - Accent5" xfId="25215" hidden="1"/>
    <cellStyle name="40% - Accent5" xfId="26226" hidden="1"/>
    <cellStyle name="40% - Accent5" xfId="25251" hidden="1"/>
    <cellStyle name="40% - Accent5" xfId="28612" hidden="1"/>
    <cellStyle name="40% - Accent5" xfId="29628" hidden="1"/>
    <cellStyle name="40% - Accent5" xfId="28662" hidden="1"/>
    <cellStyle name="40% - Accent5" xfId="31973" hidden="1"/>
    <cellStyle name="40% - Accent5" xfId="32987" hidden="1"/>
    <cellStyle name="40% - Accent5" xfId="32006" hidden="1"/>
    <cellStyle name="40% - Accent5" xfId="35345" hidden="1"/>
    <cellStyle name="40% - Accent5" xfId="36276" hidden="1"/>
    <cellStyle name="40% - Accent5" xfId="38173" hidden="1"/>
    <cellStyle name="40% - Accent5" xfId="38708" hidden="1"/>
    <cellStyle name="40% - Accent5" xfId="39619" hidden="1"/>
    <cellStyle name="40% - Accent5" xfId="41474" hidden="1"/>
    <cellStyle name="40% - Accent5" xfId="42009" hidden="1"/>
    <cellStyle name="40% - Accent5" xfId="42920" hidden="1"/>
    <cellStyle name="40% - Accent5" xfId="44740" builtinId="47" hidden="1"/>
    <cellStyle name="40% - Accent5 2 10" xfId="17964" hidden="1"/>
    <cellStyle name="40% - Accent5 2 11" xfId="18001" hidden="1"/>
    <cellStyle name="40% - Accent5 2 11" xfId="25272" hidden="1"/>
    <cellStyle name="40% - Accent5 2 11" xfId="32916" hidden="1"/>
    <cellStyle name="40% - Accent5 2 12" xfId="26156" hidden="1"/>
    <cellStyle name="40% - Accent5 2 12" xfId="32952" hidden="1"/>
    <cellStyle name="40% - Accent5 2 13" xfId="26192" hidden="1"/>
    <cellStyle name="40% - Accent5 2 13" xfId="33895" hidden="1"/>
    <cellStyle name="40% - Accent5 2 14" xfId="27134" hidden="1"/>
    <cellStyle name="40% - Accent5 2 14" xfId="33931" hidden="1"/>
    <cellStyle name="40% - Accent5 2 15" xfId="27169" hidden="1"/>
    <cellStyle name="40% - Accent5 2 15" xfId="34838" hidden="1"/>
    <cellStyle name="40% - Accent5 2 16" xfId="28073" hidden="1"/>
    <cellStyle name="40% - Accent5 2 16" xfId="34874" hidden="1"/>
    <cellStyle name="40% - Accent5 2 17" xfId="28108" hidden="1"/>
    <cellStyle name="40% - Accent5 2 2" xfId="1308" hidden="1"/>
    <cellStyle name="40% - Accent5 2 3" xfId="2192" hidden="1"/>
    <cellStyle name="40% - Accent5 2 4" xfId="2229" hidden="1"/>
    <cellStyle name="40% - Accent5 2 5" xfId="3139" hidden="1"/>
    <cellStyle name="40% - Accent5 2 5" xfId="10341" hidden="1"/>
    <cellStyle name="40% - Accent5 2 5" xfId="15154" hidden="1"/>
    <cellStyle name="40% - Accent5 2 6" xfId="3176" hidden="1"/>
    <cellStyle name="40% - Accent5 2 6" xfId="10378" hidden="1"/>
    <cellStyle name="40% - Accent5 2 6" xfId="16038" hidden="1"/>
    <cellStyle name="40% - Accent5 2 7" xfId="4084" hidden="1"/>
    <cellStyle name="40% - Accent5 2 7" xfId="11286" hidden="1"/>
    <cellStyle name="40% - Accent5 2 7" xfId="16075" hidden="1"/>
    <cellStyle name="40% - Accent5 2 8" xfId="4120" hidden="1"/>
    <cellStyle name="40% - Accent5 2 8" xfId="11318" hidden="1"/>
    <cellStyle name="40% - Accent5 2 8" xfId="17019" hidden="1"/>
    <cellStyle name="40% - Accent5 2 9" xfId="17056" hidden="1"/>
    <cellStyle name="40% - Accent5 4" xfId="11" hidden="1"/>
    <cellStyle name="40% - Accent5 4" xfId="727" hidden="1"/>
    <cellStyle name="40% - Accent6" xfId="14566" hidden="1"/>
    <cellStyle name="40% - Accent6" xfId="15093" hidden="1"/>
    <cellStyle name="40% - Accent6" xfId="16107" hidden="1"/>
    <cellStyle name="40% - Accent6" xfId="16086" hidden="1"/>
    <cellStyle name="40% - Accent6" xfId="18552" hidden="1"/>
    <cellStyle name="40% - Accent6" xfId="19564" hidden="1"/>
    <cellStyle name="40% - Accent6" xfId="21444" hidden="1"/>
    <cellStyle name="40% - Accent6" xfId="21843" hidden="1"/>
    <cellStyle name="40% - Accent6" xfId="22774" hidden="1"/>
    <cellStyle name="40% - Accent6" xfId="24684" hidden="1"/>
    <cellStyle name="40% - Accent6" xfId="25211" hidden="1"/>
    <cellStyle name="40% - Accent6" xfId="26222" hidden="1"/>
    <cellStyle name="40% - Accent6" xfId="26214" hidden="1"/>
    <cellStyle name="40% - Accent6" xfId="28608" hidden="1"/>
    <cellStyle name="40% - Accent6" xfId="29624" hidden="1"/>
    <cellStyle name="40% - Accent6" xfId="29611" hidden="1"/>
    <cellStyle name="40% - Accent6" xfId="31969" hidden="1"/>
    <cellStyle name="40% - Accent6" xfId="32983" hidden="1"/>
    <cellStyle name="40% - Accent6" xfId="32980" hidden="1"/>
    <cellStyle name="40% - Accent6" xfId="35341" hidden="1"/>
    <cellStyle name="40% - Accent6" xfId="36272" hidden="1"/>
    <cellStyle name="40% - Accent6" xfId="38177" hidden="1"/>
    <cellStyle name="40% - Accent6" xfId="38704" hidden="1"/>
    <cellStyle name="40% - Accent6" xfId="39615" hidden="1"/>
    <cellStyle name="40% - Accent6" xfId="41478" hidden="1"/>
    <cellStyle name="40% - Accent6" xfId="42005" hidden="1"/>
    <cellStyle name="40% - Accent6" xfId="42916" hidden="1"/>
    <cellStyle name="40% - Accent6" xfId="44744" builtinId="51" hidden="1"/>
    <cellStyle name="40% - Accent6 2 10" xfId="17960" hidden="1"/>
    <cellStyle name="40% - Accent6 2 11" xfId="17997" hidden="1"/>
    <cellStyle name="40% - Accent6 2 11" xfId="25276" hidden="1"/>
    <cellStyle name="40% - Accent6 2 11" xfId="32912" hidden="1"/>
    <cellStyle name="40% - Accent6 2 12" xfId="26152" hidden="1"/>
    <cellStyle name="40% - Accent6 2 12" xfId="32948" hidden="1"/>
    <cellStyle name="40% - Accent6 2 13" xfId="26188" hidden="1"/>
    <cellStyle name="40% - Accent6 2 13" xfId="33891" hidden="1"/>
    <cellStyle name="40% - Accent6 2 14" xfId="27130" hidden="1"/>
    <cellStyle name="40% - Accent6 2 14" xfId="33927" hidden="1"/>
    <cellStyle name="40% - Accent6 2 15" xfId="27165" hidden="1"/>
    <cellStyle name="40% - Accent6 2 15" xfId="34834" hidden="1"/>
    <cellStyle name="40% - Accent6 2 16" xfId="28069" hidden="1"/>
    <cellStyle name="40% - Accent6 2 16" xfId="34870" hidden="1"/>
    <cellStyle name="40% - Accent6 2 17" xfId="28104" hidden="1"/>
    <cellStyle name="40% - Accent6 2 2" xfId="1312" hidden="1"/>
    <cellStyle name="40% - Accent6 2 3" xfId="2188" hidden="1"/>
    <cellStyle name="40% - Accent6 2 4" xfId="2225" hidden="1"/>
    <cellStyle name="40% - Accent6 2 5" xfId="3135" hidden="1"/>
    <cellStyle name="40% - Accent6 2 5" xfId="10337" hidden="1"/>
    <cellStyle name="40% - Accent6 2 5" xfId="15158" hidden="1"/>
    <cellStyle name="40% - Accent6 2 6" xfId="3172" hidden="1"/>
    <cellStyle name="40% - Accent6 2 6" xfId="10374" hidden="1"/>
    <cellStyle name="40% - Accent6 2 6" xfId="16034" hidden="1"/>
    <cellStyle name="40% - Accent6 2 7" xfId="4080" hidden="1"/>
    <cellStyle name="40% - Accent6 2 7" xfId="11282" hidden="1"/>
    <cellStyle name="40% - Accent6 2 7" xfId="16071" hidden="1"/>
    <cellStyle name="40% - Accent6 2 8" xfId="4116" hidden="1"/>
    <cellStyle name="40% - Accent6 2 8" xfId="11314" hidden="1"/>
    <cellStyle name="40% - Accent6 2 8" xfId="17015" hidden="1"/>
    <cellStyle name="40% - Accent6 2 9" xfId="17052" hidden="1"/>
    <cellStyle name="40% - Accent6 4" xfId="12" hidden="1"/>
    <cellStyle name="40% - Accent6 4" xfId="728" hidden="1"/>
    <cellStyle name="40% - Colore 1" xfId="107" hidden="1"/>
    <cellStyle name="40% - Colore 1" xfId="7412" hidden="1"/>
    <cellStyle name="40% - Colore 2" xfId="111" hidden="1"/>
    <cellStyle name="40% - Colore 2" xfId="7416" hidden="1"/>
    <cellStyle name="40% - Colore 3" xfId="115" hidden="1"/>
    <cellStyle name="40% - Colore 3" xfId="7420" hidden="1"/>
    <cellStyle name="40% - Colore 4" xfId="119" hidden="1"/>
    <cellStyle name="40% - Colore 4" xfId="7424" hidden="1"/>
    <cellStyle name="40% - Colore 5" xfId="123" hidden="1"/>
    <cellStyle name="40% - Colore 5" xfId="7428" hidden="1"/>
    <cellStyle name="40% - Colore 6" xfId="127" hidden="1"/>
    <cellStyle name="40% - Colore 6" xfId="7432" hidden="1"/>
    <cellStyle name="60 % - Accent1 2" xfId="13" hidden="1"/>
    <cellStyle name="60 % - Accent1 2" xfId="129" hidden="1"/>
    <cellStyle name="60 % - Accent1 3" xfId="44749"/>
    <cellStyle name="60% - Accent1" xfId="14547" hidden="1"/>
    <cellStyle name="60% - Accent1" xfId="15112" hidden="1"/>
    <cellStyle name="60% - Accent1" xfId="16126" hidden="1"/>
    <cellStyle name="60% - Accent1" xfId="15144" hidden="1"/>
    <cellStyle name="60% - Accent1" xfId="18571" hidden="1"/>
    <cellStyle name="60% - Accent1" xfId="19583" hidden="1"/>
    <cellStyle name="60% - Accent1" xfId="14529" hidden="1"/>
    <cellStyle name="60% - Accent1" xfId="21862" hidden="1"/>
    <cellStyle name="60% - Accent1" xfId="22793" hidden="1"/>
    <cellStyle name="60% - Accent1" xfId="24665" hidden="1"/>
    <cellStyle name="60% - Accent1" xfId="25230" hidden="1"/>
    <cellStyle name="60% - Accent1" xfId="26241" hidden="1"/>
    <cellStyle name="60% - Accent1" xfId="25245" hidden="1"/>
    <cellStyle name="60% - Accent1" xfId="28627" hidden="1"/>
    <cellStyle name="60% - Accent1" xfId="29643" hidden="1"/>
    <cellStyle name="60% - Accent1" xfId="25249" hidden="1"/>
    <cellStyle name="60% - Accent1" xfId="31988" hidden="1"/>
    <cellStyle name="60% - Accent1" xfId="33002" hidden="1"/>
    <cellStyle name="60% - Accent1" xfId="33920" hidden="1"/>
    <cellStyle name="60% - Accent1" xfId="35360" hidden="1"/>
    <cellStyle name="60% - Accent1" xfId="36291" hidden="1"/>
    <cellStyle name="60% - Accent1" xfId="38158" hidden="1"/>
    <cellStyle name="60% - Accent1" xfId="38723" hidden="1"/>
    <cellStyle name="60% - Accent1" xfId="39634" hidden="1"/>
    <cellStyle name="60% - Accent1" xfId="41459" hidden="1"/>
    <cellStyle name="60% - Accent1" xfId="42024" hidden="1"/>
    <cellStyle name="60% - Accent1" xfId="42935" hidden="1"/>
    <cellStyle name="60% - Accent1" xfId="44725" builtinId="32" hidden="1"/>
    <cellStyle name="60% - Accent1 2 2" xfId="1293" hidden="1"/>
    <cellStyle name="60% - Accent1 2 2" xfId="6435" hidden="1"/>
    <cellStyle name="60% - Accent1 2 2" xfId="13627" hidden="1"/>
    <cellStyle name="60% - Accent1 2 2" xfId="17034" hidden="1"/>
    <cellStyle name="60% - Accent1 2 2" xfId="20526" hidden="1"/>
    <cellStyle name="60% - Accent1 2 2" xfId="23691" hidden="1"/>
    <cellStyle name="60% - Accent1 2 2" xfId="27184" hidden="1"/>
    <cellStyle name="60% - Accent1 2 2" xfId="30551" hidden="1"/>
    <cellStyle name="60% - Accent1 2 2" xfId="33946" hidden="1"/>
    <cellStyle name="60% - Accent1 2 2" xfId="37189" hidden="1"/>
    <cellStyle name="60% - Accent1 2 2" xfId="40534" hidden="1"/>
    <cellStyle name="60% - Accent1 2 3" xfId="2207" hidden="1"/>
    <cellStyle name="60% - Accent1 2 3" xfId="7320" hidden="1"/>
    <cellStyle name="60% - Accent1 2 3" xfId="14512" hidden="1"/>
    <cellStyle name="60% - Accent1 2 3" xfId="17071" hidden="1"/>
    <cellStyle name="60% - Accent1 2 3" xfId="21432" hidden="1"/>
    <cellStyle name="60% - Accent1 2 3" xfId="23715" hidden="1"/>
    <cellStyle name="60% - Accent1 2 3" xfId="28088" hidden="1"/>
    <cellStyle name="60% - Accent1 2 3" xfId="30587" hidden="1"/>
    <cellStyle name="60% - Accent1 2 3" xfId="34853" hidden="1"/>
    <cellStyle name="60% - Accent1 2 3" xfId="37213" hidden="1"/>
    <cellStyle name="60% - Accent1 2 3" xfId="41419" hidden="1"/>
    <cellStyle name="60% - Accent1 2 4" xfId="2244" hidden="1"/>
    <cellStyle name="60% - Accent1 2 4" xfId="7334" hidden="1"/>
    <cellStyle name="60% - Accent1 2 4" xfId="14526" hidden="1"/>
    <cellStyle name="60% - Accent1 2 4" xfId="17979" hidden="1"/>
    <cellStyle name="60% - Accent1 2 4" xfId="21467" hidden="1"/>
    <cellStyle name="60% - Accent1 2 4" xfId="24610" hidden="1"/>
    <cellStyle name="60% - Accent1 2 4" xfId="28123" hidden="1"/>
    <cellStyle name="60% - Accent1 2 4" xfId="31495" hidden="1"/>
    <cellStyle name="60% - Accent1 2 4" xfId="34889" hidden="1"/>
    <cellStyle name="60% - Accent1 2 4" xfId="38108" hidden="1"/>
    <cellStyle name="60% - Accent1 2 4" xfId="41433" hidden="1"/>
    <cellStyle name="60% - Accent1 2 5" xfId="3154" hidden="1"/>
    <cellStyle name="60% - Accent1 2 5" xfId="10356" hidden="1"/>
    <cellStyle name="60% - Accent1 2 5" xfId="18016" hidden="1"/>
    <cellStyle name="60% - Accent1 2 5" xfId="24634" hidden="1"/>
    <cellStyle name="60% - Accent1 2 5" xfId="31532" hidden="1"/>
    <cellStyle name="60% - Accent1 2 5" xfId="38132" hidden="1"/>
    <cellStyle name="60% - Accent1 2 6" xfId="3191" hidden="1"/>
    <cellStyle name="60% - Accent1 2 6" xfId="10393" hidden="1"/>
    <cellStyle name="60% - Accent1 2 7" xfId="4099" hidden="1"/>
    <cellStyle name="60% - Accent1 2 7" xfId="11301" hidden="1"/>
    <cellStyle name="60% - Accent1 2 8" xfId="4135" hidden="1"/>
    <cellStyle name="60% - Accent1 2 8" xfId="11333" hidden="1"/>
    <cellStyle name="60% - Accent1 4" xfId="14" hidden="1"/>
    <cellStyle name="60% - Accent1 4" xfId="729" hidden="1"/>
    <cellStyle name="60% - Accent1 4" xfId="1277" hidden="1"/>
    <cellStyle name="60% - Accent1 4" xfId="8021" hidden="1"/>
    <cellStyle name="60% - Accent2" xfId="14551" hidden="1"/>
    <cellStyle name="60% - Accent2" xfId="15108" hidden="1"/>
    <cellStyle name="60% - Accent2" xfId="16122" hidden="1"/>
    <cellStyle name="60% - Accent2" xfId="16093" hidden="1"/>
    <cellStyle name="60% - Accent2" xfId="18567" hidden="1"/>
    <cellStyle name="60% - Accent2" xfId="19579" hidden="1"/>
    <cellStyle name="60% - Accent2" xfId="19558" hidden="1"/>
    <cellStyle name="60% - Accent2" xfId="21858" hidden="1"/>
    <cellStyle name="60% - Accent2" xfId="22789" hidden="1"/>
    <cellStyle name="60% - Accent2" xfId="24669" hidden="1"/>
    <cellStyle name="60% - Accent2" xfId="25226" hidden="1"/>
    <cellStyle name="60% - Accent2" xfId="26237" hidden="1"/>
    <cellStyle name="60% - Accent2" xfId="26211" hidden="1"/>
    <cellStyle name="60% - Accent2" xfId="28623" hidden="1"/>
    <cellStyle name="60% - Accent2" xfId="29639" hidden="1"/>
    <cellStyle name="60% - Accent2" xfId="29591" hidden="1"/>
    <cellStyle name="60% - Accent2" xfId="31984" hidden="1"/>
    <cellStyle name="60% - Accent2" xfId="32998" hidden="1"/>
    <cellStyle name="60% - Accent2" xfId="34864" hidden="1"/>
    <cellStyle name="60% - Accent2" xfId="35356" hidden="1"/>
    <cellStyle name="60% - Accent2" xfId="36287" hidden="1"/>
    <cellStyle name="60% - Accent2" xfId="38162" hidden="1"/>
    <cellStyle name="60% - Accent2" xfId="38719" hidden="1"/>
    <cellStyle name="60% - Accent2" xfId="39630" hidden="1"/>
    <cellStyle name="60% - Accent2" xfId="41463" hidden="1"/>
    <cellStyle name="60% - Accent2" xfId="42020" hidden="1"/>
    <cellStyle name="60% - Accent2" xfId="42931" hidden="1"/>
    <cellStyle name="60% - Accent2" xfId="44729" builtinId="36" hidden="1"/>
    <cellStyle name="60% - Accent2 2 2" xfId="1297" hidden="1"/>
    <cellStyle name="60% - Accent2 2 2" xfId="6433" hidden="1"/>
    <cellStyle name="60% - Accent2 2 2" xfId="13625" hidden="1"/>
    <cellStyle name="60% - Accent2 2 2" xfId="17030" hidden="1"/>
    <cellStyle name="60% - Accent2 2 2" xfId="20522" hidden="1"/>
    <cellStyle name="60% - Accent2 2 2" xfId="23689" hidden="1"/>
    <cellStyle name="60% - Accent2 2 2" xfId="27180" hidden="1"/>
    <cellStyle name="60% - Accent2 2 2" xfId="30547" hidden="1"/>
    <cellStyle name="60% - Accent2 2 2" xfId="33942" hidden="1"/>
    <cellStyle name="60% - Accent2 2 2" xfId="37187" hidden="1"/>
    <cellStyle name="60% - Accent2 2 2" xfId="40532" hidden="1"/>
    <cellStyle name="60% - Accent2 2 3" xfId="2203" hidden="1"/>
    <cellStyle name="60% - Accent2 2 3" xfId="7318" hidden="1"/>
    <cellStyle name="60% - Accent2 2 3" xfId="14510" hidden="1"/>
    <cellStyle name="60% - Accent2 2 3" xfId="17067" hidden="1"/>
    <cellStyle name="60% - Accent2 2 3" xfId="21428" hidden="1"/>
    <cellStyle name="60% - Accent2 2 3" xfId="23713" hidden="1"/>
    <cellStyle name="60% - Accent2 2 3" xfId="28084" hidden="1"/>
    <cellStyle name="60% - Accent2 2 3" xfId="30583" hidden="1"/>
    <cellStyle name="60% - Accent2 2 3" xfId="34849" hidden="1"/>
    <cellStyle name="60% - Accent2 2 3" xfId="37211" hidden="1"/>
    <cellStyle name="60% - Accent2 2 3" xfId="41417" hidden="1"/>
    <cellStyle name="60% - Accent2 2 4" xfId="2240" hidden="1"/>
    <cellStyle name="60% - Accent2 2 4" xfId="7332" hidden="1"/>
    <cellStyle name="60% - Accent2 2 4" xfId="14524" hidden="1"/>
    <cellStyle name="60% - Accent2 2 4" xfId="17975" hidden="1"/>
    <cellStyle name="60% - Accent2 2 4" xfId="21463" hidden="1"/>
    <cellStyle name="60% - Accent2 2 4" xfId="24608" hidden="1"/>
    <cellStyle name="60% - Accent2 2 4" xfId="28119" hidden="1"/>
    <cellStyle name="60% - Accent2 2 4" xfId="31491" hidden="1"/>
    <cellStyle name="60% - Accent2 2 4" xfId="34885" hidden="1"/>
    <cellStyle name="60% - Accent2 2 4" xfId="38106" hidden="1"/>
    <cellStyle name="60% - Accent2 2 4" xfId="41431" hidden="1"/>
    <cellStyle name="60% - Accent2 2 5" xfId="3150" hidden="1"/>
    <cellStyle name="60% - Accent2 2 5" xfId="10352" hidden="1"/>
    <cellStyle name="60% - Accent2 2 5" xfId="18012" hidden="1"/>
    <cellStyle name="60% - Accent2 2 5" xfId="24632" hidden="1"/>
    <cellStyle name="60% - Accent2 2 5" xfId="31528" hidden="1"/>
    <cellStyle name="60% - Accent2 2 5" xfId="38130" hidden="1"/>
    <cellStyle name="60% - Accent2 2 6" xfId="3187" hidden="1"/>
    <cellStyle name="60% - Accent2 2 6" xfId="10389" hidden="1"/>
    <cellStyle name="60% - Accent2 2 7" xfId="4095" hidden="1"/>
    <cellStyle name="60% - Accent2 2 7" xfId="11297" hidden="1"/>
    <cellStyle name="60% - Accent2 2 8" xfId="4131" hidden="1"/>
    <cellStyle name="60% - Accent2 2 8" xfId="11329" hidden="1"/>
    <cellStyle name="60% - Accent2 4" xfId="15" hidden="1"/>
    <cellStyle name="60% - Accent2 4" xfId="730" hidden="1"/>
    <cellStyle name="60% - Accent2 4" xfId="1276" hidden="1"/>
    <cellStyle name="60% - Accent2 4" xfId="8022" hidden="1"/>
    <cellStyle name="60% - Accent3" xfId="14555" hidden="1"/>
    <cellStyle name="60% - Accent3" xfId="15104" hidden="1"/>
    <cellStyle name="60% - Accent3" xfId="16118" hidden="1"/>
    <cellStyle name="60% - Accent3" xfId="16033" hidden="1"/>
    <cellStyle name="60% - Accent3" xfId="18563" hidden="1"/>
    <cellStyle name="60% - Accent3" xfId="19575" hidden="1"/>
    <cellStyle name="60% - Accent3" xfId="20536" hidden="1"/>
    <cellStyle name="60% - Accent3" xfId="21854" hidden="1"/>
    <cellStyle name="60% - Accent3" xfId="22785" hidden="1"/>
    <cellStyle name="60% - Accent3" xfId="24673" hidden="1"/>
    <cellStyle name="60% - Accent3" xfId="25222" hidden="1"/>
    <cellStyle name="60% - Accent3" xfId="26233" hidden="1"/>
    <cellStyle name="60% - Accent3" xfId="24650" hidden="1"/>
    <cellStyle name="60% - Accent3" xfId="28619" hidden="1"/>
    <cellStyle name="60% - Accent3" xfId="29635" hidden="1"/>
    <cellStyle name="60% - Accent3" xfId="29558" hidden="1"/>
    <cellStyle name="60% - Accent3" xfId="31980" hidden="1"/>
    <cellStyle name="60% - Accent3" xfId="32994" hidden="1"/>
    <cellStyle name="60% - Accent3" xfId="32942" hidden="1"/>
    <cellStyle name="60% - Accent3" xfId="35352" hidden="1"/>
    <cellStyle name="60% - Accent3" xfId="36283" hidden="1"/>
    <cellStyle name="60% - Accent3" xfId="38166" hidden="1"/>
    <cellStyle name="60% - Accent3" xfId="38715" hidden="1"/>
    <cellStyle name="60% - Accent3" xfId="39626" hidden="1"/>
    <cellStyle name="60% - Accent3" xfId="41467" hidden="1"/>
    <cellStyle name="60% - Accent3" xfId="42016" hidden="1"/>
    <cellStyle name="60% - Accent3" xfId="42927" hidden="1"/>
    <cellStyle name="60% - Accent3" xfId="44733" builtinId="40" hidden="1"/>
    <cellStyle name="60% - Accent3 2 2" xfId="1301" hidden="1"/>
    <cellStyle name="60% - Accent3 2 2" xfId="6431" hidden="1"/>
    <cellStyle name="60% - Accent3 2 2" xfId="13623" hidden="1"/>
    <cellStyle name="60% - Accent3 2 2" xfId="17026" hidden="1"/>
    <cellStyle name="60% - Accent3 2 2" xfId="20518" hidden="1"/>
    <cellStyle name="60% - Accent3 2 2" xfId="23687" hidden="1"/>
    <cellStyle name="60% - Accent3 2 2" xfId="27176" hidden="1"/>
    <cellStyle name="60% - Accent3 2 2" xfId="30543" hidden="1"/>
    <cellStyle name="60% - Accent3 2 2" xfId="33938" hidden="1"/>
    <cellStyle name="60% - Accent3 2 2" xfId="37185" hidden="1"/>
    <cellStyle name="60% - Accent3 2 2" xfId="40530" hidden="1"/>
    <cellStyle name="60% - Accent3 2 3" xfId="2199" hidden="1"/>
    <cellStyle name="60% - Accent3 2 3" xfId="7316" hidden="1"/>
    <cellStyle name="60% - Accent3 2 3" xfId="14508" hidden="1"/>
    <cellStyle name="60% - Accent3 2 3" xfId="17063" hidden="1"/>
    <cellStyle name="60% - Accent3 2 3" xfId="21424" hidden="1"/>
    <cellStyle name="60% - Accent3 2 3" xfId="23711" hidden="1"/>
    <cellStyle name="60% - Accent3 2 3" xfId="28080" hidden="1"/>
    <cellStyle name="60% - Accent3 2 3" xfId="30579" hidden="1"/>
    <cellStyle name="60% - Accent3 2 3" xfId="34845" hidden="1"/>
    <cellStyle name="60% - Accent3 2 3" xfId="37209" hidden="1"/>
    <cellStyle name="60% - Accent3 2 3" xfId="41415" hidden="1"/>
    <cellStyle name="60% - Accent3 2 4" xfId="2236" hidden="1"/>
    <cellStyle name="60% - Accent3 2 4" xfId="7330" hidden="1"/>
    <cellStyle name="60% - Accent3 2 4" xfId="14522" hidden="1"/>
    <cellStyle name="60% - Accent3 2 4" xfId="17971" hidden="1"/>
    <cellStyle name="60% - Accent3 2 4" xfId="21459" hidden="1"/>
    <cellStyle name="60% - Accent3 2 4" xfId="24606" hidden="1"/>
    <cellStyle name="60% - Accent3 2 4" xfId="28115" hidden="1"/>
    <cellStyle name="60% - Accent3 2 4" xfId="31487" hidden="1"/>
    <cellStyle name="60% - Accent3 2 4" xfId="34881" hidden="1"/>
    <cellStyle name="60% - Accent3 2 4" xfId="38104" hidden="1"/>
    <cellStyle name="60% - Accent3 2 4" xfId="41429" hidden="1"/>
    <cellStyle name="60% - Accent3 2 5" xfId="3146" hidden="1"/>
    <cellStyle name="60% - Accent3 2 5" xfId="10348" hidden="1"/>
    <cellStyle name="60% - Accent3 2 5" xfId="18008" hidden="1"/>
    <cellStyle name="60% - Accent3 2 5" xfId="24630" hidden="1"/>
    <cellStyle name="60% - Accent3 2 5" xfId="31524" hidden="1"/>
    <cellStyle name="60% - Accent3 2 5" xfId="38128" hidden="1"/>
    <cellStyle name="60% - Accent3 2 6" xfId="3183" hidden="1"/>
    <cellStyle name="60% - Accent3 2 6" xfId="10385" hidden="1"/>
    <cellStyle name="60% - Accent3 2 7" xfId="4091" hidden="1"/>
    <cellStyle name="60% - Accent3 2 7" xfId="11293" hidden="1"/>
    <cellStyle name="60% - Accent3 2 8" xfId="4127" hidden="1"/>
    <cellStyle name="60% - Accent3 2 8" xfId="11325" hidden="1"/>
    <cellStyle name="60% - Accent3 4" xfId="16" hidden="1"/>
    <cellStyle name="60% - Accent3 4" xfId="731" hidden="1"/>
    <cellStyle name="60% - Accent3 4" xfId="1275" hidden="1"/>
    <cellStyle name="60% - Accent3 4" xfId="8023" hidden="1"/>
    <cellStyle name="60% - Accent4" xfId="14559" hidden="1"/>
    <cellStyle name="60% - Accent4" xfId="15100" hidden="1"/>
    <cellStyle name="60% - Accent4" xfId="16114" hidden="1"/>
    <cellStyle name="60% - Accent4" xfId="15155" hidden="1"/>
    <cellStyle name="60% - Accent4" xfId="18559" hidden="1"/>
    <cellStyle name="60% - Accent4" xfId="19571" hidden="1"/>
    <cellStyle name="60% - Accent4" xfId="18590" hidden="1"/>
    <cellStyle name="60% - Accent4" xfId="21850" hidden="1"/>
    <cellStyle name="60% - Accent4" xfId="22781" hidden="1"/>
    <cellStyle name="60% - Accent4" xfId="24677" hidden="1"/>
    <cellStyle name="60% - Accent4" xfId="25218" hidden="1"/>
    <cellStyle name="60% - Accent4" xfId="26229" hidden="1"/>
    <cellStyle name="60% - Accent4" xfId="27155" hidden="1"/>
    <cellStyle name="60% - Accent4" xfId="28615" hidden="1"/>
    <cellStyle name="60% - Accent4" xfId="29631" hidden="1"/>
    <cellStyle name="60% - Accent4" xfId="28666" hidden="1"/>
    <cellStyle name="60% - Accent4" xfId="31976" hidden="1"/>
    <cellStyle name="60% - Accent4" xfId="32990" hidden="1"/>
    <cellStyle name="60% - Accent4" xfId="33922" hidden="1"/>
    <cellStyle name="60% - Accent4" xfId="35348" hidden="1"/>
    <cellStyle name="60% - Accent4" xfId="36279" hidden="1"/>
    <cellStyle name="60% - Accent4" xfId="38170" hidden="1"/>
    <cellStyle name="60% - Accent4" xfId="38711" hidden="1"/>
    <cellStyle name="60% - Accent4" xfId="39622" hidden="1"/>
    <cellStyle name="60% - Accent4" xfId="41471" hidden="1"/>
    <cellStyle name="60% - Accent4" xfId="42012" hidden="1"/>
    <cellStyle name="60% - Accent4" xfId="42923" hidden="1"/>
    <cellStyle name="60% - Accent4" xfId="44737" builtinId="44" hidden="1"/>
    <cellStyle name="60% - Accent4 2 2" xfId="1305" hidden="1"/>
    <cellStyle name="60% - Accent4 2 2" xfId="6429" hidden="1"/>
    <cellStyle name="60% - Accent4 2 2" xfId="13621" hidden="1"/>
    <cellStyle name="60% - Accent4 2 2" xfId="17022" hidden="1"/>
    <cellStyle name="60% - Accent4 2 2" xfId="20514" hidden="1"/>
    <cellStyle name="60% - Accent4 2 2" xfId="23685" hidden="1"/>
    <cellStyle name="60% - Accent4 2 2" xfId="27172" hidden="1"/>
    <cellStyle name="60% - Accent4 2 2" xfId="30539" hidden="1"/>
    <cellStyle name="60% - Accent4 2 2" xfId="33934" hidden="1"/>
    <cellStyle name="60% - Accent4 2 2" xfId="37183" hidden="1"/>
    <cellStyle name="60% - Accent4 2 2" xfId="40528" hidden="1"/>
    <cellStyle name="60% - Accent4 2 3" xfId="2195" hidden="1"/>
    <cellStyle name="60% - Accent4 2 3" xfId="7314" hidden="1"/>
    <cellStyle name="60% - Accent4 2 3" xfId="14506" hidden="1"/>
    <cellStyle name="60% - Accent4 2 3" xfId="17059" hidden="1"/>
    <cellStyle name="60% - Accent4 2 3" xfId="21420" hidden="1"/>
    <cellStyle name="60% - Accent4 2 3" xfId="23709" hidden="1"/>
    <cellStyle name="60% - Accent4 2 3" xfId="28076" hidden="1"/>
    <cellStyle name="60% - Accent4 2 3" xfId="30575" hidden="1"/>
    <cellStyle name="60% - Accent4 2 3" xfId="34841" hidden="1"/>
    <cellStyle name="60% - Accent4 2 3" xfId="37207" hidden="1"/>
    <cellStyle name="60% - Accent4 2 3" xfId="41413" hidden="1"/>
    <cellStyle name="60% - Accent4 2 4" xfId="2232" hidden="1"/>
    <cellStyle name="60% - Accent4 2 4" xfId="7328" hidden="1"/>
    <cellStyle name="60% - Accent4 2 4" xfId="14520" hidden="1"/>
    <cellStyle name="60% - Accent4 2 4" xfId="17967" hidden="1"/>
    <cellStyle name="60% - Accent4 2 4" xfId="21455" hidden="1"/>
    <cellStyle name="60% - Accent4 2 4" xfId="24604" hidden="1"/>
    <cellStyle name="60% - Accent4 2 4" xfId="28111" hidden="1"/>
    <cellStyle name="60% - Accent4 2 4" xfId="31483" hidden="1"/>
    <cellStyle name="60% - Accent4 2 4" xfId="34877" hidden="1"/>
    <cellStyle name="60% - Accent4 2 4" xfId="38102" hidden="1"/>
    <cellStyle name="60% - Accent4 2 4" xfId="41427" hidden="1"/>
    <cellStyle name="60% - Accent4 2 5" xfId="3142" hidden="1"/>
    <cellStyle name="60% - Accent4 2 5" xfId="10344" hidden="1"/>
    <cellStyle name="60% - Accent4 2 5" xfId="18004" hidden="1"/>
    <cellStyle name="60% - Accent4 2 5" xfId="24628" hidden="1"/>
    <cellStyle name="60% - Accent4 2 5" xfId="31520" hidden="1"/>
    <cellStyle name="60% - Accent4 2 5" xfId="38126" hidden="1"/>
    <cellStyle name="60% - Accent4 2 6" xfId="3179" hidden="1"/>
    <cellStyle name="60% - Accent4 2 6" xfId="10381" hidden="1"/>
    <cellStyle name="60% - Accent4 2 7" xfId="4087" hidden="1"/>
    <cellStyle name="60% - Accent4 2 7" xfId="11289" hidden="1"/>
    <cellStyle name="60% - Accent4 2 8" xfId="4123" hidden="1"/>
    <cellStyle name="60% - Accent4 2 8" xfId="11321" hidden="1"/>
    <cellStyle name="60% - Accent4 4" xfId="17" hidden="1"/>
    <cellStyle name="60% - Accent4 4" xfId="732" hidden="1"/>
    <cellStyle name="60% - Accent4 4" xfId="1274" hidden="1"/>
    <cellStyle name="60% - Accent4 4" xfId="8024" hidden="1"/>
    <cellStyle name="60% - Accent5" xfId="14563" hidden="1"/>
    <cellStyle name="60% - Accent5" xfId="15096" hidden="1"/>
    <cellStyle name="60% - Accent5" xfId="16110" hidden="1"/>
    <cellStyle name="60% - Accent5" xfId="16082" hidden="1"/>
    <cellStyle name="60% - Accent5" xfId="18555" hidden="1"/>
    <cellStyle name="60% - Accent5" xfId="19567" hidden="1"/>
    <cellStyle name="60% - Accent5" xfId="19560" hidden="1"/>
    <cellStyle name="60% - Accent5" xfId="21846" hidden="1"/>
    <cellStyle name="60% - Accent5" xfId="22777" hidden="1"/>
    <cellStyle name="60% - Accent5" xfId="24681" hidden="1"/>
    <cellStyle name="60% - Accent5" xfId="25214" hidden="1"/>
    <cellStyle name="60% - Accent5" xfId="26225" hidden="1"/>
    <cellStyle name="60% - Accent5" xfId="28095" hidden="1"/>
    <cellStyle name="60% - Accent5" xfId="28611" hidden="1"/>
    <cellStyle name="60% - Accent5" xfId="29627" hidden="1"/>
    <cellStyle name="60% - Accent5" xfId="29607" hidden="1"/>
    <cellStyle name="60% - Accent5" xfId="31972" hidden="1"/>
    <cellStyle name="60% - Accent5" xfId="32986" hidden="1"/>
    <cellStyle name="60% - Accent5" xfId="34866" hidden="1"/>
    <cellStyle name="60% - Accent5" xfId="35344" hidden="1"/>
    <cellStyle name="60% - Accent5" xfId="36275" hidden="1"/>
    <cellStyle name="60% - Accent5" xfId="38174" hidden="1"/>
    <cellStyle name="60% - Accent5" xfId="38707" hidden="1"/>
    <cellStyle name="60% - Accent5" xfId="39618" hidden="1"/>
    <cellStyle name="60% - Accent5" xfId="41475" hidden="1"/>
    <cellStyle name="60% - Accent5" xfId="42008" hidden="1"/>
    <cellStyle name="60% - Accent5" xfId="42919" hidden="1"/>
    <cellStyle name="60% - Accent5" xfId="44741" builtinId="48" hidden="1"/>
    <cellStyle name="60% - Accent5 2 2" xfId="1309" hidden="1"/>
    <cellStyle name="60% - Accent5 2 2" xfId="6427" hidden="1"/>
    <cellStyle name="60% - Accent5 2 2" xfId="13619" hidden="1"/>
    <cellStyle name="60% - Accent5 2 2" xfId="17018" hidden="1"/>
    <cellStyle name="60% - Accent5 2 2" xfId="20510" hidden="1"/>
    <cellStyle name="60% - Accent5 2 2" xfId="23683" hidden="1"/>
    <cellStyle name="60% - Accent5 2 2" xfId="27168" hidden="1"/>
    <cellStyle name="60% - Accent5 2 2" xfId="30535" hidden="1"/>
    <cellStyle name="60% - Accent5 2 2" xfId="33930" hidden="1"/>
    <cellStyle name="60% - Accent5 2 2" xfId="37181" hidden="1"/>
    <cellStyle name="60% - Accent5 2 2" xfId="40526" hidden="1"/>
    <cellStyle name="60% - Accent5 2 3" xfId="2191" hidden="1"/>
    <cellStyle name="60% - Accent5 2 3" xfId="7312" hidden="1"/>
    <cellStyle name="60% - Accent5 2 3" xfId="14504" hidden="1"/>
    <cellStyle name="60% - Accent5 2 3" xfId="17055" hidden="1"/>
    <cellStyle name="60% - Accent5 2 3" xfId="21416" hidden="1"/>
    <cellStyle name="60% - Accent5 2 3" xfId="23707" hidden="1"/>
    <cellStyle name="60% - Accent5 2 3" xfId="28072" hidden="1"/>
    <cellStyle name="60% - Accent5 2 3" xfId="30571" hidden="1"/>
    <cellStyle name="60% - Accent5 2 3" xfId="34837" hidden="1"/>
    <cellStyle name="60% - Accent5 2 3" xfId="37205" hidden="1"/>
    <cellStyle name="60% - Accent5 2 3" xfId="41411" hidden="1"/>
    <cellStyle name="60% - Accent5 2 4" xfId="2228" hidden="1"/>
    <cellStyle name="60% - Accent5 2 4" xfId="7326" hidden="1"/>
    <cellStyle name="60% - Accent5 2 4" xfId="14518" hidden="1"/>
    <cellStyle name="60% - Accent5 2 4" xfId="17963" hidden="1"/>
    <cellStyle name="60% - Accent5 2 4" xfId="21451" hidden="1"/>
    <cellStyle name="60% - Accent5 2 4" xfId="24602" hidden="1"/>
    <cellStyle name="60% - Accent5 2 4" xfId="28107" hidden="1"/>
    <cellStyle name="60% - Accent5 2 4" xfId="31479" hidden="1"/>
    <cellStyle name="60% - Accent5 2 4" xfId="34873" hidden="1"/>
    <cellStyle name="60% - Accent5 2 4" xfId="38100" hidden="1"/>
    <cellStyle name="60% - Accent5 2 4" xfId="41425" hidden="1"/>
    <cellStyle name="60% - Accent5 2 5" xfId="3138" hidden="1"/>
    <cellStyle name="60% - Accent5 2 5" xfId="10340" hidden="1"/>
    <cellStyle name="60% - Accent5 2 5" xfId="18000" hidden="1"/>
    <cellStyle name="60% - Accent5 2 5" xfId="24626" hidden="1"/>
    <cellStyle name="60% - Accent5 2 5" xfId="31516" hidden="1"/>
    <cellStyle name="60% - Accent5 2 5" xfId="38124" hidden="1"/>
    <cellStyle name="60% - Accent5 2 6" xfId="3175" hidden="1"/>
    <cellStyle name="60% - Accent5 2 6" xfId="10377" hidden="1"/>
    <cellStyle name="60% - Accent5 2 7" xfId="4083" hidden="1"/>
    <cellStyle name="60% - Accent5 2 7" xfId="11285" hidden="1"/>
    <cellStyle name="60% - Accent5 2 8" xfId="4119" hidden="1"/>
    <cellStyle name="60% - Accent5 2 8" xfId="11317" hidden="1"/>
    <cellStyle name="60% - Accent5 4" xfId="18" hidden="1"/>
    <cellStyle name="60% - Accent5 4" xfId="733" hidden="1"/>
    <cellStyle name="60% - Accent5 4" xfId="1273" hidden="1"/>
    <cellStyle name="60% - Accent5 4" xfId="8025" hidden="1"/>
    <cellStyle name="60% - Accent6" xfId="14567" hidden="1"/>
    <cellStyle name="60% - Accent6" xfId="15092" hidden="1"/>
    <cellStyle name="60% - Accent6" xfId="16106" hidden="1"/>
    <cellStyle name="60% - Accent6" xfId="16049" hidden="1"/>
    <cellStyle name="60% - Accent6" xfId="18551" hidden="1"/>
    <cellStyle name="60% - Accent6" xfId="19563" hidden="1"/>
    <cellStyle name="60% - Accent6" xfId="20538" hidden="1"/>
    <cellStyle name="60% - Accent6" xfId="21842" hidden="1"/>
    <cellStyle name="60% - Accent6" xfId="22773" hidden="1"/>
    <cellStyle name="60% - Accent6" xfId="24685" hidden="1"/>
    <cellStyle name="60% - Accent6" xfId="25210" hidden="1"/>
    <cellStyle name="60% - Accent6" xfId="26221" hidden="1"/>
    <cellStyle name="60% - Accent6" xfId="26178" hidden="1"/>
    <cellStyle name="60% - Accent6" xfId="28607" hidden="1"/>
    <cellStyle name="60% - Accent6" xfId="29623" hidden="1"/>
    <cellStyle name="60% - Accent6" xfId="29574" hidden="1"/>
    <cellStyle name="60% - Accent6" xfId="31968" hidden="1"/>
    <cellStyle name="60% - Accent6" xfId="32982" hidden="1"/>
    <cellStyle name="60% - Accent6" xfId="32944" hidden="1"/>
    <cellStyle name="60% - Accent6" xfId="35340" hidden="1"/>
    <cellStyle name="60% - Accent6" xfId="36271" hidden="1"/>
    <cellStyle name="60% - Accent6" xfId="38178" hidden="1"/>
    <cellStyle name="60% - Accent6" xfId="38703" hidden="1"/>
    <cellStyle name="60% - Accent6" xfId="39614" hidden="1"/>
    <cellStyle name="60% - Accent6" xfId="41479" hidden="1"/>
    <cellStyle name="60% - Accent6" xfId="42004" hidden="1"/>
    <cellStyle name="60% - Accent6" xfId="42915" hidden="1"/>
    <cellStyle name="60% - Accent6" xfId="44745" builtinId="52" hidden="1"/>
    <cellStyle name="60% - Accent6 2 2" xfId="1313" hidden="1"/>
    <cellStyle name="60% - Accent6 2 2" xfId="6425" hidden="1"/>
    <cellStyle name="60% - Accent6 2 2" xfId="13617" hidden="1"/>
    <cellStyle name="60% - Accent6 2 2" xfId="17014" hidden="1"/>
    <cellStyle name="60% - Accent6 2 2" xfId="20506" hidden="1"/>
    <cellStyle name="60% - Accent6 2 2" xfId="23681" hidden="1"/>
    <cellStyle name="60% - Accent6 2 2" xfId="27164" hidden="1"/>
    <cellStyle name="60% - Accent6 2 2" xfId="30531" hidden="1"/>
    <cellStyle name="60% - Accent6 2 2" xfId="33926" hidden="1"/>
    <cellStyle name="60% - Accent6 2 2" xfId="37179" hidden="1"/>
    <cellStyle name="60% - Accent6 2 2" xfId="40524" hidden="1"/>
    <cellStyle name="60% - Accent6 2 3" xfId="2187" hidden="1"/>
    <cellStyle name="60% - Accent6 2 3" xfId="7310" hidden="1"/>
    <cellStyle name="60% - Accent6 2 3" xfId="14502" hidden="1"/>
    <cellStyle name="60% - Accent6 2 3" xfId="17051" hidden="1"/>
    <cellStyle name="60% - Accent6 2 3" xfId="21412" hidden="1"/>
    <cellStyle name="60% - Accent6 2 3" xfId="23705" hidden="1"/>
    <cellStyle name="60% - Accent6 2 3" xfId="28068" hidden="1"/>
    <cellStyle name="60% - Accent6 2 3" xfId="30567" hidden="1"/>
    <cellStyle name="60% - Accent6 2 3" xfId="34833" hidden="1"/>
    <cellStyle name="60% - Accent6 2 3" xfId="37203" hidden="1"/>
    <cellStyle name="60% - Accent6 2 3" xfId="41409" hidden="1"/>
    <cellStyle name="60% - Accent6 2 4" xfId="2224" hidden="1"/>
    <cellStyle name="60% - Accent6 2 4" xfId="7324" hidden="1"/>
    <cellStyle name="60% - Accent6 2 4" xfId="14516" hidden="1"/>
    <cellStyle name="60% - Accent6 2 4" xfId="17959" hidden="1"/>
    <cellStyle name="60% - Accent6 2 4" xfId="21447" hidden="1"/>
    <cellStyle name="60% - Accent6 2 4" xfId="24600" hidden="1"/>
    <cellStyle name="60% - Accent6 2 4" xfId="28103" hidden="1"/>
    <cellStyle name="60% - Accent6 2 4" xfId="31475" hidden="1"/>
    <cellStyle name="60% - Accent6 2 4" xfId="34869" hidden="1"/>
    <cellStyle name="60% - Accent6 2 4" xfId="38098" hidden="1"/>
    <cellStyle name="60% - Accent6 2 4" xfId="41423" hidden="1"/>
    <cellStyle name="60% - Accent6 2 5" xfId="3134" hidden="1"/>
    <cellStyle name="60% - Accent6 2 5" xfId="10336" hidden="1"/>
    <cellStyle name="60% - Accent6 2 5" xfId="17996" hidden="1"/>
    <cellStyle name="60% - Accent6 2 5" xfId="24624" hidden="1"/>
    <cellStyle name="60% - Accent6 2 5" xfId="31512" hidden="1"/>
    <cellStyle name="60% - Accent6 2 5" xfId="38122" hidden="1"/>
    <cellStyle name="60% - Accent6 2 6" xfId="3171" hidden="1"/>
    <cellStyle name="60% - Accent6 2 6" xfId="10373" hidden="1"/>
    <cellStyle name="60% - Accent6 2 7" xfId="4079" hidden="1"/>
    <cellStyle name="60% - Accent6 2 7" xfId="11281" hidden="1"/>
    <cellStyle name="60% - Accent6 2 8" xfId="4115" hidden="1"/>
    <cellStyle name="60% - Accent6 2 8" xfId="11313" hidden="1"/>
    <cellStyle name="60% - Accent6 4" xfId="19" hidden="1"/>
    <cellStyle name="60% - Accent6 4" xfId="734" hidden="1"/>
    <cellStyle name="60% - Accent6 4" xfId="1272" hidden="1"/>
    <cellStyle name="60% - Accent6 4" xfId="8026" hidden="1"/>
    <cellStyle name="60% - Colore 1" xfId="108" hidden="1"/>
    <cellStyle name="60% - Colore 1" xfId="7413" hidden="1"/>
    <cellStyle name="60% - Colore 2" xfId="112" hidden="1"/>
    <cellStyle name="60% - Colore 2" xfId="7417" hidden="1"/>
    <cellStyle name="60% - Colore 3" xfId="116" hidden="1"/>
    <cellStyle name="60% - Colore 3" xfId="7421" hidden="1"/>
    <cellStyle name="60% - Colore 4" xfId="120" hidden="1"/>
    <cellStyle name="60% - Colore 4" xfId="7425" hidden="1"/>
    <cellStyle name="60% - Colore 5" xfId="124" hidden="1"/>
    <cellStyle name="60% - Colore 5" xfId="7429" hidden="1"/>
    <cellStyle name="60% - Colore 6" xfId="128" hidden="1"/>
    <cellStyle name="60% - Colore 6" xfId="7433" hidden="1"/>
    <cellStyle name="Accent1" xfId="14544" hidden="1"/>
    <cellStyle name="Accent1" xfId="15115" hidden="1"/>
    <cellStyle name="Accent1" xfId="16129" hidden="1"/>
    <cellStyle name="Accent1" xfId="15148" hidden="1"/>
    <cellStyle name="Accent1" xfId="18574" hidden="1"/>
    <cellStyle name="Accent1" xfId="19586" hidden="1"/>
    <cellStyle name="Accent1" xfId="19556" hidden="1"/>
    <cellStyle name="Accent1" xfId="21865" hidden="1"/>
    <cellStyle name="Accent1" xfId="22796" hidden="1"/>
    <cellStyle name="Accent1" xfId="24662" hidden="1"/>
    <cellStyle name="Accent1" xfId="25233" hidden="1"/>
    <cellStyle name="Accent1" xfId="26244" hidden="1"/>
    <cellStyle name="Accent1" xfId="27161" hidden="1"/>
    <cellStyle name="Accent1" xfId="28630" hidden="1"/>
    <cellStyle name="Accent1" xfId="29646" hidden="1"/>
    <cellStyle name="Accent1" xfId="28653" hidden="1"/>
    <cellStyle name="Accent1" xfId="31991" hidden="1"/>
    <cellStyle name="Accent1" xfId="33005" hidden="1"/>
    <cellStyle name="Accent1" xfId="28098" hidden="1"/>
    <cellStyle name="Accent1" xfId="35363" hidden="1"/>
    <cellStyle name="Accent1" xfId="36294" hidden="1"/>
    <cellStyle name="Accent1" xfId="38155" hidden="1"/>
    <cellStyle name="Accent1" xfId="38726" hidden="1"/>
    <cellStyle name="Accent1" xfId="39637" hidden="1"/>
    <cellStyle name="Accent1" xfId="41456" hidden="1"/>
    <cellStyle name="Accent1" xfId="42027" hidden="1"/>
    <cellStyle name="Accent1" xfId="42938" hidden="1"/>
    <cellStyle name="Accent1" xfId="44722" builtinId="29" hidden="1"/>
    <cellStyle name="Accent1 2" xfId="20" hidden="1"/>
    <cellStyle name="Accent1 2" xfId="735" hidden="1"/>
    <cellStyle name="Accent1 2 2" xfId="1290" hidden="1"/>
    <cellStyle name="Accent1 2 2" xfId="6436" hidden="1"/>
    <cellStyle name="Accent1 2 2" xfId="13628" hidden="1"/>
    <cellStyle name="Accent1 2 2" xfId="17037" hidden="1"/>
    <cellStyle name="Accent1 2 2" xfId="20529" hidden="1"/>
    <cellStyle name="Accent1 2 2" xfId="23692" hidden="1"/>
    <cellStyle name="Accent1 2 2" xfId="27187" hidden="1"/>
    <cellStyle name="Accent1 2 2" xfId="30554" hidden="1"/>
    <cellStyle name="Accent1 2 2" xfId="33949" hidden="1"/>
    <cellStyle name="Accent1 2 2" xfId="37190" hidden="1"/>
    <cellStyle name="Accent1 2 2" xfId="40535" hidden="1"/>
    <cellStyle name="Accent1 2 3" xfId="2210" hidden="1"/>
    <cellStyle name="Accent1 2 3" xfId="7321" hidden="1"/>
    <cellStyle name="Accent1 2 3" xfId="14513" hidden="1"/>
    <cellStyle name="Accent1 2 3" xfId="17074" hidden="1"/>
    <cellStyle name="Accent1 2 3" xfId="21435" hidden="1"/>
    <cellStyle name="Accent1 2 3" xfId="23716" hidden="1"/>
    <cellStyle name="Accent1 2 3" xfId="28091" hidden="1"/>
    <cellStyle name="Accent1 2 3" xfId="30590" hidden="1"/>
    <cellStyle name="Accent1 2 3" xfId="34856" hidden="1"/>
    <cellStyle name="Accent1 2 3" xfId="37214" hidden="1"/>
    <cellStyle name="Accent1 2 3" xfId="41420" hidden="1"/>
    <cellStyle name="Accent1 2 4" xfId="2247" hidden="1"/>
    <cellStyle name="Accent1 2 4" xfId="7335" hidden="1"/>
    <cellStyle name="Accent1 2 4" xfId="14527" hidden="1"/>
    <cellStyle name="Accent1 2 4" xfId="17982" hidden="1"/>
    <cellStyle name="Accent1 2 4" xfId="21470" hidden="1"/>
    <cellStyle name="Accent1 2 4" xfId="24611" hidden="1"/>
    <cellStyle name="Accent1 2 4" xfId="28126" hidden="1"/>
    <cellStyle name="Accent1 2 4" xfId="31498" hidden="1"/>
    <cellStyle name="Accent1 2 4" xfId="34892" hidden="1"/>
    <cellStyle name="Accent1 2 4" xfId="38109" hidden="1"/>
    <cellStyle name="Accent1 2 4" xfId="41434" hidden="1"/>
    <cellStyle name="Accent1 2 5" xfId="3157" hidden="1"/>
    <cellStyle name="Accent1 2 5" xfId="10359" hidden="1"/>
    <cellStyle name="Accent1 2 5" xfId="18019" hidden="1"/>
    <cellStyle name="Accent1 2 5" xfId="24635" hidden="1"/>
    <cellStyle name="Accent1 2 5" xfId="31535" hidden="1"/>
    <cellStyle name="Accent1 2 5" xfId="38133" hidden="1"/>
    <cellStyle name="Accent1 2 6" xfId="3194" hidden="1"/>
    <cellStyle name="Accent1 2 6" xfId="10396" hidden="1"/>
    <cellStyle name="Accent1 2 7" xfId="4102" hidden="1"/>
    <cellStyle name="Accent1 2 7" xfId="11304" hidden="1"/>
    <cellStyle name="Accent1 2 8" xfId="4138" hidden="1"/>
    <cellStyle name="Accent1 2 8" xfId="11336" hidden="1"/>
    <cellStyle name="Accent2" xfId="14548" hidden="1"/>
    <cellStyle name="Accent2" xfId="15111" hidden="1"/>
    <cellStyle name="Accent2" xfId="16125" hidden="1"/>
    <cellStyle name="Accent2" xfId="16089" hidden="1"/>
    <cellStyle name="Accent2" xfId="18570" hidden="1"/>
    <cellStyle name="Accent2" xfId="19582" hidden="1"/>
    <cellStyle name="Accent2" xfId="21441" hidden="1"/>
    <cellStyle name="Accent2" xfId="21861" hidden="1"/>
    <cellStyle name="Accent2" xfId="22792" hidden="1"/>
    <cellStyle name="Accent2" xfId="24666" hidden="1"/>
    <cellStyle name="Accent2" xfId="25229" hidden="1"/>
    <cellStyle name="Accent2" xfId="26240" hidden="1"/>
    <cellStyle name="Accent2" xfId="28092" hidden="1"/>
    <cellStyle name="Accent2" xfId="28626" hidden="1"/>
    <cellStyle name="Accent2" xfId="29642" hidden="1"/>
    <cellStyle name="Accent2" xfId="28651" hidden="1"/>
    <cellStyle name="Accent2" xfId="31987" hidden="1"/>
    <cellStyle name="Accent2" xfId="33001" hidden="1"/>
    <cellStyle name="Accent2" xfId="32977" hidden="1"/>
    <cellStyle name="Accent2" xfId="35359" hidden="1"/>
    <cellStyle name="Accent2" xfId="36290" hidden="1"/>
    <cellStyle name="Accent2" xfId="38159" hidden="1"/>
    <cellStyle name="Accent2" xfId="38722" hidden="1"/>
    <cellStyle name="Accent2" xfId="39633" hidden="1"/>
    <cellStyle name="Accent2" xfId="41460" hidden="1"/>
    <cellStyle name="Accent2" xfId="42023" hidden="1"/>
    <cellStyle name="Accent2" xfId="42934" hidden="1"/>
    <cellStyle name="Accent2" xfId="44726" builtinId="33" hidden="1"/>
    <cellStyle name="Accent2 2" xfId="21" hidden="1"/>
    <cellStyle name="Accent2 2" xfId="736" hidden="1"/>
    <cellStyle name="Accent2 2 2" xfId="1294" hidden="1"/>
    <cellStyle name="Accent2 2 2" xfId="6434" hidden="1"/>
    <cellStyle name="Accent2 2 2" xfId="13626" hidden="1"/>
    <cellStyle name="Accent2 2 2" xfId="17033" hidden="1"/>
    <cellStyle name="Accent2 2 2" xfId="20525" hidden="1"/>
    <cellStyle name="Accent2 2 2" xfId="23690" hidden="1"/>
    <cellStyle name="Accent2 2 2" xfId="27183" hidden="1"/>
    <cellStyle name="Accent2 2 2" xfId="30550" hidden="1"/>
    <cellStyle name="Accent2 2 2" xfId="33945" hidden="1"/>
    <cellStyle name="Accent2 2 2" xfId="37188" hidden="1"/>
    <cellStyle name="Accent2 2 2" xfId="40533" hidden="1"/>
    <cellStyle name="Accent2 2 3" xfId="2206" hidden="1"/>
    <cellStyle name="Accent2 2 3" xfId="7319" hidden="1"/>
    <cellStyle name="Accent2 2 3" xfId="14511" hidden="1"/>
    <cellStyle name="Accent2 2 3" xfId="17070" hidden="1"/>
    <cellStyle name="Accent2 2 3" xfId="21431" hidden="1"/>
    <cellStyle name="Accent2 2 3" xfId="23714" hidden="1"/>
    <cellStyle name="Accent2 2 3" xfId="28087" hidden="1"/>
    <cellStyle name="Accent2 2 3" xfId="30586" hidden="1"/>
    <cellStyle name="Accent2 2 3" xfId="34852" hidden="1"/>
    <cellStyle name="Accent2 2 3" xfId="37212" hidden="1"/>
    <cellStyle name="Accent2 2 3" xfId="41418" hidden="1"/>
    <cellStyle name="Accent2 2 4" xfId="2243" hidden="1"/>
    <cellStyle name="Accent2 2 4" xfId="7333" hidden="1"/>
    <cellStyle name="Accent2 2 4" xfId="14525" hidden="1"/>
    <cellStyle name="Accent2 2 4" xfId="17978" hidden="1"/>
    <cellStyle name="Accent2 2 4" xfId="21466" hidden="1"/>
    <cellStyle name="Accent2 2 4" xfId="24609" hidden="1"/>
    <cellStyle name="Accent2 2 4" xfId="28122" hidden="1"/>
    <cellStyle name="Accent2 2 4" xfId="31494" hidden="1"/>
    <cellStyle name="Accent2 2 4" xfId="34888" hidden="1"/>
    <cellStyle name="Accent2 2 4" xfId="38107" hidden="1"/>
    <cellStyle name="Accent2 2 4" xfId="41432" hidden="1"/>
    <cellStyle name="Accent2 2 5" xfId="3153" hidden="1"/>
    <cellStyle name="Accent2 2 5" xfId="10355" hidden="1"/>
    <cellStyle name="Accent2 2 5" xfId="18015" hidden="1"/>
    <cellStyle name="Accent2 2 5" xfId="24633" hidden="1"/>
    <cellStyle name="Accent2 2 5" xfId="31531" hidden="1"/>
    <cellStyle name="Accent2 2 5" xfId="38131" hidden="1"/>
    <cellStyle name="Accent2 2 6" xfId="3190" hidden="1"/>
    <cellStyle name="Accent2 2 6" xfId="10392" hidden="1"/>
    <cellStyle name="Accent2 2 7" xfId="4098" hidden="1"/>
    <cellStyle name="Accent2 2 7" xfId="11300" hidden="1"/>
    <cellStyle name="Accent2 2 8" xfId="4134" hidden="1"/>
    <cellStyle name="Accent2 2 8" xfId="11332" hidden="1"/>
    <cellStyle name="Accent3" xfId="14552" hidden="1"/>
    <cellStyle name="Accent3" xfId="15107" hidden="1"/>
    <cellStyle name="Accent3" xfId="16121" hidden="1"/>
    <cellStyle name="Accent3" xfId="16056" hidden="1"/>
    <cellStyle name="Accent3" xfId="18566" hidden="1"/>
    <cellStyle name="Accent3" xfId="19578" hidden="1"/>
    <cellStyle name="Accent3" xfId="19523" hidden="1"/>
    <cellStyle name="Accent3" xfId="21857" hidden="1"/>
    <cellStyle name="Accent3" xfId="22788" hidden="1"/>
    <cellStyle name="Accent3" xfId="24670" hidden="1"/>
    <cellStyle name="Accent3" xfId="25225" hidden="1"/>
    <cellStyle name="Accent3" xfId="26236" hidden="1"/>
    <cellStyle name="Accent3" xfId="26175" hidden="1"/>
    <cellStyle name="Accent3" xfId="28622" hidden="1"/>
    <cellStyle name="Accent3" xfId="29638" hidden="1"/>
    <cellStyle name="Accent3" xfId="29554" hidden="1"/>
    <cellStyle name="Accent3" xfId="31983" hidden="1"/>
    <cellStyle name="Accent3" xfId="32997" hidden="1"/>
    <cellStyle name="Accent3" xfId="33957" hidden="1"/>
    <cellStyle name="Accent3" xfId="35355" hidden="1"/>
    <cellStyle name="Accent3" xfId="36286" hidden="1"/>
    <cellStyle name="Accent3" xfId="38163" hidden="1"/>
    <cellStyle name="Accent3" xfId="38718" hidden="1"/>
    <cellStyle name="Accent3" xfId="39629" hidden="1"/>
    <cellStyle name="Accent3" xfId="41464" hidden="1"/>
    <cellStyle name="Accent3" xfId="42019" hidden="1"/>
    <cellStyle name="Accent3" xfId="42930" hidden="1"/>
    <cellStyle name="Accent3" xfId="44730" builtinId="37" hidden="1"/>
    <cellStyle name="Accent3 2" xfId="22" hidden="1"/>
    <cellStyle name="Accent3 2" xfId="737" hidden="1"/>
    <cellStyle name="Accent3 2 2" xfId="1298" hidden="1"/>
    <cellStyle name="Accent3 2 2" xfId="6432" hidden="1"/>
    <cellStyle name="Accent3 2 2" xfId="13624" hidden="1"/>
    <cellStyle name="Accent3 2 2" xfId="17029" hidden="1"/>
    <cellStyle name="Accent3 2 2" xfId="20521" hidden="1"/>
    <cellStyle name="Accent3 2 2" xfId="23688" hidden="1"/>
    <cellStyle name="Accent3 2 2" xfId="27179" hidden="1"/>
    <cellStyle name="Accent3 2 2" xfId="30546" hidden="1"/>
    <cellStyle name="Accent3 2 2" xfId="33941" hidden="1"/>
    <cellStyle name="Accent3 2 2" xfId="37186" hidden="1"/>
    <cellStyle name="Accent3 2 2" xfId="40531" hidden="1"/>
    <cellStyle name="Accent3 2 3" xfId="2202" hidden="1"/>
    <cellStyle name="Accent3 2 3" xfId="7317" hidden="1"/>
    <cellStyle name="Accent3 2 3" xfId="14509" hidden="1"/>
    <cellStyle name="Accent3 2 3" xfId="17066" hidden="1"/>
    <cellStyle name="Accent3 2 3" xfId="21427" hidden="1"/>
    <cellStyle name="Accent3 2 3" xfId="23712" hidden="1"/>
    <cellStyle name="Accent3 2 3" xfId="28083" hidden="1"/>
    <cellStyle name="Accent3 2 3" xfId="30582" hidden="1"/>
    <cellStyle name="Accent3 2 3" xfId="34848" hidden="1"/>
    <cellStyle name="Accent3 2 3" xfId="37210" hidden="1"/>
    <cellStyle name="Accent3 2 3" xfId="41416" hidden="1"/>
    <cellStyle name="Accent3 2 4" xfId="2239" hidden="1"/>
    <cellStyle name="Accent3 2 4" xfId="7331" hidden="1"/>
    <cellStyle name="Accent3 2 4" xfId="14523" hidden="1"/>
    <cellStyle name="Accent3 2 4" xfId="17974" hidden="1"/>
    <cellStyle name="Accent3 2 4" xfId="21462" hidden="1"/>
    <cellStyle name="Accent3 2 4" xfId="24607" hidden="1"/>
    <cellStyle name="Accent3 2 4" xfId="28118" hidden="1"/>
    <cellStyle name="Accent3 2 4" xfId="31490" hidden="1"/>
    <cellStyle name="Accent3 2 4" xfId="34884" hidden="1"/>
    <cellStyle name="Accent3 2 4" xfId="38105" hidden="1"/>
    <cellStyle name="Accent3 2 4" xfId="41430" hidden="1"/>
    <cellStyle name="Accent3 2 5" xfId="3149" hidden="1"/>
    <cellStyle name="Accent3 2 5" xfId="10351" hidden="1"/>
    <cellStyle name="Accent3 2 5" xfId="18011" hidden="1"/>
    <cellStyle name="Accent3 2 5" xfId="24631" hidden="1"/>
    <cellStyle name="Accent3 2 5" xfId="31527" hidden="1"/>
    <cellStyle name="Accent3 2 5" xfId="38129" hidden="1"/>
    <cellStyle name="Accent3 2 6" xfId="3186" hidden="1"/>
    <cellStyle name="Accent3 2 6" xfId="10388" hidden="1"/>
    <cellStyle name="Accent3 2 7" xfId="4094" hidden="1"/>
    <cellStyle name="Accent3 2 7" xfId="11296" hidden="1"/>
    <cellStyle name="Accent3 2 8" xfId="4130" hidden="1"/>
    <cellStyle name="Accent3 2 8" xfId="11328" hidden="1"/>
    <cellStyle name="Accent4" xfId="14556" hidden="1"/>
    <cellStyle name="Accent4" xfId="15103" hidden="1"/>
    <cellStyle name="Accent4" xfId="16117" hidden="1"/>
    <cellStyle name="Accent4" xfId="15159" hidden="1"/>
    <cellStyle name="Accent4" xfId="18562" hidden="1"/>
    <cellStyle name="Accent4" xfId="19574" hidden="1"/>
    <cellStyle name="Accent4" xfId="20501" hidden="1"/>
    <cellStyle name="Accent4" xfId="21853" hidden="1"/>
    <cellStyle name="Accent4" xfId="22784" hidden="1"/>
    <cellStyle name="Accent4" xfId="24674" hidden="1"/>
    <cellStyle name="Accent4" xfId="25221" hidden="1"/>
    <cellStyle name="Accent4" xfId="26232" hidden="1"/>
    <cellStyle name="Accent4" xfId="24648" hidden="1"/>
    <cellStyle name="Accent4" xfId="28618" hidden="1"/>
    <cellStyle name="Accent4" xfId="29634" hidden="1"/>
    <cellStyle name="Accent4" xfId="28670" hidden="1"/>
    <cellStyle name="Accent4" xfId="31979" hidden="1"/>
    <cellStyle name="Accent4" xfId="32993" hidden="1"/>
    <cellStyle name="Accent4" xfId="32007" hidden="1"/>
    <cellStyle name="Accent4" xfId="35351" hidden="1"/>
    <cellStyle name="Accent4" xfId="36282" hidden="1"/>
    <cellStyle name="Accent4" xfId="38167" hidden="1"/>
    <cellStyle name="Accent4" xfId="38714" hidden="1"/>
    <cellStyle name="Accent4" xfId="39625" hidden="1"/>
    <cellStyle name="Accent4" xfId="41468" hidden="1"/>
    <cellStyle name="Accent4" xfId="42015" hidden="1"/>
    <cellStyle name="Accent4" xfId="42926" hidden="1"/>
    <cellStyle name="Accent4" xfId="44734" builtinId="41" hidden="1"/>
    <cellStyle name="Accent4 2" xfId="23" hidden="1"/>
    <cellStyle name="Accent4 2" xfId="738" hidden="1"/>
    <cellStyle name="Accent4 2 2" xfId="1302" hidden="1"/>
    <cellStyle name="Accent4 2 2" xfId="6430" hidden="1"/>
    <cellStyle name="Accent4 2 2" xfId="13622" hidden="1"/>
    <cellStyle name="Accent4 2 2" xfId="17025" hidden="1"/>
    <cellStyle name="Accent4 2 2" xfId="20517" hidden="1"/>
    <cellStyle name="Accent4 2 2" xfId="23686" hidden="1"/>
    <cellStyle name="Accent4 2 2" xfId="27175" hidden="1"/>
    <cellStyle name="Accent4 2 2" xfId="30542" hidden="1"/>
    <cellStyle name="Accent4 2 2" xfId="33937" hidden="1"/>
    <cellStyle name="Accent4 2 2" xfId="37184" hidden="1"/>
    <cellStyle name="Accent4 2 2" xfId="40529" hidden="1"/>
    <cellStyle name="Accent4 2 3" xfId="2198" hidden="1"/>
    <cellStyle name="Accent4 2 3" xfId="7315" hidden="1"/>
    <cellStyle name="Accent4 2 3" xfId="14507" hidden="1"/>
    <cellStyle name="Accent4 2 3" xfId="17062" hidden="1"/>
    <cellStyle name="Accent4 2 3" xfId="21423" hidden="1"/>
    <cellStyle name="Accent4 2 3" xfId="23710" hidden="1"/>
    <cellStyle name="Accent4 2 3" xfId="28079" hidden="1"/>
    <cellStyle name="Accent4 2 3" xfId="30578" hidden="1"/>
    <cellStyle name="Accent4 2 3" xfId="34844" hidden="1"/>
    <cellStyle name="Accent4 2 3" xfId="37208" hidden="1"/>
    <cellStyle name="Accent4 2 3" xfId="41414" hidden="1"/>
    <cellStyle name="Accent4 2 4" xfId="2235" hidden="1"/>
    <cellStyle name="Accent4 2 4" xfId="7329" hidden="1"/>
    <cellStyle name="Accent4 2 4" xfId="14521" hidden="1"/>
    <cellStyle name="Accent4 2 4" xfId="17970" hidden="1"/>
    <cellStyle name="Accent4 2 4" xfId="21458" hidden="1"/>
    <cellStyle name="Accent4 2 4" xfId="24605" hidden="1"/>
    <cellStyle name="Accent4 2 4" xfId="28114" hidden="1"/>
    <cellStyle name="Accent4 2 4" xfId="31486" hidden="1"/>
    <cellStyle name="Accent4 2 4" xfId="34880" hidden="1"/>
    <cellStyle name="Accent4 2 4" xfId="38103" hidden="1"/>
    <cellStyle name="Accent4 2 4" xfId="41428" hidden="1"/>
    <cellStyle name="Accent4 2 5" xfId="3145" hidden="1"/>
    <cellStyle name="Accent4 2 5" xfId="10347" hidden="1"/>
    <cellStyle name="Accent4 2 5" xfId="18007" hidden="1"/>
    <cellStyle name="Accent4 2 5" xfId="24629" hidden="1"/>
    <cellStyle name="Accent4 2 5" xfId="31523" hidden="1"/>
    <cellStyle name="Accent4 2 5" xfId="38127" hidden="1"/>
    <cellStyle name="Accent4 2 6" xfId="3182" hidden="1"/>
    <cellStyle name="Accent4 2 6" xfId="10384" hidden="1"/>
    <cellStyle name="Accent4 2 7" xfId="4090" hidden="1"/>
    <cellStyle name="Accent4 2 7" xfId="11292" hidden="1"/>
    <cellStyle name="Accent4 2 8" xfId="4126" hidden="1"/>
    <cellStyle name="Accent4 2 8" xfId="11324" hidden="1"/>
    <cellStyle name="Accent5" xfId="14560" hidden="1"/>
    <cellStyle name="Accent5" xfId="15099" hidden="1"/>
    <cellStyle name="Accent5" xfId="16113" hidden="1"/>
    <cellStyle name="Accent5" xfId="16078" hidden="1"/>
    <cellStyle name="Accent5" xfId="18558" hidden="1"/>
    <cellStyle name="Accent5" xfId="19570" hidden="1"/>
    <cellStyle name="Accent5" xfId="21443" hidden="1"/>
    <cellStyle name="Accent5" xfId="21849" hidden="1"/>
    <cellStyle name="Accent5" xfId="22780" hidden="1"/>
    <cellStyle name="Accent5" xfId="24678" hidden="1"/>
    <cellStyle name="Accent5" xfId="25217" hidden="1"/>
    <cellStyle name="Accent5" xfId="26228" hidden="1"/>
    <cellStyle name="Accent5" xfId="26213" hidden="1"/>
    <cellStyle name="Accent5" xfId="28614" hidden="1"/>
    <cellStyle name="Accent5" xfId="29630" hidden="1"/>
    <cellStyle name="Accent5" xfId="29603" hidden="1"/>
    <cellStyle name="Accent5" xfId="31975" hidden="1"/>
    <cellStyle name="Accent5" xfId="32989" hidden="1"/>
    <cellStyle name="Accent5" xfId="32979" hidden="1"/>
    <cellStyle name="Accent5" xfId="35347" hidden="1"/>
    <cellStyle name="Accent5" xfId="36278" hidden="1"/>
    <cellStyle name="Accent5" xfId="38171" hidden="1"/>
    <cellStyle name="Accent5" xfId="38710" hidden="1"/>
    <cellStyle name="Accent5" xfId="39621" hidden="1"/>
    <cellStyle name="Accent5" xfId="41472" hidden="1"/>
    <cellStyle name="Accent5" xfId="42011" hidden="1"/>
    <cellStyle name="Accent5" xfId="42922" hidden="1"/>
    <cellStyle name="Accent5" xfId="44738" builtinId="45" hidden="1"/>
    <cellStyle name="Accent5 2" xfId="24" hidden="1"/>
    <cellStyle name="Accent5 2" xfId="739" hidden="1"/>
    <cellStyle name="Accent5 2 2" xfId="1306" hidden="1"/>
    <cellStyle name="Accent5 2 2" xfId="6428" hidden="1"/>
    <cellStyle name="Accent5 2 2" xfId="13620" hidden="1"/>
    <cellStyle name="Accent5 2 2" xfId="17021" hidden="1"/>
    <cellStyle name="Accent5 2 2" xfId="20513" hidden="1"/>
    <cellStyle name="Accent5 2 2" xfId="23684" hidden="1"/>
    <cellStyle name="Accent5 2 2" xfId="27171" hidden="1"/>
    <cellStyle name="Accent5 2 2" xfId="30538" hidden="1"/>
    <cellStyle name="Accent5 2 2" xfId="33933" hidden="1"/>
    <cellStyle name="Accent5 2 2" xfId="37182" hidden="1"/>
    <cellStyle name="Accent5 2 2" xfId="40527" hidden="1"/>
    <cellStyle name="Accent5 2 3" xfId="2194" hidden="1"/>
    <cellStyle name="Accent5 2 3" xfId="7313" hidden="1"/>
    <cellStyle name="Accent5 2 3" xfId="14505" hidden="1"/>
    <cellStyle name="Accent5 2 3" xfId="17058" hidden="1"/>
    <cellStyle name="Accent5 2 3" xfId="21419" hidden="1"/>
    <cellStyle name="Accent5 2 3" xfId="23708" hidden="1"/>
    <cellStyle name="Accent5 2 3" xfId="28075" hidden="1"/>
    <cellStyle name="Accent5 2 3" xfId="30574" hidden="1"/>
    <cellStyle name="Accent5 2 3" xfId="34840" hidden="1"/>
    <cellStyle name="Accent5 2 3" xfId="37206" hidden="1"/>
    <cellStyle name="Accent5 2 3" xfId="41412" hidden="1"/>
    <cellStyle name="Accent5 2 4" xfId="2231" hidden="1"/>
    <cellStyle name="Accent5 2 4" xfId="7327" hidden="1"/>
    <cellStyle name="Accent5 2 4" xfId="14519" hidden="1"/>
    <cellStyle name="Accent5 2 4" xfId="17966" hidden="1"/>
    <cellStyle name="Accent5 2 4" xfId="21454" hidden="1"/>
    <cellStyle name="Accent5 2 4" xfId="24603" hidden="1"/>
    <cellStyle name="Accent5 2 4" xfId="28110" hidden="1"/>
    <cellStyle name="Accent5 2 4" xfId="31482" hidden="1"/>
    <cellStyle name="Accent5 2 4" xfId="34876" hidden="1"/>
    <cellStyle name="Accent5 2 4" xfId="38101" hidden="1"/>
    <cellStyle name="Accent5 2 4" xfId="41426" hidden="1"/>
    <cellStyle name="Accent5 2 5" xfId="3141" hidden="1"/>
    <cellStyle name="Accent5 2 5" xfId="10343" hidden="1"/>
    <cellStyle name="Accent5 2 5" xfId="18003" hidden="1"/>
    <cellStyle name="Accent5 2 5" xfId="24627" hidden="1"/>
    <cellStyle name="Accent5 2 5" xfId="31519" hidden="1"/>
    <cellStyle name="Accent5 2 5" xfId="38125" hidden="1"/>
    <cellStyle name="Accent5 2 6" xfId="3178" hidden="1"/>
    <cellStyle name="Accent5 2 6" xfId="10380" hidden="1"/>
    <cellStyle name="Accent5 2 7" xfId="4086" hidden="1"/>
    <cellStyle name="Accent5 2 7" xfId="11288" hidden="1"/>
    <cellStyle name="Accent5 2 8" xfId="4122" hidden="1"/>
    <cellStyle name="Accent5 2 8" xfId="11320" hidden="1"/>
    <cellStyle name="Accent6" xfId="14564" hidden="1"/>
    <cellStyle name="Accent6" xfId="15095" hidden="1"/>
    <cellStyle name="Accent6" xfId="16109" hidden="1"/>
    <cellStyle name="Accent6" xfId="16045" hidden="1"/>
    <cellStyle name="Accent6" xfId="18554" hidden="1"/>
    <cellStyle name="Accent6" xfId="19566" hidden="1"/>
    <cellStyle name="Accent6" xfId="19525" hidden="1"/>
    <cellStyle name="Accent6" xfId="21845" hidden="1"/>
    <cellStyle name="Accent6" xfId="22776" hidden="1"/>
    <cellStyle name="Accent6" xfId="24682" hidden="1"/>
    <cellStyle name="Accent6" xfId="25213" hidden="1"/>
    <cellStyle name="Accent6" xfId="26224" hidden="1"/>
    <cellStyle name="Accent6" xfId="27191" hidden="1"/>
    <cellStyle name="Accent6" xfId="28610" hidden="1"/>
    <cellStyle name="Accent6" xfId="29626" hidden="1"/>
    <cellStyle name="Accent6" xfId="29570" hidden="1"/>
    <cellStyle name="Accent6" xfId="31971" hidden="1"/>
    <cellStyle name="Accent6" xfId="32985" hidden="1"/>
    <cellStyle name="Accent6" xfId="33959" hidden="1"/>
    <cellStyle name="Accent6" xfId="35343" hidden="1"/>
    <cellStyle name="Accent6" xfId="36274" hidden="1"/>
    <cellStyle name="Accent6" xfId="38175" hidden="1"/>
    <cellStyle name="Accent6" xfId="38706" hidden="1"/>
    <cellStyle name="Accent6" xfId="39617" hidden="1"/>
    <cellStyle name="Accent6" xfId="41476" hidden="1"/>
    <cellStyle name="Accent6" xfId="42007" hidden="1"/>
    <cellStyle name="Accent6" xfId="42918" hidden="1"/>
    <cellStyle name="Accent6" xfId="44742" builtinId="49" hidden="1"/>
    <cellStyle name="Accent6 2" xfId="25" hidden="1"/>
    <cellStyle name="Accent6 2" xfId="740" hidden="1"/>
    <cellStyle name="Accent6 2 2" xfId="1310" hidden="1"/>
    <cellStyle name="Accent6 2 2" xfId="6426" hidden="1"/>
    <cellStyle name="Accent6 2 2" xfId="13618" hidden="1"/>
    <cellStyle name="Accent6 2 2" xfId="17017" hidden="1"/>
    <cellStyle name="Accent6 2 2" xfId="20509" hidden="1"/>
    <cellStyle name="Accent6 2 2" xfId="23682" hidden="1"/>
    <cellStyle name="Accent6 2 2" xfId="27167" hidden="1"/>
    <cellStyle name="Accent6 2 2" xfId="30534" hidden="1"/>
    <cellStyle name="Accent6 2 2" xfId="33929" hidden="1"/>
    <cellStyle name="Accent6 2 2" xfId="37180" hidden="1"/>
    <cellStyle name="Accent6 2 2" xfId="40525" hidden="1"/>
    <cellStyle name="Accent6 2 3" xfId="2190" hidden="1"/>
    <cellStyle name="Accent6 2 3" xfId="7311" hidden="1"/>
    <cellStyle name="Accent6 2 3" xfId="14503" hidden="1"/>
    <cellStyle name="Accent6 2 3" xfId="17054" hidden="1"/>
    <cellStyle name="Accent6 2 3" xfId="21415" hidden="1"/>
    <cellStyle name="Accent6 2 3" xfId="23706" hidden="1"/>
    <cellStyle name="Accent6 2 3" xfId="28071" hidden="1"/>
    <cellStyle name="Accent6 2 3" xfId="30570" hidden="1"/>
    <cellStyle name="Accent6 2 3" xfId="34836" hidden="1"/>
    <cellStyle name="Accent6 2 3" xfId="37204" hidden="1"/>
    <cellStyle name="Accent6 2 3" xfId="41410" hidden="1"/>
    <cellStyle name="Accent6 2 4" xfId="2227" hidden="1"/>
    <cellStyle name="Accent6 2 4" xfId="7325" hidden="1"/>
    <cellStyle name="Accent6 2 4" xfId="14517" hidden="1"/>
    <cellStyle name="Accent6 2 4" xfId="17962" hidden="1"/>
    <cellStyle name="Accent6 2 4" xfId="21450" hidden="1"/>
    <cellStyle name="Accent6 2 4" xfId="24601" hidden="1"/>
    <cellStyle name="Accent6 2 4" xfId="28106" hidden="1"/>
    <cellStyle name="Accent6 2 4" xfId="31478" hidden="1"/>
    <cellStyle name="Accent6 2 4" xfId="34872" hidden="1"/>
    <cellStyle name="Accent6 2 4" xfId="38099" hidden="1"/>
    <cellStyle name="Accent6 2 4" xfId="41424" hidden="1"/>
    <cellStyle name="Accent6 2 5" xfId="3137" hidden="1"/>
    <cellStyle name="Accent6 2 5" xfId="10339" hidden="1"/>
    <cellStyle name="Accent6 2 5" xfId="17999" hidden="1"/>
    <cellStyle name="Accent6 2 5" xfId="24625" hidden="1"/>
    <cellStyle name="Accent6 2 5" xfId="31515" hidden="1"/>
    <cellStyle name="Accent6 2 5" xfId="38123" hidden="1"/>
    <cellStyle name="Accent6 2 6" xfId="3174" hidden="1"/>
    <cellStyle name="Accent6 2 6" xfId="10376" hidden="1"/>
    <cellStyle name="Accent6 2 7" xfId="4082" hidden="1"/>
    <cellStyle name="Accent6 2 7" xfId="11284" hidden="1"/>
    <cellStyle name="Accent6 2 8" xfId="4118" hidden="1"/>
    <cellStyle name="Accent6 2 8" xfId="11316" hidden="1"/>
    <cellStyle name="Bad" xfId="14538" hidden="1"/>
    <cellStyle name="Bad" xfId="15121" hidden="1"/>
    <cellStyle name="Bad" xfId="16135" hidden="1"/>
    <cellStyle name="Bad" xfId="15156" hidden="1"/>
    <cellStyle name="Bad" xfId="18580" hidden="1"/>
    <cellStyle name="Bad" xfId="19592" hidden="1"/>
    <cellStyle name="Bad" xfId="18586" hidden="1"/>
    <cellStyle name="Bad" xfId="21871" hidden="1"/>
    <cellStyle name="Bad" xfId="22802" hidden="1"/>
    <cellStyle name="Bad" xfId="24656" hidden="1"/>
    <cellStyle name="Bad" xfId="25239" hidden="1"/>
    <cellStyle name="Bad" xfId="26250" hidden="1"/>
    <cellStyle name="Bad" xfId="27160" hidden="1"/>
    <cellStyle name="Bad" xfId="28636" hidden="1"/>
    <cellStyle name="Bad" xfId="29652" hidden="1"/>
    <cellStyle name="Bad" xfId="28649" hidden="1"/>
    <cellStyle name="Bad" xfId="31997" hidden="1"/>
    <cellStyle name="Bad" xfId="33011" hidden="1"/>
    <cellStyle name="Bad" xfId="34861" hidden="1"/>
    <cellStyle name="Bad" xfId="35369" hidden="1"/>
    <cellStyle name="Bad" xfId="36300" hidden="1"/>
    <cellStyle name="Bad" xfId="38149" hidden="1"/>
    <cellStyle name="Bad" xfId="38732" hidden="1"/>
    <cellStyle name="Bad" xfId="39643" hidden="1"/>
    <cellStyle name="Bad" xfId="41450" hidden="1"/>
    <cellStyle name="Bad" xfId="42033" hidden="1"/>
    <cellStyle name="Bad" xfId="42944" hidden="1"/>
    <cellStyle name="Bad" xfId="44711" builtinId="27" hidden="1"/>
    <cellStyle name="Bad 10" xfId="26" hidden="1"/>
    <cellStyle name="Bad 10" xfId="7337" hidden="1"/>
    <cellStyle name="Bad 100" xfId="27" hidden="1"/>
    <cellStyle name="Bad 100" xfId="7338" hidden="1"/>
    <cellStyle name="Bad 1000" xfId="28" hidden="1"/>
    <cellStyle name="Bad 1000" xfId="7339" hidden="1"/>
    <cellStyle name="Bad 1001" xfId="29" hidden="1"/>
    <cellStyle name="Bad 1001" xfId="7340" hidden="1"/>
    <cellStyle name="Bad 1002" xfId="30" hidden="1"/>
    <cellStyle name="Bad 1002" xfId="7341" hidden="1"/>
    <cellStyle name="Bad 1003" xfId="31" hidden="1"/>
    <cellStyle name="Bad 1003" xfId="7342" hidden="1"/>
    <cellStyle name="Bad 2 10" xfId="4144" hidden="1"/>
    <cellStyle name="Bad 2 10" xfId="11341" hidden="1"/>
    <cellStyle name="Bad 2 4" xfId="1284" hidden="1"/>
    <cellStyle name="Bad 2 4" xfId="8558" hidden="1"/>
    <cellStyle name="Bad 2 4" xfId="16062" hidden="1"/>
    <cellStyle name="Bad 2 4" xfId="21475" hidden="1"/>
    <cellStyle name="Bad 2 4" xfId="22754" hidden="1"/>
    <cellStyle name="Bad 2 4" xfId="28132" hidden="1"/>
    <cellStyle name="Bad 2 4" xfId="29580" hidden="1"/>
    <cellStyle name="Bad 2 4" xfId="34898" hidden="1"/>
    <cellStyle name="Bad 2 4" xfId="36252" hidden="1"/>
    <cellStyle name="Bad 2 4" xfId="41439" hidden="1"/>
    <cellStyle name="Bad 2 5" xfId="2216" hidden="1"/>
    <cellStyle name="Bad 2 5" xfId="9442" hidden="1"/>
    <cellStyle name="Bad 2 5" xfId="16099" hidden="1"/>
    <cellStyle name="Bad 2 5" xfId="22766" hidden="1"/>
    <cellStyle name="Bad 2 5" xfId="29616" hidden="1"/>
    <cellStyle name="Bad 2 5" xfId="36264" hidden="1"/>
    <cellStyle name="Bad 2 6" xfId="2253" hidden="1"/>
    <cellStyle name="Bad 2 6" xfId="9455" hidden="1"/>
    <cellStyle name="Bad 2 6" xfId="17043" hidden="1"/>
    <cellStyle name="Bad 2 6" xfId="23697" hidden="1"/>
    <cellStyle name="Bad 2 6" xfId="30559" hidden="1"/>
    <cellStyle name="Bad 2 6" xfId="37195" hidden="1"/>
    <cellStyle name="Bad 2 7" xfId="3163" hidden="1"/>
    <cellStyle name="Bad 2 7" xfId="10365" hidden="1"/>
    <cellStyle name="Bad 2 7" xfId="17080" hidden="1"/>
    <cellStyle name="Bad 2 7" xfId="23721" hidden="1"/>
    <cellStyle name="Bad 2 7" xfId="30596" hidden="1"/>
    <cellStyle name="Bad 2 7" xfId="37219" hidden="1"/>
    <cellStyle name="Bad 2 8" xfId="3200" hidden="1"/>
    <cellStyle name="Bad 2 8" xfId="10402" hidden="1"/>
    <cellStyle name="Bad 2 8" xfId="17988" hidden="1"/>
    <cellStyle name="Bad 2 8" xfId="24616" hidden="1"/>
    <cellStyle name="Bad 2 8" xfId="31504" hidden="1"/>
    <cellStyle name="Bad 2 8" xfId="38114" hidden="1"/>
    <cellStyle name="Bad 2 9" xfId="4107" hidden="1"/>
    <cellStyle name="Bad 2 9" xfId="18025" hidden="1"/>
    <cellStyle name="Bad 2 9" xfId="24640" hidden="1"/>
    <cellStyle name="Bad 2 9" xfId="31541" hidden="1"/>
    <cellStyle name="Bad 2 9" xfId="38138" hidden="1"/>
    <cellStyle name="Cabeçalho 1" xfId="95" hidden="1"/>
    <cellStyle name="Cabeçalho 1" xfId="7400" hidden="1"/>
    <cellStyle name="Cabeçalho 2" xfId="96" hidden="1"/>
    <cellStyle name="Cabeçalho 2" xfId="7401" hidden="1"/>
    <cellStyle name="Cabeçalho 3" xfId="97" hidden="1"/>
    <cellStyle name="Cabeçalho 3" xfId="7402" hidden="1"/>
    <cellStyle name="Cabeçalho 4" xfId="98" hidden="1"/>
    <cellStyle name="Cabeçalho 4" xfId="7403" hidden="1"/>
    <cellStyle name="Calcolo" xfId="138" hidden="1"/>
    <cellStyle name="Calcolo" xfId="7442" hidden="1"/>
    <cellStyle name="Calculation" xfId="14540" hidden="1"/>
    <cellStyle name="Calculation" xfId="15119" hidden="1"/>
    <cellStyle name="Calculation" xfId="16133" hidden="1"/>
    <cellStyle name="Calculation" xfId="16040" hidden="1"/>
    <cellStyle name="Calculation" xfId="18578" hidden="1"/>
    <cellStyle name="Calculation" xfId="19590" hidden="1"/>
    <cellStyle name="Calculation" xfId="15130" hidden="1"/>
    <cellStyle name="Calculation" xfId="21869" hidden="1"/>
    <cellStyle name="Calculation" xfId="22800" hidden="1"/>
    <cellStyle name="Calculation" xfId="24658" hidden="1"/>
    <cellStyle name="Calculation" xfId="25237" hidden="1"/>
    <cellStyle name="Calculation" xfId="26248" hidden="1"/>
    <cellStyle name="Calculation" xfId="26183" hidden="1"/>
    <cellStyle name="Calculation" xfId="28634" hidden="1"/>
    <cellStyle name="Calculation" xfId="29650" hidden="1"/>
    <cellStyle name="Calculation" xfId="28647" hidden="1"/>
    <cellStyle name="Calculation" xfId="31995" hidden="1"/>
    <cellStyle name="Calculation" xfId="33009" hidden="1"/>
    <cellStyle name="Calculation" xfId="33918" hidden="1"/>
    <cellStyle name="Calculation" xfId="35367" hidden="1"/>
    <cellStyle name="Calculation" xfId="36298" hidden="1"/>
    <cellStyle name="Calculation" xfId="38151" hidden="1"/>
    <cellStyle name="Calculation" xfId="38730" hidden="1"/>
    <cellStyle name="Calculation" xfId="39641" hidden="1"/>
    <cellStyle name="Calculation" xfId="41452" hidden="1"/>
    <cellStyle name="Calculation" xfId="42031" hidden="1"/>
    <cellStyle name="Calculation" xfId="42942" hidden="1"/>
    <cellStyle name="Calculation" xfId="44715" builtinId="22" hidden="1"/>
    <cellStyle name="Calculation 10" xfId="32" hidden="1"/>
    <cellStyle name="Calculation 10" xfId="7343" hidden="1"/>
    <cellStyle name="Calculation 100" xfId="33" hidden="1"/>
    <cellStyle name="Calculation 100" xfId="7344" hidden="1"/>
    <cellStyle name="Calculation 1000" xfId="34" hidden="1"/>
    <cellStyle name="Calculation 1000" xfId="7345" hidden="1"/>
    <cellStyle name="Calculation 1001" xfId="35" hidden="1"/>
    <cellStyle name="Calculation 1001" xfId="7346" hidden="1"/>
    <cellStyle name="Calculation 1002" xfId="36" hidden="1"/>
    <cellStyle name="Calculation 1002" xfId="7347" hidden="1"/>
    <cellStyle name="Calculation 1003" xfId="37" hidden="1"/>
    <cellStyle name="Calculation 1003" xfId="7348" hidden="1"/>
    <cellStyle name="Calculation 2 10" xfId="4142" hidden="1"/>
    <cellStyle name="Calculation 2 10" xfId="11339" hidden="1"/>
    <cellStyle name="Calculation 2 4" xfId="1286" hidden="1"/>
    <cellStyle name="Calculation 2 4" xfId="8560" hidden="1"/>
    <cellStyle name="Calculation 2 4" xfId="16060" hidden="1"/>
    <cellStyle name="Calculation 2 4" xfId="21473" hidden="1"/>
    <cellStyle name="Calculation 2 4" xfId="22752" hidden="1"/>
    <cellStyle name="Calculation 2 4" xfId="28130" hidden="1"/>
    <cellStyle name="Calculation 2 4" xfId="29578" hidden="1"/>
    <cellStyle name="Calculation 2 4" xfId="34896" hidden="1"/>
    <cellStyle name="Calculation 2 4" xfId="36250" hidden="1"/>
    <cellStyle name="Calculation 2 4" xfId="41437" hidden="1"/>
    <cellStyle name="Calculation 2 5" xfId="2214" hidden="1"/>
    <cellStyle name="Calculation 2 5" xfId="9440" hidden="1"/>
    <cellStyle name="Calculation 2 5" xfId="16097" hidden="1"/>
    <cellStyle name="Calculation 2 5" xfId="22764" hidden="1"/>
    <cellStyle name="Calculation 2 5" xfId="29614" hidden="1"/>
    <cellStyle name="Calculation 2 5" xfId="36262" hidden="1"/>
    <cellStyle name="Calculation 2 6" xfId="2251" hidden="1"/>
    <cellStyle name="Calculation 2 6" xfId="9453" hidden="1"/>
    <cellStyle name="Calculation 2 6" xfId="17041" hidden="1"/>
    <cellStyle name="Calculation 2 6" xfId="23695" hidden="1"/>
    <cellStyle name="Calculation 2 6" xfId="30557" hidden="1"/>
    <cellStyle name="Calculation 2 6" xfId="37193" hidden="1"/>
    <cellStyle name="Calculation 2 7" xfId="3161" hidden="1"/>
    <cellStyle name="Calculation 2 7" xfId="10363" hidden="1"/>
    <cellStyle name="Calculation 2 7" xfId="17078" hidden="1"/>
    <cellStyle name="Calculation 2 7" xfId="23719" hidden="1"/>
    <cellStyle name="Calculation 2 7" xfId="30594" hidden="1"/>
    <cellStyle name="Calculation 2 7" xfId="37217" hidden="1"/>
    <cellStyle name="Calculation 2 8" xfId="3198" hidden="1"/>
    <cellStyle name="Calculation 2 8" xfId="10400" hidden="1"/>
    <cellStyle name="Calculation 2 8" xfId="17986" hidden="1"/>
    <cellStyle name="Calculation 2 8" xfId="24614" hidden="1"/>
    <cellStyle name="Calculation 2 8" xfId="31502" hidden="1"/>
    <cellStyle name="Calculation 2 8" xfId="38112" hidden="1"/>
    <cellStyle name="Calculation 2 9" xfId="4105" hidden="1"/>
    <cellStyle name="Calculation 2 9" xfId="18023" hidden="1"/>
    <cellStyle name="Calculation 2 9" xfId="24638" hidden="1"/>
    <cellStyle name="Calculation 2 9" xfId="31539" hidden="1"/>
    <cellStyle name="Calculation 2 9" xfId="38136" hidden="1"/>
    <cellStyle name="Cálculo" xfId="102" hidden="1"/>
    <cellStyle name="Cálculo" xfId="7407" hidden="1"/>
    <cellStyle name="Cella collegata" xfId="131" hidden="1"/>
    <cellStyle name="Cella collegata" xfId="7435" hidden="1"/>
    <cellStyle name="Cella da controllare" xfId="136" hidden="1"/>
    <cellStyle name="Cella da controllare" xfId="7440" hidden="1"/>
    <cellStyle name="Célula Ligada" xfId="103" hidden="1"/>
    <cellStyle name="Célula Ligada" xfId="7408" hidden="1"/>
    <cellStyle name="Check Cell" xfId="14541" hidden="1"/>
    <cellStyle name="Check Cell" xfId="15118" hidden="1"/>
    <cellStyle name="Check Cell" xfId="16132" hidden="1"/>
    <cellStyle name="Check Cell" xfId="15152" hidden="1"/>
    <cellStyle name="Check Cell" xfId="18577" hidden="1"/>
    <cellStyle name="Check Cell" xfId="19589" hidden="1"/>
    <cellStyle name="Check Cell" xfId="21439" hidden="1"/>
    <cellStyle name="Check Cell" xfId="21868" hidden="1"/>
    <cellStyle name="Check Cell" xfId="22799" hidden="1"/>
    <cellStyle name="Check Cell" xfId="24659" hidden="1"/>
    <cellStyle name="Check Cell" xfId="25236" hidden="1"/>
    <cellStyle name="Check Cell" xfId="26247" hidden="1"/>
    <cellStyle name="Check Cell" xfId="25246" hidden="1"/>
    <cellStyle name="Check Cell" xfId="28633" hidden="1"/>
    <cellStyle name="Check Cell" xfId="29649" hidden="1"/>
    <cellStyle name="Check Cell" xfId="28646" hidden="1"/>
    <cellStyle name="Check Cell" xfId="31994" hidden="1"/>
    <cellStyle name="Check Cell" xfId="33008" hidden="1"/>
    <cellStyle name="Check Cell" xfId="32975" hidden="1"/>
    <cellStyle name="Check Cell" xfId="35366" hidden="1"/>
    <cellStyle name="Check Cell" xfId="36297" hidden="1"/>
    <cellStyle name="Check Cell" xfId="38152" hidden="1"/>
    <cellStyle name="Check Cell" xfId="38729" hidden="1"/>
    <cellStyle name="Check Cell" xfId="39640" hidden="1"/>
    <cellStyle name="Check Cell" xfId="41453" hidden="1"/>
    <cellStyle name="Check Cell" xfId="42030" hidden="1"/>
    <cellStyle name="Check Cell" xfId="42941" hidden="1"/>
    <cellStyle name="Check Cell" xfId="44717" builtinId="23" hidden="1"/>
    <cellStyle name="Check Cell 10" xfId="38" hidden="1"/>
    <cellStyle name="Check Cell 10" xfId="7349" hidden="1"/>
    <cellStyle name="Check Cell 100" xfId="39" hidden="1"/>
    <cellStyle name="Check Cell 100" xfId="7350" hidden="1"/>
    <cellStyle name="Check Cell 1000" xfId="40" hidden="1"/>
    <cellStyle name="Check Cell 1000" xfId="7351" hidden="1"/>
    <cellStyle name="Check Cell 1001" xfId="41" hidden="1"/>
    <cellStyle name="Check Cell 1001" xfId="7352" hidden="1"/>
    <cellStyle name="Check Cell 1002" xfId="42" hidden="1"/>
    <cellStyle name="Check Cell 1002" xfId="7353" hidden="1"/>
    <cellStyle name="Check Cell 1003" xfId="43" hidden="1"/>
    <cellStyle name="Check Cell 1003" xfId="7354" hidden="1"/>
    <cellStyle name="Check Cell 2 10" xfId="4141" hidden="1"/>
    <cellStyle name="Check Cell 2 10" xfId="11338" hidden="1"/>
    <cellStyle name="Check Cell 2 4" xfId="1287" hidden="1"/>
    <cellStyle name="Check Cell 2 4" xfId="8561" hidden="1"/>
    <cellStyle name="Check Cell 2 4" xfId="16059" hidden="1"/>
    <cellStyle name="Check Cell 2 4" xfId="21472" hidden="1"/>
    <cellStyle name="Check Cell 2 4" xfId="22751" hidden="1"/>
    <cellStyle name="Check Cell 2 4" xfId="28129" hidden="1"/>
    <cellStyle name="Check Cell 2 4" xfId="29577" hidden="1"/>
    <cellStyle name="Check Cell 2 4" xfId="34895" hidden="1"/>
    <cellStyle name="Check Cell 2 4" xfId="36249" hidden="1"/>
    <cellStyle name="Check Cell 2 4" xfId="41436" hidden="1"/>
    <cellStyle name="Check Cell 2 5" xfId="2213" hidden="1"/>
    <cellStyle name="Check Cell 2 5" xfId="9439" hidden="1"/>
    <cellStyle name="Check Cell 2 5" xfId="16096" hidden="1"/>
    <cellStyle name="Check Cell 2 5" xfId="22763" hidden="1"/>
    <cellStyle name="Check Cell 2 5" xfId="29613" hidden="1"/>
    <cellStyle name="Check Cell 2 5" xfId="36261" hidden="1"/>
    <cellStyle name="Check Cell 2 6" xfId="2250" hidden="1"/>
    <cellStyle name="Check Cell 2 6" xfId="9452" hidden="1"/>
    <cellStyle name="Check Cell 2 6" xfId="17040" hidden="1"/>
    <cellStyle name="Check Cell 2 6" xfId="23694" hidden="1"/>
    <cellStyle name="Check Cell 2 6" xfId="30556" hidden="1"/>
    <cellStyle name="Check Cell 2 6" xfId="37192" hidden="1"/>
    <cellStyle name="Check Cell 2 7" xfId="3160" hidden="1"/>
    <cellStyle name="Check Cell 2 7" xfId="10362" hidden="1"/>
    <cellStyle name="Check Cell 2 7" xfId="17077" hidden="1"/>
    <cellStyle name="Check Cell 2 7" xfId="23718" hidden="1"/>
    <cellStyle name="Check Cell 2 7" xfId="30593" hidden="1"/>
    <cellStyle name="Check Cell 2 7" xfId="37216" hidden="1"/>
    <cellStyle name="Check Cell 2 8" xfId="3197" hidden="1"/>
    <cellStyle name="Check Cell 2 8" xfId="10399" hidden="1"/>
    <cellStyle name="Check Cell 2 8" xfId="17985" hidden="1"/>
    <cellStyle name="Check Cell 2 8" xfId="24613" hidden="1"/>
    <cellStyle name="Check Cell 2 8" xfId="31501" hidden="1"/>
    <cellStyle name="Check Cell 2 8" xfId="38111" hidden="1"/>
    <cellStyle name="Check Cell 2 9" xfId="4104" hidden="1"/>
    <cellStyle name="Check Cell 2 9" xfId="18022" hidden="1"/>
    <cellStyle name="Check Cell 2 9" xfId="24637" hidden="1"/>
    <cellStyle name="Check Cell 2 9" xfId="31538" hidden="1"/>
    <cellStyle name="Check Cell 2 9" xfId="38135" hidden="1"/>
    <cellStyle name="Colore 1" xfId="105" hidden="1"/>
    <cellStyle name="Colore 1" xfId="7410" hidden="1"/>
    <cellStyle name="Colore 2" xfId="109" hidden="1"/>
    <cellStyle name="Colore 2" xfId="7414" hidden="1"/>
    <cellStyle name="Colore 3" xfId="113" hidden="1"/>
    <cellStyle name="Colore 3" xfId="7418" hidden="1"/>
    <cellStyle name="Colore 4" xfId="117" hidden="1"/>
    <cellStyle name="Colore 4" xfId="7422" hidden="1"/>
    <cellStyle name="Colore 5" xfId="121" hidden="1"/>
    <cellStyle name="Colore 5" xfId="7426" hidden="1"/>
    <cellStyle name="Colore 6" xfId="125" hidden="1"/>
    <cellStyle name="Colore 6" xfId="7430" hidden="1"/>
    <cellStyle name="Comma" xfId="44701" builtinId="3" hidden="1"/>
    <cellStyle name="Comma [0]" xfId="44702" builtinId="6" hidden="1"/>
    <cellStyle name="Correcto" xfId="99" hidden="1"/>
    <cellStyle name="Correcto" xfId="7404" hidden="1"/>
    <cellStyle name="Currency [0]" xfId="44703" builtinId="7" hidden="1"/>
    <cellStyle name="DPM_CellCode" xfId="745"/>
    <cellStyle name="DPM_EmptyCell" xfId="24646"/>
    <cellStyle name="Entrada" xfId="101" hidden="1"/>
    <cellStyle name="Entrada" xfId="7406" hidden="1"/>
    <cellStyle name="Explanatory Text" xfId="14543" hidden="1"/>
    <cellStyle name="Explanatory Text" xfId="15116" hidden="1"/>
    <cellStyle name="Explanatory Text" xfId="16130" hidden="1"/>
    <cellStyle name="Explanatory Text" xfId="16044" hidden="1"/>
    <cellStyle name="Explanatory Text" xfId="18575" hidden="1"/>
    <cellStyle name="Explanatory Text" xfId="19587" hidden="1"/>
    <cellStyle name="Explanatory Text" xfId="20498" hidden="1"/>
    <cellStyle name="Explanatory Text" xfId="21866" hidden="1"/>
    <cellStyle name="Explanatory Text" xfId="22797" hidden="1"/>
    <cellStyle name="Explanatory Text" xfId="24661" hidden="1"/>
    <cellStyle name="Explanatory Text" xfId="25234" hidden="1"/>
    <cellStyle name="Explanatory Text" xfId="26245" hidden="1"/>
    <cellStyle name="Explanatory Text" xfId="27194" hidden="1"/>
    <cellStyle name="Explanatory Text" xfId="28631" hidden="1"/>
    <cellStyle name="Explanatory Text" xfId="29647" hidden="1"/>
    <cellStyle name="Explanatory Text" xfId="28644" hidden="1"/>
    <cellStyle name="Explanatory Text" xfId="31992" hidden="1"/>
    <cellStyle name="Explanatory Text" xfId="33006" hidden="1"/>
    <cellStyle name="Explanatory Text" xfId="32010" hidden="1"/>
    <cellStyle name="Explanatory Text" xfId="35364" hidden="1"/>
    <cellStyle name="Explanatory Text" xfId="36295" hidden="1"/>
    <cellStyle name="Explanatory Text" xfId="38154" hidden="1"/>
    <cellStyle name="Explanatory Text" xfId="38727" hidden="1"/>
    <cellStyle name="Explanatory Text" xfId="39638" hidden="1"/>
    <cellStyle name="Explanatory Text" xfId="41455" hidden="1"/>
    <cellStyle name="Explanatory Text" xfId="42028" hidden="1"/>
    <cellStyle name="Explanatory Text" xfId="42939" hidden="1"/>
    <cellStyle name="Explanatory Text" xfId="44720" builtinId="53" hidden="1"/>
    <cellStyle name="Explanatory Text 10" xfId="44" hidden="1"/>
    <cellStyle name="Explanatory Text 10" xfId="7355" hidden="1"/>
    <cellStyle name="Explanatory Text 100" xfId="45" hidden="1"/>
    <cellStyle name="Explanatory Text 100" xfId="7356" hidden="1"/>
    <cellStyle name="Explanatory Text 1000" xfId="46" hidden="1"/>
    <cellStyle name="Explanatory Text 1000" xfId="7357" hidden="1"/>
    <cellStyle name="Explanatory Text 1001" xfId="47" hidden="1"/>
    <cellStyle name="Explanatory Text 1001" xfId="7358" hidden="1"/>
    <cellStyle name="Explanatory Text 1002" xfId="48" hidden="1"/>
    <cellStyle name="Explanatory Text 1002" xfId="7359" hidden="1"/>
    <cellStyle name="Explanatory Text 1003" xfId="49" hidden="1"/>
    <cellStyle name="Explanatory Text 1003" xfId="7360" hidden="1"/>
    <cellStyle name="Explanatory Text 2 2" xfId="1289" hidden="1"/>
    <cellStyle name="Explanatory Text 2 2" xfId="8563" hidden="1"/>
    <cellStyle name="Explanatory Text 2 2" xfId="16057" hidden="1"/>
    <cellStyle name="Explanatory Text 2 2" xfId="21471" hidden="1"/>
    <cellStyle name="Explanatory Text 2 2" xfId="22750" hidden="1"/>
    <cellStyle name="Explanatory Text 2 2" xfId="28127" hidden="1"/>
    <cellStyle name="Explanatory Text 2 2" xfId="29575" hidden="1"/>
    <cellStyle name="Explanatory Text 2 2" xfId="34893" hidden="1"/>
    <cellStyle name="Explanatory Text 2 2" xfId="36248" hidden="1"/>
    <cellStyle name="Explanatory Text 2 2" xfId="41435" hidden="1"/>
    <cellStyle name="Explanatory Text 2 3" xfId="2211" hidden="1"/>
    <cellStyle name="Explanatory Text 2 3" xfId="9437" hidden="1"/>
    <cellStyle name="Explanatory Text 2 3" xfId="16094" hidden="1"/>
    <cellStyle name="Explanatory Text 2 3" xfId="22762" hidden="1"/>
    <cellStyle name="Explanatory Text 2 3" xfId="29612" hidden="1"/>
    <cellStyle name="Explanatory Text 2 3" xfId="36260" hidden="1"/>
    <cellStyle name="Explanatory Text 2 4" xfId="2248" hidden="1"/>
    <cellStyle name="Explanatory Text 2 4" xfId="9450" hidden="1"/>
    <cellStyle name="Explanatory Text 2 4" xfId="17038" hidden="1"/>
    <cellStyle name="Explanatory Text 2 4" xfId="23693" hidden="1"/>
    <cellStyle name="Explanatory Text 2 4" xfId="30555" hidden="1"/>
    <cellStyle name="Explanatory Text 2 4" xfId="37191" hidden="1"/>
    <cellStyle name="Explanatory Text 2 5" xfId="3158" hidden="1"/>
    <cellStyle name="Explanatory Text 2 5" xfId="10360" hidden="1"/>
    <cellStyle name="Explanatory Text 2 5" xfId="17075" hidden="1"/>
    <cellStyle name="Explanatory Text 2 5" xfId="23717" hidden="1"/>
    <cellStyle name="Explanatory Text 2 5" xfId="30591" hidden="1"/>
    <cellStyle name="Explanatory Text 2 5" xfId="37215" hidden="1"/>
    <cellStyle name="Explanatory Text 2 6" xfId="3195" hidden="1"/>
    <cellStyle name="Explanatory Text 2 6" xfId="10397" hidden="1"/>
    <cellStyle name="Explanatory Text 2 6" xfId="17983" hidden="1"/>
    <cellStyle name="Explanatory Text 2 6" xfId="24612" hidden="1"/>
    <cellStyle name="Explanatory Text 2 6" xfId="31499" hidden="1"/>
    <cellStyle name="Explanatory Text 2 6" xfId="38110" hidden="1"/>
    <cellStyle name="Explanatory Text 2 7" xfId="4103" hidden="1"/>
    <cellStyle name="Explanatory Text 2 7" xfId="11305" hidden="1"/>
    <cellStyle name="Explanatory Text 2 7" xfId="18020" hidden="1"/>
    <cellStyle name="Explanatory Text 2 7" xfId="24636" hidden="1"/>
    <cellStyle name="Explanatory Text 2 7" xfId="31536" hidden="1"/>
    <cellStyle name="Explanatory Text 2 7" xfId="38134" hidden="1"/>
    <cellStyle name="Explanatory Text 2 8" xfId="4139" hidden="1"/>
    <cellStyle name="Followed Hyperlink" xfId="44700" builtinId="9" hidden="1"/>
    <cellStyle name="Good" xfId="44710" builtinId="26" hidden="1"/>
    <cellStyle name="Heading 1" xfId="14534" hidden="1"/>
    <cellStyle name="Heading 1" xfId="15125" hidden="1"/>
    <cellStyle name="Heading 1" xfId="16139" hidden="1"/>
    <cellStyle name="Heading 1" xfId="15133" hidden="1"/>
    <cellStyle name="Heading 1" xfId="18584" hidden="1"/>
    <cellStyle name="Heading 1" xfId="19596" hidden="1"/>
    <cellStyle name="Heading 1" xfId="14530" hidden="1"/>
    <cellStyle name="Heading 1" xfId="21875" hidden="1"/>
    <cellStyle name="Heading 1" xfId="22806" hidden="1"/>
    <cellStyle name="Heading 1" xfId="24652" hidden="1"/>
    <cellStyle name="Heading 1" xfId="25243" hidden="1"/>
    <cellStyle name="Heading 1" xfId="26254" hidden="1"/>
    <cellStyle name="Heading 1" xfId="26182" hidden="1"/>
    <cellStyle name="Heading 1" xfId="28640" hidden="1"/>
    <cellStyle name="Heading 1" xfId="29656" hidden="1"/>
    <cellStyle name="Heading 1" xfId="27157" hidden="1"/>
    <cellStyle name="Heading 1" xfId="32001" hidden="1"/>
    <cellStyle name="Heading 1" xfId="33015" hidden="1"/>
    <cellStyle name="Heading 1" xfId="27159" hidden="1"/>
    <cellStyle name="Heading 1" xfId="35373" hidden="1"/>
    <cellStyle name="Heading 1" xfId="36304" hidden="1"/>
    <cellStyle name="Heading 1" xfId="38145" hidden="1"/>
    <cellStyle name="Heading 1" xfId="38736" hidden="1"/>
    <cellStyle name="Heading 1" xfId="39647" hidden="1"/>
    <cellStyle name="Heading 1" xfId="41446" hidden="1"/>
    <cellStyle name="Heading 1" xfId="42037" hidden="1"/>
    <cellStyle name="Heading 1" xfId="42948" hidden="1"/>
    <cellStyle name="Heading 1" xfId="44706" builtinId="16" hidden="1"/>
    <cellStyle name="Heading 1 10" xfId="50" hidden="1"/>
    <cellStyle name="Heading 1 10" xfId="7361" hidden="1"/>
    <cellStyle name="Heading 1 100" xfId="51" hidden="1"/>
    <cellStyle name="Heading 1 100" xfId="7362" hidden="1"/>
    <cellStyle name="Heading 1 1000" xfId="52" hidden="1"/>
    <cellStyle name="Heading 1 1000" xfId="7363" hidden="1"/>
    <cellStyle name="Heading 1 1001" xfId="53" hidden="1"/>
    <cellStyle name="Heading 1 1001" xfId="7364" hidden="1"/>
    <cellStyle name="Heading 1 1002" xfId="54" hidden="1"/>
    <cellStyle name="Heading 1 1002" xfId="7365" hidden="1"/>
    <cellStyle name="Heading 1 1003" xfId="55" hidden="1"/>
    <cellStyle name="Heading 1 1003" xfId="7366" hidden="1"/>
    <cellStyle name="Heading 1 2 2" xfId="1280" hidden="1"/>
    <cellStyle name="Heading 1 2 2" xfId="8554" hidden="1"/>
    <cellStyle name="Heading 1 2 2" xfId="16066" hidden="1"/>
    <cellStyle name="Heading 1 2 2" xfId="21479" hidden="1"/>
    <cellStyle name="Heading 1 2 2" xfId="22758" hidden="1"/>
    <cellStyle name="Heading 1 2 2" xfId="28136" hidden="1"/>
    <cellStyle name="Heading 1 2 2" xfId="29584" hidden="1"/>
    <cellStyle name="Heading 1 2 2" xfId="34902" hidden="1"/>
    <cellStyle name="Heading 1 2 2" xfId="36256" hidden="1"/>
    <cellStyle name="Heading 1 2 2" xfId="41443" hidden="1"/>
    <cellStyle name="Heading 1 2 3" xfId="2220" hidden="1"/>
    <cellStyle name="Heading 1 2 3" xfId="9446" hidden="1"/>
    <cellStyle name="Heading 1 2 3" xfId="16103" hidden="1"/>
    <cellStyle name="Heading 1 2 3" xfId="22770" hidden="1"/>
    <cellStyle name="Heading 1 2 3" xfId="29620" hidden="1"/>
    <cellStyle name="Heading 1 2 3" xfId="36268" hidden="1"/>
    <cellStyle name="Heading 1 2 4" xfId="2257" hidden="1"/>
    <cellStyle name="Heading 1 2 4" xfId="9459" hidden="1"/>
    <cellStyle name="Heading 1 2 4" xfId="17047" hidden="1"/>
    <cellStyle name="Heading 1 2 4" xfId="23701" hidden="1"/>
    <cellStyle name="Heading 1 2 4" xfId="30563" hidden="1"/>
    <cellStyle name="Heading 1 2 4" xfId="37199" hidden="1"/>
    <cellStyle name="Heading 1 2 5" xfId="3167" hidden="1"/>
    <cellStyle name="Heading 1 2 5" xfId="10369" hidden="1"/>
    <cellStyle name="Heading 1 2 5" xfId="17084" hidden="1"/>
    <cellStyle name="Heading 1 2 5" xfId="23725" hidden="1"/>
    <cellStyle name="Heading 1 2 5" xfId="30600" hidden="1"/>
    <cellStyle name="Heading 1 2 5" xfId="37223" hidden="1"/>
    <cellStyle name="Heading 1 2 6" xfId="3204" hidden="1"/>
    <cellStyle name="Heading 1 2 6" xfId="10406" hidden="1"/>
    <cellStyle name="Heading 1 2 6" xfId="17992" hidden="1"/>
    <cellStyle name="Heading 1 2 6" xfId="24620" hidden="1"/>
    <cellStyle name="Heading 1 2 6" xfId="31508" hidden="1"/>
    <cellStyle name="Heading 1 2 6" xfId="38118" hidden="1"/>
    <cellStyle name="Heading 1 2 7" xfId="4111" hidden="1"/>
    <cellStyle name="Heading 1 2 7" xfId="11309" hidden="1"/>
    <cellStyle name="Heading 1 2 7" xfId="18029" hidden="1"/>
    <cellStyle name="Heading 1 2 7" xfId="24644" hidden="1"/>
    <cellStyle name="Heading 1 2 7" xfId="31545" hidden="1"/>
    <cellStyle name="Heading 1 2 7" xfId="38142" hidden="1"/>
    <cellStyle name="Heading 1 2 8" xfId="4148" hidden="1"/>
    <cellStyle name="Heading 2" xfId="14535" hidden="1"/>
    <cellStyle name="Heading 2" xfId="15124" hidden="1"/>
    <cellStyle name="Heading 2" xfId="16138" hidden="1"/>
    <cellStyle name="Heading 2" xfId="15131" hidden="1"/>
    <cellStyle name="Heading 2" xfId="18583" hidden="1"/>
    <cellStyle name="Heading 2" xfId="19595" hidden="1"/>
    <cellStyle name="Heading 2" xfId="15132" hidden="1"/>
    <cellStyle name="Heading 2" xfId="21874" hidden="1"/>
    <cellStyle name="Heading 2" xfId="22805" hidden="1"/>
    <cellStyle name="Heading 2" xfId="24653" hidden="1"/>
    <cellStyle name="Heading 2" xfId="25242" hidden="1"/>
    <cellStyle name="Heading 2" xfId="26253" hidden="1"/>
    <cellStyle name="Heading 2" xfId="25247" hidden="1"/>
    <cellStyle name="Heading 2" xfId="28639" hidden="1"/>
    <cellStyle name="Heading 2" xfId="29655" hidden="1"/>
    <cellStyle name="Heading 2" xfId="28642" hidden="1"/>
    <cellStyle name="Heading 2" xfId="32000" hidden="1"/>
    <cellStyle name="Heading 2" xfId="33014" hidden="1"/>
    <cellStyle name="Heading 2" xfId="32003" hidden="1"/>
    <cellStyle name="Heading 2" xfId="35372" hidden="1"/>
    <cellStyle name="Heading 2" xfId="36303" hidden="1"/>
    <cellStyle name="Heading 2" xfId="38146" hidden="1"/>
    <cellStyle name="Heading 2" xfId="38735" hidden="1"/>
    <cellStyle name="Heading 2" xfId="39646" hidden="1"/>
    <cellStyle name="Heading 2" xfId="41447" hidden="1"/>
    <cellStyle name="Heading 2" xfId="42036" hidden="1"/>
    <cellStyle name="Heading 2" xfId="42947" hidden="1"/>
    <cellStyle name="Heading 2" xfId="44707" builtinId="17" hidden="1"/>
    <cellStyle name="Heading 2 10" xfId="56" hidden="1"/>
    <cellStyle name="Heading 2 10" xfId="7367" hidden="1"/>
    <cellStyle name="Heading 2 100" xfId="57" hidden="1"/>
    <cellStyle name="Heading 2 100" xfId="7368" hidden="1"/>
    <cellStyle name="Heading 2 1000" xfId="58" hidden="1"/>
    <cellStyle name="Heading 2 1000" xfId="7369" hidden="1"/>
    <cellStyle name="Heading 2 1001" xfId="59" hidden="1"/>
    <cellStyle name="Heading 2 1001" xfId="7370" hidden="1"/>
    <cellStyle name="Heading 2 1002" xfId="60" hidden="1"/>
    <cellStyle name="Heading 2 1002" xfId="7371" hidden="1"/>
    <cellStyle name="Heading 2 1003" xfId="61" hidden="1"/>
    <cellStyle name="Heading 2 1003" xfId="7372" hidden="1"/>
    <cellStyle name="Heading 2 2 2" xfId="1281" hidden="1"/>
    <cellStyle name="Heading 2 2 2" xfId="8555" hidden="1"/>
    <cellStyle name="Heading 2 2 2" xfId="16065" hidden="1"/>
    <cellStyle name="Heading 2 2 2" xfId="21478" hidden="1"/>
    <cellStyle name="Heading 2 2 2" xfId="22757" hidden="1"/>
    <cellStyle name="Heading 2 2 2" xfId="28135" hidden="1"/>
    <cellStyle name="Heading 2 2 2" xfId="29583" hidden="1"/>
    <cellStyle name="Heading 2 2 2" xfId="34901" hidden="1"/>
    <cellStyle name="Heading 2 2 2" xfId="36255" hidden="1"/>
    <cellStyle name="Heading 2 2 2" xfId="41442" hidden="1"/>
    <cellStyle name="Heading 2 2 3" xfId="2219" hidden="1"/>
    <cellStyle name="Heading 2 2 3" xfId="9445" hidden="1"/>
    <cellStyle name="Heading 2 2 3" xfId="16102" hidden="1"/>
    <cellStyle name="Heading 2 2 3" xfId="22769" hidden="1"/>
    <cellStyle name="Heading 2 2 3" xfId="29619" hidden="1"/>
    <cellStyle name="Heading 2 2 3" xfId="36267" hidden="1"/>
    <cellStyle name="Heading 2 2 4" xfId="2256" hidden="1"/>
    <cellStyle name="Heading 2 2 4" xfId="9458" hidden="1"/>
    <cellStyle name="Heading 2 2 4" xfId="17046" hidden="1"/>
    <cellStyle name="Heading 2 2 4" xfId="23700" hidden="1"/>
    <cellStyle name="Heading 2 2 4" xfId="30562" hidden="1"/>
    <cellStyle name="Heading 2 2 4" xfId="37198" hidden="1"/>
    <cellStyle name="Heading 2 2 5" xfId="3166" hidden="1"/>
    <cellStyle name="Heading 2 2 5" xfId="10368" hidden="1"/>
    <cellStyle name="Heading 2 2 5" xfId="17083" hidden="1"/>
    <cellStyle name="Heading 2 2 5" xfId="23724" hidden="1"/>
    <cellStyle name="Heading 2 2 5" xfId="30599" hidden="1"/>
    <cellStyle name="Heading 2 2 5" xfId="37222" hidden="1"/>
    <cellStyle name="Heading 2 2 6" xfId="3203" hidden="1"/>
    <cellStyle name="Heading 2 2 6" xfId="10405" hidden="1"/>
    <cellStyle name="Heading 2 2 6" xfId="17991" hidden="1"/>
    <cellStyle name="Heading 2 2 6" xfId="24619" hidden="1"/>
    <cellStyle name="Heading 2 2 6" xfId="31507" hidden="1"/>
    <cellStyle name="Heading 2 2 6" xfId="38117" hidden="1"/>
    <cellStyle name="Heading 2 2 7" xfId="4110" hidden="1"/>
    <cellStyle name="Heading 2 2 7" xfId="11308" hidden="1"/>
    <cellStyle name="Heading 2 2 7" xfId="18028" hidden="1"/>
    <cellStyle name="Heading 2 2 7" xfId="24643" hidden="1"/>
    <cellStyle name="Heading 2 2 7" xfId="31544" hidden="1"/>
    <cellStyle name="Heading 2 2 7" xfId="38141" hidden="1"/>
    <cellStyle name="Heading 2 2 8" xfId="4147" hidden="1"/>
    <cellStyle name="Heading 3" xfId="14536" hidden="1"/>
    <cellStyle name="Heading 3" xfId="15123" hidden="1"/>
    <cellStyle name="Heading 3" xfId="16137" hidden="1"/>
    <cellStyle name="Heading 3" xfId="16073" hidden="1"/>
    <cellStyle name="Heading 3" xfId="18582" hidden="1"/>
    <cellStyle name="Heading 3" xfId="19594" hidden="1"/>
    <cellStyle name="Heading 3" xfId="14532" hidden="1"/>
    <cellStyle name="Heading 3" xfId="21873" hidden="1"/>
    <cellStyle name="Heading 3" xfId="22804" hidden="1"/>
    <cellStyle name="Heading 3" xfId="24654" hidden="1"/>
    <cellStyle name="Heading 3" xfId="25241" hidden="1"/>
    <cellStyle name="Heading 3" xfId="26252" hidden="1"/>
    <cellStyle name="Heading 3" xfId="28099" hidden="1"/>
    <cellStyle name="Heading 3" xfId="28638" hidden="1"/>
    <cellStyle name="Heading 3" xfId="29654" hidden="1"/>
    <cellStyle name="Heading 3" xfId="28643" hidden="1"/>
    <cellStyle name="Heading 3" xfId="31999" hidden="1"/>
    <cellStyle name="Heading 3" xfId="33013" hidden="1"/>
    <cellStyle name="Heading 3" xfId="32004" hidden="1"/>
    <cellStyle name="Heading 3" xfId="35371" hidden="1"/>
    <cellStyle name="Heading 3" xfId="36302" hidden="1"/>
    <cellStyle name="Heading 3" xfId="38147" hidden="1"/>
    <cellStyle name="Heading 3" xfId="38734" hidden="1"/>
    <cellStyle name="Heading 3" xfId="39645" hidden="1"/>
    <cellStyle name="Heading 3" xfId="41448" hidden="1"/>
    <cellStyle name="Heading 3" xfId="42035" hidden="1"/>
    <cellStyle name="Heading 3" xfId="42946" hidden="1"/>
    <cellStyle name="Heading 3" xfId="44708" builtinId="18" hidden="1"/>
    <cellStyle name="Heading 3 10" xfId="62" hidden="1"/>
    <cellStyle name="Heading 3 10" xfId="7373" hidden="1"/>
    <cellStyle name="Heading 3 100" xfId="63" hidden="1"/>
    <cellStyle name="Heading 3 100" xfId="7374" hidden="1"/>
    <cellStyle name="Heading 3 1000" xfId="64" hidden="1"/>
    <cellStyle name="Heading 3 1000" xfId="7375" hidden="1"/>
    <cellStyle name="Heading 3 1001" xfId="65" hidden="1"/>
    <cellStyle name="Heading 3 1001" xfId="7376" hidden="1"/>
    <cellStyle name="Heading 3 1002" xfId="66" hidden="1"/>
    <cellStyle name="Heading 3 1002" xfId="7377" hidden="1"/>
    <cellStyle name="Heading 3 1003" xfId="67" hidden="1"/>
    <cellStyle name="Heading 3 1003" xfId="7378" hidden="1"/>
    <cellStyle name="Heading 3 2 2" xfId="1282" hidden="1"/>
    <cellStyle name="Heading 3 2 2" xfId="8556" hidden="1"/>
    <cellStyle name="Heading 3 2 2" xfId="16064" hidden="1"/>
    <cellStyle name="Heading 3 2 2" xfId="21477" hidden="1"/>
    <cellStyle name="Heading 3 2 2" xfId="22756" hidden="1"/>
    <cellStyle name="Heading 3 2 2" xfId="28134" hidden="1"/>
    <cellStyle name="Heading 3 2 2" xfId="29582" hidden="1"/>
    <cellStyle name="Heading 3 2 2" xfId="34900" hidden="1"/>
    <cellStyle name="Heading 3 2 2" xfId="36254" hidden="1"/>
    <cellStyle name="Heading 3 2 2" xfId="41441" hidden="1"/>
    <cellStyle name="Heading 3 2 3" xfId="2218" hidden="1"/>
    <cellStyle name="Heading 3 2 3" xfId="9444" hidden="1"/>
    <cellStyle name="Heading 3 2 3" xfId="16101" hidden="1"/>
    <cellStyle name="Heading 3 2 3" xfId="22768" hidden="1"/>
    <cellStyle name="Heading 3 2 3" xfId="29618" hidden="1"/>
    <cellStyle name="Heading 3 2 3" xfId="36266" hidden="1"/>
    <cellStyle name="Heading 3 2 4" xfId="2255" hidden="1"/>
    <cellStyle name="Heading 3 2 4" xfId="9457" hidden="1"/>
    <cellStyle name="Heading 3 2 4" xfId="17045" hidden="1"/>
    <cellStyle name="Heading 3 2 4" xfId="23699" hidden="1"/>
    <cellStyle name="Heading 3 2 4" xfId="30561" hidden="1"/>
    <cellStyle name="Heading 3 2 4" xfId="37197" hidden="1"/>
    <cellStyle name="Heading 3 2 5" xfId="3165" hidden="1"/>
    <cellStyle name="Heading 3 2 5" xfId="10367" hidden="1"/>
    <cellStyle name="Heading 3 2 5" xfId="17082" hidden="1"/>
    <cellStyle name="Heading 3 2 5" xfId="23723" hidden="1"/>
    <cellStyle name="Heading 3 2 5" xfId="30598" hidden="1"/>
    <cellStyle name="Heading 3 2 5" xfId="37221" hidden="1"/>
    <cellStyle name="Heading 3 2 6" xfId="3202" hidden="1"/>
    <cellStyle name="Heading 3 2 6" xfId="10404" hidden="1"/>
    <cellStyle name="Heading 3 2 6" xfId="17990" hidden="1"/>
    <cellStyle name="Heading 3 2 6" xfId="24618" hidden="1"/>
    <cellStyle name="Heading 3 2 6" xfId="31506" hidden="1"/>
    <cellStyle name="Heading 3 2 6" xfId="38116" hidden="1"/>
    <cellStyle name="Heading 3 2 7" xfId="4109" hidden="1"/>
    <cellStyle name="Heading 3 2 7" xfId="11307" hidden="1"/>
    <cellStyle name="Heading 3 2 7" xfId="18027" hidden="1"/>
    <cellStyle name="Heading 3 2 7" xfId="24642" hidden="1"/>
    <cellStyle name="Heading 3 2 7" xfId="31543" hidden="1"/>
    <cellStyle name="Heading 3 2 7" xfId="38140" hidden="1"/>
    <cellStyle name="Heading 3 2 8" xfId="4146" hidden="1"/>
    <cellStyle name="Heading 4" xfId="14537" hidden="1"/>
    <cellStyle name="Heading 4" xfId="15122" hidden="1"/>
    <cellStyle name="Heading 4" xfId="16136" hidden="1"/>
    <cellStyle name="Heading 4" xfId="16036" hidden="1"/>
    <cellStyle name="Heading 4" xfId="18581" hidden="1"/>
    <cellStyle name="Heading 4" xfId="19593" hidden="1"/>
    <cellStyle name="Heading 4" xfId="14531" hidden="1"/>
    <cellStyle name="Heading 4" xfId="21872" hidden="1"/>
    <cellStyle name="Heading 4" xfId="22803" hidden="1"/>
    <cellStyle name="Heading 4" xfId="24655" hidden="1"/>
    <cellStyle name="Heading 4" xfId="25240" hidden="1"/>
    <cellStyle name="Heading 4" xfId="26251" hidden="1"/>
    <cellStyle name="Heading 4" xfId="27193" hidden="1"/>
    <cellStyle name="Heading 4" xfId="28637" hidden="1"/>
    <cellStyle name="Heading 4" xfId="29653" hidden="1"/>
    <cellStyle name="Heading 4" xfId="26216" hidden="1"/>
    <cellStyle name="Heading 4" xfId="31998" hidden="1"/>
    <cellStyle name="Heading 4" xfId="33012" hidden="1"/>
    <cellStyle name="Heading 4" xfId="29576" hidden="1"/>
    <cellStyle name="Heading 4" xfId="35370" hidden="1"/>
    <cellStyle name="Heading 4" xfId="36301" hidden="1"/>
    <cellStyle name="Heading 4" xfId="38148" hidden="1"/>
    <cellStyle name="Heading 4" xfId="38733" hidden="1"/>
    <cellStyle name="Heading 4" xfId="39644" hidden="1"/>
    <cellStyle name="Heading 4" xfId="41449" hidden="1"/>
    <cellStyle name="Heading 4" xfId="42034" hidden="1"/>
    <cellStyle name="Heading 4" xfId="42945" hidden="1"/>
    <cellStyle name="Heading 4" xfId="44709" builtinId="19" hidden="1"/>
    <cellStyle name="Heading 4 10" xfId="68" hidden="1"/>
    <cellStyle name="Heading 4 10" xfId="7379" hidden="1"/>
    <cellStyle name="Heading 4 100" xfId="69" hidden="1"/>
    <cellStyle name="Heading 4 100" xfId="7380" hidden="1"/>
    <cellStyle name="Heading 4 1000" xfId="70" hidden="1"/>
    <cellStyle name="Heading 4 1000" xfId="7381" hidden="1"/>
    <cellStyle name="Heading 4 1001" xfId="71" hidden="1"/>
    <cellStyle name="Heading 4 1001" xfId="7382" hidden="1"/>
    <cellStyle name="Heading 4 1002" xfId="72" hidden="1"/>
    <cellStyle name="Heading 4 1002" xfId="7383" hidden="1"/>
    <cellStyle name="Heading 4 1003" xfId="73" hidden="1"/>
    <cellStyle name="Heading 4 1003" xfId="7384" hidden="1"/>
    <cellStyle name="Heading 4 2 2" xfId="1283" hidden="1"/>
    <cellStyle name="Heading 4 2 2" xfId="8557" hidden="1"/>
    <cellStyle name="Heading 4 2 2" xfId="16063" hidden="1"/>
    <cellStyle name="Heading 4 2 2" xfId="21476" hidden="1"/>
    <cellStyle name="Heading 4 2 2" xfId="22755" hidden="1"/>
    <cellStyle name="Heading 4 2 2" xfId="28133" hidden="1"/>
    <cellStyle name="Heading 4 2 2" xfId="29581" hidden="1"/>
    <cellStyle name="Heading 4 2 2" xfId="34899" hidden="1"/>
    <cellStyle name="Heading 4 2 2" xfId="36253" hidden="1"/>
    <cellStyle name="Heading 4 2 2" xfId="41440" hidden="1"/>
    <cellStyle name="Heading 4 2 3" xfId="2217" hidden="1"/>
    <cellStyle name="Heading 4 2 3" xfId="9443" hidden="1"/>
    <cellStyle name="Heading 4 2 3" xfId="16100" hidden="1"/>
    <cellStyle name="Heading 4 2 3" xfId="22767" hidden="1"/>
    <cellStyle name="Heading 4 2 3" xfId="29617" hidden="1"/>
    <cellStyle name="Heading 4 2 3" xfId="36265" hidden="1"/>
    <cellStyle name="Heading 4 2 4" xfId="2254" hidden="1"/>
    <cellStyle name="Heading 4 2 4" xfId="9456" hidden="1"/>
    <cellStyle name="Heading 4 2 4" xfId="17044" hidden="1"/>
    <cellStyle name="Heading 4 2 4" xfId="23698" hidden="1"/>
    <cellStyle name="Heading 4 2 4" xfId="30560" hidden="1"/>
    <cellStyle name="Heading 4 2 4" xfId="37196" hidden="1"/>
    <cellStyle name="Heading 4 2 5" xfId="3164" hidden="1"/>
    <cellStyle name="Heading 4 2 5" xfId="10366" hidden="1"/>
    <cellStyle name="Heading 4 2 5" xfId="17081" hidden="1"/>
    <cellStyle name="Heading 4 2 5" xfId="23722" hidden="1"/>
    <cellStyle name="Heading 4 2 5" xfId="30597" hidden="1"/>
    <cellStyle name="Heading 4 2 5" xfId="37220" hidden="1"/>
    <cellStyle name="Heading 4 2 6" xfId="3201" hidden="1"/>
    <cellStyle name="Heading 4 2 6" xfId="10403" hidden="1"/>
    <cellStyle name="Heading 4 2 6" xfId="17989" hidden="1"/>
    <cellStyle name="Heading 4 2 6" xfId="24617" hidden="1"/>
    <cellStyle name="Heading 4 2 6" xfId="31505" hidden="1"/>
    <cellStyle name="Heading 4 2 6" xfId="38115" hidden="1"/>
    <cellStyle name="Heading 4 2 7" xfId="4108" hidden="1"/>
    <cellStyle name="Heading 4 2 7" xfId="11306" hidden="1"/>
    <cellStyle name="Heading 4 2 7" xfId="18026" hidden="1"/>
    <cellStyle name="Heading 4 2 7" xfId="24641" hidden="1"/>
    <cellStyle name="Heading 4 2 7" xfId="31542" hidden="1"/>
    <cellStyle name="Heading 4 2 7" xfId="38139" hidden="1"/>
    <cellStyle name="Heading 4 2 8" xfId="4145" hidden="1"/>
    <cellStyle name="Hyperlink" xfId="7336" builtinId="8"/>
    <cellStyle name="Incorrecto" xfId="100" hidden="1"/>
    <cellStyle name="Incorrecto" xfId="7405" hidden="1"/>
    <cellStyle name="Input" xfId="44713" builtinId="20" hidden="1"/>
    <cellStyle name="Linked Cell" xfId="44716" builtinId="24" hidden="1"/>
    <cellStyle name="Neutral" xfId="14539" hidden="1"/>
    <cellStyle name="Neutral" xfId="15120" hidden="1"/>
    <cellStyle name="Neutral" xfId="16134" hidden="1"/>
    <cellStyle name="Neutral" xfId="16077" hidden="1"/>
    <cellStyle name="Neutral" xfId="18579" hidden="1"/>
    <cellStyle name="Neutral" xfId="19591" hidden="1"/>
    <cellStyle name="Neutral" xfId="18587" hidden="1"/>
    <cellStyle name="Neutral" xfId="21870" hidden="1"/>
    <cellStyle name="Neutral" xfId="22801" hidden="1"/>
    <cellStyle name="Neutral" xfId="24657" hidden="1"/>
    <cellStyle name="Neutral" xfId="25238" hidden="1"/>
    <cellStyle name="Neutral" xfId="26249" hidden="1"/>
    <cellStyle name="Neutral" xfId="26218" hidden="1"/>
    <cellStyle name="Neutral" xfId="28635" hidden="1"/>
    <cellStyle name="Neutral" xfId="29651" hidden="1"/>
    <cellStyle name="Neutral" xfId="26179" hidden="1"/>
    <cellStyle name="Neutral" xfId="31996" hidden="1"/>
    <cellStyle name="Neutral" xfId="33010" hidden="1"/>
    <cellStyle name="Neutral" xfId="33954" hidden="1"/>
    <cellStyle name="Neutral" xfId="35368" hidden="1"/>
    <cellStyle name="Neutral" xfId="36299" hidden="1"/>
    <cellStyle name="Neutral" xfId="38150" hidden="1"/>
    <cellStyle name="Neutral" xfId="38731" hidden="1"/>
    <cellStyle name="Neutral" xfId="39642" hidden="1"/>
    <cellStyle name="Neutral" xfId="41451" hidden="1"/>
    <cellStyle name="Neutral" xfId="42032" hidden="1"/>
    <cellStyle name="Neutral" xfId="42943" hidden="1"/>
    <cellStyle name="Neutral" xfId="44712" builtinId="28" hidden="1"/>
    <cellStyle name="Neutral 10" xfId="74" hidden="1"/>
    <cellStyle name="Neutral 10" xfId="7385" hidden="1"/>
    <cellStyle name="Neutral 100" xfId="75" hidden="1"/>
    <cellStyle name="Neutral 100" xfId="7386" hidden="1"/>
    <cellStyle name="Neutral 1000" xfId="76" hidden="1"/>
    <cellStyle name="Neutral 1000" xfId="7387" hidden="1"/>
    <cellStyle name="Neutral 1001" xfId="77" hidden="1"/>
    <cellStyle name="Neutral 1001" xfId="7388" hidden="1"/>
    <cellStyle name="Neutral 1002" xfId="78" hidden="1"/>
    <cellStyle name="Neutral 1002" xfId="7389" hidden="1"/>
    <cellStyle name="Neutral 1003" xfId="79" hidden="1"/>
    <cellStyle name="Neutral 1003" xfId="7390" hidden="1"/>
    <cellStyle name="Neutral 2 10" xfId="4143" hidden="1"/>
    <cellStyle name="Neutral 2 10" xfId="11340" hidden="1"/>
    <cellStyle name="Neutral 2 4" xfId="1285" hidden="1"/>
    <cellStyle name="Neutral 2 4" xfId="8559" hidden="1"/>
    <cellStyle name="Neutral 2 4" xfId="16061" hidden="1"/>
    <cellStyle name="Neutral 2 4" xfId="21474" hidden="1"/>
    <cellStyle name="Neutral 2 4" xfId="22753" hidden="1"/>
    <cellStyle name="Neutral 2 4" xfId="28131" hidden="1"/>
    <cellStyle name="Neutral 2 4" xfId="29579" hidden="1"/>
    <cellStyle name="Neutral 2 4" xfId="34897" hidden="1"/>
    <cellStyle name="Neutral 2 4" xfId="36251" hidden="1"/>
    <cellStyle name="Neutral 2 4" xfId="41438" hidden="1"/>
    <cellStyle name="Neutral 2 5" xfId="2215" hidden="1"/>
    <cellStyle name="Neutral 2 5" xfId="9441" hidden="1"/>
    <cellStyle name="Neutral 2 5" xfId="16098" hidden="1"/>
    <cellStyle name="Neutral 2 5" xfId="22765" hidden="1"/>
    <cellStyle name="Neutral 2 5" xfId="29615" hidden="1"/>
    <cellStyle name="Neutral 2 5" xfId="36263" hidden="1"/>
    <cellStyle name="Neutral 2 6" xfId="2252" hidden="1"/>
    <cellStyle name="Neutral 2 6" xfId="9454" hidden="1"/>
    <cellStyle name="Neutral 2 6" xfId="17042" hidden="1"/>
    <cellStyle name="Neutral 2 6" xfId="23696" hidden="1"/>
    <cellStyle name="Neutral 2 6" xfId="30558" hidden="1"/>
    <cellStyle name="Neutral 2 6" xfId="37194" hidden="1"/>
    <cellStyle name="Neutral 2 7" xfId="3162" hidden="1"/>
    <cellStyle name="Neutral 2 7" xfId="10364" hidden="1"/>
    <cellStyle name="Neutral 2 7" xfId="17079" hidden="1"/>
    <cellStyle name="Neutral 2 7" xfId="23720" hidden="1"/>
    <cellStyle name="Neutral 2 7" xfId="30595" hidden="1"/>
    <cellStyle name="Neutral 2 7" xfId="37218" hidden="1"/>
    <cellStyle name="Neutral 2 8" xfId="3199" hidden="1"/>
    <cellStyle name="Neutral 2 8" xfId="10401" hidden="1"/>
    <cellStyle name="Neutral 2 8" xfId="17987" hidden="1"/>
    <cellStyle name="Neutral 2 8" xfId="24615" hidden="1"/>
    <cellStyle name="Neutral 2 8" xfId="31503" hidden="1"/>
    <cellStyle name="Neutral 2 8" xfId="38113" hidden="1"/>
    <cellStyle name="Neutral 2 9" xfId="4106" hidden="1"/>
    <cellStyle name="Neutral 2 9" xfId="18024" hidden="1"/>
    <cellStyle name="Neutral 2 9" xfId="24639" hidden="1"/>
    <cellStyle name="Neutral 2 9" xfId="31540" hidden="1"/>
    <cellStyle name="Neutral 2 9" xfId="38137" hidden="1"/>
    <cellStyle name="Neutrale" xfId="135" hidden="1"/>
    <cellStyle name="Neutrale" xfId="7439" hidden="1"/>
    <cellStyle name="Normal" xfId="0" builtinId="0"/>
    <cellStyle name="Normal 2" xfId="44747"/>
    <cellStyle name="Normal 2 2" xfId="44750"/>
    <cellStyle name="Normal 3" xfId="44748"/>
    <cellStyle name="Normalny 13" xfId="80"/>
    <cellStyle name="Normalny 2 4" xfId="746"/>
    <cellStyle name="Normalny 4" xfId="81"/>
    <cellStyle name="Normalny 4 2" xfId="44746"/>
    <cellStyle name="Note" xfId="14542" hidden="1"/>
    <cellStyle name="Note" xfId="15117" hidden="1"/>
    <cellStyle name="Note" xfId="16131" hidden="1"/>
    <cellStyle name="Note" xfId="16081" hidden="1"/>
    <cellStyle name="Note" xfId="18576" hidden="1"/>
    <cellStyle name="Note" xfId="19588" hidden="1"/>
    <cellStyle name="Note" xfId="20533" hidden="1"/>
    <cellStyle name="Note" xfId="21867" hidden="1"/>
    <cellStyle name="Note" xfId="22798" hidden="1"/>
    <cellStyle name="Note" xfId="24660" hidden="1"/>
    <cellStyle name="Note" xfId="25235" hidden="1"/>
    <cellStyle name="Note" xfId="26246" hidden="1"/>
    <cellStyle name="Note" xfId="28100" hidden="1"/>
    <cellStyle name="Note" xfId="28632" hidden="1"/>
    <cellStyle name="Note" xfId="29648" hidden="1"/>
    <cellStyle name="Note" xfId="28645" hidden="1"/>
    <cellStyle name="Note" xfId="31993" hidden="1"/>
    <cellStyle name="Note" xfId="33007" hidden="1"/>
    <cellStyle name="Note" xfId="32939" hidden="1"/>
    <cellStyle name="Note" xfId="35365" hidden="1"/>
    <cellStyle name="Note" xfId="36296" hidden="1"/>
    <cellStyle name="Note" xfId="38153" hidden="1"/>
    <cellStyle name="Note" xfId="38728" hidden="1"/>
    <cellStyle name="Note" xfId="39639" hidden="1"/>
    <cellStyle name="Note" xfId="41454" hidden="1"/>
    <cellStyle name="Note" xfId="42029" hidden="1"/>
    <cellStyle name="Note" xfId="42940" hidden="1"/>
    <cellStyle name="Note" xfId="44719" builtinId="10" hidden="1"/>
    <cellStyle name="Note 11" xfId="747" hidden="1"/>
    <cellStyle name="Note 11" xfId="8027" hidden="1"/>
    <cellStyle name="Note 12" xfId="1278" hidden="1"/>
    <cellStyle name="Note 12" xfId="8552" hidden="1"/>
    <cellStyle name="Note 13" xfId="2260" hidden="1"/>
    <cellStyle name="Note 13" xfId="9462" hidden="1"/>
    <cellStyle name="Note 2 10" xfId="4140" hidden="1"/>
    <cellStyle name="Note 2 10" xfId="11337" hidden="1"/>
    <cellStyle name="Note 2 10" xfId="17984" hidden="1"/>
    <cellStyle name="Note 2 11" xfId="18021" hidden="1"/>
    <cellStyle name="Note 2 11" xfId="25252" hidden="1"/>
    <cellStyle name="Note 2 11" xfId="32936" hidden="1"/>
    <cellStyle name="Note 2 12" xfId="26176" hidden="1"/>
    <cellStyle name="Note 2 12" xfId="32972" hidden="1"/>
    <cellStyle name="Note 2 13" xfId="26212" hidden="1"/>
    <cellStyle name="Note 2 13" xfId="33915" hidden="1"/>
    <cellStyle name="Note 2 14" xfId="27154" hidden="1"/>
    <cellStyle name="Note 2 14" xfId="33951" hidden="1"/>
    <cellStyle name="Note 2 15" xfId="27189" hidden="1"/>
    <cellStyle name="Note 2 15" xfId="34858" hidden="1"/>
    <cellStyle name="Note 2 16" xfId="28093" hidden="1"/>
    <cellStyle name="Note 2 16" xfId="34894" hidden="1"/>
    <cellStyle name="Note 2 17" xfId="28128" hidden="1"/>
    <cellStyle name="Note 2 4" xfId="1288" hidden="1"/>
    <cellStyle name="Note 2 4" xfId="8562" hidden="1"/>
    <cellStyle name="Note 2 4" xfId="15135" hidden="1"/>
    <cellStyle name="Note 2 5" xfId="2212" hidden="1"/>
    <cellStyle name="Note 2 5" xfId="9438" hidden="1"/>
    <cellStyle name="Note 2 5" xfId="16058" hidden="1"/>
    <cellStyle name="Note 2 6" xfId="2249" hidden="1"/>
    <cellStyle name="Note 2 6" xfId="9451" hidden="1"/>
    <cellStyle name="Note 2 6" xfId="16095" hidden="1"/>
    <cellStyle name="Note 2 7" xfId="3159" hidden="1"/>
    <cellStyle name="Note 2 7" xfId="10361" hidden="1"/>
    <cellStyle name="Note 2 7" xfId="17039" hidden="1"/>
    <cellStyle name="Note 2 8" xfId="3196" hidden="1"/>
    <cellStyle name="Note 2 8" xfId="10398" hidden="1"/>
    <cellStyle name="Note 2 8" xfId="17076" hidden="1"/>
    <cellStyle name="Output" xfId="44714" builtinId="21" hidden="1"/>
    <cellStyle name="Output 5" xfId="82" hidden="1"/>
    <cellStyle name="Output 5" xfId="741" hidden="1"/>
    <cellStyle name="Output 6" xfId="83" hidden="1"/>
    <cellStyle name="Output 6" xfId="742" hidden="1"/>
    <cellStyle name="Output 7" xfId="84" hidden="1"/>
    <cellStyle name="Output 7" xfId="743" hidden="1"/>
    <cellStyle name="Output 8" xfId="85" hidden="1"/>
    <cellStyle name="Output 8" xfId="744" hidden="1"/>
    <cellStyle name="Percent" xfId="44704" builtinId="5" hidden="1"/>
    <cellStyle name="Saída 4" xfId="92" hidden="1"/>
    <cellStyle name="Saída 4" xfId="7397" hidden="1"/>
    <cellStyle name="Testo avviso" xfId="132" hidden="1"/>
    <cellStyle name="Testo avviso" xfId="7436" hidden="1"/>
    <cellStyle name="Testo descrittivo" xfId="137" hidden="1"/>
    <cellStyle name="Testo descrittivo" xfId="7441" hidden="1"/>
    <cellStyle name="Texto de Aviso" xfId="104" hidden="1"/>
    <cellStyle name="Texto de Aviso" xfId="7409" hidden="1"/>
    <cellStyle name="Title" xfId="14533" hidden="1"/>
    <cellStyle name="Title" xfId="15126" hidden="1"/>
    <cellStyle name="Title" xfId="16140" hidden="1"/>
    <cellStyle name="Title" xfId="15134" hidden="1"/>
    <cellStyle name="Title" xfId="18585" hidden="1"/>
    <cellStyle name="Title" xfId="19597" hidden="1"/>
    <cellStyle name="Title" xfId="15128" hidden="1"/>
    <cellStyle name="Title" xfId="21876" hidden="1"/>
    <cellStyle name="Title" xfId="22807" hidden="1"/>
    <cellStyle name="Title" xfId="24651" hidden="1"/>
    <cellStyle name="Title" xfId="25244" hidden="1"/>
    <cellStyle name="Title" xfId="26255" hidden="1"/>
    <cellStyle name="Title" xfId="26217" hidden="1"/>
    <cellStyle name="Title" xfId="28641" hidden="1"/>
    <cellStyle name="Title" xfId="29657" hidden="1"/>
    <cellStyle name="Title" xfId="28097" hidden="1"/>
    <cellStyle name="Title" xfId="32002" hidden="1"/>
    <cellStyle name="Title" xfId="33016" hidden="1"/>
    <cellStyle name="Title" xfId="30592" hidden="1"/>
    <cellStyle name="Title" xfId="35374" hidden="1"/>
    <cellStyle name="Title" xfId="36305" hidden="1"/>
    <cellStyle name="Title" xfId="38144" hidden="1"/>
    <cellStyle name="Title" xfId="38737" hidden="1"/>
    <cellStyle name="Title" xfId="39648" hidden="1"/>
    <cellStyle name="Title" xfId="41445" hidden="1"/>
    <cellStyle name="Title" xfId="42038" hidden="1"/>
    <cellStyle name="Title" xfId="42949" hidden="1"/>
    <cellStyle name="Title" xfId="44705" builtinId="15" hidden="1"/>
    <cellStyle name="Title 10" xfId="86" hidden="1"/>
    <cellStyle name="Title 10" xfId="7391" hidden="1"/>
    <cellStyle name="Title 100" xfId="87" hidden="1"/>
    <cellStyle name="Title 100" xfId="7392" hidden="1"/>
    <cellStyle name="Title 1000" xfId="88" hidden="1"/>
    <cellStyle name="Title 1000" xfId="7393" hidden="1"/>
    <cellStyle name="Title 1001" xfId="89" hidden="1"/>
    <cellStyle name="Title 1001" xfId="7394" hidden="1"/>
    <cellStyle name="Title 1002" xfId="90" hidden="1"/>
    <cellStyle name="Title 1002" xfId="7395" hidden="1"/>
    <cellStyle name="Title 1003" xfId="91" hidden="1"/>
    <cellStyle name="Title 1003" xfId="7396" hidden="1"/>
    <cellStyle name="Title 2 2" xfId="1279" hidden="1"/>
    <cellStyle name="Title 2 2" xfId="8553" hidden="1"/>
    <cellStyle name="Title 2 2" xfId="16067" hidden="1"/>
    <cellStyle name="Title 2 2" xfId="21480" hidden="1"/>
    <cellStyle name="Title 2 2" xfId="22759" hidden="1"/>
    <cellStyle name="Title 2 2" xfId="28137" hidden="1"/>
    <cellStyle name="Title 2 2" xfId="29585" hidden="1"/>
    <cellStyle name="Title 2 2" xfId="34903" hidden="1"/>
    <cellStyle name="Title 2 2" xfId="36257" hidden="1"/>
    <cellStyle name="Title 2 2" xfId="41444" hidden="1"/>
    <cellStyle name="Title 2 3" xfId="2221" hidden="1"/>
    <cellStyle name="Title 2 3" xfId="9447" hidden="1"/>
    <cellStyle name="Title 2 3" xfId="16104" hidden="1"/>
    <cellStyle name="Title 2 3" xfId="22771" hidden="1"/>
    <cellStyle name="Title 2 3" xfId="29621" hidden="1"/>
    <cellStyle name="Title 2 3" xfId="36269" hidden="1"/>
    <cellStyle name="Title 2 4" xfId="2258" hidden="1"/>
    <cellStyle name="Title 2 4" xfId="9460" hidden="1"/>
    <cellStyle name="Title 2 4" xfId="17048" hidden="1"/>
    <cellStyle name="Title 2 4" xfId="23702" hidden="1"/>
    <cellStyle name="Title 2 4" xfId="30564" hidden="1"/>
    <cellStyle name="Title 2 4" xfId="37200" hidden="1"/>
    <cellStyle name="Title 2 5" xfId="3168" hidden="1"/>
    <cellStyle name="Title 2 5" xfId="10370" hidden="1"/>
    <cellStyle name="Title 2 5" xfId="17085" hidden="1"/>
    <cellStyle name="Title 2 5" xfId="23726" hidden="1"/>
    <cellStyle name="Title 2 5" xfId="30601" hidden="1"/>
    <cellStyle name="Title 2 5" xfId="37224" hidden="1"/>
    <cellStyle name="Title 2 6" xfId="3205" hidden="1"/>
    <cellStyle name="Title 2 6" xfId="10407" hidden="1"/>
    <cellStyle name="Title 2 6" xfId="17993" hidden="1"/>
    <cellStyle name="Title 2 6" xfId="24621" hidden="1"/>
    <cellStyle name="Title 2 6" xfId="31509" hidden="1"/>
    <cellStyle name="Title 2 6" xfId="38119" hidden="1"/>
    <cellStyle name="Title 2 7" xfId="4112" hidden="1"/>
    <cellStyle name="Title 2 7" xfId="11310" hidden="1"/>
    <cellStyle name="Title 2 7" xfId="18030" hidden="1"/>
    <cellStyle name="Title 2 7" xfId="24645" hidden="1"/>
    <cellStyle name="Title 2 7" xfId="31546" hidden="1"/>
    <cellStyle name="Title 2 7" xfId="38143" hidden="1"/>
    <cellStyle name="Title 2 8" xfId="4149" hidden="1"/>
    <cellStyle name="Titolo" xfId="133" hidden="1"/>
    <cellStyle name="Titolo" xfId="7437" hidden="1"/>
    <cellStyle name="Título" xfId="94" hidden="1"/>
    <cellStyle name="Título" xfId="7399" hidden="1"/>
    <cellStyle name="Total" xfId="44721" builtinId="25" hidden="1"/>
    <cellStyle name="Uwaga 2" xfId="130" hidden="1"/>
    <cellStyle name="Uwaga 2" xfId="134" hidden="1"/>
    <cellStyle name="Uwaga 2" xfId="139" hidden="1"/>
    <cellStyle name="Uwaga 2" xfId="140" hidden="1"/>
    <cellStyle name="Uwaga 2" xfId="141" hidden="1"/>
    <cellStyle name="Uwaga 2" xfId="142" hidden="1"/>
    <cellStyle name="Uwaga 2" xfId="143" hidden="1"/>
    <cellStyle name="Uwaga 2" xfId="149" hidden="1"/>
    <cellStyle name="Uwaga 2" xfId="150" hidden="1"/>
    <cellStyle name="Uwaga 2" xfId="151" hidden="1"/>
    <cellStyle name="Uwaga 2" xfId="152" hidden="1"/>
    <cellStyle name="Uwaga 2" xfId="153" hidden="1"/>
    <cellStyle name="Uwaga 2" xfId="154" hidden="1"/>
    <cellStyle name="Uwaga 2" xfId="155" hidden="1"/>
    <cellStyle name="Uwaga 2" xfId="147" hidden="1"/>
    <cellStyle name="Uwaga 2" xfId="159" hidden="1"/>
    <cellStyle name="Uwaga 2" xfId="160" hidden="1"/>
    <cellStyle name="Uwaga 2" xfId="161" hidden="1"/>
    <cellStyle name="Uwaga 2" xfId="162" hidden="1"/>
    <cellStyle name="Uwaga 2" xfId="163" hidden="1"/>
    <cellStyle name="Uwaga 2" xfId="164" hidden="1"/>
    <cellStyle name="Uwaga 2" xfId="148" hidden="1"/>
    <cellStyle name="Uwaga 2" xfId="168" hidden="1"/>
    <cellStyle name="Uwaga 2" xfId="169" hidden="1"/>
    <cellStyle name="Uwaga 2" xfId="170" hidden="1"/>
    <cellStyle name="Uwaga 2" xfId="171" hidden="1"/>
    <cellStyle name="Uwaga 2" xfId="172" hidden="1"/>
    <cellStyle name="Uwaga 2" xfId="173" hidden="1"/>
    <cellStyle name="Uwaga 2" xfId="178" hidden="1"/>
    <cellStyle name="Uwaga 2" xfId="179" hidden="1"/>
    <cellStyle name="Uwaga 2" xfId="180" hidden="1"/>
    <cellStyle name="Uwaga 2" xfId="181" hidden="1"/>
    <cellStyle name="Uwaga 2" xfId="182" hidden="1"/>
    <cellStyle name="Uwaga 2" xfId="183" hidden="1"/>
    <cellStyle name="Uwaga 2" xfId="184" hidden="1"/>
    <cellStyle name="Uwaga 2" xfId="191" hidden="1"/>
    <cellStyle name="Uwaga 2" xfId="192" hidden="1"/>
    <cellStyle name="Uwaga 2" xfId="193" hidden="1"/>
    <cellStyle name="Uwaga 2" xfId="194" hidden="1"/>
    <cellStyle name="Uwaga 2" xfId="195" hidden="1"/>
    <cellStyle name="Uwaga 2" xfId="196" hidden="1"/>
    <cellStyle name="Uwaga 2" xfId="197" hidden="1"/>
    <cellStyle name="Uwaga 2" xfId="189" hidden="1"/>
    <cellStyle name="Uwaga 2" xfId="201" hidden="1"/>
    <cellStyle name="Uwaga 2" xfId="202" hidden="1"/>
    <cellStyle name="Uwaga 2" xfId="203" hidden="1"/>
    <cellStyle name="Uwaga 2" xfId="204" hidden="1"/>
    <cellStyle name="Uwaga 2" xfId="205" hidden="1"/>
    <cellStyle name="Uwaga 2" xfId="206" hidden="1"/>
    <cellStyle name="Uwaga 2" xfId="190" hidden="1"/>
    <cellStyle name="Uwaga 2" xfId="210" hidden="1"/>
    <cellStyle name="Uwaga 2" xfId="211" hidden="1"/>
    <cellStyle name="Uwaga 2" xfId="212" hidden="1"/>
    <cellStyle name="Uwaga 2" xfId="213" hidden="1"/>
    <cellStyle name="Uwaga 2" xfId="214" hidden="1"/>
    <cellStyle name="Uwaga 2" xfId="215" hidden="1"/>
    <cellStyle name="Uwaga 2" xfId="177" hidden="1"/>
    <cellStyle name="Uwaga 2" xfId="219" hidden="1"/>
    <cellStyle name="Uwaga 2" xfId="220" hidden="1"/>
    <cellStyle name="Uwaga 2" xfId="221" hidden="1"/>
    <cellStyle name="Uwaga 2" xfId="222" hidden="1"/>
    <cellStyle name="Uwaga 2" xfId="223" hidden="1"/>
    <cellStyle name="Uwaga 2" xfId="224" hidden="1"/>
    <cellStyle name="Uwaga 2" xfId="230" hidden="1"/>
    <cellStyle name="Uwaga 2" xfId="231" hidden="1"/>
    <cellStyle name="Uwaga 2" xfId="232" hidden="1"/>
    <cellStyle name="Uwaga 2" xfId="233" hidden="1"/>
    <cellStyle name="Uwaga 2" xfId="234" hidden="1"/>
    <cellStyle name="Uwaga 2" xfId="235" hidden="1"/>
    <cellStyle name="Uwaga 2" xfId="236" hidden="1"/>
    <cellStyle name="Uwaga 2" xfId="228" hidden="1"/>
    <cellStyle name="Uwaga 2" xfId="240" hidden="1"/>
    <cellStyle name="Uwaga 2" xfId="241" hidden="1"/>
    <cellStyle name="Uwaga 2" xfId="242" hidden="1"/>
    <cellStyle name="Uwaga 2" xfId="243" hidden="1"/>
    <cellStyle name="Uwaga 2" xfId="244" hidden="1"/>
    <cellStyle name="Uwaga 2" xfId="245" hidden="1"/>
    <cellStyle name="Uwaga 2" xfId="229" hidden="1"/>
    <cellStyle name="Uwaga 2" xfId="249" hidden="1"/>
    <cellStyle name="Uwaga 2" xfId="250" hidden="1"/>
    <cellStyle name="Uwaga 2" xfId="251" hidden="1"/>
    <cellStyle name="Uwaga 2" xfId="252" hidden="1"/>
    <cellStyle name="Uwaga 2" xfId="253" hidden="1"/>
    <cellStyle name="Uwaga 2" xfId="254" hidden="1"/>
    <cellStyle name="Uwaga 2" xfId="258" hidden="1"/>
    <cellStyle name="Uwaga 2" xfId="259" hidden="1"/>
    <cellStyle name="Uwaga 2" xfId="260" hidden="1"/>
    <cellStyle name="Uwaga 2" xfId="261" hidden="1"/>
    <cellStyle name="Uwaga 2" xfId="262" hidden="1"/>
    <cellStyle name="Uwaga 2" xfId="263" hidden="1"/>
    <cellStyle name="Uwaga 2" xfId="264" hidden="1"/>
    <cellStyle name="Uwaga 2" xfId="270" hidden="1"/>
    <cellStyle name="Uwaga 2" xfId="271" hidden="1"/>
    <cellStyle name="Uwaga 2" xfId="272" hidden="1"/>
    <cellStyle name="Uwaga 2" xfId="273" hidden="1"/>
    <cellStyle name="Uwaga 2" xfId="274" hidden="1"/>
    <cellStyle name="Uwaga 2" xfId="275" hidden="1"/>
    <cellStyle name="Uwaga 2" xfId="276" hidden="1"/>
    <cellStyle name="Uwaga 2" xfId="268" hidden="1"/>
    <cellStyle name="Uwaga 2" xfId="280" hidden="1"/>
    <cellStyle name="Uwaga 2" xfId="281" hidden="1"/>
    <cellStyle name="Uwaga 2" xfId="282" hidden="1"/>
    <cellStyle name="Uwaga 2" xfId="283" hidden="1"/>
    <cellStyle name="Uwaga 2" xfId="284" hidden="1"/>
    <cellStyle name="Uwaga 2" xfId="285" hidden="1"/>
    <cellStyle name="Uwaga 2" xfId="269" hidden="1"/>
    <cellStyle name="Uwaga 2" xfId="289" hidden="1"/>
    <cellStyle name="Uwaga 2" xfId="290" hidden="1"/>
    <cellStyle name="Uwaga 2" xfId="291" hidden="1"/>
    <cellStyle name="Uwaga 2" xfId="292" hidden="1"/>
    <cellStyle name="Uwaga 2" xfId="293" hidden="1"/>
    <cellStyle name="Uwaga 2" xfId="294" hidden="1"/>
    <cellStyle name="Uwaga 2" xfId="298" hidden="1"/>
    <cellStyle name="Uwaga 2" xfId="299" hidden="1"/>
    <cellStyle name="Uwaga 2" xfId="300" hidden="1"/>
    <cellStyle name="Uwaga 2" xfId="301" hidden="1"/>
    <cellStyle name="Uwaga 2" xfId="302" hidden="1"/>
    <cellStyle name="Uwaga 2" xfId="303" hidden="1"/>
    <cellStyle name="Uwaga 2" xfId="304" hidden="1"/>
    <cellStyle name="Uwaga 2" xfId="310" hidden="1"/>
    <cellStyle name="Uwaga 2" xfId="311" hidden="1"/>
    <cellStyle name="Uwaga 2" xfId="312" hidden="1"/>
    <cellStyle name="Uwaga 2" xfId="313" hidden="1"/>
    <cellStyle name="Uwaga 2" xfId="314" hidden="1"/>
    <cellStyle name="Uwaga 2" xfId="315" hidden="1"/>
    <cellStyle name="Uwaga 2" xfId="316" hidden="1"/>
    <cellStyle name="Uwaga 2" xfId="308" hidden="1"/>
    <cellStyle name="Uwaga 2" xfId="320" hidden="1"/>
    <cellStyle name="Uwaga 2" xfId="321" hidden="1"/>
    <cellStyle name="Uwaga 2" xfId="322" hidden="1"/>
    <cellStyle name="Uwaga 2" xfId="323" hidden="1"/>
    <cellStyle name="Uwaga 2" xfId="324" hidden="1"/>
    <cellStyle name="Uwaga 2" xfId="325" hidden="1"/>
    <cellStyle name="Uwaga 2" xfId="309" hidden="1"/>
    <cellStyle name="Uwaga 2" xfId="329" hidden="1"/>
    <cellStyle name="Uwaga 2" xfId="330" hidden="1"/>
    <cellStyle name="Uwaga 2" xfId="331" hidden="1"/>
    <cellStyle name="Uwaga 2" xfId="332" hidden="1"/>
    <cellStyle name="Uwaga 2" xfId="333" hidden="1"/>
    <cellStyle name="Uwaga 2" xfId="334" hidden="1"/>
    <cellStyle name="Uwaga 2" xfId="188" hidden="1"/>
    <cellStyle name="Uwaga 2" xfId="338" hidden="1"/>
    <cellStyle name="Uwaga 2" xfId="339" hidden="1"/>
    <cellStyle name="Uwaga 2" xfId="340" hidden="1"/>
    <cellStyle name="Uwaga 2" xfId="341" hidden="1"/>
    <cellStyle name="Uwaga 2" xfId="342" hidden="1"/>
    <cellStyle name="Uwaga 2" xfId="343" hidden="1"/>
    <cellStyle name="Uwaga 2" xfId="349" hidden="1"/>
    <cellStyle name="Uwaga 2" xfId="350" hidden="1"/>
    <cellStyle name="Uwaga 2" xfId="351" hidden="1"/>
    <cellStyle name="Uwaga 2" xfId="352" hidden="1"/>
    <cellStyle name="Uwaga 2" xfId="353" hidden="1"/>
    <cellStyle name="Uwaga 2" xfId="354" hidden="1"/>
    <cellStyle name="Uwaga 2" xfId="355" hidden="1"/>
    <cellStyle name="Uwaga 2" xfId="347" hidden="1"/>
    <cellStyle name="Uwaga 2" xfId="359" hidden="1"/>
    <cellStyle name="Uwaga 2" xfId="360" hidden="1"/>
    <cellStyle name="Uwaga 2" xfId="361" hidden="1"/>
    <cellStyle name="Uwaga 2" xfId="362" hidden="1"/>
    <cellStyle name="Uwaga 2" xfId="363" hidden="1"/>
    <cellStyle name="Uwaga 2" xfId="364" hidden="1"/>
    <cellStyle name="Uwaga 2" xfId="348" hidden="1"/>
    <cellStyle name="Uwaga 2" xfId="368" hidden="1"/>
    <cellStyle name="Uwaga 2" xfId="369" hidden="1"/>
    <cellStyle name="Uwaga 2" xfId="370" hidden="1"/>
    <cellStyle name="Uwaga 2" xfId="371" hidden="1"/>
    <cellStyle name="Uwaga 2" xfId="372" hidden="1"/>
    <cellStyle name="Uwaga 2" xfId="373" hidden="1"/>
    <cellStyle name="Uwaga 2" xfId="378" hidden="1"/>
    <cellStyle name="Uwaga 2" xfId="379" hidden="1"/>
    <cellStyle name="Uwaga 2" xfId="380" hidden="1"/>
    <cellStyle name="Uwaga 2" xfId="381" hidden="1"/>
    <cellStyle name="Uwaga 2" xfId="382" hidden="1"/>
    <cellStyle name="Uwaga 2" xfId="383" hidden="1"/>
    <cellStyle name="Uwaga 2" xfId="384" hidden="1"/>
    <cellStyle name="Uwaga 2" xfId="390" hidden="1"/>
    <cellStyle name="Uwaga 2" xfId="391" hidden="1"/>
    <cellStyle name="Uwaga 2" xfId="392" hidden="1"/>
    <cellStyle name="Uwaga 2" xfId="393" hidden="1"/>
    <cellStyle name="Uwaga 2" xfId="394" hidden="1"/>
    <cellStyle name="Uwaga 2" xfId="395" hidden="1"/>
    <cellStyle name="Uwaga 2" xfId="396" hidden="1"/>
    <cellStyle name="Uwaga 2" xfId="388" hidden="1"/>
    <cellStyle name="Uwaga 2" xfId="400" hidden="1"/>
    <cellStyle name="Uwaga 2" xfId="401" hidden="1"/>
    <cellStyle name="Uwaga 2" xfId="402" hidden="1"/>
    <cellStyle name="Uwaga 2" xfId="403" hidden="1"/>
    <cellStyle name="Uwaga 2" xfId="404" hidden="1"/>
    <cellStyle name="Uwaga 2" xfId="405" hidden="1"/>
    <cellStyle name="Uwaga 2" xfId="389" hidden="1"/>
    <cellStyle name="Uwaga 2" xfId="409" hidden="1"/>
    <cellStyle name="Uwaga 2" xfId="410" hidden="1"/>
    <cellStyle name="Uwaga 2" xfId="411" hidden="1"/>
    <cellStyle name="Uwaga 2" xfId="412" hidden="1"/>
    <cellStyle name="Uwaga 2" xfId="413" hidden="1"/>
    <cellStyle name="Uwaga 2" xfId="414" hidden="1"/>
    <cellStyle name="Uwaga 2" xfId="418" hidden="1"/>
    <cellStyle name="Uwaga 2" xfId="419" hidden="1"/>
    <cellStyle name="Uwaga 2" xfId="420" hidden="1"/>
    <cellStyle name="Uwaga 2" xfId="421" hidden="1"/>
    <cellStyle name="Uwaga 2" xfId="422" hidden="1"/>
    <cellStyle name="Uwaga 2" xfId="423" hidden="1"/>
    <cellStyle name="Uwaga 2" xfId="424" hidden="1"/>
    <cellStyle name="Uwaga 2" xfId="430" hidden="1"/>
    <cellStyle name="Uwaga 2" xfId="431" hidden="1"/>
    <cellStyle name="Uwaga 2" xfId="432" hidden="1"/>
    <cellStyle name="Uwaga 2" xfId="433" hidden="1"/>
    <cellStyle name="Uwaga 2" xfId="434" hidden="1"/>
    <cellStyle name="Uwaga 2" xfId="435" hidden="1"/>
    <cellStyle name="Uwaga 2" xfId="436" hidden="1"/>
    <cellStyle name="Uwaga 2" xfId="428" hidden="1"/>
    <cellStyle name="Uwaga 2" xfId="440" hidden="1"/>
    <cellStyle name="Uwaga 2" xfId="441" hidden="1"/>
    <cellStyle name="Uwaga 2" xfId="442" hidden="1"/>
    <cellStyle name="Uwaga 2" xfId="443" hidden="1"/>
    <cellStyle name="Uwaga 2" xfId="444" hidden="1"/>
    <cellStyle name="Uwaga 2" xfId="445" hidden="1"/>
    <cellStyle name="Uwaga 2" xfId="429" hidden="1"/>
    <cellStyle name="Uwaga 2" xfId="449" hidden="1"/>
    <cellStyle name="Uwaga 2" xfId="450" hidden="1"/>
    <cellStyle name="Uwaga 2" xfId="451" hidden="1"/>
    <cellStyle name="Uwaga 2" xfId="452" hidden="1"/>
    <cellStyle name="Uwaga 2" xfId="453" hidden="1"/>
    <cellStyle name="Uwaga 2" xfId="454" hidden="1"/>
    <cellStyle name="Uwaga 2" xfId="377" hidden="1"/>
    <cellStyle name="Uwaga 2" xfId="458" hidden="1"/>
    <cellStyle name="Uwaga 2" xfId="459" hidden="1"/>
    <cellStyle name="Uwaga 2" xfId="460" hidden="1"/>
    <cellStyle name="Uwaga 2" xfId="461" hidden="1"/>
    <cellStyle name="Uwaga 2" xfId="462" hidden="1"/>
    <cellStyle name="Uwaga 2" xfId="463" hidden="1"/>
    <cellStyle name="Uwaga 2" xfId="469" hidden="1"/>
    <cellStyle name="Uwaga 2" xfId="470" hidden="1"/>
    <cellStyle name="Uwaga 2" xfId="471" hidden="1"/>
    <cellStyle name="Uwaga 2" xfId="472" hidden="1"/>
    <cellStyle name="Uwaga 2" xfId="473" hidden="1"/>
    <cellStyle name="Uwaga 2" xfId="474" hidden="1"/>
    <cellStyle name="Uwaga 2" xfId="475" hidden="1"/>
    <cellStyle name="Uwaga 2" xfId="467" hidden="1"/>
    <cellStyle name="Uwaga 2" xfId="479" hidden="1"/>
    <cellStyle name="Uwaga 2" xfId="480" hidden="1"/>
    <cellStyle name="Uwaga 2" xfId="481" hidden="1"/>
    <cellStyle name="Uwaga 2" xfId="482" hidden="1"/>
    <cellStyle name="Uwaga 2" xfId="483" hidden="1"/>
    <cellStyle name="Uwaga 2" xfId="484" hidden="1"/>
    <cellStyle name="Uwaga 2" xfId="468" hidden="1"/>
    <cellStyle name="Uwaga 2" xfId="488" hidden="1"/>
    <cellStyle name="Uwaga 2" xfId="489" hidden="1"/>
    <cellStyle name="Uwaga 2" xfId="490" hidden="1"/>
    <cellStyle name="Uwaga 2" xfId="491" hidden="1"/>
    <cellStyle name="Uwaga 2" xfId="492" hidden="1"/>
    <cellStyle name="Uwaga 2" xfId="493" hidden="1"/>
    <cellStyle name="Uwaga 2" xfId="498" hidden="1"/>
    <cellStyle name="Uwaga 2" xfId="499" hidden="1"/>
    <cellStyle name="Uwaga 2" xfId="500" hidden="1"/>
    <cellStyle name="Uwaga 2" xfId="501" hidden="1"/>
    <cellStyle name="Uwaga 2" xfId="502" hidden="1"/>
    <cellStyle name="Uwaga 2" xfId="503" hidden="1"/>
    <cellStyle name="Uwaga 2" xfId="504" hidden="1"/>
    <cellStyle name="Uwaga 2" xfId="510" hidden="1"/>
    <cellStyle name="Uwaga 2" xfId="511" hidden="1"/>
    <cellStyle name="Uwaga 2" xfId="512" hidden="1"/>
    <cellStyle name="Uwaga 2" xfId="513" hidden="1"/>
    <cellStyle name="Uwaga 2" xfId="514" hidden="1"/>
    <cellStyle name="Uwaga 2" xfId="515" hidden="1"/>
    <cellStyle name="Uwaga 2" xfId="516" hidden="1"/>
    <cellStyle name="Uwaga 2" xfId="508" hidden="1"/>
    <cellStyle name="Uwaga 2" xfId="520" hidden="1"/>
    <cellStyle name="Uwaga 2" xfId="521" hidden="1"/>
    <cellStyle name="Uwaga 2" xfId="522" hidden="1"/>
    <cellStyle name="Uwaga 2" xfId="523" hidden="1"/>
    <cellStyle name="Uwaga 2" xfId="524" hidden="1"/>
    <cellStyle name="Uwaga 2" xfId="525" hidden="1"/>
    <cellStyle name="Uwaga 2" xfId="509" hidden="1"/>
    <cellStyle name="Uwaga 2" xfId="529" hidden="1"/>
    <cellStyle name="Uwaga 2" xfId="530" hidden="1"/>
    <cellStyle name="Uwaga 2" xfId="531" hidden="1"/>
    <cellStyle name="Uwaga 2" xfId="532" hidden="1"/>
    <cellStyle name="Uwaga 2" xfId="533" hidden="1"/>
    <cellStyle name="Uwaga 2" xfId="534" hidden="1"/>
    <cellStyle name="Uwaga 2" xfId="497" hidden="1"/>
    <cellStyle name="Uwaga 2" xfId="538" hidden="1"/>
    <cellStyle name="Uwaga 2" xfId="539" hidden="1"/>
    <cellStyle name="Uwaga 2" xfId="540" hidden="1"/>
    <cellStyle name="Uwaga 2" xfId="541" hidden="1"/>
    <cellStyle name="Uwaga 2" xfId="542" hidden="1"/>
    <cellStyle name="Uwaga 2" xfId="543" hidden="1"/>
    <cellStyle name="Uwaga 2" xfId="549" hidden="1"/>
    <cellStyle name="Uwaga 2" xfId="550" hidden="1"/>
    <cellStyle name="Uwaga 2" xfId="551" hidden="1"/>
    <cellStyle name="Uwaga 2" xfId="552" hidden="1"/>
    <cellStyle name="Uwaga 2" xfId="553" hidden="1"/>
    <cellStyle name="Uwaga 2" xfId="554" hidden="1"/>
    <cellStyle name="Uwaga 2" xfId="555" hidden="1"/>
    <cellStyle name="Uwaga 2" xfId="547" hidden="1"/>
    <cellStyle name="Uwaga 2" xfId="559" hidden="1"/>
    <cellStyle name="Uwaga 2" xfId="560" hidden="1"/>
    <cellStyle name="Uwaga 2" xfId="561" hidden="1"/>
    <cellStyle name="Uwaga 2" xfId="562" hidden="1"/>
    <cellStyle name="Uwaga 2" xfId="563" hidden="1"/>
    <cellStyle name="Uwaga 2" xfId="564" hidden="1"/>
    <cellStyle name="Uwaga 2" xfId="548" hidden="1"/>
    <cellStyle name="Uwaga 2" xfId="568" hidden="1"/>
    <cellStyle name="Uwaga 2" xfId="569" hidden="1"/>
    <cellStyle name="Uwaga 2" xfId="570" hidden="1"/>
    <cellStyle name="Uwaga 2" xfId="571" hidden="1"/>
    <cellStyle name="Uwaga 2" xfId="572" hidden="1"/>
    <cellStyle name="Uwaga 2" xfId="573" hidden="1"/>
    <cellStyle name="Uwaga 2" xfId="577" hidden="1"/>
    <cellStyle name="Uwaga 2" xfId="578" hidden="1"/>
    <cellStyle name="Uwaga 2" xfId="579" hidden="1"/>
    <cellStyle name="Uwaga 2" xfId="580" hidden="1"/>
    <cellStyle name="Uwaga 2" xfId="581" hidden="1"/>
    <cellStyle name="Uwaga 2" xfId="582" hidden="1"/>
    <cellStyle name="Uwaga 2" xfId="583" hidden="1"/>
    <cellStyle name="Uwaga 2" xfId="589" hidden="1"/>
    <cellStyle name="Uwaga 2" xfId="590" hidden="1"/>
    <cellStyle name="Uwaga 2" xfId="591" hidden="1"/>
    <cellStyle name="Uwaga 2" xfId="592" hidden="1"/>
    <cellStyle name="Uwaga 2" xfId="593" hidden="1"/>
    <cellStyle name="Uwaga 2" xfId="594" hidden="1"/>
    <cellStyle name="Uwaga 2" xfId="595" hidden="1"/>
    <cellStyle name="Uwaga 2" xfId="587" hidden="1"/>
    <cellStyle name="Uwaga 2" xfId="599" hidden="1"/>
    <cellStyle name="Uwaga 2" xfId="600" hidden="1"/>
    <cellStyle name="Uwaga 2" xfId="601" hidden="1"/>
    <cellStyle name="Uwaga 2" xfId="602" hidden="1"/>
    <cellStyle name="Uwaga 2" xfId="603" hidden="1"/>
    <cellStyle name="Uwaga 2" xfId="604" hidden="1"/>
    <cellStyle name="Uwaga 2" xfId="588" hidden="1"/>
    <cellStyle name="Uwaga 2" xfId="608" hidden="1"/>
    <cellStyle name="Uwaga 2" xfId="609" hidden="1"/>
    <cellStyle name="Uwaga 2" xfId="610" hidden="1"/>
    <cellStyle name="Uwaga 2" xfId="611" hidden="1"/>
    <cellStyle name="Uwaga 2" xfId="612" hidden="1"/>
    <cellStyle name="Uwaga 2" xfId="613" hidden="1"/>
    <cellStyle name="Uwaga 2" xfId="617" hidden="1"/>
    <cellStyle name="Uwaga 2" xfId="618" hidden="1"/>
    <cellStyle name="Uwaga 2" xfId="619" hidden="1"/>
    <cellStyle name="Uwaga 2" xfId="620" hidden="1"/>
    <cellStyle name="Uwaga 2" xfId="621" hidden="1"/>
    <cellStyle name="Uwaga 2" xfId="622" hidden="1"/>
    <cellStyle name="Uwaga 2" xfId="623" hidden="1"/>
    <cellStyle name="Uwaga 2" xfId="629" hidden="1"/>
    <cellStyle name="Uwaga 2" xfId="630" hidden="1"/>
    <cellStyle name="Uwaga 2" xfId="631" hidden="1"/>
    <cellStyle name="Uwaga 2" xfId="632" hidden="1"/>
    <cellStyle name="Uwaga 2" xfId="633" hidden="1"/>
    <cellStyle name="Uwaga 2" xfId="634" hidden="1"/>
    <cellStyle name="Uwaga 2" xfId="635" hidden="1"/>
    <cellStyle name="Uwaga 2" xfId="627" hidden="1"/>
    <cellStyle name="Uwaga 2" xfId="639" hidden="1"/>
    <cellStyle name="Uwaga 2" xfId="640" hidden="1"/>
    <cellStyle name="Uwaga 2" xfId="641" hidden="1"/>
    <cellStyle name="Uwaga 2" xfId="642" hidden="1"/>
    <cellStyle name="Uwaga 2" xfId="643" hidden="1"/>
    <cellStyle name="Uwaga 2" xfId="644" hidden="1"/>
    <cellStyle name="Uwaga 2" xfId="628" hidden="1"/>
    <cellStyle name="Uwaga 2" xfId="648" hidden="1"/>
    <cellStyle name="Uwaga 2" xfId="649" hidden="1"/>
    <cellStyle name="Uwaga 2" xfId="650" hidden="1"/>
    <cellStyle name="Uwaga 2" xfId="651" hidden="1"/>
    <cellStyle name="Uwaga 2" xfId="652" hidden="1"/>
    <cellStyle name="Uwaga 2" xfId="653" hidden="1"/>
    <cellStyle name="Uwaga 2" xfId="657" hidden="1"/>
    <cellStyle name="Uwaga 2" xfId="658" hidden="1"/>
    <cellStyle name="Uwaga 2" xfId="659" hidden="1"/>
    <cellStyle name="Uwaga 2" xfId="660" hidden="1"/>
    <cellStyle name="Uwaga 2" xfId="661" hidden="1"/>
    <cellStyle name="Uwaga 2" xfId="662" hidden="1"/>
    <cellStyle name="Uwaga 2" xfId="663" hidden="1"/>
    <cellStyle name="Uwaga 2" xfId="667" hidden="1"/>
    <cellStyle name="Uwaga 2" xfId="668" hidden="1"/>
    <cellStyle name="Uwaga 2" xfId="669" hidden="1"/>
    <cellStyle name="Uwaga 2" xfId="670" hidden="1"/>
    <cellStyle name="Uwaga 2" xfId="671" hidden="1"/>
    <cellStyle name="Uwaga 2" xfId="672" hidden="1"/>
    <cellStyle name="Uwaga 2" xfId="673" hidden="1"/>
    <cellStyle name="Uwaga 2" xfId="677" hidden="1"/>
    <cellStyle name="Uwaga 2" xfId="678" hidden="1"/>
    <cellStyle name="Uwaga 2" xfId="679" hidden="1"/>
    <cellStyle name="Uwaga 2" xfId="680" hidden="1"/>
    <cellStyle name="Uwaga 2" xfId="681" hidden="1"/>
    <cellStyle name="Uwaga 2" xfId="682" hidden="1"/>
    <cellStyle name="Uwaga 2" xfId="683" hidden="1"/>
    <cellStyle name="Uwaga 2" xfId="687" hidden="1"/>
    <cellStyle name="Uwaga 2" xfId="688" hidden="1"/>
    <cellStyle name="Uwaga 2" xfId="689" hidden="1"/>
    <cellStyle name="Uwaga 2" xfId="690" hidden="1"/>
    <cellStyle name="Uwaga 2" xfId="691" hidden="1"/>
    <cellStyle name="Uwaga 2" xfId="692" hidden="1"/>
    <cellStyle name="Uwaga 2" xfId="693" hidden="1"/>
    <cellStyle name="Uwaga 2" xfId="697" hidden="1"/>
    <cellStyle name="Uwaga 2" xfId="698" hidden="1"/>
    <cellStyle name="Uwaga 2" xfId="699" hidden="1"/>
    <cellStyle name="Uwaga 2" xfId="700" hidden="1"/>
    <cellStyle name="Uwaga 2" xfId="701" hidden="1"/>
    <cellStyle name="Uwaga 2" xfId="702" hidden="1"/>
    <cellStyle name="Uwaga 2" xfId="703" hidden="1"/>
    <cellStyle name="Uwaga 2" xfId="707" hidden="1"/>
    <cellStyle name="Uwaga 2" xfId="708" hidden="1"/>
    <cellStyle name="Uwaga 2" xfId="709" hidden="1"/>
    <cellStyle name="Uwaga 2" xfId="710" hidden="1"/>
    <cellStyle name="Uwaga 2" xfId="711" hidden="1"/>
    <cellStyle name="Uwaga 2" xfId="712" hidden="1"/>
    <cellStyle name="Uwaga 2" xfId="713" hidden="1"/>
    <cellStyle name="Uwaga 2" xfId="748" hidden="1"/>
    <cellStyle name="Uwaga 2" xfId="1314" hidden="1"/>
    <cellStyle name="Uwaga 2" xfId="2185" hidden="1"/>
    <cellStyle name="Uwaga 2" xfId="2186" hidden="1"/>
    <cellStyle name="Uwaga 2" xfId="2222" hidden="1"/>
    <cellStyle name="Uwaga 2" xfId="2223" hidden="1"/>
    <cellStyle name="Uwaga 2" xfId="1271" hidden="1"/>
    <cellStyle name="Uwaga 2" xfId="2261" hidden="1"/>
    <cellStyle name="Uwaga 2" xfId="3132" hidden="1"/>
    <cellStyle name="Uwaga 2" xfId="3133" hidden="1"/>
    <cellStyle name="Uwaga 2" xfId="3169" hidden="1"/>
    <cellStyle name="Uwaga 2" xfId="3170" hidden="1"/>
    <cellStyle name="Uwaga 2" xfId="2259" hidden="1"/>
    <cellStyle name="Uwaga 2" xfId="3206" hidden="1"/>
    <cellStyle name="Uwaga 2" xfId="4077" hidden="1"/>
    <cellStyle name="Uwaga 2" xfId="4078" hidden="1"/>
    <cellStyle name="Uwaga 2" xfId="4113" hidden="1"/>
    <cellStyle name="Uwaga 2" xfId="4114" hidden="1"/>
    <cellStyle name="Uwaga 2" xfId="4150" hidden="1"/>
    <cellStyle name="Uwaga 2" xfId="4674" hidden="1"/>
    <cellStyle name="Uwaga 2" xfId="5545" hidden="1"/>
    <cellStyle name="Uwaga 2" xfId="5546" hidden="1"/>
    <cellStyle name="Uwaga 2" xfId="5547" hidden="1"/>
    <cellStyle name="Uwaga 2" xfId="5548" hidden="1"/>
    <cellStyle name="Uwaga 2" xfId="4673" hidden="1"/>
    <cellStyle name="Uwaga 2" xfId="5550" hidden="1"/>
    <cellStyle name="Uwaga 2" xfId="6421" hidden="1"/>
    <cellStyle name="Uwaga 2" xfId="6422" hidden="1"/>
    <cellStyle name="Uwaga 2" xfId="6423" hidden="1"/>
    <cellStyle name="Uwaga 2" xfId="6424" hidden="1"/>
    <cellStyle name="Uwaga 2" xfId="5549" hidden="1"/>
    <cellStyle name="Uwaga 2" xfId="6437" hidden="1"/>
    <cellStyle name="Uwaga 2" xfId="7308" hidden="1"/>
    <cellStyle name="Uwaga 2" xfId="7309" hidden="1"/>
    <cellStyle name="Uwaga 2" xfId="7322" hidden="1"/>
    <cellStyle name="Uwaga 2" xfId="7323" hidden="1"/>
    <cellStyle name="Uwaga 2" xfId="7434" hidden="1"/>
    <cellStyle name="Uwaga 2" xfId="7438" hidden="1"/>
    <cellStyle name="Uwaga 2" xfId="7443" hidden="1"/>
    <cellStyle name="Uwaga 2" xfId="7444" hidden="1"/>
    <cellStyle name="Uwaga 2" xfId="7445" hidden="1"/>
    <cellStyle name="Uwaga 2" xfId="7446" hidden="1"/>
    <cellStyle name="Uwaga 2" xfId="7447" hidden="1"/>
    <cellStyle name="Uwaga 2" xfId="7453" hidden="1"/>
    <cellStyle name="Uwaga 2" xfId="7454" hidden="1"/>
    <cellStyle name="Uwaga 2" xfId="7455" hidden="1"/>
    <cellStyle name="Uwaga 2" xfId="7456" hidden="1"/>
    <cellStyle name="Uwaga 2" xfId="7457" hidden="1"/>
    <cellStyle name="Uwaga 2" xfId="7458" hidden="1"/>
    <cellStyle name="Uwaga 2" xfId="7459" hidden="1"/>
    <cellStyle name="Uwaga 2" xfId="7451" hidden="1"/>
    <cellStyle name="Uwaga 2" xfId="7463" hidden="1"/>
    <cellStyle name="Uwaga 2" xfId="7464" hidden="1"/>
    <cellStyle name="Uwaga 2" xfId="7465" hidden="1"/>
    <cellStyle name="Uwaga 2" xfId="7466" hidden="1"/>
    <cellStyle name="Uwaga 2" xfId="7467" hidden="1"/>
    <cellStyle name="Uwaga 2" xfId="7468" hidden="1"/>
    <cellStyle name="Uwaga 2" xfId="7452" hidden="1"/>
    <cellStyle name="Uwaga 2" xfId="7472" hidden="1"/>
    <cellStyle name="Uwaga 2" xfId="7473" hidden="1"/>
    <cellStyle name="Uwaga 2" xfId="7474" hidden="1"/>
    <cellStyle name="Uwaga 2" xfId="7475" hidden="1"/>
    <cellStyle name="Uwaga 2" xfId="7476" hidden="1"/>
    <cellStyle name="Uwaga 2" xfId="7477" hidden="1"/>
    <cellStyle name="Uwaga 2" xfId="7482" hidden="1"/>
    <cellStyle name="Uwaga 2" xfId="7483" hidden="1"/>
    <cellStyle name="Uwaga 2" xfId="7484" hidden="1"/>
    <cellStyle name="Uwaga 2" xfId="7485" hidden="1"/>
    <cellStyle name="Uwaga 2" xfId="7486" hidden="1"/>
    <cellStyle name="Uwaga 2" xfId="7487" hidden="1"/>
    <cellStyle name="Uwaga 2" xfId="7488" hidden="1"/>
    <cellStyle name="Uwaga 2" xfId="7495" hidden="1"/>
    <cellStyle name="Uwaga 2" xfId="7496" hidden="1"/>
    <cellStyle name="Uwaga 2" xfId="7497" hidden="1"/>
    <cellStyle name="Uwaga 2" xfId="7498" hidden="1"/>
    <cellStyle name="Uwaga 2" xfId="7499" hidden="1"/>
    <cellStyle name="Uwaga 2" xfId="7500" hidden="1"/>
    <cellStyle name="Uwaga 2" xfId="7501" hidden="1"/>
    <cellStyle name="Uwaga 2" xfId="7493" hidden="1"/>
    <cellStyle name="Uwaga 2" xfId="7505" hidden="1"/>
    <cellStyle name="Uwaga 2" xfId="7506" hidden="1"/>
    <cellStyle name="Uwaga 2" xfId="7507" hidden="1"/>
    <cellStyle name="Uwaga 2" xfId="7508" hidden="1"/>
    <cellStyle name="Uwaga 2" xfId="7509" hidden="1"/>
    <cellStyle name="Uwaga 2" xfId="7510" hidden="1"/>
    <cellStyle name="Uwaga 2" xfId="7494" hidden="1"/>
    <cellStyle name="Uwaga 2" xfId="7514" hidden="1"/>
    <cellStyle name="Uwaga 2" xfId="7515" hidden="1"/>
    <cellStyle name="Uwaga 2" xfId="7516" hidden="1"/>
    <cellStyle name="Uwaga 2" xfId="7517" hidden="1"/>
    <cellStyle name="Uwaga 2" xfId="7518" hidden="1"/>
    <cellStyle name="Uwaga 2" xfId="7519" hidden="1"/>
    <cellStyle name="Uwaga 2" xfId="7481" hidden="1"/>
    <cellStyle name="Uwaga 2" xfId="7523" hidden="1"/>
    <cellStyle name="Uwaga 2" xfId="7524" hidden="1"/>
    <cellStyle name="Uwaga 2" xfId="7525" hidden="1"/>
    <cellStyle name="Uwaga 2" xfId="7526" hidden="1"/>
    <cellStyle name="Uwaga 2" xfId="7527" hidden="1"/>
    <cellStyle name="Uwaga 2" xfId="7528" hidden="1"/>
    <cellStyle name="Uwaga 2" xfId="7534" hidden="1"/>
    <cellStyle name="Uwaga 2" xfId="7535" hidden="1"/>
    <cellStyle name="Uwaga 2" xfId="7536" hidden="1"/>
    <cellStyle name="Uwaga 2" xfId="7537" hidden="1"/>
    <cellStyle name="Uwaga 2" xfId="7538" hidden="1"/>
    <cellStyle name="Uwaga 2" xfId="7539" hidden="1"/>
    <cellStyle name="Uwaga 2" xfId="7540" hidden="1"/>
    <cellStyle name="Uwaga 2" xfId="7532" hidden="1"/>
    <cellStyle name="Uwaga 2" xfId="7544" hidden="1"/>
    <cellStyle name="Uwaga 2" xfId="7545" hidden="1"/>
    <cellStyle name="Uwaga 2" xfId="7546" hidden="1"/>
    <cellStyle name="Uwaga 2" xfId="7547" hidden="1"/>
    <cellStyle name="Uwaga 2" xfId="7548" hidden="1"/>
    <cellStyle name="Uwaga 2" xfId="7549" hidden="1"/>
    <cellStyle name="Uwaga 2" xfId="7533" hidden="1"/>
    <cellStyle name="Uwaga 2" xfId="7553" hidden="1"/>
    <cellStyle name="Uwaga 2" xfId="7554" hidden="1"/>
    <cellStyle name="Uwaga 2" xfId="7555" hidden="1"/>
    <cellStyle name="Uwaga 2" xfId="7556" hidden="1"/>
    <cellStyle name="Uwaga 2" xfId="7557" hidden="1"/>
    <cellStyle name="Uwaga 2" xfId="7558" hidden="1"/>
    <cellStyle name="Uwaga 2" xfId="7562" hidden="1"/>
    <cellStyle name="Uwaga 2" xfId="7563" hidden="1"/>
    <cellStyle name="Uwaga 2" xfId="7564" hidden="1"/>
    <cellStyle name="Uwaga 2" xfId="7565" hidden="1"/>
    <cellStyle name="Uwaga 2" xfId="7566" hidden="1"/>
    <cellStyle name="Uwaga 2" xfId="7567" hidden="1"/>
    <cellStyle name="Uwaga 2" xfId="7568" hidden="1"/>
    <cellStyle name="Uwaga 2" xfId="7574" hidden="1"/>
    <cellStyle name="Uwaga 2" xfId="7575" hidden="1"/>
    <cellStyle name="Uwaga 2" xfId="7576" hidden="1"/>
    <cellStyle name="Uwaga 2" xfId="7577" hidden="1"/>
    <cellStyle name="Uwaga 2" xfId="7578" hidden="1"/>
    <cellStyle name="Uwaga 2" xfId="7579" hidden="1"/>
    <cellStyle name="Uwaga 2" xfId="7580" hidden="1"/>
    <cellStyle name="Uwaga 2" xfId="7572" hidden="1"/>
    <cellStyle name="Uwaga 2" xfId="7584" hidden="1"/>
    <cellStyle name="Uwaga 2" xfId="7585" hidden="1"/>
    <cellStyle name="Uwaga 2" xfId="7586" hidden="1"/>
    <cellStyle name="Uwaga 2" xfId="7587" hidden="1"/>
    <cellStyle name="Uwaga 2" xfId="7588" hidden="1"/>
    <cellStyle name="Uwaga 2" xfId="7589" hidden="1"/>
    <cellStyle name="Uwaga 2" xfId="7573" hidden="1"/>
    <cellStyle name="Uwaga 2" xfId="7593" hidden="1"/>
    <cellStyle name="Uwaga 2" xfId="7594" hidden="1"/>
    <cellStyle name="Uwaga 2" xfId="7595" hidden="1"/>
    <cellStyle name="Uwaga 2" xfId="7596" hidden="1"/>
    <cellStyle name="Uwaga 2" xfId="7597" hidden="1"/>
    <cellStyle name="Uwaga 2" xfId="7598" hidden="1"/>
    <cellStyle name="Uwaga 2" xfId="7602" hidden="1"/>
    <cellStyle name="Uwaga 2" xfId="7603" hidden="1"/>
    <cellStyle name="Uwaga 2" xfId="7604" hidden="1"/>
    <cellStyle name="Uwaga 2" xfId="7605" hidden="1"/>
    <cellStyle name="Uwaga 2" xfId="7606" hidden="1"/>
    <cellStyle name="Uwaga 2" xfId="7607" hidden="1"/>
    <cellStyle name="Uwaga 2" xfId="7608" hidden="1"/>
    <cellStyle name="Uwaga 2" xfId="7614" hidden="1"/>
    <cellStyle name="Uwaga 2" xfId="7615" hidden="1"/>
    <cellStyle name="Uwaga 2" xfId="7616" hidden="1"/>
    <cellStyle name="Uwaga 2" xfId="7617" hidden="1"/>
    <cellStyle name="Uwaga 2" xfId="7618" hidden="1"/>
    <cellStyle name="Uwaga 2" xfId="7619" hidden="1"/>
    <cellStyle name="Uwaga 2" xfId="7620" hidden="1"/>
    <cellStyle name="Uwaga 2" xfId="7612" hidden="1"/>
    <cellStyle name="Uwaga 2" xfId="7624" hidden="1"/>
    <cellStyle name="Uwaga 2" xfId="7625" hidden="1"/>
    <cellStyle name="Uwaga 2" xfId="7626" hidden="1"/>
    <cellStyle name="Uwaga 2" xfId="7627" hidden="1"/>
    <cellStyle name="Uwaga 2" xfId="7628" hidden="1"/>
    <cellStyle name="Uwaga 2" xfId="7629" hidden="1"/>
    <cellStyle name="Uwaga 2" xfId="7613" hidden="1"/>
    <cellStyle name="Uwaga 2" xfId="7633" hidden="1"/>
    <cellStyle name="Uwaga 2" xfId="7634" hidden="1"/>
    <cellStyle name="Uwaga 2" xfId="7635" hidden="1"/>
    <cellStyle name="Uwaga 2" xfId="7636" hidden="1"/>
    <cellStyle name="Uwaga 2" xfId="7637" hidden="1"/>
    <cellStyle name="Uwaga 2" xfId="7638" hidden="1"/>
    <cellStyle name="Uwaga 2" xfId="7492" hidden="1"/>
    <cellStyle name="Uwaga 2" xfId="7642" hidden="1"/>
    <cellStyle name="Uwaga 2" xfId="7643" hidden="1"/>
    <cellStyle name="Uwaga 2" xfId="7644" hidden="1"/>
    <cellStyle name="Uwaga 2" xfId="7645" hidden="1"/>
    <cellStyle name="Uwaga 2" xfId="7646" hidden="1"/>
    <cellStyle name="Uwaga 2" xfId="7647" hidden="1"/>
    <cellStyle name="Uwaga 2" xfId="7653" hidden="1"/>
    <cellStyle name="Uwaga 2" xfId="7654" hidden="1"/>
    <cellStyle name="Uwaga 2" xfId="7655" hidden="1"/>
    <cellStyle name="Uwaga 2" xfId="7656" hidden="1"/>
    <cellStyle name="Uwaga 2" xfId="7657" hidden="1"/>
    <cellStyle name="Uwaga 2" xfId="7658" hidden="1"/>
    <cellStyle name="Uwaga 2" xfId="7659" hidden="1"/>
    <cellStyle name="Uwaga 2" xfId="7651" hidden="1"/>
    <cellStyle name="Uwaga 2" xfId="7663" hidden="1"/>
    <cellStyle name="Uwaga 2" xfId="7664" hidden="1"/>
    <cellStyle name="Uwaga 2" xfId="7665" hidden="1"/>
    <cellStyle name="Uwaga 2" xfId="7666" hidden="1"/>
    <cellStyle name="Uwaga 2" xfId="7667" hidden="1"/>
    <cellStyle name="Uwaga 2" xfId="7668" hidden="1"/>
    <cellStyle name="Uwaga 2" xfId="7652" hidden="1"/>
    <cellStyle name="Uwaga 2" xfId="7672" hidden="1"/>
    <cellStyle name="Uwaga 2" xfId="7673" hidden="1"/>
    <cellStyle name="Uwaga 2" xfId="7674" hidden="1"/>
    <cellStyle name="Uwaga 2" xfId="7675" hidden="1"/>
    <cellStyle name="Uwaga 2" xfId="7676" hidden="1"/>
    <cellStyle name="Uwaga 2" xfId="7677" hidden="1"/>
    <cellStyle name="Uwaga 2" xfId="7682" hidden="1"/>
    <cellStyle name="Uwaga 2" xfId="7683" hidden="1"/>
    <cellStyle name="Uwaga 2" xfId="7684" hidden="1"/>
    <cellStyle name="Uwaga 2" xfId="7685" hidden="1"/>
    <cellStyle name="Uwaga 2" xfId="7686" hidden="1"/>
    <cellStyle name="Uwaga 2" xfId="7687" hidden="1"/>
    <cellStyle name="Uwaga 2" xfId="7688" hidden="1"/>
    <cellStyle name="Uwaga 2" xfId="7694" hidden="1"/>
    <cellStyle name="Uwaga 2" xfId="7695" hidden="1"/>
    <cellStyle name="Uwaga 2" xfId="7696" hidden="1"/>
    <cellStyle name="Uwaga 2" xfId="7697" hidden="1"/>
    <cellStyle name="Uwaga 2" xfId="7698" hidden="1"/>
    <cellStyle name="Uwaga 2" xfId="7699" hidden="1"/>
    <cellStyle name="Uwaga 2" xfId="7700" hidden="1"/>
    <cellStyle name="Uwaga 2" xfId="7692" hidden="1"/>
    <cellStyle name="Uwaga 2" xfId="7704" hidden="1"/>
    <cellStyle name="Uwaga 2" xfId="7705" hidden="1"/>
    <cellStyle name="Uwaga 2" xfId="7706" hidden="1"/>
    <cellStyle name="Uwaga 2" xfId="7707" hidden="1"/>
    <cellStyle name="Uwaga 2" xfId="7708" hidden="1"/>
    <cellStyle name="Uwaga 2" xfId="7709" hidden="1"/>
    <cellStyle name="Uwaga 2" xfId="7693" hidden="1"/>
    <cellStyle name="Uwaga 2" xfId="7713" hidden="1"/>
    <cellStyle name="Uwaga 2" xfId="7714" hidden="1"/>
    <cellStyle name="Uwaga 2" xfId="7715" hidden="1"/>
    <cellStyle name="Uwaga 2" xfId="7716" hidden="1"/>
    <cellStyle name="Uwaga 2" xfId="7717" hidden="1"/>
    <cellStyle name="Uwaga 2" xfId="7718" hidden="1"/>
    <cellStyle name="Uwaga 2" xfId="7722" hidden="1"/>
    <cellStyle name="Uwaga 2" xfId="7723" hidden="1"/>
    <cellStyle name="Uwaga 2" xfId="7724" hidden="1"/>
    <cellStyle name="Uwaga 2" xfId="7725" hidden="1"/>
    <cellStyle name="Uwaga 2" xfId="7726" hidden="1"/>
    <cellStyle name="Uwaga 2" xfId="7727" hidden="1"/>
    <cellStyle name="Uwaga 2" xfId="7728" hidden="1"/>
    <cellStyle name="Uwaga 2" xfId="7734" hidden="1"/>
    <cellStyle name="Uwaga 2" xfId="7735" hidden="1"/>
    <cellStyle name="Uwaga 2" xfId="7736" hidden="1"/>
    <cellStyle name="Uwaga 2" xfId="7737" hidden="1"/>
    <cellStyle name="Uwaga 2" xfId="7738" hidden="1"/>
    <cellStyle name="Uwaga 2" xfId="7739" hidden="1"/>
    <cellStyle name="Uwaga 2" xfId="7740" hidden="1"/>
    <cellStyle name="Uwaga 2" xfId="7732" hidden="1"/>
    <cellStyle name="Uwaga 2" xfId="7744" hidden="1"/>
    <cellStyle name="Uwaga 2" xfId="7745" hidden="1"/>
    <cellStyle name="Uwaga 2" xfId="7746" hidden="1"/>
    <cellStyle name="Uwaga 2" xfId="7747" hidden="1"/>
    <cellStyle name="Uwaga 2" xfId="7748" hidden="1"/>
    <cellStyle name="Uwaga 2" xfId="7749" hidden="1"/>
    <cellStyle name="Uwaga 2" xfId="7733" hidden="1"/>
    <cellStyle name="Uwaga 2" xfId="7753" hidden="1"/>
    <cellStyle name="Uwaga 2" xfId="7754" hidden="1"/>
    <cellStyle name="Uwaga 2" xfId="7755" hidden="1"/>
    <cellStyle name="Uwaga 2" xfId="7756" hidden="1"/>
    <cellStyle name="Uwaga 2" xfId="7757" hidden="1"/>
    <cellStyle name="Uwaga 2" xfId="7758" hidden="1"/>
    <cellStyle name="Uwaga 2" xfId="7681" hidden="1"/>
    <cellStyle name="Uwaga 2" xfId="7762" hidden="1"/>
    <cellStyle name="Uwaga 2" xfId="7763" hidden="1"/>
    <cellStyle name="Uwaga 2" xfId="7764" hidden="1"/>
    <cellStyle name="Uwaga 2" xfId="7765" hidden="1"/>
    <cellStyle name="Uwaga 2" xfId="7766" hidden="1"/>
    <cellStyle name="Uwaga 2" xfId="7767" hidden="1"/>
    <cellStyle name="Uwaga 2" xfId="7773" hidden="1"/>
    <cellStyle name="Uwaga 2" xfId="7774" hidden="1"/>
    <cellStyle name="Uwaga 2" xfId="7775" hidden="1"/>
    <cellStyle name="Uwaga 2" xfId="7776" hidden="1"/>
    <cellStyle name="Uwaga 2" xfId="7777" hidden="1"/>
    <cellStyle name="Uwaga 2" xfId="7778" hidden="1"/>
    <cellStyle name="Uwaga 2" xfId="7779" hidden="1"/>
    <cellStyle name="Uwaga 2" xfId="7771" hidden="1"/>
    <cellStyle name="Uwaga 2" xfId="7783" hidden="1"/>
    <cellStyle name="Uwaga 2" xfId="7784" hidden="1"/>
    <cellStyle name="Uwaga 2" xfId="7785" hidden="1"/>
    <cellStyle name="Uwaga 2" xfId="7786" hidden="1"/>
    <cellStyle name="Uwaga 2" xfId="7787" hidden="1"/>
    <cellStyle name="Uwaga 2" xfId="7788" hidden="1"/>
    <cellStyle name="Uwaga 2" xfId="7772" hidden="1"/>
    <cellStyle name="Uwaga 2" xfId="7792" hidden="1"/>
    <cellStyle name="Uwaga 2" xfId="7793" hidden="1"/>
    <cellStyle name="Uwaga 2" xfId="7794" hidden="1"/>
    <cellStyle name="Uwaga 2" xfId="7795" hidden="1"/>
    <cellStyle name="Uwaga 2" xfId="7796" hidden="1"/>
    <cellStyle name="Uwaga 2" xfId="7797" hidden="1"/>
    <cellStyle name="Uwaga 2" xfId="7802" hidden="1"/>
    <cellStyle name="Uwaga 2" xfId="7803" hidden="1"/>
    <cellStyle name="Uwaga 2" xfId="7804" hidden="1"/>
    <cellStyle name="Uwaga 2" xfId="7805" hidden="1"/>
    <cellStyle name="Uwaga 2" xfId="7806" hidden="1"/>
    <cellStyle name="Uwaga 2" xfId="7807" hidden="1"/>
    <cellStyle name="Uwaga 2" xfId="7808" hidden="1"/>
    <cellStyle name="Uwaga 2" xfId="7814" hidden="1"/>
    <cellStyle name="Uwaga 2" xfId="7815" hidden="1"/>
    <cellStyle name="Uwaga 2" xfId="7816" hidden="1"/>
    <cellStyle name="Uwaga 2" xfId="7817" hidden="1"/>
    <cellStyle name="Uwaga 2" xfId="7818" hidden="1"/>
    <cellStyle name="Uwaga 2" xfId="7819" hidden="1"/>
    <cellStyle name="Uwaga 2" xfId="7820" hidden="1"/>
    <cellStyle name="Uwaga 2" xfId="7812" hidden="1"/>
    <cellStyle name="Uwaga 2" xfId="7824" hidden="1"/>
    <cellStyle name="Uwaga 2" xfId="7825" hidden="1"/>
    <cellStyle name="Uwaga 2" xfId="7826" hidden="1"/>
    <cellStyle name="Uwaga 2" xfId="7827" hidden="1"/>
    <cellStyle name="Uwaga 2" xfId="7828" hidden="1"/>
    <cellStyle name="Uwaga 2" xfId="7829" hidden="1"/>
    <cellStyle name="Uwaga 2" xfId="7813" hidden="1"/>
    <cellStyle name="Uwaga 2" xfId="7833" hidden="1"/>
    <cellStyle name="Uwaga 2" xfId="7834" hidden="1"/>
    <cellStyle name="Uwaga 2" xfId="7835" hidden="1"/>
    <cellStyle name="Uwaga 2" xfId="7836" hidden="1"/>
    <cellStyle name="Uwaga 2" xfId="7837" hidden="1"/>
    <cellStyle name="Uwaga 2" xfId="7838" hidden="1"/>
    <cellStyle name="Uwaga 2" xfId="7801" hidden="1"/>
    <cellStyle name="Uwaga 2" xfId="7842" hidden="1"/>
    <cellStyle name="Uwaga 2" xfId="7843" hidden="1"/>
    <cellStyle name="Uwaga 2" xfId="7844" hidden="1"/>
    <cellStyle name="Uwaga 2" xfId="7845" hidden="1"/>
    <cellStyle name="Uwaga 2" xfId="7846" hidden="1"/>
    <cellStyle name="Uwaga 2" xfId="7847" hidden="1"/>
    <cellStyle name="Uwaga 2" xfId="7853" hidden="1"/>
    <cellStyle name="Uwaga 2" xfId="7854" hidden="1"/>
    <cellStyle name="Uwaga 2" xfId="7855" hidden="1"/>
    <cellStyle name="Uwaga 2" xfId="7856" hidden="1"/>
    <cellStyle name="Uwaga 2" xfId="7857" hidden="1"/>
    <cellStyle name="Uwaga 2" xfId="7858" hidden="1"/>
    <cellStyle name="Uwaga 2" xfId="7859" hidden="1"/>
    <cellStyle name="Uwaga 2" xfId="7851" hidden="1"/>
    <cellStyle name="Uwaga 2" xfId="7863" hidden="1"/>
    <cellStyle name="Uwaga 2" xfId="7864" hidden="1"/>
    <cellStyle name="Uwaga 2" xfId="7865" hidden="1"/>
    <cellStyle name="Uwaga 2" xfId="7866" hidden="1"/>
    <cellStyle name="Uwaga 2" xfId="7867" hidden="1"/>
    <cellStyle name="Uwaga 2" xfId="7868" hidden="1"/>
    <cellStyle name="Uwaga 2" xfId="7852" hidden="1"/>
    <cellStyle name="Uwaga 2" xfId="7872" hidden="1"/>
    <cellStyle name="Uwaga 2" xfId="7873" hidden="1"/>
    <cellStyle name="Uwaga 2" xfId="7874" hidden="1"/>
    <cellStyle name="Uwaga 2" xfId="7875" hidden="1"/>
    <cellStyle name="Uwaga 2" xfId="7876" hidden="1"/>
    <cellStyle name="Uwaga 2" xfId="7877" hidden="1"/>
    <cellStyle name="Uwaga 2" xfId="7881" hidden="1"/>
    <cellStyle name="Uwaga 2" xfId="7882" hidden="1"/>
    <cellStyle name="Uwaga 2" xfId="7883" hidden="1"/>
    <cellStyle name="Uwaga 2" xfId="7884" hidden="1"/>
    <cellStyle name="Uwaga 2" xfId="7885" hidden="1"/>
    <cellStyle name="Uwaga 2" xfId="7886" hidden="1"/>
    <cellStyle name="Uwaga 2" xfId="7887" hidden="1"/>
    <cellStyle name="Uwaga 2" xfId="7893" hidden="1"/>
    <cellStyle name="Uwaga 2" xfId="7894" hidden="1"/>
    <cellStyle name="Uwaga 2" xfId="7895" hidden="1"/>
    <cellStyle name="Uwaga 2" xfId="7896" hidden="1"/>
    <cellStyle name="Uwaga 2" xfId="7897" hidden="1"/>
    <cellStyle name="Uwaga 2" xfId="7898" hidden="1"/>
    <cellStyle name="Uwaga 2" xfId="7899" hidden="1"/>
    <cellStyle name="Uwaga 2" xfId="7891" hidden="1"/>
    <cellStyle name="Uwaga 2" xfId="7903" hidden="1"/>
    <cellStyle name="Uwaga 2" xfId="7904" hidden="1"/>
    <cellStyle name="Uwaga 2" xfId="7905" hidden="1"/>
    <cellStyle name="Uwaga 2" xfId="7906" hidden="1"/>
    <cellStyle name="Uwaga 2" xfId="7907" hidden="1"/>
    <cellStyle name="Uwaga 2" xfId="7908" hidden="1"/>
    <cellStyle name="Uwaga 2" xfId="7892" hidden="1"/>
    <cellStyle name="Uwaga 2" xfId="7912" hidden="1"/>
    <cellStyle name="Uwaga 2" xfId="7913" hidden="1"/>
    <cellStyle name="Uwaga 2" xfId="7914" hidden="1"/>
    <cellStyle name="Uwaga 2" xfId="7915" hidden="1"/>
    <cellStyle name="Uwaga 2" xfId="7916" hidden="1"/>
    <cellStyle name="Uwaga 2" xfId="7917" hidden="1"/>
    <cellStyle name="Uwaga 2" xfId="7921" hidden="1"/>
    <cellStyle name="Uwaga 2" xfId="7922" hidden="1"/>
    <cellStyle name="Uwaga 2" xfId="7923" hidden="1"/>
    <cellStyle name="Uwaga 2" xfId="7924" hidden="1"/>
    <cellStyle name="Uwaga 2" xfId="7925" hidden="1"/>
    <cellStyle name="Uwaga 2" xfId="7926" hidden="1"/>
    <cellStyle name="Uwaga 2" xfId="7927" hidden="1"/>
    <cellStyle name="Uwaga 2" xfId="7933" hidden="1"/>
    <cellStyle name="Uwaga 2" xfId="7934" hidden="1"/>
    <cellStyle name="Uwaga 2" xfId="7935" hidden="1"/>
    <cellStyle name="Uwaga 2" xfId="7936" hidden="1"/>
    <cellStyle name="Uwaga 2" xfId="7937" hidden="1"/>
    <cellStyle name="Uwaga 2" xfId="7938" hidden="1"/>
    <cellStyle name="Uwaga 2" xfId="7939" hidden="1"/>
    <cellStyle name="Uwaga 2" xfId="7931" hidden="1"/>
    <cellStyle name="Uwaga 2" xfId="7943" hidden="1"/>
    <cellStyle name="Uwaga 2" xfId="7944" hidden="1"/>
    <cellStyle name="Uwaga 2" xfId="7945" hidden="1"/>
    <cellStyle name="Uwaga 2" xfId="7946" hidden="1"/>
    <cellStyle name="Uwaga 2" xfId="7947" hidden="1"/>
    <cellStyle name="Uwaga 2" xfId="7948" hidden="1"/>
    <cellStyle name="Uwaga 2" xfId="7932" hidden="1"/>
    <cellStyle name="Uwaga 2" xfId="7952" hidden="1"/>
    <cellStyle name="Uwaga 2" xfId="7953" hidden="1"/>
    <cellStyle name="Uwaga 2" xfId="7954" hidden="1"/>
    <cellStyle name="Uwaga 2" xfId="7955" hidden="1"/>
    <cellStyle name="Uwaga 2" xfId="7956" hidden="1"/>
    <cellStyle name="Uwaga 2" xfId="7957" hidden="1"/>
    <cellStyle name="Uwaga 2" xfId="7961" hidden="1"/>
    <cellStyle name="Uwaga 2" xfId="7962" hidden="1"/>
    <cellStyle name="Uwaga 2" xfId="7963" hidden="1"/>
    <cellStyle name="Uwaga 2" xfId="7964" hidden="1"/>
    <cellStyle name="Uwaga 2" xfId="7965" hidden="1"/>
    <cellStyle name="Uwaga 2" xfId="7966" hidden="1"/>
    <cellStyle name="Uwaga 2" xfId="7967" hidden="1"/>
    <cellStyle name="Uwaga 2" xfId="7971" hidden="1"/>
    <cellStyle name="Uwaga 2" xfId="7972" hidden="1"/>
    <cellStyle name="Uwaga 2" xfId="7973" hidden="1"/>
    <cellStyle name="Uwaga 2" xfId="7974" hidden="1"/>
    <cellStyle name="Uwaga 2" xfId="7975" hidden="1"/>
    <cellStyle name="Uwaga 2" xfId="7976" hidden="1"/>
    <cellStyle name="Uwaga 2" xfId="7977" hidden="1"/>
    <cellStyle name="Uwaga 2" xfId="7981" hidden="1"/>
    <cellStyle name="Uwaga 2" xfId="7982" hidden="1"/>
    <cellStyle name="Uwaga 2" xfId="7983" hidden="1"/>
    <cellStyle name="Uwaga 2" xfId="7984" hidden="1"/>
    <cellStyle name="Uwaga 2" xfId="7985" hidden="1"/>
    <cellStyle name="Uwaga 2" xfId="7986" hidden="1"/>
    <cellStyle name="Uwaga 2" xfId="7987" hidden="1"/>
    <cellStyle name="Uwaga 2" xfId="7991" hidden="1"/>
    <cellStyle name="Uwaga 2" xfId="7992" hidden="1"/>
    <cellStyle name="Uwaga 2" xfId="7993" hidden="1"/>
    <cellStyle name="Uwaga 2" xfId="7994" hidden="1"/>
    <cellStyle name="Uwaga 2" xfId="7995" hidden="1"/>
    <cellStyle name="Uwaga 2" xfId="7996" hidden="1"/>
    <cellStyle name="Uwaga 2" xfId="7997" hidden="1"/>
    <cellStyle name="Uwaga 2" xfId="8001" hidden="1"/>
    <cellStyle name="Uwaga 2" xfId="8002" hidden="1"/>
    <cellStyle name="Uwaga 2" xfId="8003" hidden="1"/>
    <cellStyle name="Uwaga 2" xfId="8004" hidden="1"/>
    <cellStyle name="Uwaga 2" xfId="8005" hidden="1"/>
    <cellStyle name="Uwaga 2" xfId="8006" hidden="1"/>
    <cellStyle name="Uwaga 2" xfId="8007" hidden="1"/>
    <cellStyle name="Uwaga 2" xfId="8011" hidden="1"/>
    <cellStyle name="Uwaga 2" xfId="8012" hidden="1"/>
    <cellStyle name="Uwaga 2" xfId="8013" hidden="1"/>
    <cellStyle name="Uwaga 2" xfId="8014" hidden="1"/>
    <cellStyle name="Uwaga 2" xfId="8015" hidden="1"/>
    <cellStyle name="Uwaga 2" xfId="8016" hidden="1"/>
    <cellStyle name="Uwaga 2" xfId="8017" hidden="1"/>
    <cellStyle name="Uwaga 2" xfId="8028" hidden="1"/>
    <cellStyle name="Uwaga 2" xfId="8564" hidden="1"/>
    <cellStyle name="Uwaga 2" xfId="9435" hidden="1"/>
    <cellStyle name="Uwaga 2" xfId="9436" hidden="1"/>
    <cellStyle name="Uwaga 2" xfId="9448" hidden="1"/>
    <cellStyle name="Uwaga 2" xfId="9449" hidden="1"/>
    <cellStyle name="Uwaga 2" xfId="8551" hidden="1"/>
    <cellStyle name="Uwaga 2" xfId="9463" hidden="1"/>
    <cellStyle name="Uwaga 2" xfId="10334" hidden="1"/>
    <cellStyle name="Uwaga 2" xfId="10335" hidden="1"/>
    <cellStyle name="Uwaga 2" xfId="10371" hidden="1"/>
    <cellStyle name="Uwaga 2" xfId="10372" hidden="1"/>
    <cellStyle name="Uwaga 2" xfId="9461" hidden="1"/>
    <cellStyle name="Uwaga 2" xfId="10408" hidden="1"/>
    <cellStyle name="Uwaga 2" xfId="11279" hidden="1"/>
    <cellStyle name="Uwaga 2" xfId="11280" hidden="1"/>
    <cellStyle name="Uwaga 2" xfId="11311" hidden="1"/>
    <cellStyle name="Uwaga 2" xfId="11312" hidden="1"/>
    <cellStyle name="Uwaga 2" xfId="11342" hidden="1"/>
    <cellStyle name="Uwaga 2" xfId="11866" hidden="1"/>
    <cellStyle name="Uwaga 2" xfId="12737" hidden="1"/>
    <cellStyle name="Uwaga 2" xfId="12738" hidden="1"/>
    <cellStyle name="Uwaga 2" xfId="12739" hidden="1"/>
    <cellStyle name="Uwaga 2" xfId="12740" hidden="1"/>
    <cellStyle name="Uwaga 2" xfId="11865" hidden="1"/>
    <cellStyle name="Uwaga 2" xfId="12742" hidden="1"/>
    <cellStyle name="Uwaga 2" xfId="13613" hidden="1"/>
    <cellStyle name="Uwaga 2" xfId="13614" hidden="1"/>
    <cellStyle name="Uwaga 2" xfId="13615" hidden="1"/>
    <cellStyle name="Uwaga 2" xfId="13616" hidden="1"/>
    <cellStyle name="Uwaga 2" xfId="12741" hidden="1"/>
    <cellStyle name="Uwaga 2" xfId="13629" hidden="1"/>
    <cellStyle name="Uwaga 2" xfId="14500" hidden="1"/>
    <cellStyle name="Uwaga 2" xfId="14501" hidden="1"/>
    <cellStyle name="Uwaga 2" xfId="14514" hidden="1"/>
    <cellStyle name="Uwaga 2" xfId="14515" hidden="1"/>
    <cellStyle name="Uwaga 2" xfId="14568" hidden="1"/>
    <cellStyle name="Uwaga 2" xfId="15160" hidden="1"/>
    <cellStyle name="Uwaga 2" xfId="16031" hidden="1"/>
    <cellStyle name="Uwaga 2" xfId="16032" hidden="1"/>
    <cellStyle name="Uwaga 2" xfId="16068" hidden="1"/>
    <cellStyle name="Uwaga 2" xfId="16069" hidden="1"/>
    <cellStyle name="Uwaga 2" xfId="15091" hidden="1"/>
    <cellStyle name="Uwaga 2" xfId="16141" hidden="1"/>
    <cellStyle name="Uwaga 2" xfId="17012" hidden="1"/>
    <cellStyle name="Uwaga 2" xfId="17013" hidden="1"/>
    <cellStyle name="Uwaga 2" xfId="17049" hidden="1"/>
    <cellStyle name="Uwaga 2" xfId="17050" hidden="1"/>
    <cellStyle name="Uwaga 2" xfId="16105" hidden="1"/>
    <cellStyle name="Uwaga 2" xfId="17086" hidden="1"/>
    <cellStyle name="Uwaga 2" xfId="17957" hidden="1"/>
    <cellStyle name="Uwaga 2" xfId="17958" hidden="1"/>
    <cellStyle name="Uwaga 2" xfId="17994" hidden="1"/>
    <cellStyle name="Uwaga 2" xfId="17995" hidden="1"/>
    <cellStyle name="Uwaga 2" xfId="15143" hidden="1"/>
    <cellStyle name="Uwaga 2" xfId="18621" hidden="1"/>
    <cellStyle name="Uwaga 2" xfId="19492" hidden="1"/>
    <cellStyle name="Uwaga 2" xfId="19493" hidden="1"/>
    <cellStyle name="Uwaga 2" xfId="19527" hidden="1"/>
    <cellStyle name="Uwaga 2" xfId="19528" hidden="1"/>
    <cellStyle name="Uwaga 2" xfId="18550" hidden="1"/>
    <cellStyle name="Uwaga 2" xfId="19598" hidden="1"/>
    <cellStyle name="Uwaga 2" xfId="20469" hidden="1"/>
    <cellStyle name="Uwaga 2" xfId="20470" hidden="1"/>
    <cellStyle name="Uwaga 2" xfId="20504" hidden="1"/>
    <cellStyle name="Uwaga 2" xfId="20505" hidden="1"/>
    <cellStyle name="Uwaga 2" xfId="19562" hidden="1"/>
    <cellStyle name="Uwaga 2" xfId="20539" hidden="1"/>
    <cellStyle name="Uwaga 2" xfId="21410" hidden="1"/>
    <cellStyle name="Uwaga 2" xfId="21411" hidden="1"/>
    <cellStyle name="Uwaga 2" xfId="21445" hidden="1"/>
    <cellStyle name="Uwaga 2" xfId="21446" hidden="1"/>
    <cellStyle name="Uwaga 2" xfId="20503" hidden="1"/>
    <cellStyle name="Uwaga 2" xfId="21877" hidden="1"/>
    <cellStyle name="Uwaga 2" xfId="22748" hidden="1"/>
    <cellStyle name="Uwaga 2" xfId="22749" hidden="1"/>
    <cellStyle name="Uwaga 2" xfId="22760" hidden="1"/>
    <cellStyle name="Uwaga 2" xfId="22761" hidden="1"/>
    <cellStyle name="Uwaga 2" xfId="21841" hidden="1"/>
    <cellStyle name="Uwaga 2" xfId="22808" hidden="1"/>
    <cellStyle name="Uwaga 2" xfId="23679" hidden="1"/>
    <cellStyle name="Uwaga 2" xfId="23680" hidden="1"/>
    <cellStyle name="Uwaga 2" xfId="23703" hidden="1"/>
    <cellStyle name="Uwaga 2" xfId="23704" hidden="1"/>
    <cellStyle name="Uwaga 2" xfId="22772" hidden="1"/>
    <cellStyle name="Uwaga 2" xfId="23727" hidden="1"/>
    <cellStyle name="Uwaga 2" xfId="24598" hidden="1"/>
    <cellStyle name="Uwaga 2" xfId="24599" hidden="1"/>
    <cellStyle name="Uwaga 2" xfId="24622" hidden="1"/>
    <cellStyle name="Uwaga 2" xfId="24623" hidden="1"/>
    <cellStyle name="Uwaga 2" xfId="24686" hidden="1"/>
    <cellStyle name="Uwaga 2" xfId="25278" hidden="1"/>
    <cellStyle name="Uwaga 2" xfId="26149" hidden="1"/>
    <cellStyle name="Uwaga 2" xfId="26150" hidden="1"/>
    <cellStyle name="Uwaga 2" xfId="26185" hidden="1"/>
    <cellStyle name="Uwaga 2" xfId="26186" hidden="1"/>
    <cellStyle name="Uwaga 2" xfId="25209" hidden="1"/>
    <cellStyle name="Uwaga 2" xfId="26256" hidden="1"/>
    <cellStyle name="Uwaga 2" xfId="27127" hidden="1"/>
    <cellStyle name="Uwaga 2" xfId="27128" hidden="1"/>
    <cellStyle name="Uwaga 2" xfId="27162" hidden="1"/>
    <cellStyle name="Uwaga 2" xfId="27163" hidden="1"/>
    <cellStyle name="Uwaga 2" xfId="26220" hidden="1"/>
    <cellStyle name="Uwaga 2" xfId="27195" hidden="1"/>
    <cellStyle name="Uwaga 2" xfId="28066" hidden="1"/>
    <cellStyle name="Uwaga 2" xfId="28067" hidden="1"/>
    <cellStyle name="Uwaga 2" xfId="28101" hidden="1"/>
    <cellStyle name="Uwaga 2" xfId="28102" hidden="1"/>
    <cellStyle name="Uwaga 2" xfId="25250" hidden="1"/>
    <cellStyle name="Uwaga 2" xfId="28678" hidden="1"/>
    <cellStyle name="Uwaga 2" xfId="29549" hidden="1"/>
    <cellStyle name="Uwaga 2" xfId="29550" hidden="1"/>
    <cellStyle name="Uwaga 2" xfId="29586" hidden="1"/>
    <cellStyle name="Uwaga 2" xfId="29587" hidden="1"/>
    <cellStyle name="Uwaga 2" xfId="28606" hidden="1"/>
    <cellStyle name="Uwaga 2" xfId="29658" hidden="1"/>
    <cellStyle name="Uwaga 2" xfId="30529" hidden="1"/>
    <cellStyle name="Uwaga 2" xfId="30530" hidden="1"/>
    <cellStyle name="Uwaga 2" xfId="30565" hidden="1"/>
    <cellStyle name="Uwaga 2" xfId="30566" hidden="1"/>
    <cellStyle name="Uwaga 2" xfId="29622" hidden="1"/>
    <cellStyle name="Uwaga 2" xfId="30602" hidden="1"/>
    <cellStyle name="Uwaga 2" xfId="31473" hidden="1"/>
    <cellStyle name="Uwaga 2" xfId="31474" hidden="1"/>
    <cellStyle name="Uwaga 2" xfId="31510" hidden="1"/>
    <cellStyle name="Uwaga 2" xfId="31511" hidden="1"/>
    <cellStyle name="Uwaga 2" xfId="28654" hidden="1"/>
    <cellStyle name="Uwaga 2" xfId="32038" hidden="1"/>
    <cellStyle name="Uwaga 2" xfId="32909" hidden="1"/>
    <cellStyle name="Uwaga 2" xfId="32910" hidden="1"/>
    <cellStyle name="Uwaga 2" xfId="32945" hidden="1"/>
    <cellStyle name="Uwaga 2" xfId="32946" hidden="1"/>
    <cellStyle name="Uwaga 2" xfId="31967" hidden="1"/>
    <cellStyle name="Uwaga 2" xfId="33017" hidden="1"/>
    <cellStyle name="Uwaga 2" xfId="33888" hidden="1"/>
    <cellStyle name="Uwaga 2" xfId="33889" hidden="1"/>
    <cellStyle name="Uwaga 2" xfId="33924" hidden="1"/>
    <cellStyle name="Uwaga 2" xfId="33925" hidden="1"/>
    <cellStyle name="Uwaga 2" xfId="32981" hidden="1"/>
    <cellStyle name="Uwaga 2" xfId="33960" hidden="1"/>
    <cellStyle name="Uwaga 2" xfId="34831" hidden="1"/>
    <cellStyle name="Uwaga 2" xfId="34832" hidden="1"/>
    <cellStyle name="Uwaga 2" xfId="34867" hidden="1"/>
    <cellStyle name="Uwaga 2" xfId="34868" hidden="1"/>
    <cellStyle name="Uwaga 2" xfId="32005" hidden="1"/>
    <cellStyle name="Uwaga 2" xfId="35375" hidden="1"/>
    <cellStyle name="Uwaga 2" xfId="36246" hidden="1"/>
    <cellStyle name="Uwaga 2" xfId="36247" hidden="1"/>
    <cellStyle name="Uwaga 2" xfId="36258" hidden="1"/>
    <cellStyle name="Uwaga 2" xfId="36259" hidden="1"/>
    <cellStyle name="Uwaga 2" xfId="35339" hidden="1"/>
    <cellStyle name="Uwaga 2" xfId="36306" hidden="1"/>
    <cellStyle name="Uwaga 2" xfId="37177" hidden="1"/>
    <cellStyle name="Uwaga 2" xfId="37178" hidden="1"/>
    <cellStyle name="Uwaga 2" xfId="37201" hidden="1"/>
    <cellStyle name="Uwaga 2" xfId="37202" hidden="1"/>
    <cellStyle name="Uwaga 2" xfId="36270" hidden="1"/>
    <cellStyle name="Uwaga 2" xfId="37225" hidden="1"/>
    <cellStyle name="Uwaga 2" xfId="38096" hidden="1"/>
    <cellStyle name="Uwaga 2" xfId="38097" hidden="1"/>
    <cellStyle name="Uwaga 2" xfId="38120" hidden="1"/>
    <cellStyle name="Uwaga 2" xfId="38121" hidden="1"/>
    <cellStyle name="Uwaga 2" xfId="38179" hidden="1"/>
    <cellStyle name="Uwaga 2" xfId="38738" hidden="1"/>
    <cellStyle name="Uwaga 2" xfId="39609" hidden="1"/>
    <cellStyle name="Uwaga 2" xfId="39610" hidden="1"/>
    <cellStyle name="Uwaga 2" xfId="39611" hidden="1"/>
    <cellStyle name="Uwaga 2" xfId="39612" hidden="1"/>
    <cellStyle name="Uwaga 2" xfId="38702" hidden="1"/>
    <cellStyle name="Uwaga 2" xfId="39649" hidden="1"/>
    <cellStyle name="Uwaga 2" xfId="40520" hidden="1"/>
    <cellStyle name="Uwaga 2" xfId="40521" hidden="1"/>
    <cellStyle name="Uwaga 2" xfId="40522" hidden="1"/>
    <cellStyle name="Uwaga 2" xfId="40523" hidden="1"/>
    <cellStyle name="Uwaga 2" xfId="39613" hidden="1"/>
    <cellStyle name="Uwaga 2" xfId="40536" hidden="1"/>
    <cellStyle name="Uwaga 2" xfId="41407" hidden="1"/>
    <cellStyle name="Uwaga 2" xfId="41408" hidden="1"/>
    <cellStyle name="Uwaga 2" xfId="41421" hidden="1"/>
    <cellStyle name="Uwaga 2" xfId="41422" hidden="1"/>
    <cellStyle name="Uwaga 2" xfId="41480" hidden="1"/>
    <cellStyle name="Uwaga 2" xfId="42039" hidden="1"/>
    <cellStyle name="Uwaga 2" xfId="42910" hidden="1"/>
    <cellStyle name="Uwaga 2" xfId="42911" hidden="1"/>
    <cellStyle name="Uwaga 2" xfId="42912" hidden="1"/>
    <cellStyle name="Uwaga 2" xfId="42913" hidden="1"/>
    <cellStyle name="Uwaga 2" xfId="42003" hidden="1"/>
    <cellStyle name="Uwaga 2" xfId="42950" hidden="1"/>
    <cellStyle name="Uwaga 2" xfId="43821" hidden="1"/>
    <cellStyle name="Uwaga 2" xfId="43822" hidden="1"/>
    <cellStyle name="Uwaga 2" xfId="43823" hidden="1"/>
    <cellStyle name="Uwaga 2" xfId="43824" hidden="1"/>
    <cellStyle name="Uwaga 2" xfId="42914" hidden="1"/>
    <cellStyle name="Uwaga 2" xfId="43825" hidden="1"/>
    <cellStyle name="Uwaga 2" xfId="44696" hidden="1"/>
    <cellStyle name="Uwaga 2" xfId="44697" hidden="1"/>
    <cellStyle name="Uwaga 2" xfId="44698" hidden="1"/>
    <cellStyle name="Uwaga 2" xfId="44699" hidden="1"/>
    <cellStyle name="Uwaga 3" xfId="144" hidden="1"/>
    <cellStyle name="Uwaga 3" xfId="145" hidden="1"/>
    <cellStyle name="Uwaga 3" xfId="146" hidden="1"/>
    <cellStyle name="Uwaga 3" xfId="156" hidden="1"/>
    <cellStyle name="Uwaga 3" xfId="157" hidden="1"/>
    <cellStyle name="Uwaga 3" xfId="158" hidden="1"/>
    <cellStyle name="Uwaga 3" xfId="165" hidden="1"/>
    <cellStyle name="Uwaga 3" xfId="166" hidden="1"/>
    <cellStyle name="Uwaga 3" xfId="167" hidden="1"/>
    <cellStyle name="Uwaga 3" xfId="174" hidden="1"/>
    <cellStyle name="Uwaga 3" xfId="175" hidden="1"/>
    <cellStyle name="Uwaga 3" xfId="176" hidden="1"/>
    <cellStyle name="Uwaga 3" xfId="185" hidden="1"/>
    <cellStyle name="Uwaga 3" xfId="186" hidden="1"/>
    <cellStyle name="Uwaga 3" xfId="187" hidden="1"/>
    <cellStyle name="Uwaga 3" xfId="198" hidden="1"/>
    <cellStyle name="Uwaga 3" xfId="199" hidden="1"/>
    <cellStyle name="Uwaga 3" xfId="200" hidden="1"/>
    <cellStyle name="Uwaga 3" xfId="207" hidden="1"/>
    <cellStyle name="Uwaga 3" xfId="208" hidden="1"/>
    <cellStyle name="Uwaga 3" xfId="209" hidden="1"/>
    <cellStyle name="Uwaga 3" xfId="216" hidden="1"/>
    <cellStyle name="Uwaga 3" xfId="217" hidden="1"/>
    <cellStyle name="Uwaga 3" xfId="218" hidden="1"/>
    <cellStyle name="Uwaga 3" xfId="225" hidden="1"/>
    <cellStyle name="Uwaga 3" xfId="226" hidden="1"/>
    <cellStyle name="Uwaga 3" xfId="227" hidden="1"/>
    <cellStyle name="Uwaga 3" xfId="237" hidden="1"/>
    <cellStyle name="Uwaga 3" xfId="238" hidden="1"/>
    <cellStyle name="Uwaga 3" xfId="239" hidden="1"/>
    <cellStyle name="Uwaga 3" xfId="246" hidden="1"/>
    <cellStyle name="Uwaga 3" xfId="247" hidden="1"/>
    <cellStyle name="Uwaga 3" xfId="248" hidden="1"/>
    <cellStyle name="Uwaga 3" xfId="255" hidden="1"/>
    <cellStyle name="Uwaga 3" xfId="256" hidden="1"/>
    <cellStyle name="Uwaga 3" xfId="257" hidden="1"/>
    <cellStyle name="Uwaga 3" xfId="265" hidden="1"/>
    <cellStyle name="Uwaga 3" xfId="266" hidden="1"/>
    <cellStyle name="Uwaga 3" xfId="267" hidden="1"/>
    <cellStyle name="Uwaga 3" xfId="277" hidden="1"/>
    <cellStyle name="Uwaga 3" xfId="278" hidden="1"/>
    <cellStyle name="Uwaga 3" xfId="279" hidden="1"/>
    <cellStyle name="Uwaga 3" xfId="286" hidden="1"/>
    <cellStyle name="Uwaga 3" xfId="287" hidden="1"/>
    <cellStyle name="Uwaga 3" xfId="288" hidden="1"/>
    <cellStyle name="Uwaga 3" xfId="295" hidden="1"/>
    <cellStyle name="Uwaga 3" xfId="296" hidden="1"/>
    <cellStyle name="Uwaga 3" xfId="297" hidden="1"/>
    <cellStyle name="Uwaga 3" xfId="305" hidden="1"/>
    <cellStyle name="Uwaga 3" xfId="306" hidden="1"/>
    <cellStyle name="Uwaga 3" xfId="307" hidden="1"/>
    <cellStyle name="Uwaga 3" xfId="317" hidden="1"/>
    <cellStyle name="Uwaga 3" xfId="318" hidden="1"/>
    <cellStyle name="Uwaga 3" xfId="319" hidden="1"/>
    <cellStyle name="Uwaga 3" xfId="326" hidden="1"/>
    <cellStyle name="Uwaga 3" xfId="327" hidden="1"/>
    <cellStyle name="Uwaga 3" xfId="328" hidden="1"/>
    <cellStyle name="Uwaga 3" xfId="335" hidden="1"/>
    <cellStyle name="Uwaga 3" xfId="336" hidden="1"/>
    <cellStyle name="Uwaga 3" xfId="337" hidden="1"/>
    <cellStyle name="Uwaga 3" xfId="344" hidden="1"/>
    <cellStyle name="Uwaga 3" xfId="345" hidden="1"/>
    <cellStyle name="Uwaga 3" xfId="346" hidden="1"/>
    <cellStyle name="Uwaga 3" xfId="356" hidden="1"/>
    <cellStyle name="Uwaga 3" xfId="357" hidden="1"/>
    <cellStyle name="Uwaga 3" xfId="358" hidden="1"/>
    <cellStyle name="Uwaga 3" xfId="365" hidden="1"/>
    <cellStyle name="Uwaga 3" xfId="366" hidden="1"/>
    <cellStyle name="Uwaga 3" xfId="367" hidden="1"/>
    <cellStyle name="Uwaga 3" xfId="374" hidden="1"/>
    <cellStyle name="Uwaga 3" xfId="375" hidden="1"/>
    <cellStyle name="Uwaga 3" xfId="376" hidden="1"/>
    <cellStyle name="Uwaga 3" xfId="385" hidden="1"/>
    <cellStyle name="Uwaga 3" xfId="386" hidden="1"/>
    <cellStyle name="Uwaga 3" xfId="387" hidden="1"/>
    <cellStyle name="Uwaga 3" xfId="397" hidden="1"/>
    <cellStyle name="Uwaga 3" xfId="398" hidden="1"/>
    <cellStyle name="Uwaga 3" xfId="399" hidden="1"/>
    <cellStyle name="Uwaga 3" xfId="406" hidden="1"/>
    <cellStyle name="Uwaga 3" xfId="407" hidden="1"/>
    <cellStyle name="Uwaga 3" xfId="408" hidden="1"/>
    <cellStyle name="Uwaga 3" xfId="415" hidden="1"/>
    <cellStyle name="Uwaga 3" xfId="416" hidden="1"/>
    <cellStyle name="Uwaga 3" xfId="417" hidden="1"/>
    <cellStyle name="Uwaga 3" xfId="425" hidden="1"/>
    <cellStyle name="Uwaga 3" xfId="426" hidden="1"/>
    <cellStyle name="Uwaga 3" xfId="427" hidden="1"/>
    <cellStyle name="Uwaga 3" xfId="437" hidden="1"/>
    <cellStyle name="Uwaga 3" xfId="438" hidden="1"/>
    <cellStyle name="Uwaga 3" xfId="439" hidden="1"/>
    <cellStyle name="Uwaga 3" xfId="446" hidden="1"/>
    <cellStyle name="Uwaga 3" xfId="447" hidden="1"/>
    <cellStyle name="Uwaga 3" xfId="448" hidden="1"/>
    <cellStyle name="Uwaga 3" xfId="455" hidden="1"/>
    <cellStyle name="Uwaga 3" xfId="456" hidden="1"/>
    <cellStyle name="Uwaga 3" xfId="457" hidden="1"/>
    <cellStyle name="Uwaga 3" xfId="464" hidden="1"/>
    <cellStyle name="Uwaga 3" xfId="465" hidden="1"/>
    <cellStyle name="Uwaga 3" xfId="466" hidden="1"/>
    <cellStyle name="Uwaga 3" xfId="476" hidden="1"/>
    <cellStyle name="Uwaga 3" xfId="477" hidden="1"/>
    <cellStyle name="Uwaga 3" xfId="478" hidden="1"/>
    <cellStyle name="Uwaga 3" xfId="485" hidden="1"/>
    <cellStyle name="Uwaga 3" xfId="486" hidden="1"/>
    <cellStyle name="Uwaga 3" xfId="487" hidden="1"/>
    <cellStyle name="Uwaga 3" xfId="494" hidden="1"/>
    <cellStyle name="Uwaga 3" xfId="495" hidden="1"/>
    <cellStyle name="Uwaga 3" xfId="496" hidden="1"/>
    <cellStyle name="Uwaga 3" xfId="505" hidden="1"/>
    <cellStyle name="Uwaga 3" xfId="506" hidden="1"/>
    <cellStyle name="Uwaga 3" xfId="507" hidden="1"/>
    <cellStyle name="Uwaga 3" xfId="517" hidden="1"/>
    <cellStyle name="Uwaga 3" xfId="518" hidden="1"/>
    <cellStyle name="Uwaga 3" xfId="519" hidden="1"/>
    <cellStyle name="Uwaga 3" xfId="526" hidden="1"/>
    <cellStyle name="Uwaga 3" xfId="527" hidden="1"/>
    <cellStyle name="Uwaga 3" xfId="528" hidden="1"/>
    <cellStyle name="Uwaga 3" xfId="535" hidden="1"/>
    <cellStyle name="Uwaga 3" xfId="536" hidden="1"/>
    <cellStyle name="Uwaga 3" xfId="537" hidden="1"/>
    <cellStyle name="Uwaga 3" xfId="544" hidden="1"/>
    <cellStyle name="Uwaga 3" xfId="545" hidden="1"/>
    <cellStyle name="Uwaga 3" xfId="546" hidden="1"/>
    <cellStyle name="Uwaga 3" xfId="556" hidden="1"/>
    <cellStyle name="Uwaga 3" xfId="557" hidden="1"/>
    <cellStyle name="Uwaga 3" xfId="558" hidden="1"/>
    <cellStyle name="Uwaga 3" xfId="565" hidden="1"/>
    <cellStyle name="Uwaga 3" xfId="566" hidden="1"/>
    <cellStyle name="Uwaga 3" xfId="567" hidden="1"/>
    <cellStyle name="Uwaga 3" xfId="574" hidden="1"/>
    <cellStyle name="Uwaga 3" xfId="575" hidden="1"/>
    <cellStyle name="Uwaga 3" xfId="576" hidden="1"/>
    <cellStyle name="Uwaga 3" xfId="584" hidden="1"/>
    <cellStyle name="Uwaga 3" xfId="585" hidden="1"/>
    <cellStyle name="Uwaga 3" xfId="586" hidden="1"/>
    <cellStyle name="Uwaga 3" xfId="596" hidden="1"/>
    <cellStyle name="Uwaga 3" xfId="597" hidden="1"/>
    <cellStyle name="Uwaga 3" xfId="598" hidden="1"/>
    <cellStyle name="Uwaga 3" xfId="605" hidden="1"/>
    <cellStyle name="Uwaga 3" xfId="606" hidden="1"/>
    <cellStyle name="Uwaga 3" xfId="607" hidden="1"/>
    <cellStyle name="Uwaga 3" xfId="614" hidden="1"/>
    <cellStyle name="Uwaga 3" xfId="615" hidden="1"/>
    <cellStyle name="Uwaga 3" xfId="616" hidden="1"/>
    <cellStyle name="Uwaga 3" xfId="624" hidden="1"/>
    <cellStyle name="Uwaga 3" xfId="625" hidden="1"/>
    <cellStyle name="Uwaga 3" xfId="626" hidden="1"/>
    <cellStyle name="Uwaga 3" xfId="636" hidden="1"/>
    <cellStyle name="Uwaga 3" xfId="637" hidden="1"/>
    <cellStyle name="Uwaga 3" xfId="638" hidden="1"/>
    <cellStyle name="Uwaga 3" xfId="645" hidden="1"/>
    <cellStyle name="Uwaga 3" xfId="646" hidden="1"/>
    <cellStyle name="Uwaga 3" xfId="647" hidden="1"/>
    <cellStyle name="Uwaga 3" xfId="654" hidden="1"/>
    <cellStyle name="Uwaga 3" xfId="655" hidden="1"/>
    <cellStyle name="Uwaga 3" xfId="656" hidden="1"/>
    <cellStyle name="Uwaga 3" xfId="664" hidden="1"/>
    <cellStyle name="Uwaga 3" xfId="665" hidden="1"/>
    <cellStyle name="Uwaga 3" xfId="666" hidden="1"/>
    <cellStyle name="Uwaga 3" xfId="674" hidden="1"/>
    <cellStyle name="Uwaga 3" xfId="675" hidden="1"/>
    <cellStyle name="Uwaga 3" xfId="676" hidden="1"/>
    <cellStyle name="Uwaga 3" xfId="684" hidden="1"/>
    <cellStyle name="Uwaga 3" xfId="685" hidden="1"/>
    <cellStyle name="Uwaga 3" xfId="686" hidden="1"/>
    <cellStyle name="Uwaga 3" xfId="694" hidden="1"/>
    <cellStyle name="Uwaga 3" xfId="695" hidden="1"/>
    <cellStyle name="Uwaga 3" xfId="696" hidden="1"/>
    <cellStyle name="Uwaga 3" xfId="704" hidden="1"/>
    <cellStyle name="Uwaga 3" xfId="705" hidden="1"/>
    <cellStyle name="Uwaga 3" xfId="706" hidden="1"/>
    <cellStyle name="Uwaga 3" xfId="714" hidden="1"/>
    <cellStyle name="Uwaga 3" xfId="715" hidden="1"/>
    <cellStyle name="Uwaga 3" xfId="716" hidden="1"/>
    <cellStyle name="Uwaga 3" xfId="755" hidden="1"/>
    <cellStyle name="Uwaga 3" xfId="756" hidden="1"/>
    <cellStyle name="Uwaga 3" xfId="758" hidden="1"/>
    <cellStyle name="Uwaga 3" xfId="764" hidden="1"/>
    <cellStyle name="Uwaga 3" xfId="765" hidden="1"/>
    <cellStyle name="Uwaga 3" xfId="768" hidden="1"/>
    <cellStyle name="Uwaga 3" xfId="773" hidden="1"/>
    <cellStyle name="Uwaga 3" xfId="774" hidden="1"/>
    <cellStyle name="Uwaga 3" xfId="777" hidden="1"/>
    <cellStyle name="Uwaga 3" xfId="782" hidden="1"/>
    <cellStyle name="Uwaga 3" xfId="783" hidden="1"/>
    <cellStyle name="Uwaga 3" xfId="784" hidden="1"/>
    <cellStyle name="Uwaga 3" xfId="791" hidden="1"/>
    <cellStyle name="Uwaga 3" xfId="794" hidden="1"/>
    <cellStyle name="Uwaga 3" xfId="797" hidden="1"/>
    <cellStyle name="Uwaga 3" xfId="803" hidden="1"/>
    <cellStyle name="Uwaga 3" xfId="806" hidden="1"/>
    <cellStyle name="Uwaga 3" xfId="808" hidden="1"/>
    <cellStyle name="Uwaga 3" xfId="813" hidden="1"/>
    <cellStyle name="Uwaga 3" xfId="816" hidden="1"/>
    <cellStyle name="Uwaga 3" xfId="817" hidden="1"/>
    <cellStyle name="Uwaga 3" xfId="821" hidden="1"/>
    <cellStyle name="Uwaga 3" xfId="824" hidden="1"/>
    <cellStyle name="Uwaga 3" xfId="826" hidden="1"/>
    <cellStyle name="Uwaga 3" xfId="827" hidden="1"/>
    <cellStyle name="Uwaga 3" xfId="828" hidden="1"/>
    <cellStyle name="Uwaga 3" xfId="831" hidden="1"/>
    <cellStyle name="Uwaga 3" xfId="838" hidden="1"/>
    <cellStyle name="Uwaga 3" xfId="841" hidden="1"/>
    <cellStyle name="Uwaga 3" xfId="844" hidden="1"/>
    <cellStyle name="Uwaga 3" xfId="847" hidden="1"/>
    <cellStyle name="Uwaga 3" xfId="850" hidden="1"/>
    <cellStyle name="Uwaga 3" xfId="853" hidden="1"/>
    <cellStyle name="Uwaga 3" xfId="855" hidden="1"/>
    <cellStyle name="Uwaga 3" xfId="858" hidden="1"/>
    <cellStyle name="Uwaga 3" xfId="861" hidden="1"/>
    <cellStyle name="Uwaga 3" xfId="863" hidden="1"/>
    <cellStyle name="Uwaga 3" xfId="864" hidden="1"/>
    <cellStyle name="Uwaga 3" xfId="866" hidden="1"/>
    <cellStyle name="Uwaga 3" xfId="873" hidden="1"/>
    <cellStyle name="Uwaga 3" xfId="876" hidden="1"/>
    <cellStyle name="Uwaga 3" xfId="879" hidden="1"/>
    <cellStyle name="Uwaga 3" xfId="883" hidden="1"/>
    <cellStyle name="Uwaga 3" xfId="886" hidden="1"/>
    <cellStyle name="Uwaga 3" xfId="889" hidden="1"/>
    <cellStyle name="Uwaga 3" xfId="891" hidden="1"/>
    <cellStyle name="Uwaga 3" xfId="894" hidden="1"/>
    <cellStyle name="Uwaga 3" xfId="897" hidden="1"/>
    <cellStyle name="Uwaga 3" xfId="899" hidden="1"/>
    <cellStyle name="Uwaga 3" xfId="900" hidden="1"/>
    <cellStyle name="Uwaga 3" xfId="903" hidden="1"/>
    <cellStyle name="Uwaga 3" xfId="910" hidden="1"/>
    <cellStyle name="Uwaga 3" xfId="913" hidden="1"/>
    <cellStyle name="Uwaga 3" xfId="916" hidden="1"/>
    <cellStyle name="Uwaga 3" xfId="920" hidden="1"/>
    <cellStyle name="Uwaga 3" xfId="923" hidden="1"/>
    <cellStyle name="Uwaga 3" xfId="925" hidden="1"/>
    <cellStyle name="Uwaga 3" xfId="928" hidden="1"/>
    <cellStyle name="Uwaga 3" xfId="931" hidden="1"/>
    <cellStyle name="Uwaga 3" xfId="934" hidden="1"/>
    <cellStyle name="Uwaga 3" xfId="935" hidden="1"/>
    <cellStyle name="Uwaga 3" xfId="936" hidden="1"/>
    <cellStyle name="Uwaga 3" xfId="938" hidden="1"/>
    <cellStyle name="Uwaga 3" xfId="944" hidden="1"/>
    <cellStyle name="Uwaga 3" xfId="945" hidden="1"/>
    <cellStyle name="Uwaga 3" xfId="947" hidden="1"/>
    <cellStyle name="Uwaga 3" xfId="953" hidden="1"/>
    <cellStyle name="Uwaga 3" xfId="955" hidden="1"/>
    <cellStyle name="Uwaga 3" xfId="958" hidden="1"/>
    <cellStyle name="Uwaga 3" xfId="962" hidden="1"/>
    <cellStyle name="Uwaga 3" xfId="963" hidden="1"/>
    <cellStyle name="Uwaga 3" xfId="965" hidden="1"/>
    <cellStyle name="Uwaga 3" xfId="971" hidden="1"/>
    <cellStyle name="Uwaga 3" xfId="972" hidden="1"/>
    <cellStyle name="Uwaga 3" xfId="973" hidden="1"/>
    <cellStyle name="Uwaga 3" xfId="981" hidden="1"/>
    <cellStyle name="Uwaga 3" xfId="984" hidden="1"/>
    <cellStyle name="Uwaga 3" xfId="987" hidden="1"/>
    <cellStyle name="Uwaga 3" xfId="990" hidden="1"/>
    <cellStyle name="Uwaga 3" xfId="993" hidden="1"/>
    <cellStyle name="Uwaga 3" xfId="996" hidden="1"/>
    <cellStyle name="Uwaga 3" xfId="999" hidden="1"/>
    <cellStyle name="Uwaga 3" xfId="1002" hidden="1"/>
    <cellStyle name="Uwaga 3" xfId="1005" hidden="1"/>
    <cellStyle name="Uwaga 3" xfId="1007" hidden="1"/>
    <cellStyle name="Uwaga 3" xfId="1008" hidden="1"/>
    <cellStyle name="Uwaga 3" xfId="1010" hidden="1"/>
    <cellStyle name="Uwaga 3" xfId="1017" hidden="1"/>
    <cellStyle name="Uwaga 3" xfId="1020" hidden="1"/>
    <cellStyle name="Uwaga 3" xfId="1023" hidden="1"/>
    <cellStyle name="Uwaga 3" xfId="1026" hidden="1"/>
    <cellStyle name="Uwaga 3" xfId="1029" hidden="1"/>
    <cellStyle name="Uwaga 3" xfId="1032" hidden="1"/>
    <cellStyle name="Uwaga 3" xfId="1035" hidden="1"/>
    <cellStyle name="Uwaga 3" xfId="1037" hidden="1"/>
    <cellStyle name="Uwaga 3" xfId="1040" hidden="1"/>
    <cellStyle name="Uwaga 3" xfId="1043" hidden="1"/>
    <cellStyle name="Uwaga 3" xfId="1044" hidden="1"/>
    <cellStyle name="Uwaga 3" xfId="1045" hidden="1"/>
    <cellStyle name="Uwaga 3" xfId="1052" hidden="1"/>
    <cellStyle name="Uwaga 3" xfId="1053" hidden="1"/>
    <cellStyle name="Uwaga 3" xfId="1055" hidden="1"/>
    <cellStyle name="Uwaga 3" xfId="1061" hidden="1"/>
    <cellStyle name="Uwaga 3" xfId="1062" hidden="1"/>
    <cellStyle name="Uwaga 3" xfId="1064" hidden="1"/>
    <cellStyle name="Uwaga 3" xfId="1070" hidden="1"/>
    <cellStyle name="Uwaga 3" xfId="1071" hidden="1"/>
    <cellStyle name="Uwaga 3" xfId="1073" hidden="1"/>
    <cellStyle name="Uwaga 3" xfId="1079" hidden="1"/>
    <cellStyle name="Uwaga 3" xfId="1080" hidden="1"/>
    <cellStyle name="Uwaga 3" xfId="1081" hidden="1"/>
    <cellStyle name="Uwaga 3" xfId="1089" hidden="1"/>
    <cellStyle name="Uwaga 3" xfId="1091" hidden="1"/>
    <cellStyle name="Uwaga 3" xfId="1094" hidden="1"/>
    <cellStyle name="Uwaga 3" xfId="1098" hidden="1"/>
    <cellStyle name="Uwaga 3" xfId="1101" hidden="1"/>
    <cellStyle name="Uwaga 3" xfId="1104" hidden="1"/>
    <cellStyle name="Uwaga 3" xfId="1107" hidden="1"/>
    <cellStyle name="Uwaga 3" xfId="1109" hidden="1"/>
    <cellStyle name="Uwaga 3" xfId="1112" hidden="1"/>
    <cellStyle name="Uwaga 3" xfId="1115" hidden="1"/>
    <cellStyle name="Uwaga 3" xfId="1116" hidden="1"/>
    <cellStyle name="Uwaga 3" xfId="1117" hidden="1"/>
    <cellStyle name="Uwaga 3" xfId="1124" hidden="1"/>
    <cellStyle name="Uwaga 3" xfId="1126" hidden="1"/>
    <cellStyle name="Uwaga 3" xfId="1128" hidden="1"/>
    <cellStyle name="Uwaga 3" xfId="1133" hidden="1"/>
    <cellStyle name="Uwaga 3" xfId="1135" hidden="1"/>
    <cellStyle name="Uwaga 3" xfId="1137" hidden="1"/>
    <cellStyle name="Uwaga 3" xfId="1142" hidden="1"/>
    <cellStyle name="Uwaga 3" xfId="1144" hidden="1"/>
    <cellStyle name="Uwaga 3" xfId="1146" hidden="1"/>
    <cellStyle name="Uwaga 3" xfId="1151" hidden="1"/>
    <cellStyle name="Uwaga 3" xfId="1152" hidden="1"/>
    <cellStyle name="Uwaga 3" xfId="1153" hidden="1"/>
    <cellStyle name="Uwaga 3" xfId="1160" hidden="1"/>
    <cellStyle name="Uwaga 3" xfId="1162" hidden="1"/>
    <cellStyle name="Uwaga 3" xfId="1164" hidden="1"/>
    <cellStyle name="Uwaga 3" xfId="1169" hidden="1"/>
    <cellStyle name="Uwaga 3" xfId="1171" hidden="1"/>
    <cellStyle name="Uwaga 3" xfId="1173" hidden="1"/>
    <cellStyle name="Uwaga 3" xfId="1178" hidden="1"/>
    <cellStyle name="Uwaga 3" xfId="1180" hidden="1"/>
    <cellStyle name="Uwaga 3" xfId="1181" hidden="1"/>
    <cellStyle name="Uwaga 3" xfId="1187" hidden="1"/>
    <cellStyle name="Uwaga 3" xfId="1188" hidden="1"/>
    <cellStyle name="Uwaga 3" xfId="1189" hidden="1"/>
    <cellStyle name="Uwaga 3" xfId="1196" hidden="1"/>
    <cellStyle name="Uwaga 3" xfId="1198" hidden="1"/>
    <cellStyle name="Uwaga 3" xfId="1200" hidden="1"/>
    <cellStyle name="Uwaga 3" xfId="1205" hidden="1"/>
    <cellStyle name="Uwaga 3" xfId="1207" hidden="1"/>
    <cellStyle name="Uwaga 3" xfId="1209" hidden="1"/>
    <cellStyle name="Uwaga 3" xfId="1214" hidden="1"/>
    <cellStyle name="Uwaga 3" xfId="1216" hidden="1"/>
    <cellStyle name="Uwaga 3" xfId="1218" hidden="1"/>
    <cellStyle name="Uwaga 3" xfId="1223" hidden="1"/>
    <cellStyle name="Uwaga 3" xfId="1224" hidden="1"/>
    <cellStyle name="Uwaga 3" xfId="1226" hidden="1"/>
    <cellStyle name="Uwaga 3" xfId="1232" hidden="1"/>
    <cellStyle name="Uwaga 3" xfId="1233" hidden="1"/>
    <cellStyle name="Uwaga 3" xfId="1234" hidden="1"/>
    <cellStyle name="Uwaga 3" xfId="1241" hidden="1"/>
    <cellStyle name="Uwaga 3" xfId="1242" hidden="1"/>
    <cellStyle name="Uwaga 3" xfId="1243" hidden="1"/>
    <cellStyle name="Uwaga 3" xfId="1250" hidden="1"/>
    <cellStyle name="Uwaga 3" xfId="1251" hidden="1"/>
    <cellStyle name="Uwaga 3" xfId="1252" hidden="1"/>
    <cellStyle name="Uwaga 3" xfId="1259" hidden="1"/>
    <cellStyle name="Uwaga 3" xfId="1260" hidden="1"/>
    <cellStyle name="Uwaga 3" xfId="1261" hidden="1"/>
    <cellStyle name="Uwaga 3" xfId="1268" hidden="1"/>
    <cellStyle name="Uwaga 3" xfId="1269" hidden="1"/>
    <cellStyle name="Uwaga 3" xfId="1270" hidden="1"/>
    <cellStyle name="Uwaga 3" xfId="1327" hidden="1"/>
    <cellStyle name="Uwaga 3" xfId="1328" hidden="1"/>
    <cellStyle name="Uwaga 3" xfId="1330" hidden="1"/>
    <cellStyle name="Uwaga 3" xfId="1342" hidden="1"/>
    <cellStyle name="Uwaga 3" xfId="1343" hidden="1"/>
    <cellStyle name="Uwaga 3" xfId="1348" hidden="1"/>
    <cellStyle name="Uwaga 3" xfId="1357" hidden="1"/>
    <cellStyle name="Uwaga 3" xfId="1358" hidden="1"/>
    <cellStyle name="Uwaga 3" xfId="1363" hidden="1"/>
    <cellStyle name="Uwaga 3" xfId="1372" hidden="1"/>
    <cellStyle name="Uwaga 3" xfId="1373" hidden="1"/>
    <cellStyle name="Uwaga 3" xfId="1374" hidden="1"/>
    <cellStyle name="Uwaga 3" xfId="1387" hidden="1"/>
    <cellStyle name="Uwaga 3" xfId="1392" hidden="1"/>
    <cellStyle name="Uwaga 3" xfId="1397" hidden="1"/>
    <cellStyle name="Uwaga 3" xfId="1407" hidden="1"/>
    <cellStyle name="Uwaga 3" xfId="1412" hidden="1"/>
    <cellStyle name="Uwaga 3" xfId="1416" hidden="1"/>
    <cellStyle name="Uwaga 3" xfId="1423" hidden="1"/>
    <cellStyle name="Uwaga 3" xfId="1428" hidden="1"/>
    <cellStyle name="Uwaga 3" xfId="1431" hidden="1"/>
    <cellStyle name="Uwaga 3" xfId="1437" hidden="1"/>
    <cellStyle name="Uwaga 3" xfId="1442" hidden="1"/>
    <cellStyle name="Uwaga 3" xfId="1446" hidden="1"/>
    <cellStyle name="Uwaga 3" xfId="1447" hidden="1"/>
    <cellStyle name="Uwaga 3" xfId="1448" hidden="1"/>
    <cellStyle name="Uwaga 3" xfId="1452" hidden="1"/>
    <cellStyle name="Uwaga 3" xfId="1464" hidden="1"/>
    <cellStyle name="Uwaga 3" xfId="1469" hidden="1"/>
    <cellStyle name="Uwaga 3" xfId="1474" hidden="1"/>
    <cellStyle name="Uwaga 3" xfId="1479" hidden="1"/>
    <cellStyle name="Uwaga 3" xfId="1484" hidden="1"/>
    <cellStyle name="Uwaga 3" xfId="1489" hidden="1"/>
    <cellStyle name="Uwaga 3" xfId="1493" hidden="1"/>
    <cellStyle name="Uwaga 3" xfId="1497" hidden="1"/>
    <cellStyle name="Uwaga 3" xfId="1502" hidden="1"/>
    <cellStyle name="Uwaga 3" xfId="1507" hidden="1"/>
    <cellStyle name="Uwaga 3" xfId="1508" hidden="1"/>
    <cellStyle name="Uwaga 3" xfId="1510" hidden="1"/>
    <cellStyle name="Uwaga 3" xfId="1523" hidden="1"/>
    <cellStyle name="Uwaga 3" xfId="1527" hidden="1"/>
    <cellStyle name="Uwaga 3" xfId="1532" hidden="1"/>
    <cellStyle name="Uwaga 3" xfId="1539" hidden="1"/>
    <cellStyle name="Uwaga 3" xfId="1543" hidden="1"/>
    <cellStyle name="Uwaga 3" xfId="1548" hidden="1"/>
    <cellStyle name="Uwaga 3" xfId="1553" hidden="1"/>
    <cellStyle name="Uwaga 3" xfId="1556" hidden="1"/>
    <cellStyle name="Uwaga 3" xfId="1561" hidden="1"/>
    <cellStyle name="Uwaga 3" xfId="1567" hidden="1"/>
    <cellStyle name="Uwaga 3" xfId="1568" hidden="1"/>
    <cellStyle name="Uwaga 3" xfId="1571" hidden="1"/>
    <cellStyle name="Uwaga 3" xfId="1584" hidden="1"/>
    <cellStyle name="Uwaga 3" xfId="1588" hidden="1"/>
    <cellStyle name="Uwaga 3" xfId="1593" hidden="1"/>
    <cellStyle name="Uwaga 3" xfId="1600" hidden="1"/>
    <cellStyle name="Uwaga 3" xfId="1605" hidden="1"/>
    <cellStyle name="Uwaga 3" xfId="1609" hidden="1"/>
    <cellStyle name="Uwaga 3" xfId="1614" hidden="1"/>
    <cellStyle name="Uwaga 3" xfId="1618" hidden="1"/>
    <cellStyle name="Uwaga 3" xfId="1623" hidden="1"/>
    <cellStyle name="Uwaga 3" xfId="1627" hidden="1"/>
    <cellStyle name="Uwaga 3" xfId="1628" hidden="1"/>
    <cellStyle name="Uwaga 3" xfId="1630" hidden="1"/>
    <cellStyle name="Uwaga 3" xfId="1642" hidden="1"/>
    <cellStyle name="Uwaga 3" xfId="1643" hidden="1"/>
    <cellStyle name="Uwaga 3" xfId="1645" hidden="1"/>
    <cellStyle name="Uwaga 3" xfId="1657" hidden="1"/>
    <cellStyle name="Uwaga 3" xfId="1659" hidden="1"/>
    <cellStyle name="Uwaga 3" xfId="1662" hidden="1"/>
    <cellStyle name="Uwaga 3" xfId="1672" hidden="1"/>
    <cellStyle name="Uwaga 3" xfId="1673" hidden="1"/>
    <cellStyle name="Uwaga 3" xfId="1675" hidden="1"/>
    <cellStyle name="Uwaga 3" xfId="1687" hidden="1"/>
    <cellStyle name="Uwaga 3" xfId="1688" hidden="1"/>
    <cellStyle name="Uwaga 3" xfId="1689" hidden="1"/>
    <cellStyle name="Uwaga 3" xfId="1703" hidden="1"/>
    <cellStyle name="Uwaga 3" xfId="1706" hidden="1"/>
    <cellStyle name="Uwaga 3" xfId="1710" hidden="1"/>
    <cellStyle name="Uwaga 3" xfId="1718" hidden="1"/>
    <cellStyle name="Uwaga 3" xfId="1721" hidden="1"/>
    <cellStyle name="Uwaga 3" xfId="1725" hidden="1"/>
    <cellStyle name="Uwaga 3" xfId="1733" hidden="1"/>
    <cellStyle name="Uwaga 3" xfId="1736" hidden="1"/>
    <cellStyle name="Uwaga 3" xfId="1740" hidden="1"/>
    <cellStyle name="Uwaga 3" xfId="1747" hidden="1"/>
    <cellStyle name="Uwaga 3" xfId="1748" hidden="1"/>
    <cellStyle name="Uwaga 3" xfId="1750" hidden="1"/>
    <cellStyle name="Uwaga 3" xfId="1763" hidden="1"/>
    <cellStyle name="Uwaga 3" xfId="1766" hidden="1"/>
    <cellStyle name="Uwaga 3" xfId="1769" hidden="1"/>
    <cellStyle name="Uwaga 3" xfId="1778" hidden="1"/>
    <cellStyle name="Uwaga 3" xfId="1781" hidden="1"/>
    <cellStyle name="Uwaga 3" xfId="1785" hidden="1"/>
    <cellStyle name="Uwaga 3" xfId="1793" hidden="1"/>
    <cellStyle name="Uwaga 3" xfId="1795" hidden="1"/>
    <cellStyle name="Uwaga 3" xfId="1798" hidden="1"/>
    <cellStyle name="Uwaga 3" xfId="1807" hidden="1"/>
    <cellStyle name="Uwaga 3" xfId="1808" hidden="1"/>
    <cellStyle name="Uwaga 3" xfId="1809" hidden="1"/>
    <cellStyle name="Uwaga 3" xfId="1822" hidden="1"/>
    <cellStyle name="Uwaga 3" xfId="1823" hidden="1"/>
    <cellStyle name="Uwaga 3" xfId="1825" hidden="1"/>
    <cellStyle name="Uwaga 3" xfId="1837" hidden="1"/>
    <cellStyle name="Uwaga 3" xfId="1838" hidden="1"/>
    <cellStyle name="Uwaga 3" xfId="1840" hidden="1"/>
    <cellStyle name="Uwaga 3" xfId="1852" hidden="1"/>
    <cellStyle name="Uwaga 3" xfId="1853" hidden="1"/>
    <cellStyle name="Uwaga 3" xfId="1855" hidden="1"/>
    <cellStyle name="Uwaga 3" xfId="1867" hidden="1"/>
    <cellStyle name="Uwaga 3" xfId="1868" hidden="1"/>
    <cellStyle name="Uwaga 3" xfId="1869" hidden="1"/>
    <cellStyle name="Uwaga 3" xfId="1883" hidden="1"/>
    <cellStyle name="Uwaga 3" xfId="1885" hidden="1"/>
    <cellStyle name="Uwaga 3" xfId="1888" hidden="1"/>
    <cellStyle name="Uwaga 3" xfId="1898" hidden="1"/>
    <cellStyle name="Uwaga 3" xfId="1901" hidden="1"/>
    <cellStyle name="Uwaga 3" xfId="1904" hidden="1"/>
    <cellStyle name="Uwaga 3" xfId="1913" hidden="1"/>
    <cellStyle name="Uwaga 3" xfId="1915" hidden="1"/>
    <cellStyle name="Uwaga 3" xfId="1918" hidden="1"/>
    <cellStyle name="Uwaga 3" xfId="1927" hidden="1"/>
    <cellStyle name="Uwaga 3" xfId="1928" hidden="1"/>
    <cellStyle name="Uwaga 3" xfId="1929" hidden="1"/>
    <cellStyle name="Uwaga 3" xfId="1942" hidden="1"/>
    <cellStyle name="Uwaga 3" xfId="1944" hidden="1"/>
    <cellStyle name="Uwaga 3" xfId="1946" hidden="1"/>
    <cellStyle name="Uwaga 3" xfId="1957" hidden="1"/>
    <cellStyle name="Uwaga 3" xfId="1959" hidden="1"/>
    <cellStyle name="Uwaga 3" xfId="1961" hidden="1"/>
    <cellStyle name="Uwaga 3" xfId="1972" hidden="1"/>
    <cellStyle name="Uwaga 3" xfId="1974" hidden="1"/>
    <cellStyle name="Uwaga 3" xfId="1976" hidden="1"/>
    <cellStyle name="Uwaga 3" xfId="1987" hidden="1"/>
    <cellStyle name="Uwaga 3" xfId="1988" hidden="1"/>
    <cellStyle name="Uwaga 3" xfId="1989" hidden="1"/>
    <cellStyle name="Uwaga 3" xfId="2002" hidden="1"/>
    <cellStyle name="Uwaga 3" xfId="2004" hidden="1"/>
    <cellStyle name="Uwaga 3" xfId="2006" hidden="1"/>
    <cellStyle name="Uwaga 3" xfId="2017" hidden="1"/>
    <cellStyle name="Uwaga 3" xfId="2019" hidden="1"/>
    <cellStyle name="Uwaga 3" xfId="2021" hidden="1"/>
    <cellStyle name="Uwaga 3" xfId="2032" hidden="1"/>
    <cellStyle name="Uwaga 3" xfId="2034" hidden="1"/>
    <cellStyle name="Uwaga 3" xfId="2035" hidden="1"/>
    <cellStyle name="Uwaga 3" xfId="2047" hidden="1"/>
    <cellStyle name="Uwaga 3" xfId="2048" hidden="1"/>
    <cellStyle name="Uwaga 3" xfId="2049" hidden="1"/>
    <cellStyle name="Uwaga 3" xfId="2062" hidden="1"/>
    <cellStyle name="Uwaga 3" xfId="2064" hidden="1"/>
    <cellStyle name="Uwaga 3" xfId="2066" hidden="1"/>
    <cellStyle name="Uwaga 3" xfId="2077" hidden="1"/>
    <cellStyle name="Uwaga 3" xfId="2079" hidden="1"/>
    <cellStyle name="Uwaga 3" xfId="2081" hidden="1"/>
    <cellStyle name="Uwaga 3" xfId="2092" hidden="1"/>
    <cellStyle name="Uwaga 3" xfId="2094" hidden="1"/>
    <cellStyle name="Uwaga 3" xfId="2096" hidden="1"/>
    <cellStyle name="Uwaga 3" xfId="2107" hidden="1"/>
    <cellStyle name="Uwaga 3" xfId="2108" hidden="1"/>
    <cellStyle name="Uwaga 3" xfId="2110" hidden="1"/>
    <cellStyle name="Uwaga 3" xfId="2121" hidden="1"/>
    <cellStyle name="Uwaga 3" xfId="2123" hidden="1"/>
    <cellStyle name="Uwaga 3" xfId="2124" hidden="1"/>
    <cellStyle name="Uwaga 3" xfId="2133" hidden="1"/>
    <cellStyle name="Uwaga 3" xfId="2136" hidden="1"/>
    <cellStyle name="Uwaga 3" xfId="2138" hidden="1"/>
    <cellStyle name="Uwaga 3" xfId="2149" hidden="1"/>
    <cellStyle name="Uwaga 3" xfId="2151" hidden="1"/>
    <cellStyle name="Uwaga 3" xfId="2153" hidden="1"/>
    <cellStyle name="Uwaga 3" xfId="2165" hidden="1"/>
    <cellStyle name="Uwaga 3" xfId="2167" hidden="1"/>
    <cellStyle name="Uwaga 3" xfId="2169" hidden="1"/>
    <cellStyle name="Uwaga 3" xfId="2177" hidden="1"/>
    <cellStyle name="Uwaga 3" xfId="2179" hidden="1"/>
    <cellStyle name="Uwaga 3" xfId="2182" hidden="1"/>
    <cellStyle name="Uwaga 3" xfId="2172" hidden="1"/>
    <cellStyle name="Uwaga 3" xfId="2171" hidden="1"/>
    <cellStyle name="Uwaga 3" xfId="2170" hidden="1"/>
    <cellStyle name="Uwaga 3" xfId="2157" hidden="1"/>
    <cellStyle name="Uwaga 3" xfId="2156" hidden="1"/>
    <cellStyle name="Uwaga 3" xfId="2155" hidden="1"/>
    <cellStyle name="Uwaga 3" xfId="2142" hidden="1"/>
    <cellStyle name="Uwaga 3" xfId="2141" hidden="1"/>
    <cellStyle name="Uwaga 3" xfId="2140" hidden="1"/>
    <cellStyle name="Uwaga 3" xfId="2127" hidden="1"/>
    <cellStyle name="Uwaga 3" xfId="2126" hidden="1"/>
    <cellStyle name="Uwaga 3" xfId="2125" hidden="1"/>
    <cellStyle name="Uwaga 3" xfId="2112" hidden="1"/>
    <cellStyle name="Uwaga 3" xfId="2111" hidden="1"/>
    <cellStyle name="Uwaga 3" xfId="2109" hidden="1"/>
    <cellStyle name="Uwaga 3" xfId="2098" hidden="1"/>
    <cellStyle name="Uwaga 3" xfId="2095" hidden="1"/>
    <cellStyle name="Uwaga 3" xfId="2093" hidden="1"/>
    <cellStyle name="Uwaga 3" xfId="2083" hidden="1"/>
    <cellStyle name="Uwaga 3" xfId="2080" hidden="1"/>
    <cellStyle name="Uwaga 3" xfId="2078" hidden="1"/>
    <cellStyle name="Uwaga 3" xfId="2068" hidden="1"/>
    <cellStyle name="Uwaga 3" xfId="2065" hidden="1"/>
    <cellStyle name="Uwaga 3" xfId="2063" hidden="1"/>
    <cellStyle name="Uwaga 3" xfId="2053" hidden="1"/>
    <cellStyle name="Uwaga 3" xfId="2051" hidden="1"/>
    <cellStyle name="Uwaga 3" xfId="2050" hidden="1"/>
    <cellStyle name="Uwaga 3" xfId="2038" hidden="1"/>
    <cellStyle name="Uwaga 3" xfId="2036" hidden="1"/>
    <cellStyle name="Uwaga 3" xfId="2033" hidden="1"/>
    <cellStyle name="Uwaga 3" xfId="2023" hidden="1"/>
    <cellStyle name="Uwaga 3" xfId="2020" hidden="1"/>
    <cellStyle name="Uwaga 3" xfId="2018" hidden="1"/>
    <cellStyle name="Uwaga 3" xfId="2008" hidden="1"/>
    <cellStyle name="Uwaga 3" xfId="2005" hidden="1"/>
    <cellStyle name="Uwaga 3" xfId="2003" hidden="1"/>
    <cellStyle name="Uwaga 3" xfId="1993" hidden="1"/>
    <cellStyle name="Uwaga 3" xfId="1991" hidden="1"/>
    <cellStyle name="Uwaga 3" xfId="1990" hidden="1"/>
    <cellStyle name="Uwaga 3" xfId="1978" hidden="1"/>
    <cellStyle name="Uwaga 3" xfId="1975" hidden="1"/>
    <cellStyle name="Uwaga 3" xfId="1973" hidden="1"/>
    <cellStyle name="Uwaga 3" xfId="1963" hidden="1"/>
    <cellStyle name="Uwaga 3" xfId="1960" hidden="1"/>
    <cellStyle name="Uwaga 3" xfId="1958" hidden="1"/>
    <cellStyle name="Uwaga 3" xfId="1948" hidden="1"/>
    <cellStyle name="Uwaga 3" xfId="1945" hidden="1"/>
    <cellStyle name="Uwaga 3" xfId="1943" hidden="1"/>
    <cellStyle name="Uwaga 3" xfId="1933" hidden="1"/>
    <cellStyle name="Uwaga 3" xfId="1931" hidden="1"/>
    <cellStyle name="Uwaga 3" xfId="1930" hidden="1"/>
    <cellStyle name="Uwaga 3" xfId="1917" hidden="1"/>
    <cellStyle name="Uwaga 3" xfId="1914" hidden="1"/>
    <cellStyle name="Uwaga 3" xfId="1912" hidden="1"/>
    <cellStyle name="Uwaga 3" xfId="1902" hidden="1"/>
    <cellStyle name="Uwaga 3" xfId="1899" hidden="1"/>
    <cellStyle name="Uwaga 3" xfId="1897" hidden="1"/>
    <cellStyle name="Uwaga 3" xfId="1887" hidden="1"/>
    <cellStyle name="Uwaga 3" xfId="1884" hidden="1"/>
    <cellStyle name="Uwaga 3" xfId="1882" hidden="1"/>
    <cellStyle name="Uwaga 3" xfId="1873" hidden="1"/>
    <cellStyle name="Uwaga 3" xfId="1871" hidden="1"/>
    <cellStyle name="Uwaga 3" xfId="1870" hidden="1"/>
    <cellStyle name="Uwaga 3" xfId="1858" hidden="1"/>
    <cellStyle name="Uwaga 3" xfId="1856" hidden="1"/>
    <cellStyle name="Uwaga 3" xfId="1854" hidden="1"/>
    <cellStyle name="Uwaga 3" xfId="1843" hidden="1"/>
    <cellStyle name="Uwaga 3" xfId="1841" hidden="1"/>
    <cellStyle name="Uwaga 3" xfId="1839" hidden="1"/>
    <cellStyle name="Uwaga 3" xfId="1828" hidden="1"/>
    <cellStyle name="Uwaga 3" xfId="1826" hidden="1"/>
    <cellStyle name="Uwaga 3" xfId="1824" hidden="1"/>
    <cellStyle name="Uwaga 3" xfId="1813" hidden="1"/>
    <cellStyle name="Uwaga 3" xfId="1811" hidden="1"/>
    <cellStyle name="Uwaga 3" xfId="1810" hidden="1"/>
    <cellStyle name="Uwaga 3" xfId="1797" hidden="1"/>
    <cellStyle name="Uwaga 3" xfId="1794" hidden="1"/>
    <cellStyle name="Uwaga 3" xfId="1792" hidden="1"/>
    <cellStyle name="Uwaga 3" xfId="1782" hidden="1"/>
    <cellStyle name="Uwaga 3" xfId="1779" hidden="1"/>
    <cellStyle name="Uwaga 3" xfId="1777" hidden="1"/>
    <cellStyle name="Uwaga 3" xfId="1767" hidden="1"/>
    <cellStyle name="Uwaga 3" xfId="1764" hidden="1"/>
    <cellStyle name="Uwaga 3" xfId="1762" hidden="1"/>
    <cellStyle name="Uwaga 3" xfId="1753" hidden="1"/>
    <cellStyle name="Uwaga 3" xfId="1751" hidden="1"/>
    <cellStyle name="Uwaga 3" xfId="1749" hidden="1"/>
    <cellStyle name="Uwaga 3" xfId="1737" hidden="1"/>
    <cellStyle name="Uwaga 3" xfId="1734" hidden="1"/>
    <cellStyle name="Uwaga 3" xfId="1732" hidden="1"/>
    <cellStyle name="Uwaga 3" xfId="1722" hidden="1"/>
    <cellStyle name="Uwaga 3" xfId="1719" hidden="1"/>
    <cellStyle name="Uwaga 3" xfId="1717" hidden="1"/>
    <cellStyle name="Uwaga 3" xfId="1707" hidden="1"/>
    <cellStyle name="Uwaga 3" xfId="1704" hidden="1"/>
    <cellStyle name="Uwaga 3" xfId="1702" hidden="1"/>
    <cellStyle name="Uwaga 3" xfId="1695" hidden="1"/>
    <cellStyle name="Uwaga 3" xfId="1692" hidden="1"/>
    <cellStyle name="Uwaga 3" xfId="1690" hidden="1"/>
    <cellStyle name="Uwaga 3" xfId="1680" hidden="1"/>
    <cellStyle name="Uwaga 3" xfId="1677" hidden="1"/>
    <cellStyle name="Uwaga 3" xfId="1674" hidden="1"/>
    <cellStyle name="Uwaga 3" xfId="1665" hidden="1"/>
    <cellStyle name="Uwaga 3" xfId="1661" hidden="1"/>
    <cellStyle name="Uwaga 3" xfId="1658" hidden="1"/>
    <cellStyle name="Uwaga 3" xfId="1650" hidden="1"/>
    <cellStyle name="Uwaga 3" xfId="1647" hidden="1"/>
    <cellStyle name="Uwaga 3" xfId="1644" hidden="1"/>
    <cellStyle name="Uwaga 3" xfId="1635" hidden="1"/>
    <cellStyle name="Uwaga 3" xfId="1632" hidden="1"/>
    <cellStyle name="Uwaga 3" xfId="1629" hidden="1"/>
    <cellStyle name="Uwaga 3" xfId="1619" hidden="1"/>
    <cellStyle name="Uwaga 3" xfId="1615" hidden="1"/>
    <cellStyle name="Uwaga 3" xfId="1612" hidden="1"/>
    <cellStyle name="Uwaga 3" xfId="1603" hidden="1"/>
    <cellStyle name="Uwaga 3" xfId="1599" hidden="1"/>
    <cellStyle name="Uwaga 3" xfId="1597" hidden="1"/>
    <cellStyle name="Uwaga 3" xfId="1589" hidden="1"/>
    <cellStyle name="Uwaga 3" xfId="1585" hidden="1"/>
    <cellStyle name="Uwaga 3" xfId="1582" hidden="1"/>
    <cellStyle name="Uwaga 3" xfId="1575" hidden="1"/>
    <cellStyle name="Uwaga 3" xfId="1572" hidden="1"/>
    <cellStyle name="Uwaga 3" xfId="1569" hidden="1"/>
    <cellStyle name="Uwaga 3" xfId="1560" hidden="1"/>
    <cellStyle name="Uwaga 3" xfId="1555" hidden="1"/>
    <cellStyle name="Uwaga 3" xfId="1552" hidden="1"/>
    <cellStyle name="Uwaga 3" xfId="1545" hidden="1"/>
    <cellStyle name="Uwaga 3" xfId="1540" hidden="1"/>
    <cellStyle name="Uwaga 3" xfId="1537" hidden="1"/>
    <cellStyle name="Uwaga 3" xfId="1530" hidden="1"/>
    <cellStyle name="Uwaga 3" xfId="1525" hidden="1"/>
    <cellStyle name="Uwaga 3" xfId="1522" hidden="1"/>
    <cellStyle name="Uwaga 3" xfId="1516" hidden="1"/>
    <cellStyle name="Uwaga 3" xfId="1512" hidden="1"/>
    <cellStyle name="Uwaga 3" xfId="1509" hidden="1"/>
    <cellStyle name="Uwaga 3" xfId="1501" hidden="1"/>
    <cellStyle name="Uwaga 3" xfId="1496" hidden="1"/>
    <cellStyle name="Uwaga 3" xfId="1492" hidden="1"/>
    <cellStyle name="Uwaga 3" xfId="1486" hidden="1"/>
    <cellStyle name="Uwaga 3" xfId="1481" hidden="1"/>
    <cellStyle name="Uwaga 3" xfId="1477" hidden="1"/>
    <cellStyle name="Uwaga 3" xfId="1471" hidden="1"/>
    <cellStyle name="Uwaga 3" xfId="1466" hidden="1"/>
    <cellStyle name="Uwaga 3" xfId="1462" hidden="1"/>
    <cellStyle name="Uwaga 3" xfId="1457" hidden="1"/>
    <cellStyle name="Uwaga 3" xfId="1453" hidden="1"/>
    <cellStyle name="Uwaga 3" xfId="1449" hidden="1"/>
    <cellStyle name="Uwaga 3" xfId="1441" hidden="1"/>
    <cellStyle name="Uwaga 3" xfId="1436" hidden="1"/>
    <cellStyle name="Uwaga 3" xfId="1432" hidden="1"/>
    <cellStyle name="Uwaga 3" xfId="1426" hidden="1"/>
    <cellStyle name="Uwaga 3" xfId="1421" hidden="1"/>
    <cellStyle name="Uwaga 3" xfId="1417" hidden="1"/>
    <cellStyle name="Uwaga 3" xfId="1411" hidden="1"/>
    <cellStyle name="Uwaga 3" xfId="1406" hidden="1"/>
    <cellStyle name="Uwaga 3" xfId="1402" hidden="1"/>
    <cellStyle name="Uwaga 3" xfId="1398" hidden="1"/>
    <cellStyle name="Uwaga 3" xfId="1393" hidden="1"/>
    <cellStyle name="Uwaga 3" xfId="1388" hidden="1"/>
    <cellStyle name="Uwaga 3" xfId="1383" hidden="1"/>
    <cellStyle name="Uwaga 3" xfId="1379" hidden="1"/>
    <cellStyle name="Uwaga 3" xfId="1375" hidden="1"/>
    <cellStyle name="Uwaga 3" xfId="1368" hidden="1"/>
    <cellStyle name="Uwaga 3" xfId="1364" hidden="1"/>
    <cellStyle name="Uwaga 3" xfId="1359" hidden="1"/>
    <cellStyle name="Uwaga 3" xfId="1353" hidden="1"/>
    <cellStyle name="Uwaga 3" xfId="1349" hidden="1"/>
    <cellStyle name="Uwaga 3" xfId="1344" hidden="1"/>
    <cellStyle name="Uwaga 3" xfId="1338" hidden="1"/>
    <cellStyle name="Uwaga 3" xfId="1334" hidden="1"/>
    <cellStyle name="Uwaga 3" xfId="1329" hidden="1"/>
    <cellStyle name="Uwaga 3" xfId="1323" hidden="1"/>
    <cellStyle name="Uwaga 3" xfId="1319" hidden="1"/>
    <cellStyle name="Uwaga 3" xfId="1315" hidden="1"/>
    <cellStyle name="Uwaga 3" xfId="2175" hidden="1"/>
    <cellStyle name="Uwaga 3" xfId="2174" hidden="1"/>
    <cellStyle name="Uwaga 3" xfId="2173" hidden="1"/>
    <cellStyle name="Uwaga 3" xfId="2160" hidden="1"/>
    <cellStyle name="Uwaga 3" xfId="2159" hidden="1"/>
    <cellStyle name="Uwaga 3" xfId="2158" hidden="1"/>
    <cellStyle name="Uwaga 3" xfId="2145" hidden="1"/>
    <cellStyle name="Uwaga 3" xfId="2144" hidden="1"/>
    <cellStyle name="Uwaga 3" xfId="2143" hidden="1"/>
    <cellStyle name="Uwaga 3" xfId="2130" hidden="1"/>
    <cellStyle name="Uwaga 3" xfId="2129" hidden="1"/>
    <cellStyle name="Uwaga 3" xfId="2128" hidden="1"/>
    <cellStyle name="Uwaga 3" xfId="2115" hidden="1"/>
    <cellStyle name="Uwaga 3" xfId="2114" hidden="1"/>
    <cellStyle name="Uwaga 3" xfId="2113" hidden="1"/>
    <cellStyle name="Uwaga 3" xfId="2101" hidden="1"/>
    <cellStyle name="Uwaga 3" xfId="2099" hidden="1"/>
    <cellStyle name="Uwaga 3" xfId="2097" hidden="1"/>
    <cellStyle name="Uwaga 3" xfId="2086" hidden="1"/>
    <cellStyle name="Uwaga 3" xfId="2084" hidden="1"/>
    <cellStyle name="Uwaga 3" xfId="2082" hidden="1"/>
    <cellStyle name="Uwaga 3" xfId="2071" hidden="1"/>
    <cellStyle name="Uwaga 3" xfId="2069" hidden="1"/>
    <cellStyle name="Uwaga 3" xfId="2067" hidden="1"/>
    <cellStyle name="Uwaga 3" xfId="2056" hidden="1"/>
    <cellStyle name="Uwaga 3" xfId="2054" hidden="1"/>
    <cellStyle name="Uwaga 3" xfId="2052" hidden="1"/>
    <cellStyle name="Uwaga 3" xfId="2041" hidden="1"/>
    <cellStyle name="Uwaga 3" xfId="2039" hidden="1"/>
    <cellStyle name="Uwaga 3" xfId="2037" hidden="1"/>
    <cellStyle name="Uwaga 3" xfId="2026" hidden="1"/>
    <cellStyle name="Uwaga 3" xfId="2024" hidden="1"/>
    <cellStyle name="Uwaga 3" xfId="2022" hidden="1"/>
    <cellStyle name="Uwaga 3" xfId="2011" hidden="1"/>
    <cellStyle name="Uwaga 3" xfId="2009" hidden="1"/>
    <cellStyle name="Uwaga 3" xfId="2007" hidden="1"/>
    <cellStyle name="Uwaga 3" xfId="1996" hidden="1"/>
    <cellStyle name="Uwaga 3" xfId="1994" hidden="1"/>
    <cellStyle name="Uwaga 3" xfId="1992" hidden="1"/>
    <cellStyle name="Uwaga 3" xfId="1981" hidden="1"/>
    <cellStyle name="Uwaga 3" xfId="1979" hidden="1"/>
    <cellStyle name="Uwaga 3" xfId="1977" hidden="1"/>
    <cellStyle name="Uwaga 3" xfId="1966" hidden="1"/>
    <cellStyle name="Uwaga 3" xfId="1964" hidden="1"/>
    <cellStyle name="Uwaga 3" xfId="1962" hidden="1"/>
    <cellStyle name="Uwaga 3" xfId="1951" hidden="1"/>
    <cellStyle name="Uwaga 3" xfId="1949" hidden="1"/>
    <cellStyle name="Uwaga 3" xfId="1947" hidden="1"/>
    <cellStyle name="Uwaga 3" xfId="1936" hidden="1"/>
    <cellStyle name="Uwaga 3" xfId="1934" hidden="1"/>
    <cellStyle name="Uwaga 3" xfId="1932" hidden="1"/>
    <cellStyle name="Uwaga 3" xfId="1921" hidden="1"/>
    <cellStyle name="Uwaga 3" xfId="1919" hidden="1"/>
    <cellStyle name="Uwaga 3" xfId="1916" hidden="1"/>
    <cellStyle name="Uwaga 3" xfId="1906" hidden="1"/>
    <cellStyle name="Uwaga 3" xfId="1903" hidden="1"/>
    <cellStyle name="Uwaga 3" xfId="1900" hidden="1"/>
    <cellStyle name="Uwaga 3" xfId="1891" hidden="1"/>
    <cellStyle name="Uwaga 3" xfId="1889" hidden="1"/>
    <cellStyle name="Uwaga 3" xfId="1886" hidden="1"/>
    <cellStyle name="Uwaga 3" xfId="1876" hidden="1"/>
    <cellStyle name="Uwaga 3" xfId="1874" hidden="1"/>
    <cellStyle name="Uwaga 3" xfId="1872" hidden="1"/>
    <cellStyle name="Uwaga 3" xfId="1861" hidden="1"/>
    <cellStyle name="Uwaga 3" xfId="1859" hidden="1"/>
    <cellStyle name="Uwaga 3" xfId="1857" hidden="1"/>
    <cellStyle name="Uwaga 3" xfId="1846" hidden="1"/>
    <cellStyle name="Uwaga 3" xfId="1844" hidden="1"/>
    <cellStyle name="Uwaga 3" xfId="1842" hidden="1"/>
    <cellStyle name="Uwaga 3" xfId="1831" hidden="1"/>
    <cellStyle name="Uwaga 3" xfId="1829" hidden="1"/>
    <cellStyle name="Uwaga 3" xfId="1827" hidden="1"/>
    <cellStyle name="Uwaga 3" xfId="1816" hidden="1"/>
    <cellStyle name="Uwaga 3" xfId="1814" hidden="1"/>
    <cellStyle name="Uwaga 3" xfId="1812" hidden="1"/>
    <cellStyle name="Uwaga 3" xfId="1801" hidden="1"/>
    <cellStyle name="Uwaga 3" xfId="1799" hidden="1"/>
    <cellStyle name="Uwaga 3" xfId="1796" hidden="1"/>
    <cellStyle name="Uwaga 3" xfId="1786" hidden="1"/>
    <cellStyle name="Uwaga 3" xfId="1783" hidden="1"/>
    <cellStyle name="Uwaga 3" xfId="1780" hidden="1"/>
    <cellStyle name="Uwaga 3" xfId="1771" hidden="1"/>
    <cellStyle name="Uwaga 3" xfId="1768" hidden="1"/>
    <cellStyle name="Uwaga 3" xfId="1765" hidden="1"/>
    <cellStyle name="Uwaga 3" xfId="1756" hidden="1"/>
    <cellStyle name="Uwaga 3" xfId="1754" hidden="1"/>
    <cellStyle name="Uwaga 3" xfId="1752" hidden="1"/>
    <cellStyle name="Uwaga 3" xfId="1741" hidden="1"/>
    <cellStyle name="Uwaga 3" xfId="1738" hidden="1"/>
    <cellStyle name="Uwaga 3" xfId="1735" hidden="1"/>
    <cellStyle name="Uwaga 3" xfId="1726" hidden="1"/>
    <cellStyle name="Uwaga 3" xfId="1723" hidden="1"/>
    <cellStyle name="Uwaga 3" xfId="1720" hidden="1"/>
    <cellStyle name="Uwaga 3" xfId="1711" hidden="1"/>
    <cellStyle name="Uwaga 3" xfId="1708" hidden="1"/>
    <cellStyle name="Uwaga 3" xfId="1705" hidden="1"/>
    <cellStyle name="Uwaga 3" xfId="1698" hidden="1"/>
    <cellStyle name="Uwaga 3" xfId="1694" hidden="1"/>
    <cellStyle name="Uwaga 3" xfId="1691" hidden="1"/>
    <cellStyle name="Uwaga 3" xfId="1683" hidden="1"/>
    <cellStyle name="Uwaga 3" xfId="1679" hidden="1"/>
    <cellStyle name="Uwaga 3" xfId="1676" hidden="1"/>
    <cellStyle name="Uwaga 3" xfId="1668" hidden="1"/>
    <cellStyle name="Uwaga 3" xfId="1664" hidden="1"/>
    <cellStyle name="Uwaga 3" xfId="1660" hidden="1"/>
    <cellStyle name="Uwaga 3" xfId="1653" hidden="1"/>
    <cellStyle name="Uwaga 3" xfId="1649" hidden="1"/>
    <cellStyle name="Uwaga 3" xfId="1646" hidden="1"/>
    <cellStyle name="Uwaga 3" xfId="1638" hidden="1"/>
    <cellStyle name="Uwaga 3" xfId="1634" hidden="1"/>
    <cellStyle name="Uwaga 3" xfId="1631" hidden="1"/>
    <cellStyle name="Uwaga 3" xfId="1622" hidden="1"/>
    <cellStyle name="Uwaga 3" xfId="1617" hidden="1"/>
    <cellStyle name="Uwaga 3" xfId="1613" hidden="1"/>
    <cellStyle name="Uwaga 3" xfId="1607" hidden="1"/>
    <cellStyle name="Uwaga 3" xfId="1602" hidden="1"/>
    <cellStyle name="Uwaga 3" xfId="1598" hidden="1"/>
    <cellStyle name="Uwaga 3" xfId="1592" hidden="1"/>
    <cellStyle name="Uwaga 3" xfId="1587" hidden="1"/>
    <cellStyle name="Uwaga 3" xfId="1583" hidden="1"/>
    <cellStyle name="Uwaga 3" xfId="1578" hidden="1"/>
    <cellStyle name="Uwaga 3" xfId="1574" hidden="1"/>
    <cellStyle name="Uwaga 3" xfId="1570" hidden="1"/>
    <cellStyle name="Uwaga 3" xfId="1563" hidden="1"/>
    <cellStyle name="Uwaga 3" xfId="1558" hidden="1"/>
    <cellStyle name="Uwaga 3" xfId="1554" hidden="1"/>
    <cellStyle name="Uwaga 3" xfId="1547" hidden="1"/>
    <cellStyle name="Uwaga 3" xfId="1542" hidden="1"/>
    <cellStyle name="Uwaga 3" xfId="1538" hidden="1"/>
    <cellStyle name="Uwaga 3" xfId="1533" hidden="1"/>
    <cellStyle name="Uwaga 3" xfId="1528" hidden="1"/>
    <cellStyle name="Uwaga 3" xfId="1524" hidden="1"/>
    <cellStyle name="Uwaga 3" xfId="1518" hidden="1"/>
    <cellStyle name="Uwaga 3" xfId="1514" hidden="1"/>
    <cellStyle name="Uwaga 3" xfId="1511" hidden="1"/>
    <cellStyle name="Uwaga 3" xfId="1504" hidden="1"/>
    <cellStyle name="Uwaga 3" xfId="1499" hidden="1"/>
    <cellStyle name="Uwaga 3" xfId="1494" hidden="1"/>
    <cellStyle name="Uwaga 3" xfId="1488" hidden="1"/>
    <cellStyle name="Uwaga 3" xfId="1483" hidden="1"/>
    <cellStyle name="Uwaga 3" xfId="1478" hidden="1"/>
    <cellStyle name="Uwaga 3" xfId="1473" hidden="1"/>
    <cellStyle name="Uwaga 3" xfId="1468" hidden="1"/>
    <cellStyle name="Uwaga 3" xfId="1463" hidden="1"/>
    <cellStyle name="Uwaga 3" xfId="1459" hidden="1"/>
    <cellStyle name="Uwaga 3" xfId="1455" hidden="1"/>
    <cellStyle name="Uwaga 3" xfId="1450" hidden="1"/>
    <cellStyle name="Uwaga 3" xfId="1443" hidden="1"/>
    <cellStyle name="Uwaga 3" xfId="1438" hidden="1"/>
    <cellStyle name="Uwaga 3" xfId="1433" hidden="1"/>
    <cellStyle name="Uwaga 3" xfId="1427" hidden="1"/>
    <cellStyle name="Uwaga 3" xfId="1422" hidden="1"/>
    <cellStyle name="Uwaga 3" xfId="1418" hidden="1"/>
    <cellStyle name="Uwaga 3" xfId="1413" hidden="1"/>
    <cellStyle name="Uwaga 3" xfId="1408" hidden="1"/>
    <cellStyle name="Uwaga 3" xfId="1403" hidden="1"/>
    <cellStyle name="Uwaga 3" xfId="1399" hidden="1"/>
    <cellStyle name="Uwaga 3" xfId="1394" hidden="1"/>
    <cellStyle name="Uwaga 3" xfId="1389" hidden="1"/>
    <cellStyle name="Uwaga 3" xfId="1384" hidden="1"/>
    <cellStyle name="Uwaga 3" xfId="1380" hidden="1"/>
    <cellStyle name="Uwaga 3" xfId="1376" hidden="1"/>
    <cellStyle name="Uwaga 3" xfId="1369" hidden="1"/>
    <cellStyle name="Uwaga 3" xfId="1365" hidden="1"/>
    <cellStyle name="Uwaga 3" xfId="1360" hidden="1"/>
    <cellStyle name="Uwaga 3" xfId="1354" hidden="1"/>
    <cellStyle name="Uwaga 3" xfId="1350" hidden="1"/>
    <cellStyle name="Uwaga 3" xfId="1345" hidden="1"/>
    <cellStyle name="Uwaga 3" xfId="1339" hidden="1"/>
    <cellStyle name="Uwaga 3" xfId="1335" hidden="1"/>
    <cellStyle name="Uwaga 3" xfId="1331" hidden="1"/>
    <cellStyle name="Uwaga 3" xfId="1324" hidden="1"/>
    <cellStyle name="Uwaga 3" xfId="1320" hidden="1"/>
    <cellStyle name="Uwaga 3" xfId="1316" hidden="1"/>
    <cellStyle name="Uwaga 3" xfId="2180" hidden="1"/>
    <cellStyle name="Uwaga 3" xfId="2178" hidden="1"/>
    <cellStyle name="Uwaga 3" xfId="2176" hidden="1"/>
    <cellStyle name="Uwaga 3" xfId="2163" hidden="1"/>
    <cellStyle name="Uwaga 3" xfId="2162" hidden="1"/>
    <cellStyle name="Uwaga 3" xfId="2161" hidden="1"/>
    <cellStyle name="Uwaga 3" xfId="2148" hidden="1"/>
    <cellStyle name="Uwaga 3" xfId="2147" hidden="1"/>
    <cellStyle name="Uwaga 3" xfId="2146" hidden="1"/>
    <cellStyle name="Uwaga 3" xfId="2134" hidden="1"/>
    <cellStyle name="Uwaga 3" xfId="2132" hidden="1"/>
    <cellStyle name="Uwaga 3" xfId="2131" hidden="1"/>
    <cellStyle name="Uwaga 3" xfId="2118" hidden="1"/>
    <cellStyle name="Uwaga 3" xfId="2117" hidden="1"/>
    <cellStyle name="Uwaga 3" xfId="2116" hidden="1"/>
    <cellStyle name="Uwaga 3" xfId="2104" hidden="1"/>
    <cellStyle name="Uwaga 3" xfId="2102" hidden="1"/>
    <cellStyle name="Uwaga 3" xfId="2100" hidden="1"/>
    <cellStyle name="Uwaga 3" xfId="2089" hidden="1"/>
    <cellStyle name="Uwaga 3" xfId="2087" hidden="1"/>
    <cellStyle name="Uwaga 3" xfId="2085" hidden="1"/>
    <cellStyle name="Uwaga 3" xfId="2074" hidden="1"/>
    <cellStyle name="Uwaga 3" xfId="2072" hidden="1"/>
    <cellStyle name="Uwaga 3" xfId="2070" hidden="1"/>
    <cellStyle name="Uwaga 3" xfId="2059" hidden="1"/>
    <cellStyle name="Uwaga 3" xfId="2057" hidden="1"/>
    <cellStyle name="Uwaga 3" xfId="2055" hidden="1"/>
    <cellStyle name="Uwaga 3" xfId="2044" hidden="1"/>
    <cellStyle name="Uwaga 3" xfId="2042" hidden="1"/>
    <cellStyle name="Uwaga 3" xfId="2040" hidden="1"/>
    <cellStyle name="Uwaga 3" xfId="2029" hidden="1"/>
    <cellStyle name="Uwaga 3" xfId="2027" hidden="1"/>
    <cellStyle name="Uwaga 3" xfId="2025" hidden="1"/>
    <cellStyle name="Uwaga 3" xfId="2014" hidden="1"/>
    <cellStyle name="Uwaga 3" xfId="2012" hidden="1"/>
    <cellStyle name="Uwaga 3" xfId="2010" hidden="1"/>
    <cellStyle name="Uwaga 3" xfId="1999" hidden="1"/>
    <cellStyle name="Uwaga 3" xfId="1997" hidden="1"/>
    <cellStyle name="Uwaga 3" xfId="1995" hidden="1"/>
    <cellStyle name="Uwaga 3" xfId="1984" hidden="1"/>
    <cellStyle name="Uwaga 3" xfId="1982" hidden="1"/>
    <cellStyle name="Uwaga 3" xfId="1980" hidden="1"/>
    <cellStyle name="Uwaga 3" xfId="1969" hidden="1"/>
    <cellStyle name="Uwaga 3" xfId="1967" hidden="1"/>
    <cellStyle name="Uwaga 3" xfId="1965" hidden="1"/>
    <cellStyle name="Uwaga 3" xfId="1954" hidden="1"/>
    <cellStyle name="Uwaga 3" xfId="1952" hidden="1"/>
    <cellStyle name="Uwaga 3" xfId="1950" hidden="1"/>
    <cellStyle name="Uwaga 3" xfId="1939" hidden="1"/>
    <cellStyle name="Uwaga 3" xfId="1937" hidden="1"/>
    <cellStyle name="Uwaga 3" xfId="1935" hidden="1"/>
    <cellStyle name="Uwaga 3" xfId="1924" hidden="1"/>
    <cellStyle name="Uwaga 3" xfId="1922" hidden="1"/>
    <cellStyle name="Uwaga 3" xfId="1920" hidden="1"/>
    <cellStyle name="Uwaga 3" xfId="1909" hidden="1"/>
    <cellStyle name="Uwaga 3" xfId="1907" hidden="1"/>
    <cellStyle name="Uwaga 3" xfId="1905" hidden="1"/>
    <cellStyle name="Uwaga 3" xfId="1894" hidden="1"/>
    <cellStyle name="Uwaga 3" xfId="1892" hidden="1"/>
    <cellStyle name="Uwaga 3" xfId="1890" hidden="1"/>
    <cellStyle name="Uwaga 3" xfId="1879" hidden="1"/>
    <cellStyle name="Uwaga 3" xfId="1877" hidden="1"/>
    <cellStyle name="Uwaga 3" xfId="1875" hidden="1"/>
    <cellStyle name="Uwaga 3" xfId="1864" hidden="1"/>
    <cellStyle name="Uwaga 3" xfId="1862" hidden="1"/>
    <cellStyle name="Uwaga 3" xfId="1860" hidden="1"/>
    <cellStyle name="Uwaga 3" xfId="1849" hidden="1"/>
    <cellStyle name="Uwaga 3" xfId="1847" hidden="1"/>
    <cellStyle name="Uwaga 3" xfId="1845" hidden="1"/>
    <cellStyle name="Uwaga 3" xfId="1834" hidden="1"/>
    <cellStyle name="Uwaga 3" xfId="1832" hidden="1"/>
    <cellStyle name="Uwaga 3" xfId="1830" hidden="1"/>
    <cellStyle name="Uwaga 3" xfId="1819" hidden="1"/>
    <cellStyle name="Uwaga 3" xfId="1817" hidden="1"/>
    <cellStyle name="Uwaga 3" xfId="1815" hidden="1"/>
    <cellStyle name="Uwaga 3" xfId="1804" hidden="1"/>
    <cellStyle name="Uwaga 3" xfId="1802" hidden="1"/>
    <cellStyle name="Uwaga 3" xfId="1800" hidden="1"/>
    <cellStyle name="Uwaga 3" xfId="1789" hidden="1"/>
    <cellStyle name="Uwaga 3" xfId="1787" hidden="1"/>
    <cellStyle name="Uwaga 3" xfId="1784" hidden="1"/>
    <cellStyle name="Uwaga 3" xfId="1774" hidden="1"/>
    <cellStyle name="Uwaga 3" xfId="1772" hidden="1"/>
    <cellStyle name="Uwaga 3" xfId="1770" hidden="1"/>
    <cellStyle name="Uwaga 3" xfId="1759" hidden="1"/>
    <cellStyle name="Uwaga 3" xfId="1757" hidden="1"/>
    <cellStyle name="Uwaga 3" xfId="1755" hidden="1"/>
    <cellStyle name="Uwaga 3" xfId="1744" hidden="1"/>
    <cellStyle name="Uwaga 3" xfId="1742" hidden="1"/>
    <cellStyle name="Uwaga 3" xfId="1739" hidden="1"/>
    <cellStyle name="Uwaga 3" xfId="1729" hidden="1"/>
    <cellStyle name="Uwaga 3" xfId="1727" hidden="1"/>
    <cellStyle name="Uwaga 3" xfId="1724" hidden="1"/>
    <cellStyle name="Uwaga 3" xfId="1714" hidden="1"/>
    <cellStyle name="Uwaga 3" xfId="1712" hidden="1"/>
    <cellStyle name="Uwaga 3" xfId="1709" hidden="1"/>
    <cellStyle name="Uwaga 3" xfId="1700" hidden="1"/>
    <cellStyle name="Uwaga 3" xfId="1697" hidden="1"/>
    <cellStyle name="Uwaga 3" xfId="1693" hidden="1"/>
    <cellStyle name="Uwaga 3" xfId="1685" hidden="1"/>
    <cellStyle name="Uwaga 3" xfId="1682" hidden="1"/>
    <cellStyle name="Uwaga 3" xfId="1678" hidden="1"/>
    <cellStyle name="Uwaga 3" xfId="1670" hidden="1"/>
    <cellStyle name="Uwaga 3" xfId="1667" hidden="1"/>
    <cellStyle name="Uwaga 3" xfId="1663" hidden="1"/>
    <cellStyle name="Uwaga 3" xfId="1655" hidden="1"/>
    <cellStyle name="Uwaga 3" xfId="1652" hidden="1"/>
    <cellStyle name="Uwaga 3" xfId="1648" hidden="1"/>
    <cellStyle name="Uwaga 3" xfId="1640" hidden="1"/>
    <cellStyle name="Uwaga 3" xfId="1637" hidden="1"/>
    <cellStyle name="Uwaga 3" xfId="1633" hidden="1"/>
    <cellStyle name="Uwaga 3" xfId="1625" hidden="1"/>
    <cellStyle name="Uwaga 3" xfId="1621" hidden="1"/>
    <cellStyle name="Uwaga 3" xfId="1616" hidden="1"/>
    <cellStyle name="Uwaga 3" xfId="1610" hidden="1"/>
    <cellStyle name="Uwaga 3" xfId="1606" hidden="1"/>
    <cellStyle name="Uwaga 3" xfId="1601" hidden="1"/>
    <cellStyle name="Uwaga 3" xfId="1595" hidden="1"/>
    <cellStyle name="Uwaga 3" xfId="1591" hidden="1"/>
    <cellStyle name="Uwaga 3" xfId="1586" hidden="1"/>
    <cellStyle name="Uwaga 3" xfId="1580" hidden="1"/>
    <cellStyle name="Uwaga 3" xfId="1577" hidden="1"/>
    <cellStyle name="Uwaga 3" xfId="1573" hidden="1"/>
    <cellStyle name="Uwaga 3" xfId="1565" hidden="1"/>
    <cellStyle name="Uwaga 3" xfId="1562" hidden="1"/>
    <cellStyle name="Uwaga 3" xfId="1557" hidden="1"/>
    <cellStyle name="Uwaga 3" xfId="1550" hidden="1"/>
    <cellStyle name="Uwaga 3" xfId="1546" hidden="1"/>
    <cellStyle name="Uwaga 3" xfId="1541" hidden="1"/>
    <cellStyle name="Uwaga 3" xfId="1535" hidden="1"/>
    <cellStyle name="Uwaga 3" xfId="1531" hidden="1"/>
    <cellStyle name="Uwaga 3" xfId="1526" hidden="1"/>
    <cellStyle name="Uwaga 3" xfId="1520" hidden="1"/>
    <cellStyle name="Uwaga 3" xfId="1517" hidden="1"/>
    <cellStyle name="Uwaga 3" xfId="1513" hidden="1"/>
    <cellStyle name="Uwaga 3" xfId="1505" hidden="1"/>
    <cellStyle name="Uwaga 3" xfId="1500" hidden="1"/>
    <cellStyle name="Uwaga 3" xfId="1495" hidden="1"/>
    <cellStyle name="Uwaga 3" xfId="1490" hidden="1"/>
    <cellStyle name="Uwaga 3" xfId="1485" hidden="1"/>
    <cellStyle name="Uwaga 3" xfId="1480" hidden="1"/>
    <cellStyle name="Uwaga 3" xfId="1475" hidden="1"/>
    <cellStyle name="Uwaga 3" xfId="1470" hidden="1"/>
    <cellStyle name="Uwaga 3" xfId="1465" hidden="1"/>
    <cellStyle name="Uwaga 3" xfId="1460" hidden="1"/>
    <cellStyle name="Uwaga 3" xfId="1456" hidden="1"/>
    <cellStyle name="Uwaga 3" xfId="1451" hidden="1"/>
    <cellStyle name="Uwaga 3" xfId="1444" hidden="1"/>
    <cellStyle name="Uwaga 3" xfId="1439" hidden="1"/>
    <cellStyle name="Uwaga 3" xfId="1434" hidden="1"/>
    <cellStyle name="Uwaga 3" xfId="1429" hidden="1"/>
    <cellStyle name="Uwaga 3" xfId="1424" hidden="1"/>
    <cellStyle name="Uwaga 3" xfId="1419" hidden="1"/>
    <cellStyle name="Uwaga 3" xfId="1414" hidden="1"/>
    <cellStyle name="Uwaga 3" xfId="1409" hidden="1"/>
    <cellStyle name="Uwaga 3" xfId="1404" hidden="1"/>
    <cellStyle name="Uwaga 3" xfId="1400" hidden="1"/>
    <cellStyle name="Uwaga 3" xfId="1395" hidden="1"/>
    <cellStyle name="Uwaga 3" xfId="1390" hidden="1"/>
    <cellStyle name="Uwaga 3" xfId="1385" hidden="1"/>
    <cellStyle name="Uwaga 3" xfId="1381" hidden="1"/>
    <cellStyle name="Uwaga 3" xfId="1377" hidden="1"/>
    <cellStyle name="Uwaga 3" xfId="1370" hidden="1"/>
    <cellStyle name="Uwaga 3" xfId="1366" hidden="1"/>
    <cellStyle name="Uwaga 3" xfId="1361" hidden="1"/>
    <cellStyle name="Uwaga 3" xfId="1355" hidden="1"/>
    <cellStyle name="Uwaga 3" xfId="1351" hidden="1"/>
    <cellStyle name="Uwaga 3" xfId="1346" hidden="1"/>
    <cellStyle name="Uwaga 3" xfId="1340" hidden="1"/>
    <cellStyle name="Uwaga 3" xfId="1336" hidden="1"/>
    <cellStyle name="Uwaga 3" xfId="1332" hidden="1"/>
    <cellStyle name="Uwaga 3" xfId="1325" hidden="1"/>
    <cellStyle name="Uwaga 3" xfId="1321" hidden="1"/>
    <cellStyle name="Uwaga 3" xfId="1317" hidden="1"/>
    <cellStyle name="Uwaga 3" xfId="2184" hidden="1"/>
    <cellStyle name="Uwaga 3" xfId="2183" hidden="1"/>
    <cellStyle name="Uwaga 3" xfId="2181" hidden="1"/>
    <cellStyle name="Uwaga 3" xfId="2168" hidden="1"/>
    <cellStyle name="Uwaga 3" xfId="2166" hidden="1"/>
    <cellStyle name="Uwaga 3" xfId="2164" hidden="1"/>
    <cellStyle name="Uwaga 3" xfId="2154" hidden="1"/>
    <cellStyle name="Uwaga 3" xfId="2152" hidden="1"/>
    <cellStyle name="Uwaga 3" xfId="2150" hidden="1"/>
    <cellStyle name="Uwaga 3" xfId="2139" hidden="1"/>
    <cellStyle name="Uwaga 3" xfId="2137" hidden="1"/>
    <cellStyle name="Uwaga 3" xfId="2135" hidden="1"/>
    <cellStyle name="Uwaga 3" xfId="2122" hidden="1"/>
    <cellStyle name="Uwaga 3" xfId="2120" hidden="1"/>
    <cellStyle name="Uwaga 3" xfId="2119" hidden="1"/>
    <cellStyle name="Uwaga 3" xfId="2106" hidden="1"/>
    <cellStyle name="Uwaga 3" xfId="2105" hidden="1"/>
    <cellStyle name="Uwaga 3" xfId="2103" hidden="1"/>
    <cellStyle name="Uwaga 3" xfId="2091" hidden="1"/>
    <cellStyle name="Uwaga 3" xfId="2090" hidden="1"/>
    <cellStyle name="Uwaga 3" xfId="2088" hidden="1"/>
    <cellStyle name="Uwaga 3" xfId="2076" hidden="1"/>
    <cellStyle name="Uwaga 3" xfId="2075" hidden="1"/>
    <cellStyle name="Uwaga 3" xfId="2073" hidden="1"/>
    <cellStyle name="Uwaga 3" xfId="2061" hidden="1"/>
    <cellStyle name="Uwaga 3" xfId="2060" hidden="1"/>
    <cellStyle name="Uwaga 3" xfId="2058" hidden="1"/>
    <cellStyle name="Uwaga 3" xfId="2046" hidden="1"/>
    <cellStyle name="Uwaga 3" xfId="2045" hidden="1"/>
    <cellStyle name="Uwaga 3" xfId="2043" hidden="1"/>
    <cellStyle name="Uwaga 3" xfId="2031" hidden="1"/>
    <cellStyle name="Uwaga 3" xfId="2030" hidden="1"/>
    <cellStyle name="Uwaga 3" xfId="2028" hidden="1"/>
    <cellStyle name="Uwaga 3" xfId="2016" hidden="1"/>
    <cellStyle name="Uwaga 3" xfId="2015" hidden="1"/>
    <cellStyle name="Uwaga 3" xfId="2013" hidden="1"/>
    <cellStyle name="Uwaga 3" xfId="2001" hidden="1"/>
    <cellStyle name="Uwaga 3" xfId="2000" hidden="1"/>
    <cellStyle name="Uwaga 3" xfId="1998" hidden="1"/>
    <cellStyle name="Uwaga 3" xfId="1986" hidden="1"/>
    <cellStyle name="Uwaga 3" xfId="1985" hidden="1"/>
    <cellStyle name="Uwaga 3" xfId="1983" hidden="1"/>
    <cellStyle name="Uwaga 3" xfId="1971" hidden="1"/>
    <cellStyle name="Uwaga 3" xfId="1970" hidden="1"/>
    <cellStyle name="Uwaga 3" xfId="1968" hidden="1"/>
    <cellStyle name="Uwaga 3" xfId="1956" hidden="1"/>
    <cellStyle name="Uwaga 3" xfId="1955" hidden="1"/>
    <cellStyle name="Uwaga 3" xfId="1953" hidden="1"/>
    <cellStyle name="Uwaga 3" xfId="1941" hidden="1"/>
    <cellStyle name="Uwaga 3" xfId="1940" hidden="1"/>
    <cellStyle name="Uwaga 3" xfId="1938" hidden="1"/>
    <cellStyle name="Uwaga 3" xfId="1926" hidden="1"/>
    <cellStyle name="Uwaga 3" xfId="1925" hidden="1"/>
    <cellStyle name="Uwaga 3" xfId="1923" hidden="1"/>
    <cellStyle name="Uwaga 3" xfId="1911" hidden="1"/>
    <cellStyle name="Uwaga 3" xfId="1910" hidden="1"/>
    <cellStyle name="Uwaga 3" xfId="1908" hidden="1"/>
    <cellStyle name="Uwaga 3" xfId="1896" hidden="1"/>
    <cellStyle name="Uwaga 3" xfId="1895" hidden="1"/>
    <cellStyle name="Uwaga 3" xfId="1893" hidden="1"/>
    <cellStyle name="Uwaga 3" xfId="1881" hidden="1"/>
    <cellStyle name="Uwaga 3" xfId="1880" hidden="1"/>
    <cellStyle name="Uwaga 3" xfId="1878" hidden="1"/>
    <cellStyle name="Uwaga 3" xfId="1866" hidden="1"/>
    <cellStyle name="Uwaga 3" xfId="1865" hidden="1"/>
    <cellStyle name="Uwaga 3" xfId="1863" hidden="1"/>
    <cellStyle name="Uwaga 3" xfId="1851" hidden="1"/>
    <cellStyle name="Uwaga 3" xfId="1850" hidden="1"/>
    <cellStyle name="Uwaga 3" xfId="1848" hidden="1"/>
    <cellStyle name="Uwaga 3" xfId="1836" hidden="1"/>
    <cellStyle name="Uwaga 3" xfId="1835" hidden="1"/>
    <cellStyle name="Uwaga 3" xfId="1833" hidden="1"/>
    <cellStyle name="Uwaga 3" xfId="1821" hidden="1"/>
    <cellStyle name="Uwaga 3" xfId="1820" hidden="1"/>
    <cellStyle name="Uwaga 3" xfId="1818" hidden="1"/>
    <cellStyle name="Uwaga 3" xfId="1806" hidden="1"/>
    <cellStyle name="Uwaga 3" xfId="1805" hidden="1"/>
    <cellStyle name="Uwaga 3" xfId="1803" hidden="1"/>
    <cellStyle name="Uwaga 3" xfId="1791" hidden="1"/>
    <cellStyle name="Uwaga 3" xfId="1790" hidden="1"/>
    <cellStyle name="Uwaga 3" xfId="1788" hidden="1"/>
    <cellStyle name="Uwaga 3" xfId="1776" hidden="1"/>
    <cellStyle name="Uwaga 3" xfId="1775" hidden="1"/>
    <cellStyle name="Uwaga 3" xfId="1773" hidden="1"/>
    <cellStyle name="Uwaga 3" xfId="1761" hidden="1"/>
    <cellStyle name="Uwaga 3" xfId="1760" hidden="1"/>
    <cellStyle name="Uwaga 3" xfId="1758" hidden="1"/>
    <cellStyle name="Uwaga 3" xfId="1746" hidden="1"/>
    <cellStyle name="Uwaga 3" xfId="1745" hidden="1"/>
    <cellStyle name="Uwaga 3" xfId="1743" hidden="1"/>
    <cellStyle name="Uwaga 3" xfId="1731" hidden="1"/>
    <cellStyle name="Uwaga 3" xfId="1730" hidden="1"/>
    <cellStyle name="Uwaga 3" xfId="1728" hidden="1"/>
    <cellStyle name="Uwaga 3" xfId="1716" hidden="1"/>
    <cellStyle name="Uwaga 3" xfId="1715" hidden="1"/>
    <cellStyle name="Uwaga 3" xfId="1713" hidden="1"/>
    <cellStyle name="Uwaga 3" xfId="1701" hidden="1"/>
    <cellStyle name="Uwaga 3" xfId="1699" hidden="1"/>
    <cellStyle name="Uwaga 3" xfId="1696" hidden="1"/>
    <cellStyle name="Uwaga 3" xfId="1686" hidden="1"/>
    <cellStyle name="Uwaga 3" xfId="1684" hidden="1"/>
    <cellStyle name="Uwaga 3" xfId="1681" hidden="1"/>
    <cellStyle name="Uwaga 3" xfId="1671" hidden="1"/>
    <cellStyle name="Uwaga 3" xfId="1669" hidden="1"/>
    <cellStyle name="Uwaga 3" xfId="1666" hidden="1"/>
    <cellStyle name="Uwaga 3" xfId="1656" hidden="1"/>
    <cellStyle name="Uwaga 3" xfId="1654" hidden="1"/>
    <cellStyle name="Uwaga 3" xfId="1651" hidden="1"/>
    <cellStyle name="Uwaga 3" xfId="1641" hidden="1"/>
    <cellStyle name="Uwaga 3" xfId="1639" hidden="1"/>
    <cellStyle name="Uwaga 3" xfId="1636" hidden="1"/>
    <cellStyle name="Uwaga 3" xfId="1626" hidden="1"/>
    <cellStyle name="Uwaga 3" xfId="1624" hidden="1"/>
    <cellStyle name="Uwaga 3" xfId="1620" hidden="1"/>
    <cellStyle name="Uwaga 3" xfId="1611" hidden="1"/>
    <cellStyle name="Uwaga 3" xfId="1608" hidden="1"/>
    <cellStyle name="Uwaga 3" xfId="1604" hidden="1"/>
    <cellStyle name="Uwaga 3" xfId="1596" hidden="1"/>
    <cellStyle name="Uwaga 3" xfId="1594" hidden="1"/>
    <cellStyle name="Uwaga 3" xfId="1590" hidden="1"/>
    <cellStyle name="Uwaga 3" xfId="1581" hidden="1"/>
    <cellStyle name="Uwaga 3" xfId="1579" hidden="1"/>
    <cellStyle name="Uwaga 3" xfId="1576" hidden="1"/>
    <cellStyle name="Uwaga 3" xfId="1566" hidden="1"/>
    <cellStyle name="Uwaga 3" xfId="1564" hidden="1"/>
    <cellStyle name="Uwaga 3" xfId="1559" hidden="1"/>
    <cellStyle name="Uwaga 3" xfId="1551" hidden="1"/>
    <cellStyle name="Uwaga 3" xfId="1549" hidden="1"/>
    <cellStyle name="Uwaga 3" xfId="1544" hidden="1"/>
    <cellStyle name="Uwaga 3" xfId="1536" hidden="1"/>
    <cellStyle name="Uwaga 3" xfId="1534" hidden="1"/>
    <cellStyle name="Uwaga 3" xfId="1529" hidden="1"/>
    <cellStyle name="Uwaga 3" xfId="1521" hidden="1"/>
    <cellStyle name="Uwaga 3" xfId="1519" hidden="1"/>
    <cellStyle name="Uwaga 3" xfId="1515" hidden="1"/>
    <cellStyle name="Uwaga 3" xfId="1506" hidden="1"/>
    <cellStyle name="Uwaga 3" xfId="1503" hidden="1"/>
    <cellStyle name="Uwaga 3" xfId="1498" hidden="1"/>
    <cellStyle name="Uwaga 3" xfId="1491" hidden="1"/>
    <cellStyle name="Uwaga 3" xfId="1487" hidden="1"/>
    <cellStyle name="Uwaga 3" xfId="1482" hidden="1"/>
    <cellStyle name="Uwaga 3" xfId="1476" hidden="1"/>
    <cellStyle name="Uwaga 3" xfId="1472" hidden="1"/>
    <cellStyle name="Uwaga 3" xfId="1467" hidden="1"/>
    <cellStyle name="Uwaga 3" xfId="1461" hidden="1"/>
    <cellStyle name="Uwaga 3" xfId="1458" hidden="1"/>
    <cellStyle name="Uwaga 3" xfId="1454" hidden="1"/>
    <cellStyle name="Uwaga 3" xfId="1445" hidden="1"/>
    <cellStyle name="Uwaga 3" xfId="1440" hidden="1"/>
    <cellStyle name="Uwaga 3" xfId="1435" hidden="1"/>
    <cellStyle name="Uwaga 3" xfId="1430" hidden="1"/>
    <cellStyle name="Uwaga 3" xfId="1425" hidden="1"/>
    <cellStyle name="Uwaga 3" xfId="1420" hidden="1"/>
    <cellStyle name="Uwaga 3" xfId="1415" hidden="1"/>
    <cellStyle name="Uwaga 3" xfId="1410" hidden="1"/>
    <cellStyle name="Uwaga 3" xfId="1405" hidden="1"/>
    <cellStyle name="Uwaga 3" xfId="1401" hidden="1"/>
    <cellStyle name="Uwaga 3" xfId="1396" hidden="1"/>
    <cellStyle name="Uwaga 3" xfId="1391" hidden="1"/>
    <cellStyle name="Uwaga 3" xfId="1386" hidden="1"/>
    <cellStyle name="Uwaga 3" xfId="1382" hidden="1"/>
    <cellStyle name="Uwaga 3" xfId="1378" hidden="1"/>
    <cellStyle name="Uwaga 3" xfId="1371" hidden="1"/>
    <cellStyle name="Uwaga 3" xfId="1367" hidden="1"/>
    <cellStyle name="Uwaga 3" xfId="1362" hidden="1"/>
    <cellStyle name="Uwaga 3" xfId="1356" hidden="1"/>
    <cellStyle name="Uwaga 3" xfId="1352" hidden="1"/>
    <cellStyle name="Uwaga 3" xfId="1347" hidden="1"/>
    <cellStyle name="Uwaga 3" xfId="1341" hidden="1"/>
    <cellStyle name="Uwaga 3" xfId="1337" hidden="1"/>
    <cellStyle name="Uwaga 3" xfId="1333" hidden="1"/>
    <cellStyle name="Uwaga 3" xfId="1326" hidden="1"/>
    <cellStyle name="Uwaga 3" xfId="1322" hidden="1"/>
    <cellStyle name="Uwaga 3" xfId="1318" hidden="1"/>
    <cellStyle name="Uwaga 3" xfId="1264" hidden="1"/>
    <cellStyle name="Uwaga 3" xfId="1263" hidden="1"/>
    <cellStyle name="Uwaga 3" xfId="1262" hidden="1"/>
    <cellStyle name="Uwaga 3" xfId="1255" hidden="1"/>
    <cellStyle name="Uwaga 3" xfId="1254" hidden="1"/>
    <cellStyle name="Uwaga 3" xfId="1253" hidden="1"/>
    <cellStyle name="Uwaga 3" xfId="1246" hidden="1"/>
    <cellStyle name="Uwaga 3" xfId="1245" hidden="1"/>
    <cellStyle name="Uwaga 3" xfId="1244" hidden="1"/>
    <cellStyle name="Uwaga 3" xfId="1237" hidden="1"/>
    <cellStyle name="Uwaga 3" xfId="1236" hidden="1"/>
    <cellStyle name="Uwaga 3" xfId="1235" hidden="1"/>
    <cellStyle name="Uwaga 3" xfId="1228" hidden="1"/>
    <cellStyle name="Uwaga 3" xfId="1227" hidden="1"/>
    <cellStyle name="Uwaga 3" xfId="1225" hidden="1"/>
    <cellStyle name="Uwaga 3" xfId="1220" hidden="1"/>
    <cellStyle name="Uwaga 3" xfId="1217" hidden="1"/>
    <cellStyle name="Uwaga 3" xfId="1215" hidden="1"/>
    <cellStyle name="Uwaga 3" xfId="1211" hidden="1"/>
    <cellStyle name="Uwaga 3" xfId="1208" hidden="1"/>
    <cellStyle name="Uwaga 3" xfId="1206" hidden="1"/>
    <cellStyle name="Uwaga 3" xfId="1202" hidden="1"/>
    <cellStyle name="Uwaga 3" xfId="1199" hidden="1"/>
    <cellStyle name="Uwaga 3" xfId="1197" hidden="1"/>
    <cellStyle name="Uwaga 3" xfId="1193" hidden="1"/>
    <cellStyle name="Uwaga 3" xfId="1191" hidden="1"/>
    <cellStyle name="Uwaga 3" xfId="1190" hidden="1"/>
    <cellStyle name="Uwaga 3" xfId="1184" hidden="1"/>
    <cellStyle name="Uwaga 3" xfId="1182" hidden="1"/>
    <cellStyle name="Uwaga 3" xfId="1179" hidden="1"/>
    <cellStyle name="Uwaga 3" xfId="1175" hidden="1"/>
    <cellStyle name="Uwaga 3" xfId="1172" hidden="1"/>
    <cellStyle name="Uwaga 3" xfId="1170" hidden="1"/>
    <cellStyle name="Uwaga 3" xfId="1166" hidden="1"/>
    <cellStyle name="Uwaga 3" xfId="1163" hidden="1"/>
    <cellStyle name="Uwaga 3" xfId="1161" hidden="1"/>
    <cellStyle name="Uwaga 3" xfId="1157" hidden="1"/>
    <cellStyle name="Uwaga 3" xfId="1155" hidden="1"/>
    <cellStyle name="Uwaga 3" xfId="1154" hidden="1"/>
    <cellStyle name="Uwaga 3" xfId="1148" hidden="1"/>
    <cellStyle name="Uwaga 3" xfId="1145" hidden="1"/>
    <cellStyle name="Uwaga 3" xfId="1143" hidden="1"/>
    <cellStyle name="Uwaga 3" xfId="1139" hidden="1"/>
    <cellStyle name="Uwaga 3" xfId="1136" hidden="1"/>
    <cellStyle name="Uwaga 3" xfId="1134" hidden="1"/>
    <cellStyle name="Uwaga 3" xfId="1130" hidden="1"/>
    <cellStyle name="Uwaga 3" xfId="1127" hidden="1"/>
    <cellStyle name="Uwaga 3" xfId="1125" hidden="1"/>
    <cellStyle name="Uwaga 3" xfId="1121" hidden="1"/>
    <cellStyle name="Uwaga 3" xfId="1119" hidden="1"/>
    <cellStyle name="Uwaga 3" xfId="1118" hidden="1"/>
    <cellStyle name="Uwaga 3" xfId="1111" hidden="1"/>
    <cellStyle name="Uwaga 3" xfId="1108" hidden="1"/>
    <cellStyle name="Uwaga 3" xfId="1106" hidden="1"/>
    <cellStyle name="Uwaga 3" xfId="1102" hidden="1"/>
    <cellStyle name="Uwaga 3" xfId="1099" hidden="1"/>
    <cellStyle name="Uwaga 3" xfId="1097" hidden="1"/>
    <cellStyle name="Uwaga 3" xfId="1093" hidden="1"/>
    <cellStyle name="Uwaga 3" xfId="1090" hidden="1"/>
    <cellStyle name="Uwaga 3" xfId="1088" hidden="1"/>
    <cellStyle name="Uwaga 3" xfId="1085" hidden="1"/>
    <cellStyle name="Uwaga 3" xfId="1083" hidden="1"/>
    <cellStyle name="Uwaga 3" xfId="1082" hidden="1"/>
    <cellStyle name="Uwaga 3" xfId="1076" hidden="1"/>
    <cellStyle name="Uwaga 3" xfId="1074" hidden="1"/>
    <cellStyle name="Uwaga 3" xfId="1072" hidden="1"/>
    <cellStyle name="Uwaga 3" xfId="1067" hidden="1"/>
    <cellStyle name="Uwaga 3" xfId="1065" hidden="1"/>
    <cellStyle name="Uwaga 3" xfId="1063" hidden="1"/>
    <cellStyle name="Uwaga 3" xfId="1058" hidden="1"/>
    <cellStyle name="Uwaga 3" xfId="1056" hidden="1"/>
    <cellStyle name="Uwaga 3" xfId="1054" hidden="1"/>
    <cellStyle name="Uwaga 3" xfId="1049" hidden="1"/>
    <cellStyle name="Uwaga 3" xfId="1047" hidden="1"/>
    <cellStyle name="Uwaga 3" xfId="1046" hidden="1"/>
    <cellStyle name="Uwaga 3" xfId="1039" hidden="1"/>
    <cellStyle name="Uwaga 3" xfId="1036" hidden="1"/>
    <cellStyle name="Uwaga 3" xfId="1034" hidden="1"/>
    <cellStyle name="Uwaga 3" xfId="1030" hidden="1"/>
    <cellStyle name="Uwaga 3" xfId="1027" hidden="1"/>
    <cellStyle name="Uwaga 3" xfId="1025" hidden="1"/>
    <cellStyle name="Uwaga 3" xfId="1021" hidden="1"/>
    <cellStyle name="Uwaga 3" xfId="1018" hidden="1"/>
    <cellStyle name="Uwaga 3" xfId="1016" hidden="1"/>
    <cellStyle name="Uwaga 3" xfId="1013" hidden="1"/>
    <cellStyle name="Uwaga 3" xfId="1011" hidden="1"/>
    <cellStyle name="Uwaga 3" xfId="1009" hidden="1"/>
    <cellStyle name="Uwaga 3" xfId="1003" hidden="1"/>
    <cellStyle name="Uwaga 3" xfId="1000" hidden="1"/>
    <cellStyle name="Uwaga 3" xfId="998" hidden="1"/>
    <cellStyle name="Uwaga 3" xfId="994" hidden="1"/>
    <cellStyle name="Uwaga 3" xfId="991" hidden="1"/>
    <cellStyle name="Uwaga 3" xfId="989" hidden="1"/>
    <cellStyle name="Uwaga 3" xfId="985" hidden="1"/>
    <cellStyle name="Uwaga 3" xfId="982" hidden="1"/>
    <cellStyle name="Uwaga 3" xfId="980" hidden="1"/>
    <cellStyle name="Uwaga 3" xfId="978" hidden="1"/>
    <cellStyle name="Uwaga 3" xfId="976" hidden="1"/>
    <cellStyle name="Uwaga 3" xfId="974" hidden="1"/>
    <cellStyle name="Uwaga 3" xfId="969" hidden="1"/>
    <cellStyle name="Uwaga 3" xfId="967" hidden="1"/>
    <cellStyle name="Uwaga 3" xfId="964" hidden="1"/>
    <cellStyle name="Uwaga 3" xfId="960" hidden="1"/>
    <cellStyle name="Uwaga 3" xfId="957" hidden="1"/>
    <cellStyle name="Uwaga 3" xfId="954" hidden="1"/>
    <cellStyle name="Uwaga 3" xfId="951" hidden="1"/>
    <cellStyle name="Uwaga 3" xfId="949" hidden="1"/>
    <cellStyle name="Uwaga 3" xfId="946" hidden="1"/>
    <cellStyle name="Uwaga 3" xfId="942" hidden="1"/>
    <cellStyle name="Uwaga 3" xfId="940" hidden="1"/>
    <cellStyle name="Uwaga 3" xfId="937" hidden="1"/>
    <cellStyle name="Uwaga 3" xfId="932" hidden="1"/>
    <cellStyle name="Uwaga 3" xfId="929" hidden="1"/>
    <cellStyle name="Uwaga 3" xfId="926" hidden="1"/>
    <cellStyle name="Uwaga 3" xfId="922" hidden="1"/>
    <cellStyle name="Uwaga 3" xfId="919" hidden="1"/>
    <cellStyle name="Uwaga 3" xfId="917" hidden="1"/>
    <cellStyle name="Uwaga 3" xfId="914" hidden="1"/>
    <cellStyle name="Uwaga 3" xfId="911" hidden="1"/>
    <cellStyle name="Uwaga 3" xfId="908" hidden="1"/>
    <cellStyle name="Uwaga 3" xfId="906" hidden="1"/>
    <cellStyle name="Uwaga 3" xfId="904" hidden="1"/>
    <cellStyle name="Uwaga 3" xfId="901" hidden="1"/>
    <cellStyle name="Uwaga 3" xfId="896" hidden="1"/>
    <cellStyle name="Uwaga 3" xfId="893" hidden="1"/>
    <cellStyle name="Uwaga 3" xfId="890" hidden="1"/>
    <cellStyle name="Uwaga 3" xfId="887" hidden="1"/>
    <cellStyle name="Uwaga 3" xfId="884" hidden="1"/>
    <cellStyle name="Uwaga 3" xfId="881" hidden="1"/>
    <cellStyle name="Uwaga 3" xfId="878" hidden="1"/>
    <cellStyle name="Uwaga 3" xfId="875" hidden="1"/>
    <cellStyle name="Uwaga 3" xfId="872" hidden="1"/>
    <cellStyle name="Uwaga 3" xfId="870" hidden="1"/>
    <cellStyle name="Uwaga 3" xfId="868" hidden="1"/>
    <cellStyle name="Uwaga 3" xfId="865" hidden="1"/>
    <cellStyle name="Uwaga 3" xfId="860" hidden="1"/>
    <cellStyle name="Uwaga 3" xfId="857" hidden="1"/>
    <cellStyle name="Uwaga 3" xfId="854" hidden="1"/>
    <cellStyle name="Uwaga 3" xfId="851" hidden="1"/>
    <cellStyle name="Uwaga 3" xfId="848" hidden="1"/>
    <cellStyle name="Uwaga 3" xfId="845" hidden="1"/>
    <cellStyle name="Uwaga 3" xfId="842" hidden="1"/>
    <cellStyle name="Uwaga 3" xfId="839" hidden="1"/>
    <cellStyle name="Uwaga 3" xfId="836" hidden="1"/>
    <cellStyle name="Uwaga 3" xfId="834" hidden="1"/>
    <cellStyle name="Uwaga 3" xfId="832" hidden="1"/>
    <cellStyle name="Uwaga 3" xfId="829" hidden="1"/>
    <cellStyle name="Uwaga 3" xfId="823" hidden="1"/>
    <cellStyle name="Uwaga 3" xfId="820" hidden="1"/>
    <cellStyle name="Uwaga 3" xfId="818" hidden="1"/>
    <cellStyle name="Uwaga 3" xfId="814" hidden="1"/>
    <cellStyle name="Uwaga 3" xfId="811" hidden="1"/>
    <cellStyle name="Uwaga 3" xfId="809" hidden="1"/>
    <cellStyle name="Uwaga 3" xfId="805" hidden="1"/>
    <cellStyle name="Uwaga 3" xfId="802" hidden="1"/>
    <cellStyle name="Uwaga 3" xfId="800" hidden="1"/>
    <cellStyle name="Uwaga 3" xfId="798" hidden="1"/>
    <cellStyle name="Uwaga 3" xfId="795" hidden="1"/>
    <cellStyle name="Uwaga 3" xfId="792" hidden="1"/>
    <cellStyle name="Uwaga 3" xfId="789" hidden="1"/>
    <cellStyle name="Uwaga 3" xfId="787" hidden="1"/>
    <cellStyle name="Uwaga 3" xfId="785" hidden="1"/>
    <cellStyle name="Uwaga 3" xfId="780" hidden="1"/>
    <cellStyle name="Uwaga 3" xfId="778" hidden="1"/>
    <cellStyle name="Uwaga 3" xfId="775" hidden="1"/>
    <cellStyle name="Uwaga 3" xfId="771" hidden="1"/>
    <cellStyle name="Uwaga 3" xfId="769" hidden="1"/>
    <cellStyle name="Uwaga 3" xfId="766" hidden="1"/>
    <cellStyle name="Uwaga 3" xfId="762" hidden="1"/>
    <cellStyle name="Uwaga 3" xfId="760" hidden="1"/>
    <cellStyle name="Uwaga 3" xfId="757" hidden="1"/>
    <cellStyle name="Uwaga 3" xfId="753" hidden="1"/>
    <cellStyle name="Uwaga 3" xfId="751" hidden="1"/>
    <cellStyle name="Uwaga 3" xfId="749" hidden="1"/>
    <cellStyle name="Uwaga 3" xfId="2274" hidden="1"/>
    <cellStyle name="Uwaga 3" xfId="2275" hidden="1"/>
    <cellStyle name="Uwaga 3" xfId="2277" hidden="1"/>
    <cellStyle name="Uwaga 3" xfId="2289" hidden="1"/>
    <cellStyle name="Uwaga 3" xfId="2290" hidden="1"/>
    <cellStyle name="Uwaga 3" xfId="2295" hidden="1"/>
    <cellStyle name="Uwaga 3" xfId="2304" hidden="1"/>
    <cellStyle name="Uwaga 3" xfId="2305" hidden="1"/>
    <cellStyle name="Uwaga 3" xfId="2310" hidden="1"/>
    <cellStyle name="Uwaga 3" xfId="2319" hidden="1"/>
    <cellStyle name="Uwaga 3" xfId="2320" hidden="1"/>
    <cellStyle name="Uwaga 3" xfId="2321" hidden="1"/>
    <cellStyle name="Uwaga 3" xfId="2334" hidden="1"/>
    <cellStyle name="Uwaga 3" xfId="2339" hidden="1"/>
    <cellStyle name="Uwaga 3" xfId="2344" hidden="1"/>
    <cellStyle name="Uwaga 3" xfId="2354" hidden="1"/>
    <cellStyle name="Uwaga 3" xfId="2359" hidden="1"/>
    <cellStyle name="Uwaga 3" xfId="2363" hidden="1"/>
    <cellStyle name="Uwaga 3" xfId="2370" hidden="1"/>
    <cellStyle name="Uwaga 3" xfId="2375" hidden="1"/>
    <cellStyle name="Uwaga 3" xfId="2378" hidden="1"/>
    <cellStyle name="Uwaga 3" xfId="2384" hidden="1"/>
    <cellStyle name="Uwaga 3" xfId="2389" hidden="1"/>
    <cellStyle name="Uwaga 3" xfId="2393" hidden="1"/>
    <cellStyle name="Uwaga 3" xfId="2394" hidden="1"/>
    <cellStyle name="Uwaga 3" xfId="2395" hidden="1"/>
    <cellStyle name="Uwaga 3" xfId="2399" hidden="1"/>
    <cellStyle name="Uwaga 3" xfId="2411" hidden="1"/>
    <cellStyle name="Uwaga 3" xfId="2416" hidden="1"/>
    <cellStyle name="Uwaga 3" xfId="2421" hidden="1"/>
    <cellStyle name="Uwaga 3" xfId="2426" hidden="1"/>
    <cellStyle name="Uwaga 3" xfId="2431" hidden="1"/>
    <cellStyle name="Uwaga 3" xfId="2436" hidden="1"/>
    <cellStyle name="Uwaga 3" xfId="2440" hidden="1"/>
    <cellStyle name="Uwaga 3" xfId="2444" hidden="1"/>
    <cellStyle name="Uwaga 3" xfId="2449" hidden="1"/>
    <cellStyle name="Uwaga 3" xfId="2454" hidden="1"/>
    <cellStyle name="Uwaga 3" xfId="2455" hidden="1"/>
    <cellStyle name="Uwaga 3" xfId="2457" hidden="1"/>
    <cellStyle name="Uwaga 3" xfId="2470" hidden="1"/>
    <cellStyle name="Uwaga 3" xfId="2474" hidden="1"/>
    <cellStyle name="Uwaga 3" xfId="2479" hidden="1"/>
    <cellStyle name="Uwaga 3" xfId="2486" hidden="1"/>
    <cellStyle name="Uwaga 3" xfId="2490" hidden="1"/>
    <cellStyle name="Uwaga 3" xfId="2495" hidden="1"/>
    <cellStyle name="Uwaga 3" xfId="2500" hidden="1"/>
    <cellStyle name="Uwaga 3" xfId="2503" hidden="1"/>
    <cellStyle name="Uwaga 3" xfId="2508" hidden="1"/>
    <cellStyle name="Uwaga 3" xfId="2514" hidden="1"/>
    <cellStyle name="Uwaga 3" xfId="2515" hidden="1"/>
    <cellStyle name="Uwaga 3" xfId="2518" hidden="1"/>
    <cellStyle name="Uwaga 3" xfId="2531" hidden="1"/>
    <cellStyle name="Uwaga 3" xfId="2535" hidden="1"/>
    <cellStyle name="Uwaga 3" xfId="2540" hidden="1"/>
    <cellStyle name="Uwaga 3" xfId="2547" hidden="1"/>
    <cellStyle name="Uwaga 3" xfId="2552" hidden="1"/>
    <cellStyle name="Uwaga 3" xfId="2556" hidden="1"/>
    <cellStyle name="Uwaga 3" xfId="2561" hidden="1"/>
    <cellStyle name="Uwaga 3" xfId="2565" hidden="1"/>
    <cellStyle name="Uwaga 3" xfId="2570" hidden="1"/>
    <cellStyle name="Uwaga 3" xfId="2574" hidden="1"/>
    <cellStyle name="Uwaga 3" xfId="2575" hidden="1"/>
    <cellStyle name="Uwaga 3" xfId="2577" hidden="1"/>
    <cellStyle name="Uwaga 3" xfId="2589" hidden="1"/>
    <cellStyle name="Uwaga 3" xfId="2590" hidden="1"/>
    <cellStyle name="Uwaga 3" xfId="2592" hidden="1"/>
    <cellStyle name="Uwaga 3" xfId="2604" hidden="1"/>
    <cellStyle name="Uwaga 3" xfId="2606" hidden="1"/>
    <cellStyle name="Uwaga 3" xfId="2609" hidden="1"/>
    <cellStyle name="Uwaga 3" xfId="2619" hidden="1"/>
    <cellStyle name="Uwaga 3" xfId="2620" hidden="1"/>
    <cellStyle name="Uwaga 3" xfId="2622" hidden="1"/>
    <cellStyle name="Uwaga 3" xfId="2634" hidden="1"/>
    <cellStyle name="Uwaga 3" xfId="2635" hidden="1"/>
    <cellStyle name="Uwaga 3" xfId="2636" hidden="1"/>
    <cellStyle name="Uwaga 3" xfId="2650" hidden="1"/>
    <cellStyle name="Uwaga 3" xfId="2653" hidden="1"/>
    <cellStyle name="Uwaga 3" xfId="2657" hidden="1"/>
    <cellStyle name="Uwaga 3" xfId="2665" hidden="1"/>
    <cellStyle name="Uwaga 3" xfId="2668" hidden="1"/>
    <cellStyle name="Uwaga 3" xfId="2672" hidden="1"/>
    <cellStyle name="Uwaga 3" xfId="2680" hidden="1"/>
    <cellStyle name="Uwaga 3" xfId="2683" hidden="1"/>
    <cellStyle name="Uwaga 3" xfId="2687" hidden="1"/>
    <cellStyle name="Uwaga 3" xfId="2694" hidden="1"/>
    <cellStyle name="Uwaga 3" xfId="2695" hidden="1"/>
    <cellStyle name="Uwaga 3" xfId="2697" hidden="1"/>
    <cellStyle name="Uwaga 3" xfId="2710" hidden="1"/>
    <cellStyle name="Uwaga 3" xfId="2713" hidden="1"/>
    <cellStyle name="Uwaga 3" xfId="2716" hidden="1"/>
    <cellStyle name="Uwaga 3" xfId="2725" hidden="1"/>
    <cellStyle name="Uwaga 3" xfId="2728" hidden="1"/>
    <cellStyle name="Uwaga 3" xfId="2732" hidden="1"/>
    <cellStyle name="Uwaga 3" xfId="2740" hidden="1"/>
    <cellStyle name="Uwaga 3" xfId="2742" hidden="1"/>
    <cellStyle name="Uwaga 3" xfId="2745" hidden="1"/>
    <cellStyle name="Uwaga 3" xfId="2754" hidden="1"/>
    <cellStyle name="Uwaga 3" xfId="2755" hidden="1"/>
    <cellStyle name="Uwaga 3" xfId="2756" hidden="1"/>
    <cellStyle name="Uwaga 3" xfId="2769" hidden="1"/>
    <cellStyle name="Uwaga 3" xfId="2770" hidden="1"/>
    <cellStyle name="Uwaga 3" xfId="2772" hidden="1"/>
    <cellStyle name="Uwaga 3" xfId="2784" hidden="1"/>
    <cellStyle name="Uwaga 3" xfId="2785" hidden="1"/>
    <cellStyle name="Uwaga 3" xfId="2787" hidden="1"/>
    <cellStyle name="Uwaga 3" xfId="2799" hidden="1"/>
    <cellStyle name="Uwaga 3" xfId="2800" hidden="1"/>
    <cellStyle name="Uwaga 3" xfId="2802" hidden="1"/>
    <cellStyle name="Uwaga 3" xfId="2814" hidden="1"/>
    <cellStyle name="Uwaga 3" xfId="2815" hidden="1"/>
    <cellStyle name="Uwaga 3" xfId="2816" hidden="1"/>
    <cellStyle name="Uwaga 3" xfId="2830" hidden="1"/>
    <cellStyle name="Uwaga 3" xfId="2832" hidden="1"/>
    <cellStyle name="Uwaga 3" xfId="2835" hidden="1"/>
    <cellStyle name="Uwaga 3" xfId="2845" hidden="1"/>
    <cellStyle name="Uwaga 3" xfId="2848" hidden="1"/>
    <cellStyle name="Uwaga 3" xfId="2851" hidden="1"/>
    <cellStyle name="Uwaga 3" xfId="2860" hidden="1"/>
    <cellStyle name="Uwaga 3" xfId="2862" hidden="1"/>
    <cellStyle name="Uwaga 3" xfId="2865" hidden="1"/>
    <cellStyle name="Uwaga 3" xfId="2874" hidden="1"/>
    <cellStyle name="Uwaga 3" xfId="2875" hidden="1"/>
    <cellStyle name="Uwaga 3" xfId="2876" hidden="1"/>
    <cellStyle name="Uwaga 3" xfId="2889" hidden="1"/>
    <cellStyle name="Uwaga 3" xfId="2891" hidden="1"/>
    <cellStyle name="Uwaga 3" xfId="2893" hidden="1"/>
    <cellStyle name="Uwaga 3" xfId="2904" hidden="1"/>
    <cellStyle name="Uwaga 3" xfId="2906" hidden="1"/>
    <cellStyle name="Uwaga 3" xfId="2908" hidden="1"/>
    <cellStyle name="Uwaga 3" xfId="2919" hidden="1"/>
    <cellStyle name="Uwaga 3" xfId="2921" hidden="1"/>
    <cellStyle name="Uwaga 3" xfId="2923" hidden="1"/>
    <cellStyle name="Uwaga 3" xfId="2934" hidden="1"/>
    <cellStyle name="Uwaga 3" xfId="2935" hidden="1"/>
    <cellStyle name="Uwaga 3" xfId="2936" hidden="1"/>
    <cellStyle name="Uwaga 3" xfId="2949" hidden="1"/>
    <cellStyle name="Uwaga 3" xfId="2951" hidden="1"/>
    <cellStyle name="Uwaga 3" xfId="2953" hidden="1"/>
    <cellStyle name="Uwaga 3" xfId="2964" hidden="1"/>
    <cellStyle name="Uwaga 3" xfId="2966" hidden="1"/>
    <cellStyle name="Uwaga 3" xfId="2968" hidden="1"/>
    <cellStyle name="Uwaga 3" xfId="2979" hidden="1"/>
    <cellStyle name="Uwaga 3" xfId="2981" hidden="1"/>
    <cellStyle name="Uwaga 3" xfId="2982" hidden="1"/>
    <cellStyle name="Uwaga 3" xfId="2994" hidden="1"/>
    <cellStyle name="Uwaga 3" xfId="2995" hidden="1"/>
    <cellStyle name="Uwaga 3" xfId="2996" hidden="1"/>
    <cellStyle name="Uwaga 3" xfId="3009" hidden="1"/>
    <cellStyle name="Uwaga 3" xfId="3011" hidden="1"/>
    <cellStyle name="Uwaga 3" xfId="3013" hidden="1"/>
    <cellStyle name="Uwaga 3" xfId="3024" hidden="1"/>
    <cellStyle name="Uwaga 3" xfId="3026" hidden="1"/>
    <cellStyle name="Uwaga 3" xfId="3028" hidden="1"/>
    <cellStyle name="Uwaga 3" xfId="3039" hidden="1"/>
    <cellStyle name="Uwaga 3" xfId="3041" hidden="1"/>
    <cellStyle name="Uwaga 3" xfId="3043" hidden="1"/>
    <cellStyle name="Uwaga 3" xfId="3054" hidden="1"/>
    <cellStyle name="Uwaga 3" xfId="3055" hidden="1"/>
    <cellStyle name="Uwaga 3" xfId="3057" hidden="1"/>
    <cellStyle name="Uwaga 3" xfId="3068" hidden="1"/>
    <cellStyle name="Uwaga 3" xfId="3070" hidden="1"/>
    <cellStyle name="Uwaga 3" xfId="3071" hidden="1"/>
    <cellStyle name="Uwaga 3" xfId="3080" hidden="1"/>
    <cellStyle name="Uwaga 3" xfId="3083" hidden="1"/>
    <cellStyle name="Uwaga 3" xfId="3085" hidden="1"/>
    <cellStyle name="Uwaga 3" xfId="3096" hidden="1"/>
    <cellStyle name="Uwaga 3" xfId="3098" hidden="1"/>
    <cellStyle name="Uwaga 3" xfId="3100" hidden="1"/>
    <cellStyle name="Uwaga 3" xfId="3112" hidden="1"/>
    <cellStyle name="Uwaga 3" xfId="3114" hidden="1"/>
    <cellStyle name="Uwaga 3" xfId="3116" hidden="1"/>
    <cellStyle name="Uwaga 3" xfId="3124" hidden="1"/>
    <cellStyle name="Uwaga 3" xfId="3126" hidden="1"/>
    <cellStyle name="Uwaga 3" xfId="3129" hidden="1"/>
    <cellStyle name="Uwaga 3" xfId="3119" hidden="1"/>
    <cellStyle name="Uwaga 3" xfId="3118" hidden="1"/>
    <cellStyle name="Uwaga 3" xfId="3117" hidden="1"/>
    <cellStyle name="Uwaga 3" xfId="3104" hidden="1"/>
    <cellStyle name="Uwaga 3" xfId="3103" hidden="1"/>
    <cellStyle name="Uwaga 3" xfId="3102" hidden="1"/>
    <cellStyle name="Uwaga 3" xfId="3089" hidden="1"/>
    <cellStyle name="Uwaga 3" xfId="3088" hidden="1"/>
    <cellStyle name="Uwaga 3" xfId="3087" hidden="1"/>
    <cellStyle name="Uwaga 3" xfId="3074" hidden="1"/>
    <cellStyle name="Uwaga 3" xfId="3073" hidden="1"/>
    <cellStyle name="Uwaga 3" xfId="3072" hidden="1"/>
    <cellStyle name="Uwaga 3" xfId="3059" hidden="1"/>
    <cellStyle name="Uwaga 3" xfId="3058" hidden="1"/>
    <cellStyle name="Uwaga 3" xfId="3056" hidden="1"/>
    <cellStyle name="Uwaga 3" xfId="3045" hidden="1"/>
    <cellStyle name="Uwaga 3" xfId="3042" hidden="1"/>
    <cellStyle name="Uwaga 3" xfId="3040" hidden="1"/>
    <cellStyle name="Uwaga 3" xfId="3030" hidden="1"/>
    <cellStyle name="Uwaga 3" xfId="3027" hidden="1"/>
    <cellStyle name="Uwaga 3" xfId="3025" hidden="1"/>
    <cellStyle name="Uwaga 3" xfId="3015" hidden="1"/>
    <cellStyle name="Uwaga 3" xfId="3012" hidden="1"/>
    <cellStyle name="Uwaga 3" xfId="3010" hidden="1"/>
    <cellStyle name="Uwaga 3" xfId="3000" hidden="1"/>
    <cellStyle name="Uwaga 3" xfId="2998" hidden="1"/>
    <cellStyle name="Uwaga 3" xfId="2997" hidden="1"/>
    <cellStyle name="Uwaga 3" xfId="2985" hidden="1"/>
    <cellStyle name="Uwaga 3" xfId="2983" hidden="1"/>
    <cellStyle name="Uwaga 3" xfId="2980" hidden="1"/>
    <cellStyle name="Uwaga 3" xfId="2970" hidden="1"/>
    <cellStyle name="Uwaga 3" xfId="2967" hidden="1"/>
    <cellStyle name="Uwaga 3" xfId="2965" hidden="1"/>
    <cellStyle name="Uwaga 3" xfId="2955" hidden="1"/>
    <cellStyle name="Uwaga 3" xfId="2952" hidden="1"/>
    <cellStyle name="Uwaga 3" xfId="2950" hidden="1"/>
    <cellStyle name="Uwaga 3" xfId="2940" hidden="1"/>
    <cellStyle name="Uwaga 3" xfId="2938" hidden="1"/>
    <cellStyle name="Uwaga 3" xfId="2937" hidden="1"/>
    <cellStyle name="Uwaga 3" xfId="2925" hidden="1"/>
    <cellStyle name="Uwaga 3" xfId="2922" hidden="1"/>
    <cellStyle name="Uwaga 3" xfId="2920" hidden="1"/>
    <cellStyle name="Uwaga 3" xfId="2910" hidden="1"/>
    <cellStyle name="Uwaga 3" xfId="2907" hidden="1"/>
    <cellStyle name="Uwaga 3" xfId="2905" hidden="1"/>
    <cellStyle name="Uwaga 3" xfId="2895" hidden="1"/>
    <cellStyle name="Uwaga 3" xfId="2892" hidden="1"/>
    <cellStyle name="Uwaga 3" xfId="2890" hidden="1"/>
    <cellStyle name="Uwaga 3" xfId="2880" hidden="1"/>
    <cellStyle name="Uwaga 3" xfId="2878" hidden="1"/>
    <cellStyle name="Uwaga 3" xfId="2877" hidden="1"/>
    <cellStyle name="Uwaga 3" xfId="2864" hidden="1"/>
    <cellStyle name="Uwaga 3" xfId="2861" hidden="1"/>
    <cellStyle name="Uwaga 3" xfId="2859" hidden="1"/>
    <cellStyle name="Uwaga 3" xfId="2849" hidden="1"/>
    <cellStyle name="Uwaga 3" xfId="2846" hidden="1"/>
    <cellStyle name="Uwaga 3" xfId="2844" hidden="1"/>
    <cellStyle name="Uwaga 3" xfId="2834" hidden="1"/>
    <cellStyle name="Uwaga 3" xfId="2831" hidden="1"/>
    <cellStyle name="Uwaga 3" xfId="2829" hidden="1"/>
    <cellStyle name="Uwaga 3" xfId="2820" hidden="1"/>
    <cellStyle name="Uwaga 3" xfId="2818" hidden="1"/>
    <cellStyle name="Uwaga 3" xfId="2817" hidden="1"/>
    <cellStyle name="Uwaga 3" xfId="2805" hidden="1"/>
    <cellStyle name="Uwaga 3" xfId="2803" hidden="1"/>
    <cellStyle name="Uwaga 3" xfId="2801" hidden="1"/>
    <cellStyle name="Uwaga 3" xfId="2790" hidden="1"/>
    <cellStyle name="Uwaga 3" xfId="2788" hidden="1"/>
    <cellStyle name="Uwaga 3" xfId="2786" hidden="1"/>
    <cellStyle name="Uwaga 3" xfId="2775" hidden="1"/>
    <cellStyle name="Uwaga 3" xfId="2773" hidden="1"/>
    <cellStyle name="Uwaga 3" xfId="2771" hidden="1"/>
    <cellStyle name="Uwaga 3" xfId="2760" hidden="1"/>
    <cellStyle name="Uwaga 3" xfId="2758" hidden="1"/>
    <cellStyle name="Uwaga 3" xfId="2757" hidden="1"/>
    <cellStyle name="Uwaga 3" xfId="2744" hidden="1"/>
    <cellStyle name="Uwaga 3" xfId="2741" hidden="1"/>
    <cellStyle name="Uwaga 3" xfId="2739" hidden="1"/>
    <cellStyle name="Uwaga 3" xfId="2729" hidden="1"/>
    <cellStyle name="Uwaga 3" xfId="2726" hidden="1"/>
    <cellStyle name="Uwaga 3" xfId="2724" hidden="1"/>
    <cellStyle name="Uwaga 3" xfId="2714" hidden="1"/>
    <cellStyle name="Uwaga 3" xfId="2711" hidden="1"/>
    <cellStyle name="Uwaga 3" xfId="2709" hidden="1"/>
    <cellStyle name="Uwaga 3" xfId="2700" hidden="1"/>
    <cellStyle name="Uwaga 3" xfId="2698" hidden="1"/>
    <cellStyle name="Uwaga 3" xfId="2696" hidden="1"/>
    <cellStyle name="Uwaga 3" xfId="2684" hidden="1"/>
    <cellStyle name="Uwaga 3" xfId="2681" hidden="1"/>
    <cellStyle name="Uwaga 3" xfId="2679" hidden="1"/>
    <cellStyle name="Uwaga 3" xfId="2669" hidden="1"/>
    <cellStyle name="Uwaga 3" xfId="2666" hidden="1"/>
    <cellStyle name="Uwaga 3" xfId="2664" hidden="1"/>
    <cellStyle name="Uwaga 3" xfId="2654" hidden="1"/>
    <cellStyle name="Uwaga 3" xfId="2651" hidden="1"/>
    <cellStyle name="Uwaga 3" xfId="2649" hidden="1"/>
    <cellStyle name="Uwaga 3" xfId="2642" hidden="1"/>
    <cellStyle name="Uwaga 3" xfId="2639" hidden="1"/>
    <cellStyle name="Uwaga 3" xfId="2637" hidden="1"/>
    <cellStyle name="Uwaga 3" xfId="2627" hidden="1"/>
    <cellStyle name="Uwaga 3" xfId="2624" hidden="1"/>
    <cellStyle name="Uwaga 3" xfId="2621" hidden="1"/>
    <cellStyle name="Uwaga 3" xfId="2612" hidden="1"/>
    <cellStyle name="Uwaga 3" xfId="2608" hidden="1"/>
    <cellStyle name="Uwaga 3" xfId="2605" hidden="1"/>
    <cellStyle name="Uwaga 3" xfId="2597" hidden="1"/>
    <cellStyle name="Uwaga 3" xfId="2594" hidden="1"/>
    <cellStyle name="Uwaga 3" xfId="2591" hidden="1"/>
    <cellStyle name="Uwaga 3" xfId="2582" hidden="1"/>
    <cellStyle name="Uwaga 3" xfId="2579" hidden="1"/>
    <cellStyle name="Uwaga 3" xfId="2576" hidden="1"/>
    <cellStyle name="Uwaga 3" xfId="2566" hidden="1"/>
    <cellStyle name="Uwaga 3" xfId="2562" hidden="1"/>
    <cellStyle name="Uwaga 3" xfId="2559" hidden="1"/>
    <cellStyle name="Uwaga 3" xfId="2550" hidden="1"/>
    <cellStyle name="Uwaga 3" xfId="2546" hidden="1"/>
    <cellStyle name="Uwaga 3" xfId="2544" hidden="1"/>
    <cellStyle name="Uwaga 3" xfId="2536" hidden="1"/>
    <cellStyle name="Uwaga 3" xfId="2532" hidden="1"/>
    <cellStyle name="Uwaga 3" xfId="2529" hidden="1"/>
    <cellStyle name="Uwaga 3" xfId="2522" hidden="1"/>
    <cellStyle name="Uwaga 3" xfId="2519" hidden="1"/>
    <cellStyle name="Uwaga 3" xfId="2516" hidden="1"/>
    <cellStyle name="Uwaga 3" xfId="2507" hidden="1"/>
    <cellStyle name="Uwaga 3" xfId="2502" hidden="1"/>
    <cellStyle name="Uwaga 3" xfId="2499" hidden="1"/>
    <cellStyle name="Uwaga 3" xfId="2492" hidden="1"/>
    <cellStyle name="Uwaga 3" xfId="2487" hidden="1"/>
    <cellStyle name="Uwaga 3" xfId="2484" hidden="1"/>
    <cellStyle name="Uwaga 3" xfId="2477" hidden="1"/>
    <cellStyle name="Uwaga 3" xfId="2472" hidden="1"/>
    <cellStyle name="Uwaga 3" xfId="2469" hidden="1"/>
    <cellStyle name="Uwaga 3" xfId="2463" hidden="1"/>
    <cellStyle name="Uwaga 3" xfId="2459" hidden="1"/>
    <cellStyle name="Uwaga 3" xfId="2456" hidden="1"/>
    <cellStyle name="Uwaga 3" xfId="2448" hidden="1"/>
    <cellStyle name="Uwaga 3" xfId="2443" hidden="1"/>
    <cellStyle name="Uwaga 3" xfId="2439" hidden="1"/>
    <cellStyle name="Uwaga 3" xfId="2433" hidden="1"/>
    <cellStyle name="Uwaga 3" xfId="2428" hidden="1"/>
    <cellStyle name="Uwaga 3" xfId="2424" hidden="1"/>
    <cellStyle name="Uwaga 3" xfId="2418" hidden="1"/>
    <cellStyle name="Uwaga 3" xfId="2413" hidden="1"/>
    <cellStyle name="Uwaga 3" xfId="2409" hidden="1"/>
    <cellStyle name="Uwaga 3" xfId="2404" hidden="1"/>
    <cellStyle name="Uwaga 3" xfId="2400" hidden="1"/>
    <cellStyle name="Uwaga 3" xfId="2396" hidden="1"/>
    <cellStyle name="Uwaga 3" xfId="2388" hidden="1"/>
    <cellStyle name="Uwaga 3" xfId="2383" hidden="1"/>
    <cellStyle name="Uwaga 3" xfId="2379" hidden="1"/>
    <cellStyle name="Uwaga 3" xfId="2373" hidden="1"/>
    <cellStyle name="Uwaga 3" xfId="2368" hidden="1"/>
    <cellStyle name="Uwaga 3" xfId="2364" hidden="1"/>
    <cellStyle name="Uwaga 3" xfId="2358" hidden="1"/>
    <cellStyle name="Uwaga 3" xfId="2353" hidden="1"/>
    <cellStyle name="Uwaga 3" xfId="2349" hidden="1"/>
    <cellStyle name="Uwaga 3" xfId="2345" hidden="1"/>
    <cellStyle name="Uwaga 3" xfId="2340" hidden="1"/>
    <cellStyle name="Uwaga 3" xfId="2335" hidden="1"/>
    <cellStyle name="Uwaga 3" xfId="2330" hidden="1"/>
    <cellStyle name="Uwaga 3" xfId="2326" hidden="1"/>
    <cellStyle name="Uwaga 3" xfId="2322" hidden="1"/>
    <cellStyle name="Uwaga 3" xfId="2315" hidden="1"/>
    <cellStyle name="Uwaga 3" xfId="2311" hidden="1"/>
    <cellStyle name="Uwaga 3" xfId="2306" hidden="1"/>
    <cellStyle name="Uwaga 3" xfId="2300" hidden="1"/>
    <cellStyle name="Uwaga 3" xfId="2296" hidden="1"/>
    <cellStyle name="Uwaga 3" xfId="2291" hidden="1"/>
    <cellStyle name="Uwaga 3" xfId="2285" hidden="1"/>
    <cellStyle name="Uwaga 3" xfId="2281" hidden="1"/>
    <cellStyle name="Uwaga 3" xfId="2276" hidden="1"/>
    <cellStyle name="Uwaga 3" xfId="2270" hidden="1"/>
    <cellStyle name="Uwaga 3" xfId="2266" hidden="1"/>
    <cellStyle name="Uwaga 3" xfId="2262" hidden="1"/>
    <cellStyle name="Uwaga 3" xfId="3122" hidden="1"/>
    <cellStyle name="Uwaga 3" xfId="3121" hidden="1"/>
    <cellStyle name="Uwaga 3" xfId="3120" hidden="1"/>
    <cellStyle name="Uwaga 3" xfId="3107" hidden="1"/>
    <cellStyle name="Uwaga 3" xfId="3106" hidden="1"/>
    <cellStyle name="Uwaga 3" xfId="3105" hidden="1"/>
    <cellStyle name="Uwaga 3" xfId="3092" hidden="1"/>
    <cellStyle name="Uwaga 3" xfId="3091" hidden="1"/>
    <cellStyle name="Uwaga 3" xfId="3090" hidden="1"/>
    <cellStyle name="Uwaga 3" xfId="3077" hidden="1"/>
    <cellStyle name="Uwaga 3" xfId="3076" hidden="1"/>
    <cellStyle name="Uwaga 3" xfId="3075" hidden="1"/>
    <cellStyle name="Uwaga 3" xfId="3062" hidden="1"/>
    <cellStyle name="Uwaga 3" xfId="3061" hidden="1"/>
    <cellStyle name="Uwaga 3" xfId="3060" hidden="1"/>
    <cellStyle name="Uwaga 3" xfId="3048" hidden="1"/>
    <cellStyle name="Uwaga 3" xfId="3046" hidden="1"/>
    <cellStyle name="Uwaga 3" xfId="3044" hidden="1"/>
    <cellStyle name="Uwaga 3" xfId="3033" hidden="1"/>
    <cellStyle name="Uwaga 3" xfId="3031" hidden="1"/>
    <cellStyle name="Uwaga 3" xfId="3029" hidden="1"/>
    <cellStyle name="Uwaga 3" xfId="3018" hidden="1"/>
    <cellStyle name="Uwaga 3" xfId="3016" hidden="1"/>
    <cellStyle name="Uwaga 3" xfId="3014" hidden="1"/>
    <cellStyle name="Uwaga 3" xfId="3003" hidden="1"/>
    <cellStyle name="Uwaga 3" xfId="3001" hidden="1"/>
    <cellStyle name="Uwaga 3" xfId="2999" hidden="1"/>
    <cellStyle name="Uwaga 3" xfId="2988" hidden="1"/>
    <cellStyle name="Uwaga 3" xfId="2986" hidden="1"/>
    <cellStyle name="Uwaga 3" xfId="2984" hidden="1"/>
    <cellStyle name="Uwaga 3" xfId="2973" hidden="1"/>
    <cellStyle name="Uwaga 3" xfId="2971" hidden="1"/>
    <cellStyle name="Uwaga 3" xfId="2969" hidden="1"/>
    <cellStyle name="Uwaga 3" xfId="2958" hidden="1"/>
    <cellStyle name="Uwaga 3" xfId="2956" hidden="1"/>
    <cellStyle name="Uwaga 3" xfId="2954" hidden="1"/>
    <cellStyle name="Uwaga 3" xfId="2943" hidden="1"/>
    <cellStyle name="Uwaga 3" xfId="2941" hidden="1"/>
    <cellStyle name="Uwaga 3" xfId="2939" hidden="1"/>
    <cellStyle name="Uwaga 3" xfId="2928" hidden="1"/>
    <cellStyle name="Uwaga 3" xfId="2926" hidden="1"/>
    <cellStyle name="Uwaga 3" xfId="2924" hidden="1"/>
    <cellStyle name="Uwaga 3" xfId="2913" hidden="1"/>
    <cellStyle name="Uwaga 3" xfId="2911" hidden="1"/>
    <cellStyle name="Uwaga 3" xfId="2909" hidden="1"/>
    <cellStyle name="Uwaga 3" xfId="2898" hidden="1"/>
    <cellStyle name="Uwaga 3" xfId="2896" hidden="1"/>
    <cellStyle name="Uwaga 3" xfId="2894" hidden="1"/>
    <cellStyle name="Uwaga 3" xfId="2883" hidden="1"/>
    <cellStyle name="Uwaga 3" xfId="2881" hidden="1"/>
    <cellStyle name="Uwaga 3" xfId="2879" hidden="1"/>
    <cellStyle name="Uwaga 3" xfId="2868" hidden="1"/>
    <cellStyle name="Uwaga 3" xfId="2866" hidden="1"/>
    <cellStyle name="Uwaga 3" xfId="2863" hidden="1"/>
    <cellStyle name="Uwaga 3" xfId="2853" hidden="1"/>
    <cellStyle name="Uwaga 3" xfId="2850" hidden="1"/>
    <cellStyle name="Uwaga 3" xfId="2847" hidden="1"/>
    <cellStyle name="Uwaga 3" xfId="2838" hidden="1"/>
    <cellStyle name="Uwaga 3" xfId="2836" hidden="1"/>
    <cellStyle name="Uwaga 3" xfId="2833" hidden="1"/>
    <cellStyle name="Uwaga 3" xfId="2823" hidden="1"/>
    <cellStyle name="Uwaga 3" xfId="2821" hidden="1"/>
    <cellStyle name="Uwaga 3" xfId="2819" hidden="1"/>
    <cellStyle name="Uwaga 3" xfId="2808" hidden="1"/>
    <cellStyle name="Uwaga 3" xfId="2806" hidden="1"/>
    <cellStyle name="Uwaga 3" xfId="2804" hidden="1"/>
    <cellStyle name="Uwaga 3" xfId="2793" hidden="1"/>
    <cellStyle name="Uwaga 3" xfId="2791" hidden="1"/>
    <cellStyle name="Uwaga 3" xfId="2789" hidden="1"/>
    <cellStyle name="Uwaga 3" xfId="2778" hidden="1"/>
    <cellStyle name="Uwaga 3" xfId="2776" hidden="1"/>
    <cellStyle name="Uwaga 3" xfId="2774" hidden="1"/>
    <cellStyle name="Uwaga 3" xfId="2763" hidden="1"/>
    <cellStyle name="Uwaga 3" xfId="2761" hidden="1"/>
    <cellStyle name="Uwaga 3" xfId="2759" hidden="1"/>
    <cellStyle name="Uwaga 3" xfId="2748" hidden="1"/>
    <cellStyle name="Uwaga 3" xfId="2746" hidden="1"/>
    <cellStyle name="Uwaga 3" xfId="2743" hidden="1"/>
    <cellStyle name="Uwaga 3" xfId="2733" hidden="1"/>
    <cellStyle name="Uwaga 3" xfId="2730" hidden="1"/>
    <cellStyle name="Uwaga 3" xfId="2727" hidden="1"/>
    <cellStyle name="Uwaga 3" xfId="2718" hidden="1"/>
    <cellStyle name="Uwaga 3" xfId="2715" hidden="1"/>
    <cellStyle name="Uwaga 3" xfId="2712" hidden="1"/>
    <cellStyle name="Uwaga 3" xfId="2703" hidden="1"/>
    <cellStyle name="Uwaga 3" xfId="2701" hidden="1"/>
    <cellStyle name="Uwaga 3" xfId="2699" hidden="1"/>
    <cellStyle name="Uwaga 3" xfId="2688" hidden="1"/>
    <cellStyle name="Uwaga 3" xfId="2685" hidden="1"/>
    <cellStyle name="Uwaga 3" xfId="2682" hidden="1"/>
    <cellStyle name="Uwaga 3" xfId="2673" hidden="1"/>
    <cellStyle name="Uwaga 3" xfId="2670" hidden="1"/>
    <cellStyle name="Uwaga 3" xfId="2667" hidden="1"/>
    <cellStyle name="Uwaga 3" xfId="2658" hidden="1"/>
    <cellStyle name="Uwaga 3" xfId="2655" hidden="1"/>
    <cellStyle name="Uwaga 3" xfId="2652" hidden="1"/>
    <cellStyle name="Uwaga 3" xfId="2645" hidden="1"/>
    <cellStyle name="Uwaga 3" xfId="2641" hidden="1"/>
    <cellStyle name="Uwaga 3" xfId="2638" hidden="1"/>
    <cellStyle name="Uwaga 3" xfId="2630" hidden="1"/>
    <cellStyle name="Uwaga 3" xfId="2626" hidden="1"/>
    <cellStyle name="Uwaga 3" xfId="2623" hidden="1"/>
    <cellStyle name="Uwaga 3" xfId="2615" hidden="1"/>
    <cellStyle name="Uwaga 3" xfId="2611" hidden="1"/>
    <cellStyle name="Uwaga 3" xfId="2607" hidden="1"/>
    <cellStyle name="Uwaga 3" xfId="2600" hidden="1"/>
    <cellStyle name="Uwaga 3" xfId="2596" hidden="1"/>
    <cellStyle name="Uwaga 3" xfId="2593" hidden="1"/>
    <cellStyle name="Uwaga 3" xfId="2585" hidden="1"/>
    <cellStyle name="Uwaga 3" xfId="2581" hidden="1"/>
    <cellStyle name="Uwaga 3" xfId="2578" hidden="1"/>
    <cellStyle name="Uwaga 3" xfId="2569" hidden="1"/>
    <cellStyle name="Uwaga 3" xfId="2564" hidden="1"/>
    <cellStyle name="Uwaga 3" xfId="2560" hidden="1"/>
    <cellStyle name="Uwaga 3" xfId="2554" hidden="1"/>
    <cellStyle name="Uwaga 3" xfId="2549" hidden="1"/>
    <cellStyle name="Uwaga 3" xfId="2545" hidden="1"/>
    <cellStyle name="Uwaga 3" xfId="2539" hidden="1"/>
    <cellStyle name="Uwaga 3" xfId="2534" hidden="1"/>
    <cellStyle name="Uwaga 3" xfId="2530" hidden="1"/>
    <cellStyle name="Uwaga 3" xfId="2525" hidden="1"/>
    <cellStyle name="Uwaga 3" xfId="2521" hidden="1"/>
    <cellStyle name="Uwaga 3" xfId="2517" hidden="1"/>
    <cellStyle name="Uwaga 3" xfId="2510" hidden="1"/>
    <cellStyle name="Uwaga 3" xfId="2505" hidden="1"/>
    <cellStyle name="Uwaga 3" xfId="2501" hidden="1"/>
    <cellStyle name="Uwaga 3" xfId="2494" hidden="1"/>
    <cellStyle name="Uwaga 3" xfId="2489" hidden="1"/>
    <cellStyle name="Uwaga 3" xfId="2485" hidden="1"/>
    <cellStyle name="Uwaga 3" xfId="2480" hidden="1"/>
    <cellStyle name="Uwaga 3" xfId="2475" hidden="1"/>
    <cellStyle name="Uwaga 3" xfId="2471" hidden="1"/>
    <cellStyle name="Uwaga 3" xfId="2465" hidden="1"/>
    <cellStyle name="Uwaga 3" xfId="2461" hidden="1"/>
    <cellStyle name="Uwaga 3" xfId="2458" hidden="1"/>
    <cellStyle name="Uwaga 3" xfId="2451" hidden="1"/>
    <cellStyle name="Uwaga 3" xfId="2446" hidden="1"/>
    <cellStyle name="Uwaga 3" xfId="2441" hidden="1"/>
    <cellStyle name="Uwaga 3" xfId="2435" hidden="1"/>
    <cellStyle name="Uwaga 3" xfId="2430" hidden="1"/>
    <cellStyle name="Uwaga 3" xfId="2425" hidden="1"/>
    <cellStyle name="Uwaga 3" xfId="2420" hidden="1"/>
    <cellStyle name="Uwaga 3" xfId="2415" hidden="1"/>
    <cellStyle name="Uwaga 3" xfId="2410" hidden="1"/>
    <cellStyle name="Uwaga 3" xfId="2406" hidden="1"/>
    <cellStyle name="Uwaga 3" xfId="2402" hidden="1"/>
    <cellStyle name="Uwaga 3" xfId="2397" hidden="1"/>
    <cellStyle name="Uwaga 3" xfId="2390" hidden="1"/>
    <cellStyle name="Uwaga 3" xfId="2385" hidden="1"/>
    <cellStyle name="Uwaga 3" xfId="2380" hidden="1"/>
    <cellStyle name="Uwaga 3" xfId="2374" hidden="1"/>
    <cellStyle name="Uwaga 3" xfId="2369" hidden="1"/>
    <cellStyle name="Uwaga 3" xfId="2365" hidden="1"/>
    <cellStyle name="Uwaga 3" xfId="2360" hidden="1"/>
    <cellStyle name="Uwaga 3" xfId="2355" hidden="1"/>
    <cellStyle name="Uwaga 3" xfId="2350" hidden="1"/>
    <cellStyle name="Uwaga 3" xfId="2346" hidden="1"/>
    <cellStyle name="Uwaga 3" xfId="2341" hidden="1"/>
    <cellStyle name="Uwaga 3" xfId="2336" hidden="1"/>
    <cellStyle name="Uwaga 3" xfId="2331" hidden="1"/>
    <cellStyle name="Uwaga 3" xfId="2327" hidden="1"/>
    <cellStyle name="Uwaga 3" xfId="2323" hidden="1"/>
    <cellStyle name="Uwaga 3" xfId="2316" hidden="1"/>
    <cellStyle name="Uwaga 3" xfId="2312" hidden="1"/>
    <cellStyle name="Uwaga 3" xfId="2307" hidden="1"/>
    <cellStyle name="Uwaga 3" xfId="2301" hidden="1"/>
    <cellStyle name="Uwaga 3" xfId="2297" hidden="1"/>
    <cellStyle name="Uwaga 3" xfId="2292" hidden="1"/>
    <cellStyle name="Uwaga 3" xfId="2286" hidden="1"/>
    <cellStyle name="Uwaga 3" xfId="2282" hidden="1"/>
    <cellStyle name="Uwaga 3" xfId="2278" hidden="1"/>
    <cellStyle name="Uwaga 3" xfId="2271" hidden="1"/>
    <cellStyle name="Uwaga 3" xfId="2267" hidden="1"/>
    <cellStyle name="Uwaga 3" xfId="2263" hidden="1"/>
    <cellStyle name="Uwaga 3" xfId="3127" hidden="1"/>
    <cellStyle name="Uwaga 3" xfId="3125" hidden="1"/>
    <cellStyle name="Uwaga 3" xfId="3123" hidden="1"/>
    <cellStyle name="Uwaga 3" xfId="3110" hidden="1"/>
    <cellStyle name="Uwaga 3" xfId="3109" hidden="1"/>
    <cellStyle name="Uwaga 3" xfId="3108" hidden="1"/>
    <cellStyle name="Uwaga 3" xfId="3095" hidden="1"/>
    <cellStyle name="Uwaga 3" xfId="3094" hidden="1"/>
    <cellStyle name="Uwaga 3" xfId="3093" hidden="1"/>
    <cellStyle name="Uwaga 3" xfId="3081" hidden="1"/>
    <cellStyle name="Uwaga 3" xfId="3079" hidden="1"/>
    <cellStyle name="Uwaga 3" xfId="3078" hidden="1"/>
    <cellStyle name="Uwaga 3" xfId="3065" hidden="1"/>
    <cellStyle name="Uwaga 3" xfId="3064" hidden="1"/>
    <cellStyle name="Uwaga 3" xfId="3063" hidden="1"/>
    <cellStyle name="Uwaga 3" xfId="3051" hidden="1"/>
    <cellStyle name="Uwaga 3" xfId="3049" hidden="1"/>
    <cellStyle name="Uwaga 3" xfId="3047" hidden="1"/>
    <cellStyle name="Uwaga 3" xfId="3036" hidden="1"/>
    <cellStyle name="Uwaga 3" xfId="3034" hidden="1"/>
    <cellStyle name="Uwaga 3" xfId="3032" hidden="1"/>
    <cellStyle name="Uwaga 3" xfId="3021" hidden="1"/>
    <cellStyle name="Uwaga 3" xfId="3019" hidden="1"/>
    <cellStyle name="Uwaga 3" xfId="3017" hidden="1"/>
    <cellStyle name="Uwaga 3" xfId="3006" hidden="1"/>
    <cellStyle name="Uwaga 3" xfId="3004" hidden="1"/>
    <cellStyle name="Uwaga 3" xfId="3002" hidden="1"/>
    <cellStyle name="Uwaga 3" xfId="2991" hidden="1"/>
    <cellStyle name="Uwaga 3" xfId="2989" hidden="1"/>
    <cellStyle name="Uwaga 3" xfId="2987" hidden="1"/>
    <cellStyle name="Uwaga 3" xfId="2976" hidden="1"/>
    <cellStyle name="Uwaga 3" xfId="2974" hidden="1"/>
    <cellStyle name="Uwaga 3" xfId="2972" hidden="1"/>
    <cellStyle name="Uwaga 3" xfId="2961" hidden="1"/>
    <cellStyle name="Uwaga 3" xfId="2959" hidden="1"/>
    <cellStyle name="Uwaga 3" xfId="2957" hidden="1"/>
    <cellStyle name="Uwaga 3" xfId="2946" hidden="1"/>
    <cellStyle name="Uwaga 3" xfId="2944" hidden="1"/>
    <cellStyle name="Uwaga 3" xfId="2942" hidden="1"/>
    <cellStyle name="Uwaga 3" xfId="2931" hidden="1"/>
    <cellStyle name="Uwaga 3" xfId="2929" hidden="1"/>
    <cellStyle name="Uwaga 3" xfId="2927" hidden="1"/>
    <cellStyle name="Uwaga 3" xfId="2916" hidden="1"/>
    <cellStyle name="Uwaga 3" xfId="2914" hidden="1"/>
    <cellStyle name="Uwaga 3" xfId="2912" hidden="1"/>
    <cellStyle name="Uwaga 3" xfId="2901" hidden="1"/>
    <cellStyle name="Uwaga 3" xfId="2899" hidden="1"/>
    <cellStyle name="Uwaga 3" xfId="2897" hidden="1"/>
    <cellStyle name="Uwaga 3" xfId="2886" hidden="1"/>
    <cellStyle name="Uwaga 3" xfId="2884" hidden="1"/>
    <cellStyle name="Uwaga 3" xfId="2882" hidden="1"/>
    <cellStyle name="Uwaga 3" xfId="2871" hidden="1"/>
    <cellStyle name="Uwaga 3" xfId="2869" hidden="1"/>
    <cellStyle name="Uwaga 3" xfId="2867" hidden="1"/>
    <cellStyle name="Uwaga 3" xfId="2856" hidden="1"/>
    <cellStyle name="Uwaga 3" xfId="2854" hidden="1"/>
    <cellStyle name="Uwaga 3" xfId="2852" hidden="1"/>
    <cellStyle name="Uwaga 3" xfId="2841" hidden="1"/>
    <cellStyle name="Uwaga 3" xfId="2839" hidden="1"/>
    <cellStyle name="Uwaga 3" xfId="2837" hidden="1"/>
    <cellStyle name="Uwaga 3" xfId="2826" hidden="1"/>
    <cellStyle name="Uwaga 3" xfId="2824" hidden="1"/>
    <cellStyle name="Uwaga 3" xfId="2822" hidden="1"/>
    <cellStyle name="Uwaga 3" xfId="2811" hidden="1"/>
    <cellStyle name="Uwaga 3" xfId="2809" hidden="1"/>
    <cellStyle name="Uwaga 3" xfId="2807" hidden="1"/>
    <cellStyle name="Uwaga 3" xfId="2796" hidden="1"/>
    <cellStyle name="Uwaga 3" xfId="2794" hidden="1"/>
    <cellStyle name="Uwaga 3" xfId="2792" hidden="1"/>
    <cellStyle name="Uwaga 3" xfId="2781" hidden="1"/>
    <cellStyle name="Uwaga 3" xfId="2779" hidden="1"/>
    <cellStyle name="Uwaga 3" xfId="2777" hidden="1"/>
    <cellStyle name="Uwaga 3" xfId="2766" hidden="1"/>
    <cellStyle name="Uwaga 3" xfId="2764" hidden="1"/>
    <cellStyle name="Uwaga 3" xfId="2762" hidden="1"/>
    <cellStyle name="Uwaga 3" xfId="2751" hidden="1"/>
    <cellStyle name="Uwaga 3" xfId="2749" hidden="1"/>
    <cellStyle name="Uwaga 3" xfId="2747" hidden="1"/>
    <cellStyle name="Uwaga 3" xfId="2736" hidden="1"/>
    <cellStyle name="Uwaga 3" xfId="2734" hidden="1"/>
    <cellStyle name="Uwaga 3" xfId="2731" hidden="1"/>
    <cellStyle name="Uwaga 3" xfId="2721" hidden="1"/>
    <cellStyle name="Uwaga 3" xfId="2719" hidden="1"/>
    <cellStyle name="Uwaga 3" xfId="2717" hidden="1"/>
    <cellStyle name="Uwaga 3" xfId="2706" hidden="1"/>
    <cellStyle name="Uwaga 3" xfId="2704" hidden="1"/>
    <cellStyle name="Uwaga 3" xfId="2702" hidden="1"/>
    <cellStyle name="Uwaga 3" xfId="2691" hidden="1"/>
    <cellStyle name="Uwaga 3" xfId="2689" hidden="1"/>
    <cellStyle name="Uwaga 3" xfId="2686" hidden="1"/>
    <cellStyle name="Uwaga 3" xfId="2676" hidden="1"/>
    <cellStyle name="Uwaga 3" xfId="2674" hidden="1"/>
    <cellStyle name="Uwaga 3" xfId="2671" hidden="1"/>
    <cellStyle name="Uwaga 3" xfId="2661" hidden="1"/>
    <cellStyle name="Uwaga 3" xfId="2659" hidden="1"/>
    <cellStyle name="Uwaga 3" xfId="2656" hidden="1"/>
    <cellStyle name="Uwaga 3" xfId="2647" hidden="1"/>
    <cellStyle name="Uwaga 3" xfId="2644" hidden="1"/>
    <cellStyle name="Uwaga 3" xfId="2640" hidden="1"/>
    <cellStyle name="Uwaga 3" xfId="2632" hidden="1"/>
    <cellStyle name="Uwaga 3" xfId="2629" hidden="1"/>
    <cellStyle name="Uwaga 3" xfId="2625" hidden="1"/>
    <cellStyle name="Uwaga 3" xfId="2617" hidden="1"/>
    <cellStyle name="Uwaga 3" xfId="2614" hidden="1"/>
    <cellStyle name="Uwaga 3" xfId="2610" hidden="1"/>
    <cellStyle name="Uwaga 3" xfId="2602" hidden="1"/>
    <cellStyle name="Uwaga 3" xfId="2599" hidden="1"/>
    <cellStyle name="Uwaga 3" xfId="2595" hidden="1"/>
    <cellStyle name="Uwaga 3" xfId="2587" hidden="1"/>
    <cellStyle name="Uwaga 3" xfId="2584" hidden="1"/>
    <cellStyle name="Uwaga 3" xfId="2580" hidden="1"/>
    <cellStyle name="Uwaga 3" xfId="2572" hidden="1"/>
    <cellStyle name="Uwaga 3" xfId="2568" hidden="1"/>
    <cellStyle name="Uwaga 3" xfId="2563" hidden="1"/>
    <cellStyle name="Uwaga 3" xfId="2557" hidden="1"/>
    <cellStyle name="Uwaga 3" xfId="2553" hidden="1"/>
    <cellStyle name="Uwaga 3" xfId="2548" hidden="1"/>
    <cellStyle name="Uwaga 3" xfId="2542" hidden="1"/>
    <cellStyle name="Uwaga 3" xfId="2538" hidden="1"/>
    <cellStyle name="Uwaga 3" xfId="2533" hidden="1"/>
    <cellStyle name="Uwaga 3" xfId="2527" hidden="1"/>
    <cellStyle name="Uwaga 3" xfId="2524" hidden="1"/>
    <cellStyle name="Uwaga 3" xfId="2520" hidden="1"/>
    <cellStyle name="Uwaga 3" xfId="2512" hidden="1"/>
    <cellStyle name="Uwaga 3" xfId="2509" hidden="1"/>
    <cellStyle name="Uwaga 3" xfId="2504" hidden="1"/>
    <cellStyle name="Uwaga 3" xfId="2497" hidden="1"/>
    <cellStyle name="Uwaga 3" xfId="2493" hidden="1"/>
    <cellStyle name="Uwaga 3" xfId="2488" hidden="1"/>
    <cellStyle name="Uwaga 3" xfId="2482" hidden="1"/>
    <cellStyle name="Uwaga 3" xfId="2478" hidden="1"/>
    <cellStyle name="Uwaga 3" xfId="2473" hidden="1"/>
    <cellStyle name="Uwaga 3" xfId="2467" hidden="1"/>
    <cellStyle name="Uwaga 3" xfId="2464" hidden="1"/>
    <cellStyle name="Uwaga 3" xfId="2460" hidden="1"/>
    <cellStyle name="Uwaga 3" xfId="2452" hidden="1"/>
    <cellStyle name="Uwaga 3" xfId="2447" hidden="1"/>
    <cellStyle name="Uwaga 3" xfId="2442" hidden="1"/>
    <cellStyle name="Uwaga 3" xfId="2437" hidden="1"/>
    <cellStyle name="Uwaga 3" xfId="2432" hidden="1"/>
    <cellStyle name="Uwaga 3" xfId="2427" hidden="1"/>
    <cellStyle name="Uwaga 3" xfId="2422" hidden="1"/>
    <cellStyle name="Uwaga 3" xfId="2417" hidden="1"/>
    <cellStyle name="Uwaga 3" xfId="2412" hidden="1"/>
    <cellStyle name="Uwaga 3" xfId="2407" hidden="1"/>
    <cellStyle name="Uwaga 3" xfId="2403" hidden="1"/>
    <cellStyle name="Uwaga 3" xfId="2398" hidden="1"/>
    <cellStyle name="Uwaga 3" xfId="2391" hidden="1"/>
    <cellStyle name="Uwaga 3" xfId="2386" hidden="1"/>
    <cellStyle name="Uwaga 3" xfId="2381" hidden="1"/>
    <cellStyle name="Uwaga 3" xfId="2376" hidden="1"/>
    <cellStyle name="Uwaga 3" xfId="2371" hidden="1"/>
    <cellStyle name="Uwaga 3" xfId="2366" hidden="1"/>
    <cellStyle name="Uwaga 3" xfId="2361" hidden="1"/>
    <cellStyle name="Uwaga 3" xfId="2356" hidden="1"/>
    <cellStyle name="Uwaga 3" xfId="2351" hidden="1"/>
    <cellStyle name="Uwaga 3" xfId="2347" hidden="1"/>
    <cellStyle name="Uwaga 3" xfId="2342" hidden="1"/>
    <cellStyle name="Uwaga 3" xfId="2337" hidden="1"/>
    <cellStyle name="Uwaga 3" xfId="2332" hidden="1"/>
    <cellStyle name="Uwaga 3" xfId="2328" hidden="1"/>
    <cellStyle name="Uwaga 3" xfId="2324" hidden="1"/>
    <cellStyle name="Uwaga 3" xfId="2317" hidden="1"/>
    <cellStyle name="Uwaga 3" xfId="2313" hidden="1"/>
    <cellStyle name="Uwaga 3" xfId="2308" hidden="1"/>
    <cellStyle name="Uwaga 3" xfId="2302" hidden="1"/>
    <cellStyle name="Uwaga 3" xfId="2298" hidden="1"/>
    <cellStyle name="Uwaga 3" xfId="2293" hidden="1"/>
    <cellStyle name="Uwaga 3" xfId="2287" hidden="1"/>
    <cellStyle name="Uwaga 3" xfId="2283" hidden="1"/>
    <cellStyle name="Uwaga 3" xfId="2279" hidden="1"/>
    <cellStyle name="Uwaga 3" xfId="2272" hidden="1"/>
    <cellStyle name="Uwaga 3" xfId="2268" hidden="1"/>
    <cellStyle name="Uwaga 3" xfId="2264" hidden="1"/>
    <cellStyle name="Uwaga 3" xfId="3131" hidden="1"/>
    <cellStyle name="Uwaga 3" xfId="3130" hidden="1"/>
    <cellStyle name="Uwaga 3" xfId="3128" hidden="1"/>
    <cellStyle name="Uwaga 3" xfId="3115" hidden="1"/>
    <cellStyle name="Uwaga 3" xfId="3113" hidden="1"/>
    <cellStyle name="Uwaga 3" xfId="3111" hidden="1"/>
    <cellStyle name="Uwaga 3" xfId="3101" hidden="1"/>
    <cellStyle name="Uwaga 3" xfId="3099" hidden="1"/>
    <cellStyle name="Uwaga 3" xfId="3097" hidden="1"/>
    <cellStyle name="Uwaga 3" xfId="3086" hidden="1"/>
    <cellStyle name="Uwaga 3" xfId="3084" hidden="1"/>
    <cellStyle name="Uwaga 3" xfId="3082" hidden="1"/>
    <cellStyle name="Uwaga 3" xfId="3069" hidden="1"/>
    <cellStyle name="Uwaga 3" xfId="3067" hidden="1"/>
    <cellStyle name="Uwaga 3" xfId="3066" hidden="1"/>
    <cellStyle name="Uwaga 3" xfId="3053" hidden="1"/>
    <cellStyle name="Uwaga 3" xfId="3052" hidden="1"/>
    <cellStyle name="Uwaga 3" xfId="3050" hidden="1"/>
    <cellStyle name="Uwaga 3" xfId="3038" hidden="1"/>
    <cellStyle name="Uwaga 3" xfId="3037" hidden="1"/>
    <cellStyle name="Uwaga 3" xfId="3035" hidden="1"/>
    <cellStyle name="Uwaga 3" xfId="3023" hidden="1"/>
    <cellStyle name="Uwaga 3" xfId="3022" hidden="1"/>
    <cellStyle name="Uwaga 3" xfId="3020" hidden="1"/>
    <cellStyle name="Uwaga 3" xfId="3008" hidden="1"/>
    <cellStyle name="Uwaga 3" xfId="3007" hidden="1"/>
    <cellStyle name="Uwaga 3" xfId="3005" hidden="1"/>
    <cellStyle name="Uwaga 3" xfId="2993" hidden="1"/>
    <cellStyle name="Uwaga 3" xfId="2992" hidden="1"/>
    <cellStyle name="Uwaga 3" xfId="2990" hidden="1"/>
    <cellStyle name="Uwaga 3" xfId="2978" hidden="1"/>
    <cellStyle name="Uwaga 3" xfId="2977" hidden="1"/>
    <cellStyle name="Uwaga 3" xfId="2975" hidden="1"/>
    <cellStyle name="Uwaga 3" xfId="2963" hidden="1"/>
    <cellStyle name="Uwaga 3" xfId="2962" hidden="1"/>
    <cellStyle name="Uwaga 3" xfId="2960" hidden="1"/>
    <cellStyle name="Uwaga 3" xfId="2948" hidden="1"/>
    <cellStyle name="Uwaga 3" xfId="2947" hidden="1"/>
    <cellStyle name="Uwaga 3" xfId="2945" hidden="1"/>
    <cellStyle name="Uwaga 3" xfId="2933" hidden="1"/>
    <cellStyle name="Uwaga 3" xfId="2932" hidden="1"/>
    <cellStyle name="Uwaga 3" xfId="2930" hidden="1"/>
    <cellStyle name="Uwaga 3" xfId="2918" hidden="1"/>
    <cellStyle name="Uwaga 3" xfId="2917" hidden="1"/>
    <cellStyle name="Uwaga 3" xfId="2915" hidden="1"/>
    <cellStyle name="Uwaga 3" xfId="2903" hidden="1"/>
    <cellStyle name="Uwaga 3" xfId="2902" hidden="1"/>
    <cellStyle name="Uwaga 3" xfId="2900" hidden="1"/>
    <cellStyle name="Uwaga 3" xfId="2888" hidden="1"/>
    <cellStyle name="Uwaga 3" xfId="2887" hidden="1"/>
    <cellStyle name="Uwaga 3" xfId="2885" hidden="1"/>
    <cellStyle name="Uwaga 3" xfId="2873" hidden="1"/>
    <cellStyle name="Uwaga 3" xfId="2872" hidden="1"/>
    <cellStyle name="Uwaga 3" xfId="2870" hidden="1"/>
    <cellStyle name="Uwaga 3" xfId="2858" hidden="1"/>
    <cellStyle name="Uwaga 3" xfId="2857" hidden="1"/>
    <cellStyle name="Uwaga 3" xfId="2855" hidden="1"/>
    <cellStyle name="Uwaga 3" xfId="2843" hidden="1"/>
    <cellStyle name="Uwaga 3" xfId="2842" hidden="1"/>
    <cellStyle name="Uwaga 3" xfId="2840" hidden="1"/>
    <cellStyle name="Uwaga 3" xfId="2828" hidden="1"/>
    <cellStyle name="Uwaga 3" xfId="2827" hidden="1"/>
    <cellStyle name="Uwaga 3" xfId="2825" hidden="1"/>
    <cellStyle name="Uwaga 3" xfId="2813" hidden="1"/>
    <cellStyle name="Uwaga 3" xfId="2812" hidden="1"/>
    <cellStyle name="Uwaga 3" xfId="2810" hidden="1"/>
    <cellStyle name="Uwaga 3" xfId="2798" hidden="1"/>
    <cellStyle name="Uwaga 3" xfId="2797" hidden="1"/>
    <cellStyle name="Uwaga 3" xfId="2795" hidden="1"/>
    <cellStyle name="Uwaga 3" xfId="2783" hidden="1"/>
    <cellStyle name="Uwaga 3" xfId="2782" hidden="1"/>
    <cellStyle name="Uwaga 3" xfId="2780" hidden="1"/>
    <cellStyle name="Uwaga 3" xfId="2768" hidden="1"/>
    <cellStyle name="Uwaga 3" xfId="2767" hidden="1"/>
    <cellStyle name="Uwaga 3" xfId="2765" hidden="1"/>
    <cellStyle name="Uwaga 3" xfId="2753" hidden="1"/>
    <cellStyle name="Uwaga 3" xfId="2752" hidden="1"/>
    <cellStyle name="Uwaga 3" xfId="2750" hidden="1"/>
    <cellStyle name="Uwaga 3" xfId="2738" hidden="1"/>
    <cellStyle name="Uwaga 3" xfId="2737" hidden="1"/>
    <cellStyle name="Uwaga 3" xfId="2735" hidden="1"/>
    <cellStyle name="Uwaga 3" xfId="2723" hidden="1"/>
    <cellStyle name="Uwaga 3" xfId="2722" hidden="1"/>
    <cellStyle name="Uwaga 3" xfId="2720" hidden="1"/>
    <cellStyle name="Uwaga 3" xfId="2708" hidden="1"/>
    <cellStyle name="Uwaga 3" xfId="2707" hidden="1"/>
    <cellStyle name="Uwaga 3" xfId="2705" hidden="1"/>
    <cellStyle name="Uwaga 3" xfId="2693" hidden="1"/>
    <cellStyle name="Uwaga 3" xfId="2692" hidden="1"/>
    <cellStyle name="Uwaga 3" xfId="2690" hidden="1"/>
    <cellStyle name="Uwaga 3" xfId="2678" hidden="1"/>
    <cellStyle name="Uwaga 3" xfId="2677" hidden="1"/>
    <cellStyle name="Uwaga 3" xfId="2675" hidden="1"/>
    <cellStyle name="Uwaga 3" xfId="2663" hidden="1"/>
    <cellStyle name="Uwaga 3" xfId="2662" hidden="1"/>
    <cellStyle name="Uwaga 3" xfId="2660" hidden="1"/>
    <cellStyle name="Uwaga 3" xfId="2648" hidden="1"/>
    <cellStyle name="Uwaga 3" xfId="2646" hidden="1"/>
    <cellStyle name="Uwaga 3" xfId="2643" hidden="1"/>
    <cellStyle name="Uwaga 3" xfId="2633" hidden="1"/>
    <cellStyle name="Uwaga 3" xfId="2631" hidden="1"/>
    <cellStyle name="Uwaga 3" xfId="2628" hidden="1"/>
    <cellStyle name="Uwaga 3" xfId="2618" hidden="1"/>
    <cellStyle name="Uwaga 3" xfId="2616" hidden="1"/>
    <cellStyle name="Uwaga 3" xfId="2613" hidden="1"/>
    <cellStyle name="Uwaga 3" xfId="2603" hidden="1"/>
    <cellStyle name="Uwaga 3" xfId="2601" hidden="1"/>
    <cellStyle name="Uwaga 3" xfId="2598" hidden="1"/>
    <cellStyle name="Uwaga 3" xfId="2588" hidden="1"/>
    <cellStyle name="Uwaga 3" xfId="2586" hidden="1"/>
    <cellStyle name="Uwaga 3" xfId="2583" hidden="1"/>
    <cellStyle name="Uwaga 3" xfId="2573" hidden="1"/>
    <cellStyle name="Uwaga 3" xfId="2571" hidden="1"/>
    <cellStyle name="Uwaga 3" xfId="2567" hidden="1"/>
    <cellStyle name="Uwaga 3" xfId="2558" hidden="1"/>
    <cellStyle name="Uwaga 3" xfId="2555" hidden="1"/>
    <cellStyle name="Uwaga 3" xfId="2551" hidden="1"/>
    <cellStyle name="Uwaga 3" xfId="2543" hidden="1"/>
    <cellStyle name="Uwaga 3" xfId="2541" hidden="1"/>
    <cellStyle name="Uwaga 3" xfId="2537" hidden="1"/>
    <cellStyle name="Uwaga 3" xfId="2528" hidden="1"/>
    <cellStyle name="Uwaga 3" xfId="2526" hidden="1"/>
    <cellStyle name="Uwaga 3" xfId="2523" hidden="1"/>
    <cellStyle name="Uwaga 3" xfId="2513" hidden="1"/>
    <cellStyle name="Uwaga 3" xfId="2511" hidden="1"/>
    <cellStyle name="Uwaga 3" xfId="2506" hidden="1"/>
    <cellStyle name="Uwaga 3" xfId="2498" hidden="1"/>
    <cellStyle name="Uwaga 3" xfId="2496" hidden="1"/>
    <cellStyle name="Uwaga 3" xfId="2491" hidden="1"/>
    <cellStyle name="Uwaga 3" xfId="2483" hidden="1"/>
    <cellStyle name="Uwaga 3" xfId="2481" hidden="1"/>
    <cellStyle name="Uwaga 3" xfId="2476" hidden="1"/>
    <cellStyle name="Uwaga 3" xfId="2468" hidden="1"/>
    <cellStyle name="Uwaga 3" xfId="2466" hidden="1"/>
    <cellStyle name="Uwaga 3" xfId="2462" hidden="1"/>
    <cellStyle name="Uwaga 3" xfId="2453" hidden="1"/>
    <cellStyle name="Uwaga 3" xfId="2450" hidden="1"/>
    <cellStyle name="Uwaga 3" xfId="2445" hidden="1"/>
    <cellStyle name="Uwaga 3" xfId="2438" hidden="1"/>
    <cellStyle name="Uwaga 3" xfId="2434" hidden="1"/>
    <cellStyle name="Uwaga 3" xfId="2429" hidden="1"/>
    <cellStyle name="Uwaga 3" xfId="2423" hidden="1"/>
    <cellStyle name="Uwaga 3" xfId="2419" hidden="1"/>
    <cellStyle name="Uwaga 3" xfId="2414" hidden="1"/>
    <cellStyle name="Uwaga 3" xfId="2408" hidden="1"/>
    <cellStyle name="Uwaga 3" xfId="2405" hidden="1"/>
    <cellStyle name="Uwaga 3" xfId="2401" hidden="1"/>
    <cellStyle name="Uwaga 3" xfId="2392" hidden="1"/>
    <cellStyle name="Uwaga 3" xfId="2387" hidden="1"/>
    <cellStyle name="Uwaga 3" xfId="2382" hidden="1"/>
    <cellStyle name="Uwaga 3" xfId="2377" hidden="1"/>
    <cellStyle name="Uwaga 3" xfId="2372" hidden="1"/>
    <cellStyle name="Uwaga 3" xfId="2367" hidden="1"/>
    <cellStyle name="Uwaga 3" xfId="2362" hidden="1"/>
    <cellStyle name="Uwaga 3" xfId="2357" hidden="1"/>
    <cellStyle name="Uwaga 3" xfId="2352" hidden="1"/>
    <cellStyle name="Uwaga 3" xfId="2348" hidden="1"/>
    <cellStyle name="Uwaga 3" xfId="2343" hidden="1"/>
    <cellStyle name="Uwaga 3" xfId="2338" hidden="1"/>
    <cellStyle name="Uwaga 3" xfId="2333" hidden="1"/>
    <cellStyle name="Uwaga 3" xfId="2329" hidden="1"/>
    <cellStyle name="Uwaga 3" xfId="2325" hidden="1"/>
    <cellStyle name="Uwaga 3" xfId="2318" hidden="1"/>
    <cellStyle name="Uwaga 3" xfId="2314" hidden="1"/>
    <cellStyle name="Uwaga 3" xfId="2309" hidden="1"/>
    <cellStyle name="Uwaga 3" xfId="2303" hidden="1"/>
    <cellStyle name="Uwaga 3" xfId="2299" hidden="1"/>
    <cellStyle name="Uwaga 3" xfId="2294" hidden="1"/>
    <cellStyle name="Uwaga 3" xfId="2288" hidden="1"/>
    <cellStyle name="Uwaga 3" xfId="2284" hidden="1"/>
    <cellStyle name="Uwaga 3" xfId="2280" hidden="1"/>
    <cellStyle name="Uwaga 3" xfId="2273" hidden="1"/>
    <cellStyle name="Uwaga 3" xfId="2269" hidden="1"/>
    <cellStyle name="Uwaga 3" xfId="2265" hidden="1"/>
    <cellStyle name="Uwaga 3" xfId="1267" hidden="1"/>
    <cellStyle name="Uwaga 3" xfId="1266" hidden="1"/>
    <cellStyle name="Uwaga 3" xfId="1265" hidden="1"/>
    <cellStyle name="Uwaga 3" xfId="1258" hidden="1"/>
    <cellStyle name="Uwaga 3" xfId="1257" hidden="1"/>
    <cellStyle name="Uwaga 3" xfId="1256" hidden="1"/>
    <cellStyle name="Uwaga 3" xfId="1249" hidden="1"/>
    <cellStyle name="Uwaga 3" xfId="1248" hidden="1"/>
    <cellStyle name="Uwaga 3" xfId="1247" hidden="1"/>
    <cellStyle name="Uwaga 3" xfId="1240" hidden="1"/>
    <cellStyle name="Uwaga 3" xfId="1239" hidden="1"/>
    <cellStyle name="Uwaga 3" xfId="1238" hidden="1"/>
    <cellStyle name="Uwaga 3" xfId="1231" hidden="1"/>
    <cellStyle name="Uwaga 3" xfId="1230" hidden="1"/>
    <cellStyle name="Uwaga 3" xfId="1229" hidden="1"/>
    <cellStyle name="Uwaga 3" xfId="1222" hidden="1"/>
    <cellStyle name="Uwaga 3" xfId="1221" hidden="1"/>
    <cellStyle name="Uwaga 3" xfId="1219" hidden="1"/>
    <cellStyle name="Uwaga 3" xfId="1213" hidden="1"/>
    <cellStyle name="Uwaga 3" xfId="1212" hidden="1"/>
    <cellStyle name="Uwaga 3" xfId="1210" hidden="1"/>
    <cellStyle name="Uwaga 3" xfId="1204" hidden="1"/>
    <cellStyle name="Uwaga 3" xfId="1203" hidden="1"/>
    <cellStyle name="Uwaga 3" xfId="1201" hidden="1"/>
    <cellStyle name="Uwaga 3" xfId="1195" hidden="1"/>
    <cellStyle name="Uwaga 3" xfId="1194" hidden="1"/>
    <cellStyle name="Uwaga 3" xfId="1192" hidden="1"/>
    <cellStyle name="Uwaga 3" xfId="1186" hidden="1"/>
    <cellStyle name="Uwaga 3" xfId="1185" hidden="1"/>
    <cellStyle name="Uwaga 3" xfId="1183" hidden="1"/>
    <cellStyle name="Uwaga 3" xfId="1177" hidden="1"/>
    <cellStyle name="Uwaga 3" xfId="1176" hidden="1"/>
    <cellStyle name="Uwaga 3" xfId="1174" hidden="1"/>
    <cellStyle name="Uwaga 3" xfId="1168" hidden="1"/>
    <cellStyle name="Uwaga 3" xfId="1167" hidden="1"/>
    <cellStyle name="Uwaga 3" xfId="1165" hidden="1"/>
    <cellStyle name="Uwaga 3" xfId="1159" hidden="1"/>
    <cellStyle name="Uwaga 3" xfId="1158" hidden="1"/>
    <cellStyle name="Uwaga 3" xfId="1156" hidden="1"/>
    <cellStyle name="Uwaga 3" xfId="1150" hidden="1"/>
    <cellStyle name="Uwaga 3" xfId="1149" hidden="1"/>
    <cellStyle name="Uwaga 3" xfId="1147" hidden="1"/>
    <cellStyle name="Uwaga 3" xfId="1141" hidden="1"/>
    <cellStyle name="Uwaga 3" xfId="1140" hidden="1"/>
    <cellStyle name="Uwaga 3" xfId="1138" hidden="1"/>
    <cellStyle name="Uwaga 3" xfId="1132" hidden="1"/>
    <cellStyle name="Uwaga 3" xfId="1131" hidden="1"/>
    <cellStyle name="Uwaga 3" xfId="1129" hidden="1"/>
    <cellStyle name="Uwaga 3" xfId="1123" hidden="1"/>
    <cellStyle name="Uwaga 3" xfId="1122" hidden="1"/>
    <cellStyle name="Uwaga 3" xfId="1120" hidden="1"/>
    <cellStyle name="Uwaga 3" xfId="1114" hidden="1"/>
    <cellStyle name="Uwaga 3" xfId="1113" hidden="1"/>
    <cellStyle name="Uwaga 3" xfId="1110" hidden="1"/>
    <cellStyle name="Uwaga 3" xfId="1105" hidden="1"/>
    <cellStyle name="Uwaga 3" xfId="1103" hidden="1"/>
    <cellStyle name="Uwaga 3" xfId="1100" hidden="1"/>
    <cellStyle name="Uwaga 3" xfId="1096" hidden="1"/>
    <cellStyle name="Uwaga 3" xfId="1095" hidden="1"/>
    <cellStyle name="Uwaga 3" xfId="1092" hidden="1"/>
    <cellStyle name="Uwaga 3" xfId="1087" hidden="1"/>
    <cellStyle name="Uwaga 3" xfId="1086" hidden="1"/>
    <cellStyle name="Uwaga 3" xfId="1084" hidden="1"/>
    <cellStyle name="Uwaga 3" xfId="1078" hidden="1"/>
    <cellStyle name="Uwaga 3" xfId="1077" hidden="1"/>
    <cellStyle name="Uwaga 3" xfId="1075" hidden="1"/>
    <cellStyle name="Uwaga 3" xfId="1069" hidden="1"/>
    <cellStyle name="Uwaga 3" xfId="1068" hidden="1"/>
    <cellStyle name="Uwaga 3" xfId="1066" hidden="1"/>
    <cellStyle name="Uwaga 3" xfId="1060" hidden="1"/>
    <cellStyle name="Uwaga 3" xfId="1059" hidden="1"/>
    <cellStyle name="Uwaga 3" xfId="1057" hidden="1"/>
    <cellStyle name="Uwaga 3" xfId="1051" hidden="1"/>
    <cellStyle name="Uwaga 3" xfId="1050" hidden="1"/>
    <cellStyle name="Uwaga 3" xfId="1048" hidden="1"/>
    <cellStyle name="Uwaga 3" xfId="1042" hidden="1"/>
    <cellStyle name="Uwaga 3" xfId="1041" hidden="1"/>
    <cellStyle name="Uwaga 3" xfId="1038" hidden="1"/>
    <cellStyle name="Uwaga 3" xfId="1033" hidden="1"/>
    <cellStyle name="Uwaga 3" xfId="1031" hidden="1"/>
    <cellStyle name="Uwaga 3" xfId="1028" hidden="1"/>
    <cellStyle name="Uwaga 3" xfId="1024" hidden="1"/>
    <cellStyle name="Uwaga 3" xfId="1022" hidden="1"/>
    <cellStyle name="Uwaga 3" xfId="1019" hidden="1"/>
    <cellStyle name="Uwaga 3" xfId="1015" hidden="1"/>
    <cellStyle name="Uwaga 3" xfId="1014" hidden="1"/>
    <cellStyle name="Uwaga 3" xfId="1012" hidden="1"/>
    <cellStyle name="Uwaga 3" xfId="1006" hidden="1"/>
    <cellStyle name="Uwaga 3" xfId="1004" hidden="1"/>
    <cellStyle name="Uwaga 3" xfId="1001" hidden="1"/>
    <cellStyle name="Uwaga 3" xfId="997" hidden="1"/>
    <cellStyle name="Uwaga 3" xfId="995" hidden="1"/>
    <cellStyle name="Uwaga 3" xfId="992" hidden="1"/>
    <cellStyle name="Uwaga 3" xfId="988" hidden="1"/>
    <cellStyle name="Uwaga 3" xfId="986" hidden="1"/>
    <cellStyle name="Uwaga 3" xfId="983" hidden="1"/>
    <cellStyle name="Uwaga 3" xfId="979" hidden="1"/>
    <cellStyle name="Uwaga 3" xfId="977" hidden="1"/>
    <cellStyle name="Uwaga 3" xfId="975" hidden="1"/>
    <cellStyle name="Uwaga 3" xfId="970" hidden="1"/>
    <cellStyle name="Uwaga 3" xfId="968" hidden="1"/>
    <cellStyle name="Uwaga 3" xfId="966" hidden="1"/>
    <cellStyle name="Uwaga 3" xfId="961" hidden="1"/>
    <cellStyle name="Uwaga 3" xfId="959" hidden="1"/>
    <cellStyle name="Uwaga 3" xfId="956" hidden="1"/>
    <cellStyle name="Uwaga 3" xfId="952" hidden="1"/>
    <cellStyle name="Uwaga 3" xfId="950" hidden="1"/>
    <cellStyle name="Uwaga 3" xfId="948" hidden="1"/>
    <cellStyle name="Uwaga 3" xfId="943" hidden="1"/>
    <cellStyle name="Uwaga 3" xfId="941" hidden="1"/>
    <cellStyle name="Uwaga 3" xfId="939" hidden="1"/>
    <cellStyle name="Uwaga 3" xfId="933" hidden="1"/>
    <cellStyle name="Uwaga 3" xfId="930" hidden="1"/>
    <cellStyle name="Uwaga 3" xfId="927" hidden="1"/>
    <cellStyle name="Uwaga 3" xfId="924" hidden="1"/>
    <cellStyle name="Uwaga 3" xfId="921" hidden="1"/>
    <cellStyle name="Uwaga 3" xfId="918" hidden="1"/>
    <cellStyle name="Uwaga 3" xfId="915" hidden="1"/>
    <cellStyle name="Uwaga 3" xfId="912" hidden="1"/>
    <cellStyle name="Uwaga 3" xfId="909" hidden="1"/>
    <cellStyle name="Uwaga 3" xfId="907" hidden="1"/>
    <cellStyle name="Uwaga 3" xfId="905" hidden="1"/>
    <cellStyle name="Uwaga 3" xfId="902" hidden="1"/>
    <cellStyle name="Uwaga 3" xfId="898" hidden="1"/>
    <cellStyle name="Uwaga 3" xfId="895" hidden="1"/>
    <cellStyle name="Uwaga 3" xfId="892" hidden="1"/>
    <cellStyle name="Uwaga 3" xfId="888" hidden="1"/>
    <cellStyle name="Uwaga 3" xfId="885" hidden="1"/>
    <cellStyle name="Uwaga 3" xfId="882" hidden="1"/>
    <cellStyle name="Uwaga 3" xfId="880" hidden="1"/>
    <cellStyle name="Uwaga 3" xfId="877" hidden="1"/>
    <cellStyle name="Uwaga 3" xfId="874" hidden="1"/>
    <cellStyle name="Uwaga 3" xfId="871" hidden="1"/>
    <cellStyle name="Uwaga 3" xfId="869" hidden="1"/>
    <cellStyle name="Uwaga 3" xfId="867" hidden="1"/>
    <cellStyle name="Uwaga 3" xfId="862" hidden="1"/>
    <cellStyle name="Uwaga 3" xfId="859" hidden="1"/>
    <cellStyle name="Uwaga 3" xfId="856" hidden="1"/>
    <cellStyle name="Uwaga 3" xfId="852" hidden="1"/>
    <cellStyle name="Uwaga 3" xfId="849" hidden="1"/>
    <cellStyle name="Uwaga 3" xfId="846" hidden="1"/>
    <cellStyle name="Uwaga 3" xfId="843" hidden="1"/>
    <cellStyle name="Uwaga 3" xfId="840" hidden="1"/>
    <cellStyle name="Uwaga 3" xfId="837" hidden="1"/>
    <cellStyle name="Uwaga 3" xfId="835" hidden="1"/>
    <cellStyle name="Uwaga 3" xfId="833" hidden="1"/>
    <cellStyle name="Uwaga 3" xfId="830" hidden="1"/>
    <cellStyle name="Uwaga 3" xfId="825" hidden="1"/>
    <cellStyle name="Uwaga 3" xfId="822" hidden="1"/>
    <cellStyle name="Uwaga 3" xfId="819" hidden="1"/>
    <cellStyle name="Uwaga 3" xfId="815" hidden="1"/>
    <cellStyle name="Uwaga 3" xfId="812" hidden="1"/>
    <cellStyle name="Uwaga 3" xfId="810" hidden="1"/>
    <cellStyle name="Uwaga 3" xfId="807" hidden="1"/>
    <cellStyle name="Uwaga 3" xfId="804" hidden="1"/>
    <cellStyle name="Uwaga 3" xfId="801" hidden="1"/>
    <cellStyle name="Uwaga 3" xfId="799" hidden="1"/>
    <cellStyle name="Uwaga 3" xfId="796" hidden="1"/>
    <cellStyle name="Uwaga 3" xfId="793" hidden="1"/>
    <cellStyle name="Uwaga 3" xfId="790" hidden="1"/>
    <cellStyle name="Uwaga 3" xfId="788" hidden="1"/>
    <cellStyle name="Uwaga 3" xfId="786" hidden="1"/>
    <cellStyle name="Uwaga 3" xfId="781" hidden="1"/>
    <cellStyle name="Uwaga 3" xfId="779" hidden="1"/>
    <cellStyle name="Uwaga 3" xfId="776" hidden="1"/>
    <cellStyle name="Uwaga 3" xfId="772" hidden="1"/>
    <cellStyle name="Uwaga 3" xfId="770" hidden="1"/>
    <cellStyle name="Uwaga 3" xfId="767" hidden="1"/>
    <cellStyle name="Uwaga 3" xfId="763" hidden="1"/>
    <cellStyle name="Uwaga 3" xfId="761" hidden="1"/>
    <cellStyle name="Uwaga 3" xfId="759" hidden="1"/>
    <cellStyle name="Uwaga 3" xfId="754" hidden="1"/>
    <cellStyle name="Uwaga 3" xfId="752" hidden="1"/>
    <cellStyle name="Uwaga 3" xfId="750" hidden="1"/>
    <cellStyle name="Uwaga 3" xfId="3219" hidden="1"/>
    <cellStyle name="Uwaga 3" xfId="3220" hidden="1"/>
    <cellStyle name="Uwaga 3" xfId="3222" hidden="1"/>
    <cellStyle name="Uwaga 3" xfId="3234" hidden="1"/>
    <cellStyle name="Uwaga 3" xfId="3235" hidden="1"/>
    <cellStyle name="Uwaga 3" xfId="3240" hidden="1"/>
    <cellStyle name="Uwaga 3" xfId="3249" hidden="1"/>
    <cellStyle name="Uwaga 3" xfId="3250" hidden="1"/>
    <cellStyle name="Uwaga 3" xfId="3255" hidden="1"/>
    <cellStyle name="Uwaga 3" xfId="3264" hidden="1"/>
    <cellStyle name="Uwaga 3" xfId="3265" hidden="1"/>
    <cellStyle name="Uwaga 3" xfId="3266" hidden="1"/>
    <cellStyle name="Uwaga 3" xfId="3279" hidden="1"/>
    <cellStyle name="Uwaga 3" xfId="3284" hidden="1"/>
    <cellStyle name="Uwaga 3" xfId="3289" hidden="1"/>
    <cellStyle name="Uwaga 3" xfId="3299" hidden="1"/>
    <cellStyle name="Uwaga 3" xfId="3304" hidden="1"/>
    <cellStyle name="Uwaga 3" xfId="3308" hidden="1"/>
    <cellStyle name="Uwaga 3" xfId="3315" hidden="1"/>
    <cellStyle name="Uwaga 3" xfId="3320" hidden="1"/>
    <cellStyle name="Uwaga 3" xfId="3323" hidden="1"/>
    <cellStyle name="Uwaga 3" xfId="3329" hidden="1"/>
    <cellStyle name="Uwaga 3" xfId="3334" hidden="1"/>
    <cellStyle name="Uwaga 3" xfId="3338" hidden="1"/>
    <cellStyle name="Uwaga 3" xfId="3339" hidden="1"/>
    <cellStyle name="Uwaga 3" xfId="3340" hidden="1"/>
    <cellStyle name="Uwaga 3" xfId="3344" hidden="1"/>
    <cellStyle name="Uwaga 3" xfId="3356" hidden="1"/>
    <cellStyle name="Uwaga 3" xfId="3361" hidden="1"/>
    <cellStyle name="Uwaga 3" xfId="3366" hidden="1"/>
    <cellStyle name="Uwaga 3" xfId="3371" hidden="1"/>
    <cellStyle name="Uwaga 3" xfId="3376" hidden="1"/>
    <cellStyle name="Uwaga 3" xfId="3381" hidden="1"/>
    <cellStyle name="Uwaga 3" xfId="3385" hidden="1"/>
    <cellStyle name="Uwaga 3" xfId="3389" hidden="1"/>
    <cellStyle name="Uwaga 3" xfId="3394" hidden="1"/>
    <cellStyle name="Uwaga 3" xfId="3399" hidden="1"/>
    <cellStyle name="Uwaga 3" xfId="3400" hidden="1"/>
    <cellStyle name="Uwaga 3" xfId="3402" hidden="1"/>
    <cellStyle name="Uwaga 3" xfId="3415" hidden="1"/>
    <cellStyle name="Uwaga 3" xfId="3419" hidden="1"/>
    <cellStyle name="Uwaga 3" xfId="3424" hidden="1"/>
    <cellStyle name="Uwaga 3" xfId="3431" hidden="1"/>
    <cellStyle name="Uwaga 3" xfId="3435" hidden="1"/>
    <cellStyle name="Uwaga 3" xfId="3440" hidden="1"/>
    <cellStyle name="Uwaga 3" xfId="3445" hidden="1"/>
    <cellStyle name="Uwaga 3" xfId="3448" hidden="1"/>
    <cellStyle name="Uwaga 3" xfId="3453" hidden="1"/>
    <cellStyle name="Uwaga 3" xfId="3459" hidden="1"/>
    <cellStyle name="Uwaga 3" xfId="3460" hidden="1"/>
    <cellStyle name="Uwaga 3" xfId="3463" hidden="1"/>
    <cellStyle name="Uwaga 3" xfId="3476" hidden="1"/>
    <cellStyle name="Uwaga 3" xfId="3480" hidden="1"/>
    <cellStyle name="Uwaga 3" xfId="3485" hidden="1"/>
    <cellStyle name="Uwaga 3" xfId="3492" hidden="1"/>
    <cellStyle name="Uwaga 3" xfId="3497" hidden="1"/>
    <cellStyle name="Uwaga 3" xfId="3501" hidden="1"/>
    <cellStyle name="Uwaga 3" xfId="3506" hidden="1"/>
    <cellStyle name="Uwaga 3" xfId="3510" hidden="1"/>
    <cellStyle name="Uwaga 3" xfId="3515" hidden="1"/>
    <cellStyle name="Uwaga 3" xfId="3519" hidden="1"/>
    <cellStyle name="Uwaga 3" xfId="3520" hidden="1"/>
    <cellStyle name="Uwaga 3" xfId="3522" hidden="1"/>
    <cellStyle name="Uwaga 3" xfId="3534" hidden="1"/>
    <cellStyle name="Uwaga 3" xfId="3535" hidden="1"/>
    <cellStyle name="Uwaga 3" xfId="3537" hidden="1"/>
    <cellStyle name="Uwaga 3" xfId="3549" hidden="1"/>
    <cellStyle name="Uwaga 3" xfId="3551" hidden="1"/>
    <cellStyle name="Uwaga 3" xfId="3554" hidden="1"/>
    <cellStyle name="Uwaga 3" xfId="3564" hidden="1"/>
    <cellStyle name="Uwaga 3" xfId="3565" hidden="1"/>
    <cellStyle name="Uwaga 3" xfId="3567" hidden="1"/>
    <cellStyle name="Uwaga 3" xfId="3579" hidden="1"/>
    <cellStyle name="Uwaga 3" xfId="3580" hidden="1"/>
    <cellStyle name="Uwaga 3" xfId="3581" hidden="1"/>
    <cellStyle name="Uwaga 3" xfId="3595" hidden="1"/>
    <cellStyle name="Uwaga 3" xfId="3598" hidden="1"/>
    <cellStyle name="Uwaga 3" xfId="3602" hidden="1"/>
    <cellStyle name="Uwaga 3" xfId="3610" hidden="1"/>
    <cellStyle name="Uwaga 3" xfId="3613" hidden="1"/>
    <cellStyle name="Uwaga 3" xfId="3617" hidden="1"/>
    <cellStyle name="Uwaga 3" xfId="3625" hidden="1"/>
    <cellStyle name="Uwaga 3" xfId="3628" hidden="1"/>
    <cellStyle name="Uwaga 3" xfId="3632" hidden="1"/>
    <cellStyle name="Uwaga 3" xfId="3639" hidden="1"/>
    <cellStyle name="Uwaga 3" xfId="3640" hidden="1"/>
    <cellStyle name="Uwaga 3" xfId="3642" hidden="1"/>
    <cellStyle name="Uwaga 3" xfId="3655" hidden="1"/>
    <cellStyle name="Uwaga 3" xfId="3658" hidden="1"/>
    <cellStyle name="Uwaga 3" xfId="3661" hidden="1"/>
    <cellStyle name="Uwaga 3" xfId="3670" hidden="1"/>
    <cellStyle name="Uwaga 3" xfId="3673" hidden="1"/>
    <cellStyle name="Uwaga 3" xfId="3677" hidden="1"/>
    <cellStyle name="Uwaga 3" xfId="3685" hidden="1"/>
    <cellStyle name="Uwaga 3" xfId="3687" hidden="1"/>
    <cellStyle name="Uwaga 3" xfId="3690" hidden="1"/>
    <cellStyle name="Uwaga 3" xfId="3699" hidden="1"/>
    <cellStyle name="Uwaga 3" xfId="3700" hidden="1"/>
    <cellStyle name="Uwaga 3" xfId="3701" hidden="1"/>
    <cellStyle name="Uwaga 3" xfId="3714" hidden="1"/>
    <cellStyle name="Uwaga 3" xfId="3715" hidden="1"/>
    <cellStyle name="Uwaga 3" xfId="3717" hidden="1"/>
    <cellStyle name="Uwaga 3" xfId="3729" hidden="1"/>
    <cellStyle name="Uwaga 3" xfId="3730" hidden="1"/>
    <cellStyle name="Uwaga 3" xfId="3732" hidden="1"/>
    <cellStyle name="Uwaga 3" xfId="3744" hidden="1"/>
    <cellStyle name="Uwaga 3" xfId="3745" hidden="1"/>
    <cellStyle name="Uwaga 3" xfId="3747" hidden="1"/>
    <cellStyle name="Uwaga 3" xfId="3759" hidden="1"/>
    <cellStyle name="Uwaga 3" xfId="3760" hidden="1"/>
    <cellStyle name="Uwaga 3" xfId="3761" hidden="1"/>
    <cellStyle name="Uwaga 3" xfId="3775" hidden="1"/>
    <cellStyle name="Uwaga 3" xfId="3777" hidden="1"/>
    <cellStyle name="Uwaga 3" xfId="3780" hidden="1"/>
    <cellStyle name="Uwaga 3" xfId="3790" hidden="1"/>
    <cellStyle name="Uwaga 3" xfId="3793" hidden="1"/>
    <cellStyle name="Uwaga 3" xfId="3796" hidden="1"/>
    <cellStyle name="Uwaga 3" xfId="3805" hidden="1"/>
    <cellStyle name="Uwaga 3" xfId="3807" hidden="1"/>
    <cellStyle name="Uwaga 3" xfId="3810" hidden="1"/>
    <cellStyle name="Uwaga 3" xfId="3819" hidden="1"/>
    <cellStyle name="Uwaga 3" xfId="3820" hidden="1"/>
    <cellStyle name="Uwaga 3" xfId="3821" hidden="1"/>
    <cellStyle name="Uwaga 3" xfId="3834" hidden="1"/>
    <cellStyle name="Uwaga 3" xfId="3836" hidden="1"/>
    <cellStyle name="Uwaga 3" xfId="3838" hidden="1"/>
    <cellStyle name="Uwaga 3" xfId="3849" hidden="1"/>
    <cellStyle name="Uwaga 3" xfId="3851" hidden="1"/>
    <cellStyle name="Uwaga 3" xfId="3853" hidden="1"/>
    <cellStyle name="Uwaga 3" xfId="3864" hidden="1"/>
    <cellStyle name="Uwaga 3" xfId="3866" hidden="1"/>
    <cellStyle name="Uwaga 3" xfId="3868" hidden="1"/>
    <cellStyle name="Uwaga 3" xfId="3879" hidden="1"/>
    <cellStyle name="Uwaga 3" xfId="3880" hidden="1"/>
    <cellStyle name="Uwaga 3" xfId="3881" hidden="1"/>
    <cellStyle name="Uwaga 3" xfId="3894" hidden="1"/>
    <cellStyle name="Uwaga 3" xfId="3896" hidden="1"/>
    <cellStyle name="Uwaga 3" xfId="3898" hidden="1"/>
    <cellStyle name="Uwaga 3" xfId="3909" hidden="1"/>
    <cellStyle name="Uwaga 3" xfId="3911" hidden="1"/>
    <cellStyle name="Uwaga 3" xfId="3913" hidden="1"/>
    <cellStyle name="Uwaga 3" xfId="3924" hidden="1"/>
    <cellStyle name="Uwaga 3" xfId="3926" hidden="1"/>
    <cellStyle name="Uwaga 3" xfId="3927" hidden="1"/>
    <cellStyle name="Uwaga 3" xfId="3939" hidden="1"/>
    <cellStyle name="Uwaga 3" xfId="3940" hidden="1"/>
    <cellStyle name="Uwaga 3" xfId="3941" hidden="1"/>
    <cellStyle name="Uwaga 3" xfId="3954" hidden="1"/>
    <cellStyle name="Uwaga 3" xfId="3956" hidden="1"/>
    <cellStyle name="Uwaga 3" xfId="3958" hidden="1"/>
    <cellStyle name="Uwaga 3" xfId="3969" hidden="1"/>
    <cellStyle name="Uwaga 3" xfId="3971" hidden="1"/>
    <cellStyle name="Uwaga 3" xfId="3973" hidden="1"/>
    <cellStyle name="Uwaga 3" xfId="3984" hidden="1"/>
    <cellStyle name="Uwaga 3" xfId="3986" hidden="1"/>
    <cellStyle name="Uwaga 3" xfId="3988" hidden="1"/>
    <cellStyle name="Uwaga 3" xfId="3999" hidden="1"/>
    <cellStyle name="Uwaga 3" xfId="4000" hidden="1"/>
    <cellStyle name="Uwaga 3" xfId="4002" hidden="1"/>
    <cellStyle name="Uwaga 3" xfId="4013" hidden="1"/>
    <cellStyle name="Uwaga 3" xfId="4015" hidden="1"/>
    <cellStyle name="Uwaga 3" xfId="4016" hidden="1"/>
    <cellStyle name="Uwaga 3" xfId="4025" hidden="1"/>
    <cellStyle name="Uwaga 3" xfId="4028" hidden="1"/>
    <cellStyle name="Uwaga 3" xfId="4030" hidden="1"/>
    <cellStyle name="Uwaga 3" xfId="4041" hidden="1"/>
    <cellStyle name="Uwaga 3" xfId="4043" hidden="1"/>
    <cellStyle name="Uwaga 3" xfId="4045" hidden="1"/>
    <cellStyle name="Uwaga 3" xfId="4057" hidden="1"/>
    <cellStyle name="Uwaga 3" xfId="4059" hidden="1"/>
    <cellStyle name="Uwaga 3" xfId="4061" hidden="1"/>
    <cellStyle name="Uwaga 3" xfId="4069" hidden="1"/>
    <cellStyle name="Uwaga 3" xfId="4071" hidden="1"/>
    <cellStyle name="Uwaga 3" xfId="4074" hidden="1"/>
    <cellStyle name="Uwaga 3" xfId="4064" hidden="1"/>
    <cellStyle name="Uwaga 3" xfId="4063" hidden="1"/>
    <cellStyle name="Uwaga 3" xfId="4062" hidden="1"/>
    <cellStyle name="Uwaga 3" xfId="4049" hidden="1"/>
    <cellStyle name="Uwaga 3" xfId="4048" hidden="1"/>
    <cellStyle name="Uwaga 3" xfId="4047" hidden="1"/>
    <cellStyle name="Uwaga 3" xfId="4034" hidden="1"/>
    <cellStyle name="Uwaga 3" xfId="4033" hidden="1"/>
    <cellStyle name="Uwaga 3" xfId="4032" hidden="1"/>
    <cellStyle name="Uwaga 3" xfId="4019" hidden="1"/>
    <cellStyle name="Uwaga 3" xfId="4018" hidden="1"/>
    <cellStyle name="Uwaga 3" xfId="4017" hidden="1"/>
    <cellStyle name="Uwaga 3" xfId="4004" hidden="1"/>
    <cellStyle name="Uwaga 3" xfId="4003" hidden="1"/>
    <cellStyle name="Uwaga 3" xfId="4001" hidden="1"/>
    <cellStyle name="Uwaga 3" xfId="3990" hidden="1"/>
    <cellStyle name="Uwaga 3" xfId="3987" hidden="1"/>
    <cellStyle name="Uwaga 3" xfId="3985" hidden="1"/>
    <cellStyle name="Uwaga 3" xfId="3975" hidden="1"/>
    <cellStyle name="Uwaga 3" xfId="3972" hidden="1"/>
    <cellStyle name="Uwaga 3" xfId="3970" hidden="1"/>
    <cellStyle name="Uwaga 3" xfId="3960" hidden="1"/>
    <cellStyle name="Uwaga 3" xfId="3957" hidden="1"/>
    <cellStyle name="Uwaga 3" xfId="3955" hidden="1"/>
    <cellStyle name="Uwaga 3" xfId="3945" hidden="1"/>
    <cellStyle name="Uwaga 3" xfId="3943" hidden="1"/>
    <cellStyle name="Uwaga 3" xfId="3942" hidden="1"/>
    <cellStyle name="Uwaga 3" xfId="3930" hidden="1"/>
    <cellStyle name="Uwaga 3" xfId="3928" hidden="1"/>
    <cellStyle name="Uwaga 3" xfId="3925" hidden="1"/>
    <cellStyle name="Uwaga 3" xfId="3915" hidden="1"/>
    <cellStyle name="Uwaga 3" xfId="3912" hidden="1"/>
    <cellStyle name="Uwaga 3" xfId="3910" hidden="1"/>
    <cellStyle name="Uwaga 3" xfId="3900" hidden="1"/>
    <cellStyle name="Uwaga 3" xfId="3897" hidden="1"/>
    <cellStyle name="Uwaga 3" xfId="3895" hidden="1"/>
    <cellStyle name="Uwaga 3" xfId="3885" hidden="1"/>
    <cellStyle name="Uwaga 3" xfId="3883" hidden="1"/>
    <cellStyle name="Uwaga 3" xfId="3882" hidden="1"/>
    <cellStyle name="Uwaga 3" xfId="3870" hidden="1"/>
    <cellStyle name="Uwaga 3" xfId="3867" hidden="1"/>
    <cellStyle name="Uwaga 3" xfId="3865" hidden="1"/>
    <cellStyle name="Uwaga 3" xfId="3855" hidden="1"/>
    <cellStyle name="Uwaga 3" xfId="3852" hidden="1"/>
    <cellStyle name="Uwaga 3" xfId="3850" hidden="1"/>
    <cellStyle name="Uwaga 3" xfId="3840" hidden="1"/>
    <cellStyle name="Uwaga 3" xfId="3837" hidden="1"/>
    <cellStyle name="Uwaga 3" xfId="3835" hidden="1"/>
    <cellStyle name="Uwaga 3" xfId="3825" hidden="1"/>
    <cellStyle name="Uwaga 3" xfId="3823" hidden="1"/>
    <cellStyle name="Uwaga 3" xfId="3822" hidden="1"/>
    <cellStyle name="Uwaga 3" xfId="3809" hidden="1"/>
    <cellStyle name="Uwaga 3" xfId="3806" hidden="1"/>
    <cellStyle name="Uwaga 3" xfId="3804" hidden="1"/>
    <cellStyle name="Uwaga 3" xfId="3794" hidden="1"/>
    <cellStyle name="Uwaga 3" xfId="3791" hidden="1"/>
    <cellStyle name="Uwaga 3" xfId="3789" hidden="1"/>
    <cellStyle name="Uwaga 3" xfId="3779" hidden="1"/>
    <cellStyle name="Uwaga 3" xfId="3776" hidden="1"/>
    <cellStyle name="Uwaga 3" xfId="3774" hidden="1"/>
    <cellStyle name="Uwaga 3" xfId="3765" hidden="1"/>
    <cellStyle name="Uwaga 3" xfId="3763" hidden="1"/>
    <cellStyle name="Uwaga 3" xfId="3762" hidden="1"/>
    <cellStyle name="Uwaga 3" xfId="3750" hidden="1"/>
    <cellStyle name="Uwaga 3" xfId="3748" hidden="1"/>
    <cellStyle name="Uwaga 3" xfId="3746" hidden="1"/>
    <cellStyle name="Uwaga 3" xfId="3735" hidden="1"/>
    <cellStyle name="Uwaga 3" xfId="3733" hidden="1"/>
    <cellStyle name="Uwaga 3" xfId="3731" hidden="1"/>
    <cellStyle name="Uwaga 3" xfId="3720" hidden="1"/>
    <cellStyle name="Uwaga 3" xfId="3718" hidden="1"/>
    <cellStyle name="Uwaga 3" xfId="3716" hidden="1"/>
    <cellStyle name="Uwaga 3" xfId="3705" hidden="1"/>
    <cellStyle name="Uwaga 3" xfId="3703" hidden="1"/>
    <cellStyle name="Uwaga 3" xfId="3702" hidden="1"/>
    <cellStyle name="Uwaga 3" xfId="3689" hidden="1"/>
    <cellStyle name="Uwaga 3" xfId="3686" hidden="1"/>
    <cellStyle name="Uwaga 3" xfId="3684" hidden="1"/>
    <cellStyle name="Uwaga 3" xfId="3674" hidden="1"/>
    <cellStyle name="Uwaga 3" xfId="3671" hidden="1"/>
    <cellStyle name="Uwaga 3" xfId="3669" hidden="1"/>
    <cellStyle name="Uwaga 3" xfId="3659" hidden="1"/>
    <cellStyle name="Uwaga 3" xfId="3656" hidden="1"/>
    <cellStyle name="Uwaga 3" xfId="3654" hidden="1"/>
    <cellStyle name="Uwaga 3" xfId="3645" hidden="1"/>
    <cellStyle name="Uwaga 3" xfId="3643" hidden="1"/>
    <cellStyle name="Uwaga 3" xfId="3641" hidden="1"/>
    <cellStyle name="Uwaga 3" xfId="3629" hidden="1"/>
    <cellStyle name="Uwaga 3" xfId="3626" hidden="1"/>
    <cellStyle name="Uwaga 3" xfId="3624" hidden="1"/>
    <cellStyle name="Uwaga 3" xfId="3614" hidden="1"/>
    <cellStyle name="Uwaga 3" xfId="3611" hidden="1"/>
    <cellStyle name="Uwaga 3" xfId="3609" hidden="1"/>
    <cellStyle name="Uwaga 3" xfId="3599" hidden="1"/>
    <cellStyle name="Uwaga 3" xfId="3596" hidden="1"/>
    <cellStyle name="Uwaga 3" xfId="3594" hidden="1"/>
    <cellStyle name="Uwaga 3" xfId="3587" hidden="1"/>
    <cellStyle name="Uwaga 3" xfId="3584" hidden="1"/>
    <cellStyle name="Uwaga 3" xfId="3582" hidden="1"/>
    <cellStyle name="Uwaga 3" xfId="3572" hidden="1"/>
    <cellStyle name="Uwaga 3" xfId="3569" hidden="1"/>
    <cellStyle name="Uwaga 3" xfId="3566" hidden="1"/>
    <cellStyle name="Uwaga 3" xfId="3557" hidden="1"/>
    <cellStyle name="Uwaga 3" xfId="3553" hidden="1"/>
    <cellStyle name="Uwaga 3" xfId="3550" hidden="1"/>
    <cellStyle name="Uwaga 3" xfId="3542" hidden="1"/>
    <cellStyle name="Uwaga 3" xfId="3539" hidden="1"/>
    <cellStyle name="Uwaga 3" xfId="3536" hidden="1"/>
    <cellStyle name="Uwaga 3" xfId="3527" hidden="1"/>
    <cellStyle name="Uwaga 3" xfId="3524" hidden="1"/>
    <cellStyle name="Uwaga 3" xfId="3521" hidden="1"/>
    <cellStyle name="Uwaga 3" xfId="3511" hidden="1"/>
    <cellStyle name="Uwaga 3" xfId="3507" hidden="1"/>
    <cellStyle name="Uwaga 3" xfId="3504" hidden="1"/>
    <cellStyle name="Uwaga 3" xfId="3495" hidden="1"/>
    <cellStyle name="Uwaga 3" xfId="3491" hidden="1"/>
    <cellStyle name="Uwaga 3" xfId="3489" hidden="1"/>
    <cellStyle name="Uwaga 3" xfId="3481" hidden="1"/>
    <cellStyle name="Uwaga 3" xfId="3477" hidden="1"/>
    <cellStyle name="Uwaga 3" xfId="3474" hidden="1"/>
    <cellStyle name="Uwaga 3" xfId="3467" hidden="1"/>
    <cellStyle name="Uwaga 3" xfId="3464" hidden="1"/>
    <cellStyle name="Uwaga 3" xfId="3461" hidden="1"/>
    <cellStyle name="Uwaga 3" xfId="3452" hidden="1"/>
    <cellStyle name="Uwaga 3" xfId="3447" hidden="1"/>
    <cellStyle name="Uwaga 3" xfId="3444" hidden="1"/>
    <cellStyle name="Uwaga 3" xfId="3437" hidden="1"/>
    <cellStyle name="Uwaga 3" xfId="3432" hidden="1"/>
    <cellStyle name="Uwaga 3" xfId="3429" hidden="1"/>
    <cellStyle name="Uwaga 3" xfId="3422" hidden="1"/>
    <cellStyle name="Uwaga 3" xfId="3417" hidden="1"/>
    <cellStyle name="Uwaga 3" xfId="3414" hidden="1"/>
    <cellStyle name="Uwaga 3" xfId="3408" hidden="1"/>
    <cellStyle name="Uwaga 3" xfId="3404" hidden="1"/>
    <cellStyle name="Uwaga 3" xfId="3401" hidden="1"/>
    <cellStyle name="Uwaga 3" xfId="3393" hidden="1"/>
    <cellStyle name="Uwaga 3" xfId="3388" hidden="1"/>
    <cellStyle name="Uwaga 3" xfId="3384" hidden="1"/>
    <cellStyle name="Uwaga 3" xfId="3378" hidden="1"/>
    <cellStyle name="Uwaga 3" xfId="3373" hidden="1"/>
    <cellStyle name="Uwaga 3" xfId="3369" hidden="1"/>
    <cellStyle name="Uwaga 3" xfId="3363" hidden="1"/>
    <cellStyle name="Uwaga 3" xfId="3358" hidden="1"/>
    <cellStyle name="Uwaga 3" xfId="3354" hidden="1"/>
    <cellStyle name="Uwaga 3" xfId="3349" hidden="1"/>
    <cellStyle name="Uwaga 3" xfId="3345" hidden="1"/>
    <cellStyle name="Uwaga 3" xfId="3341" hidden="1"/>
    <cellStyle name="Uwaga 3" xfId="3333" hidden="1"/>
    <cellStyle name="Uwaga 3" xfId="3328" hidden="1"/>
    <cellStyle name="Uwaga 3" xfId="3324" hidden="1"/>
    <cellStyle name="Uwaga 3" xfId="3318" hidden="1"/>
    <cellStyle name="Uwaga 3" xfId="3313" hidden="1"/>
    <cellStyle name="Uwaga 3" xfId="3309" hidden="1"/>
    <cellStyle name="Uwaga 3" xfId="3303" hidden="1"/>
    <cellStyle name="Uwaga 3" xfId="3298" hidden="1"/>
    <cellStyle name="Uwaga 3" xfId="3294" hidden="1"/>
    <cellStyle name="Uwaga 3" xfId="3290" hidden="1"/>
    <cellStyle name="Uwaga 3" xfId="3285" hidden="1"/>
    <cellStyle name="Uwaga 3" xfId="3280" hidden="1"/>
    <cellStyle name="Uwaga 3" xfId="3275" hidden="1"/>
    <cellStyle name="Uwaga 3" xfId="3271" hidden="1"/>
    <cellStyle name="Uwaga 3" xfId="3267" hidden="1"/>
    <cellStyle name="Uwaga 3" xfId="3260" hidden="1"/>
    <cellStyle name="Uwaga 3" xfId="3256" hidden="1"/>
    <cellStyle name="Uwaga 3" xfId="3251" hidden="1"/>
    <cellStyle name="Uwaga 3" xfId="3245" hidden="1"/>
    <cellStyle name="Uwaga 3" xfId="3241" hidden="1"/>
    <cellStyle name="Uwaga 3" xfId="3236" hidden="1"/>
    <cellStyle name="Uwaga 3" xfId="3230" hidden="1"/>
    <cellStyle name="Uwaga 3" xfId="3226" hidden="1"/>
    <cellStyle name="Uwaga 3" xfId="3221" hidden="1"/>
    <cellStyle name="Uwaga 3" xfId="3215" hidden="1"/>
    <cellStyle name="Uwaga 3" xfId="3211" hidden="1"/>
    <cellStyle name="Uwaga 3" xfId="3207" hidden="1"/>
    <cellStyle name="Uwaga 3" xfId="4067" hidden="1"/>
    <cellStyle name="Uwaga 3" xfId="4066" hidden="1"/>
    <cellStyle name="Uwaga 3" xfId="4065" hidden="1"/>
    <cellStyle name="Uwaga 3" xfId="4052" hidden="1"/>
    <cellStyle name="Uwaga 3" xfId="4051" hidden="1"/>
    <cellStyle name="Uwaga 3" xfId="4050" hidden="1"/>
    <cellStyle name="Uwaga 3" xfId="4037" hidden="1"/>
    <cellStyle name="Uwaga 3" xfId="4036" hidden="1"/>
    <cellStyle name="Uwaga 3" xfId="4035" hidden="1"/>
    <cellStyle name="Uwaga 3" xfId="4022" hidden="1"/>
    <cellStyle name="Uwaga 3" xfId="4021" hidden="1"/>
    <cellStyle name="Uwaga 3" xfId="4020" hidden="1"/>
    <cellStyle name="Uwaga 3" xfId="4007" hidden="1"/>
    <cellStyle name="Uwaga 3" xfId="4006" hidden="1"/>
    <cellStyle name="Uwaga 3" xfId="4005" hidden="1"/>
    <cellStyle name="Uwaga 3" xfId="3993" hidden="1"/>
    <cellStyle name="Uwaga 3" xfId="3991" hidden="1"/>
    <cellStyle name="Uwaga 3" xfId="3989" hidden="1"/>
    <cellStyle name="Uwaga 3" xfId="3978" hidden="1"/>
    <cellStyle name="Uwaga 3" xfId="3976" hidden="1"/>
    <cellStyle name="Uwaga 3" xfId="3974" hidden="1"/>
    <cellStyle name="Uwaga 3" xfId="3963" hidden="1"/>
    <cellStyle name="Uwaga 3" xfId="3961" hidden="1"/>
    <cellStyle name="Uwaga 3" xfId="3959" hidden="1"/>
    <cellStyle name="Uwaga 3" xfId="3948" hidden="1"/>
    <cellStyle name="Uwaga 3" xfId="3946" hidden="1"/>
    <cellStyle name="Uwaga 3" xfId="3944" hidden="1"/>
    <cellStyle name="Uwaga 3" xfId="3933" hidden="1"/>
    <cellStyle name="Uwaga 3" xfId="3931" hidden="1"/>
    <cellStyle name="Uwaga 3" xfId="3929" hidden="1"/>
    <cellStyle name="Uwaga 3" xfId="3918" hidden="1"/>
    <cellStyle name="Uwaga 3" xfId="3916" hidden="1"/>
    <cellStyle name="Uwaga 3" xfId="3914" hidden="1"/>
    <cellStyle name="Uwaga 3" xfId="3903" hidden="1"/>
    <cellStyle name="Uwaga 3" xfId="3901" hidden="1"/>
    <cellStyle name="Uwaga 3" xfId="3899" hidden="1"/>
    <cellStyle name="Uwaga 3" xfId="3888" hidden="1"/>
    <cellStyle name="Uwaga 3" xfId="3886" hidden="1"/>
    <cellStyle name="Uwaga 3" xfId="3884" hidden="1"/>
    <cellStyle name="Uwaga 3" xfId="3873" hidden="1"/>
    <cellStyle name="Uwaga 3" xfId="3871" hidden="1"/>
    <cellStyle name="Uwaga 3" xfId="3869" hidden="1"/>
    <cellStyle name="Uwaga 3" xfId="3858" hidden="1"/>
    <cellStyle name="Uwaga 3" xfId="3856" hidden="1"/>
    <cellStyle name="Uwaga 3" xfId="3854" hidden="1"/>
    <cellStyle name="Uwaga 3" xfId="3843" hidden="1"/>
    <cellStyle name="Uwaga 3" xfId="3841" hidden="1"/>
    <cellStyle name="Uwaga 3" xfId="3839" hidden="1"/>
    <cellStyle name="Uwaga 3" xfId="3828" hidden="1"/>
    <cellStyle name="Uwaga 3" xfId="3826" hidden="1"/>
    <cellStyle name="Uwaga 3" xfId="3824" hidden="1"/>
    <cellStyle name="Uwaga 3" xfId="3813" hidden="1"/>
    <cellStyle name="Uwaga 3" xfId="3811" hidden="1"/>
    <cellStyle name="Uwaga 3" xfId="3808" hidden="1"/>
    <cellStyle name="Uwaga 3" xfId="3798" hidden="1"/>
    <cellStyle name="Uwaga 3" xfId="3795" hidden="1"/>
    <cellStyle name="Uwaga 3" xfId="3792" hidden="1"/>
    <cellStyle name="Uwaga 3" xfId="3783" hidden="1"/>
    <cellStyle name="Uwaga 3" xfId="3781" hidden="1"/>
    <cellStyle name="Uwaga 3" xfId="3778" hidden="1"/>
    <cellStyle name="Uwaga 3" xfId="3768" hidden="1"/>
    <cellStyle name="Uwaga 3" xfId="3766" hidden="1"/>
    <cellStyle name="Uwaga 3" xfId="3764" hidden="1"/>
    <cellStyle name="Uwaga 3" xfId="3753" hidden="1"/>
    <cellStyle name="Uwaga 3" xfId="3751" hidden="1"/>
    <cellStyle name="Uwaga 3" xfId="3749" hidden="1"/>
    <cellStyle name="Uwaga 3" xfId="3738" hidden="1"/>
    <cellStyle name="Uwaga 3" xfId="3736" hidden="1"/>
    <cellStyle name="Uwaga 3" xfId="3734" hidden="1"/>
    <cellStyle name="Uwaga 3" xfId="3723" hidden="1"/>
    <cellStyle name="Uwaga 3" xfId="3721" hidden="1"/>
    <cellStyle name="Uwaga 3" xfId="3719" hidden="1"/>
    <cellStyle name="Uwaga 3" xfId="3708" hidden="1"/>
    <cellStyle name="Uwaga 3" xfId="3706" hidden="1"/>
    <cellStyle name="Uwaga 3" xfId="3704" hidden="1"/>
    <cellStyle name="Uwaga 3" xfId="3693" hidden="1"/>
    <cellStyle name="Uwaga 3" xfId="3691" hidden="1"/>
    <cellStyle name="Uwaga 3" xfId="3688" hidden="1"/>
    <cellStyle name="Uwaga 3" xfId="3678" hidden="1"/>
    <cellStyle name="Uwaga 3" xfId="3675" hidden="1"/>
    <cellStyle name="Uwaga 3" xfId="3672" hidden="1"/>
    <cellStyle name="Uwaga 3" xfId="3663" hidden="1"/>
    <cellStyle name="Uwaga 3" xfId="3660" hidden="1"/>
    <cellStyle name="Uwaga 3" xfId="3657" hidden="1"/>
    <cellStyle name="Uwaga 3" xfId="3648" hidden="1"/>
    <cellStyle name="Uwaga 3" xfId="3646" hidden="1"/>
    <cellStyle name="Uwaga 3" xfId="3644" hidden="1"/>
    <cellStyle name="Uwaga 3" xfId="3633" hidden="1"/>
    <cellStyle name="Uwaga 3" xfId="3630" hidden="1"/>
    <cellStyle name="Uwaga 3" xfId="3627" hidden="1"/>
    <cellStyle name="Uwaga 3" xfId="3618" hidden="1"/>
    <cellStyle name="Uwaga 3" xfId="3615" hidden="1"/>
    <cellStyle name="Uwaga 3" xfId="3612" hidden="1"/>
    <cellStyle name="Uwaga 3" xfId="3603" hidden="1"/>
    <cellStyle name="Uwaga 3" xfId="3600" hidden="1"/>
    <cellStyle name="Uwaga 3" xfId="3597" hidden="1"/>
    <cellStyle name="Uwaga 3" xfId="3590" hidden="1"/>
    <cellStyle name="Uwaga 3" xfId="3586" hidden="1"/>
    <cellStyle name="Uwaga 3" xfId="3583" hidden="1"/>
    <cellStyle name="Uwaga 3" xfId="3575" hidden="1"/>
    <cellStyle name="Uwaga 3" xfId="3571" hidden="1"/>
    <cellStyle name="Uwaga 3" xfId="3568" hidden="1"/>
    <cellStyle name="Uwaga 3" xfId="3560" hidden="1"/>
    <cellStyle name="Uwaga 3" xfId="3556" hidden="1"/>
    <cellStyle name="Uwaga 3" xfId="3552" hidden="1"/>
    <cellStyle name="Uwaga 3" xfId="3545" hidden="1"/>
    <cellStyle name="Uwaga 3" xfId="3541" hidden="1"/>
    <cellStyle name="Uwaga 3" xfId="3538" hidden="1"/>
    <cellStyle name="Uwaga 3" xfId="3530" hidden="1"/>
    <cellStyle name="Uwaga 3" xfId="3526" hidden="1"/>
    <cellStyle name="Uwaga 3" xfId="3523" hidden="1"/>
    <cellStyle name="Uwaga 3" xfId="3514" hidden="1"/>
    <cellStyle name="Uwaga 3" xfId="3509" hidden="1"/>
    <cellStyle name="Uwaga 3" xfId="3505" hidden="1"/>
    <cellStyle name="Uwaga 3" xfId="3499" hidden="1"/>
    <cellStyle name="Uwaga 3" xfId="3494" hidden="1"/>
    <cellStyle name="Uwaga 3" xfId="3490" hidden="1"/>
    <cellStyle name="Uwaga 3" xfId="3484" hidden="1"/>
    <cellStyle name="Uwaga 3" xfId="3479" hidden="1"/>
    <cellStyle name="Uwaga 3" xfId="3475" hidden="1"/>
    <cellStyle name="Uwaga 3" xfId="3470" hidden="1"/>
    <cellStyle name="Uwaga 3" xfId="3466" hidden="1"/>
    <cellStyle name="Uwaga 3" xfId="3462" hidden="1"/>
    <cellStyle name="Uwaga 3" xfId="3455" hidden="1"/>
    <cellStyle name="Uwaga 3" xfId="3450" hidden="1"/>
    <cellStyle name="Uwaga 3" xfId="3446" hidden="1"/>
    <cellStyle name="Uwaga 3" xfId="3439" hidden="1"/>
    <cellStyle name="Uwaga 3" xfId="3434" hidden="1"/>
    <cellStyle name="Uwaga 3" xfId="3430" hidden="1"/>
    <cellStyle name="Uwaga 3" xfId="3425" hidden="1"/>
    <cellStyle name="Uwaga 3" xfId="3420" hidden="1"/>
    <cellStyle name="Uwaga 3" xfId="3416" hidden="1"/>
    <cellStyle name="Uwaga 3" xfId="3410" hidden="1"/>
    <cellStyle name="Uwaga 3" xfId="3406" hidden="1"/>
    <cellStyle name="Uwaga 3" xfId="3403" hidden="1"/>
    <cellStyle name="Uwaga 3" xfId="3396" hidden="1"/>
    <cellStyle name="Uwaga 3" xfId="3391" hidden="1"/>
    <cellStyle name="Uwaga 3" xfId="3386" hidden="1"/>
    <cellStyle name="Uwaga 3" xfId="3380" hidden="1"/>
    <cellStyle name="Uwaga 3" xfId="3375" hidden="1"/>
    <cellStyle name="Uwaga 3" xfId="3370" hidden="1"/>
    <cellStyle name="Uwaga 3" xfId="3365" hidden="1"/>
    <cellStyle name="Uwaga 3" xfId="3360" hidden="1"/>
    <cellStyle name="Uwaga 3" xfId="3355" hidden="1"/>
    <cellStyle name="Uwaga 3" xfId="3351" hidden="1"/>
    <cellStyle name="Uwaga 3" xfId="3347" hidden="1"/>
    <cellStyle name="Uwaga 3" xfId="3342" hidden="1"/>
    <cellStyle name="Uwaga 3" xfId="3335" hidden="1"/>
    <cellStyle name="Uwaga 3" xfId="3330" hidden="1"/>
    <cellStyle name="Uwaga 3" xfId="3325" hidden="1"/>
    <cellStyle name="Uwaga 3" xfId="3319" hidden="1"/>
    <cellStyle name="Uwaga 3" xfId="3314" hidden="1"/>
    <cellStyle name="Uwaga 3" xfId="3310" hidden="1"/>
    <cellStyle name="Uwaga 3" xfId="3305" hidden="1"/>
    <cellStyle name="Uwaga 3" xfId="3300" hidden="1"/>
    <cellStyle name="Uwaga 3" xfId="3295" hidden="1"/>
    <cellStyle name="Uwaga 3" xfId="3291" hidden="1"/>
    <cellStyle name="Uwaga 3" xfId="3286" hidden="1"/>
    <cellStyle name="Uwaga 3" xfId="3281" hidden="1"/>
    <cellStyle name="Uwaga 3" xfId="3276" hidden="1"/>
    <cellStyle name="Uwaga 3" xfId="3272" hidden="1"/>
    <cellStyle name="Uwaga 3" xfId="3268" hidden="1"/>
    <cellStyle name="Uwaga 3" xfId="3261" hidden="1"/>
    <cellStyle name="Uwaga 3" xfId="3257" hidden="1"/>
    <cellStyle name="Uwaga 3" xfId="3252" hidden="1"/>
    <cellStyle name="Uwaga 3" xfId="3246" hidden="1"/>
    <cellStyle name="Uwaga 3" xfId="3242" hidden="1"/>
    <cellStyle name="Uwaga 3" xfId="3237" hidden="1"/>
    <cellStyle name="Uwaga 3" xfId="3231" hidden="1"/>
    <cellStyle name="Uwaga 3" xfId="3227" hidden="1"/>
    <cellStyle name="Uwaga 3" xfId="3223" hidden="1"/>
    <cellStyle name="Uwaga 3" xfId="3216" hidden="1"/>
    <cellStyle name="Uwaga 3" xfId="3212" hidden="1"/>
    <cellStyle name="Uwaga 3" xfId="3208" hidden="1"/>
    <cellStyle name="Uwaga 3" xfId="4072" hidden="1"/>
    <cellStyle name="Uwaga 3" xfId="4070" hidden="1"/>
    <cellStyle name="Uwaga 3" xfId="4068" hidden="1"/>
    <cellStyle name="Uwaga 3" xfId="4055" hidden="1"/>
    <cellStyle name="Uwaga 3" xfId="4054" hidden="1"/>
    <cellStyle name="Uwaga 3" xfId="4053" hidden="1"/>
    <cellStyle name="Uwaga 3" xfId="4040" hidden="1"/>
    <cellStyle name="Uwaga 3" xfId="4039" hidden="1"/>
    <cellStyle name="Uwaga 3" xfId="4038" hidden="1"/>
    <cellStyle name="Uwaga 3" xfId="4026" hidden="1"/>
    <cellStyle name="Uwaga 3" xfId="4024" hidden="1"/>
    <cellStyle name="Uwaga 3" xfId="4023" hidden="1"/>
    <cellStyle name="Uwaga 3" xfId="4010" hidden="1"/>
    <cellStyle name="Uwaga 3" xfId="4009" hidden="1"/>
    <cellStyle name="Uwaga 3" xfId="4008" hidden="1"/>
    <cellStyle name="Uwaga 3" xfId="3996" hidden="1"/>
    <cellStyle name="Uwaga 3" xfId="3994" hidden="1"/>
    <cellStyle name="Uwaga 3" xfId="3992" hidden="1"/>
    <cellStyle name="Uwaga 3" xfId="3981" hidden="1"/>
    <cellStyle name="Uwaga 3" xfId="3979" hidden="1"/>
    <cellStyle name="Uwaga 3" xfId="3977" hidden="1"/>
    <cellStyle name="Uwaga 3" xfId="3966" hidden="1"/>
    <cellStyle name="Uwaga 3" xfId="3964" hidden="1"/>
    <cellStyle name="Uwaga 3" xfId="3962" hidden="1"/>
    <cellStyle name="Uwaga 3" xfId="3951" hidden="1"/>
    <cellStyle name="Uwaga 3" xfId="3949" hidden="1"/>
    <cellStyle name="Uwaga 3" xfId="3947" hidden="1"/>
    <cellStyle name="Uwaga 3" xfId="3936" hidden="1"/>
    <cellStyle name="Uwaga 3" xfId="3934" hidden="1"/>
    <cellStyle name="Uwaga 3" xfId="3932" hidden="1"/>
    <cellStyle name="Uwaga 3" xfId="3921" hidden="1"/>
    <cellStyle name="Uwaga 3" xfId="3919" hidden="1"/>
    <cellStyle name="Uwaga 3" xfId="3917" hidden="1"/>
    <cellStyle name="Uwaga 3" xfId="3906" hidden="1"/>
    <cellStyle name="Uwaga 3" xfId="3904" hidden="1"/>
    <cellStyle name="Uwaga 3" xfId="3902" hidden="1"/>
    <cellStyle name="Uwaga 3" xfId="3891" hidden="1"/>
    <cellStyle name="Uwaga 3" xfId="3889" hidden="1"/>
    <cellStyle name="Uwaga 3" xfId="3887" hidden="1"/>
    <cellStyle name="Uwaga 3" xfId="3876" hidden="1"/>
    <cellStyle name="Uwaga 3" xfId="3874" hidden="1"/>
    <cellStyle name="Uwaga 3" xfId="3872" hidden="1"/>
    <cellStyle name="Uwaga 3" xfId="3861" hidden="1"/>
    <cellStyle name="Uwaga 3" xfId="3859" hidden="1"/>
    <cellStyle name="Uwaga 3" xfId="3857" hidden="1"/>
    <cellStyle name="Uwaga 3" xfId="3846" hidden="1"/>
    <cellStyle name="Uwaga 3" xfId="3844" hidden="1"/>
    <cellStyle name="Uwaga 3" xfId="3842" hidden="1"/>
    <cellStyle name="Uwaga 3" xfId="3831" hidden="1"/>
    <cellStyle name="Uwaga 3" xfId="3829" hidden="1"/>
    <cellStyle name="Uwaga 3" xfId="3827" hidden="1"/>
    <cellStyle name="Uwaga 3" xfId="3816" hidden="1"/>
    <cellStyle name="Uwaga 3" xfId="3814" hidden="1"/>
    <cellStyle name="Uwaga 3" xfId="3812" hidden="1"/>
    <cellStyle name="Uwaga 3" xfId="3801" hidden="1"/>
    <cellStyle name="Uwaga 3" xfId="3799" hidden="1"/>
    <cellStyle name="Uwaga 3" xfId="3797" hidden="1"/>
    <cellStyle name="Uwaga 3" xfId="3786" hidden="1"/>
    <cellStyle name="Uwaga 3" xfId="3784" hidden="1"/>
    <cellStyle name="Uwaga 3" xfId="3782" hidden="1"/>
    <cellStyle name="Uwaga 3" xfId="3771" hidden="1"/>
    <cellStyle name="Uwaga 3" xfId="3769" hidden="1"/>
    <cellStyle name="Uwaga 3" xfId="3767" hidden="1"/>
    <cellStyle name="Uwaga 3" xfId="3756" hidden="1"/>
    <cellStyle name="Uwaga 3" xfId="3754" hidden="1"/>
    <cellStyle name="Uwaga 3" xfId="3752" hidden="1"/>
    <cellStyle name="Uwaga 3" xfId="3741" hidden="1"/>
    <cellStyle name="Uwaga 3" xfId="3739" hidden="1"/>
    <cellStyle name="Uwaga 3" xfId="3737" hidden="1"/>
    <cellStyle name="Uwaga 3" xfId="3726" hidden="1"/>
    <cellStyle name="Uwaga 3" xfId="3724" hidden="1"/>
    <cellStyle name="Uwaga 3" xfId="3722" hidden="1"/>
    <cellStyle name="Uwaga 3" xfId="3711" hidden="1"/>
    <cellStyle name="Uwaga 3" xfId="3709" hidden="1"/>
    <cellStyle name="Uwaga 3" xfId="3707" hidden="1"/>
    <cellStyle name="Uwaga 3" xfId="3696" hidden="1"/>
    <cellStyle name="Uwaga 3" xfId="3694" hidden="1"/>
    <cellStyle name="Uwaga 3" xfId="3692" hidden="1"/>
    <cellStyle name="Uwaga 3" xfId="3681" hidden="1"/>
    <cellStyle name="Uwaga 3" xfId="3679" hidden="1"/>
    <cellStyle name="Uwaga 3" xfId="3676" hidden="1"/>
    <cellStyle name="Uwaga 3" xfId="3666" hidden="1"/>
    <cellStyle name="Uwaga 3" xfId="3664" hidden="1"/>
    <cellStyle name="Uwaga 3" xfId="3662" hidden="1"/>
    <cellStyle name="Uwaga 3" xfId="3651" hidden="1"/>
    <cellStyle name="Uwaga 3" xfId="3649" hidden="1"/>
    <cellStyle name="Uwaga 3" xfId="3647" hidden="1"/>
    <cellStyle name="Uwaga 3" xfId="3636" hidden="1"/>
    <cellStyle name="Uwaga 3" xfId="3634" hidden="1"/>
    <cellStyle name="Uwaga 3" xfId="3631" hidden="1"/>
    <cellStyle name="Uwaga 3" xfId="3621" hidden="1"/>
    <cellStyle name="Uwaga 3" xfId="3619" hidden="1"/>
    <cellStyle name="Uwaga 3" xfId="3616" hidden="1"/>
    <cellStyle name="Uwaga 3" xfId="3606" hidden="1"/>
    <cellStyle name="Uwaga 3" xfId="3604" hidden="1"/>
    <cellStyle name="Uwaga 3" xfId="3601" hidden="1"/>
    <cellStyle name="Uwaga 3" xfId="3592" hidden="1"/>
    <cellStyle name="Uwaga 3" xfId="3589" hidden="1"/>
    <cellStyle name="Uwaga 3" xfId="3585" hidden="1"/>
    <cellStyle name="Uwaga 3" xfId="3577" hidden="1"/>
    <cellStyle name="Uwaga 3" xfId="3574" hidden="1"/>
    <cellStyle name="Uwaga 3" xfId="3570" hidden="1"/>
    <cellStyle name="Uwaga 3" xfId="3562" hidden="1"/>
    <cellStyle name="Uwaga 3" xfId="3559" hidden="1"/>
    <cellStyle name="Uwaga 3" xfId="3555" hidden="1"/>
    <cellStyle name="Uwaga 3" xfId="3547" hidden="1"/>
    <cellStyle name="Uwaga 3" xfId="3544" hidden="1"/>
    <cellStyle name="Uwaga 3" xfId="3540" hidden="1"/>
    <cellStyle name="Uwaga 3" xfId="3532" hidden="1"/>
    <cellStyle name="Uwaga 3" xfId="3529" hidden="1"/>
    <cellStyle name="Uwaga 3" xfId="3525" hidden="1"/>
    <cellStyle name="Uwaga 3" xfId="3517" hidden="1"/>
    <cellStyle name="Uwaga 3" xfId="3513" hidden="1"/>
    <cellStyle name="Uwaga 3" xfId="3508" hidden="1"/>
    <cellStyle name="Uwaga 3" xfId="3502" hidden="1"/>
    <cellStyle name="Uwaga 3" xfId="3498" hidden="1"/>
    <cellStyle name="Uwaga 3" xfId="3493" hidden="1"/>
    <cellStyle name="Uwaga 3" xfId="3487" hidden="1"/>
    <cellStyle name="Uwaga 3" xfId="3483" hidden="1"/>
    <cellStyle name="Uwaga 3" xfId="3478" hidden="1"/>
    <cellStyle name="Uwaga 3" xfId="3472" hidden="1"/>
    <cellStyle name="Uwaga 3" xfId="3469" hidden="1"/>
    <cellStyle name="Uwaga 3" xfId="3465" hidden="1"/>
    <cellStyle name="Uwaga 3" xfId="3457" hidden="1"/>
    <cellStyle name="Uwaga 3" xfId="3454" hidden="1"/>
    <cellStyle name="Uwaga 3" xfId="3449" hidden="1"/>
    <cellStyle name="Uwaga 3" xfId="3442" hidden="1"/>
    <cellStyle name="Uwaga 3" xfId="3438" hidden="1"/>
    <cellStyle name="Uwaga 3" xfId="3433" hidden="1"/>
    <cellStyle name="Uwaga 3" xfId="3427" hidden="1"/>
    <cellStyle name="Uwaga 3" xfId="3423" hidden="1"/>
    <cellStyle name="Uwaga 3" xfId="3418" hidden="1"/>
    <cellStyle name="Uwaga 3" xfId="3412" hidden="1"/>
    <cellStyle name="Uwaga 3" xfId="3409" hidden="1"/>
    <cellStyle name="Uwaga 3" xfId="3405" hidden="1"/>
    <cellStyle name="Uwaga 3" xfId="3397" hidden="1"/>
    <cellStyle name="Uwaga 3" xfId="3392" hidden="1"/>
    <cellStyle name="Uwaga 3" xfId="3387" hidden="1"/>
    <cellStyle name="Uwaga 3" xfId="3382" hidden="1"/>
    <cellStyle name="Uwaga 3" xfId="3377" hidden="1"/>
    <cellStyle name="Uwaga 3" xfId="3372" hidden="1"/>
    <cellStyle name="Uwaga 3" xfId="3367" hidden="1"/>
    <cellStyle name="Uwaga 3" xfId="3362" hidden="1"/>
    <cellStyle name="Uwaga 3" xfId="3357" hidden="1"/>
    <cellStyle name="Uwaga 3" xfId="3352" hidden="1"/>
    <cellStyle name="Uwaga 3" xfId="3348" hidden="1"/>
    <cellStyle name="Uwaga 3" xfId="3343" hidden="1"/>
    <cellStyle name="Uwaga 3" xfId="3336" hidden="1"/>
    <cellStyle name="Uwaga 3" xfId="3331" hidden="1"/>
    <cellStyle name="Uwaga 3" xfId="3326" hidden="1"/>
    <cellStyle name="Uwaga 3" xfId="3321" hidden="1"/>
    <cellStyle name="Uwaga 3" xfId="3316" hidden="1"/>
    <cellStyle name="Uwaga 3" xfId="3311" hidden="1"/>
    <cellStyle name="Uwaga 3" xfId="3306" hidden="1"/>
    <cellStyle name="Uwaga 3" xfId="3301" hidden="1"/>
    <cellStyle name="Uwaga 3" xfId="3296" hidden="1"/>
    <cellStyle name="Uwaga 3" xfId="3292" hidden="1"/>
    <cellStyle name="Uwaga 3" xfId="3287" hidden="1"/>
    <cellStyle name="Uwaga 3" xfId="3282" hidden="1"/>
    <cellStyle name="Uwaga 3" xfId="3277" hidden="1"/>
    <cellStyle name="Uwaga 3" xfId="3273" hidden="1"/>
    <cellStyle name="Uwaga 3" xfId="3269" hidden="1"/>
    <cellStyle name="Uwaga 3" xfId="3262" hidden="1"/>
    <cellStyle name="Uwaga 3" xfId="3258" hidden="1"/>
    <cellStyle name="Uwaga 3" xfId="3253" hidden="1"/>
    <cellStyle name="Uwaga 3" xfId="3247" hidden="1"/>
    <cellStyle name="Uwaga 3" xfId="3243" hidden="1"/>
    <cellStyle name="Uwaga 3" xfId="3238" hidden="1"/>
    <cellStyle name="Uwaga 3" xfId="3232" hidden="1"/>
    <cellStyle name="Uwaga 3" xfId="3228" hidden="1"/>
    <cellStyle name="Uwaga 3" xfId="3224" hidden="1"/>
    <cellStyle name="Uwaga 3" xfId="3217" hidden="1"/>
    <cellStyle name="Uwaga 3" xfId="3213" hidden="1"/>
    <cellStyle name="Uwaga 3" xfId="3209" hidden="1"/>
    <cellStyle name="Uwaga 3" xfId="4076" hidden="1"/>
    <cellStyle name="Uwaga 3" xfId="4075" hidden="1"/>
    <cellStyle name="Uwaga 3" xfId="4073" hidden="1"/>
    <cellStyle name="Uwaga 3" xfId="4060" hidden="1"/>
    <cellStyle name="Uwaga 3" xfId="4058" hidden="1"/>
    <cellStyle name="Uwaga 3" xfId="4056" hidden="1"/>
    <cellStyle name="Uwaga 3" xfId="4046" hidden="1"/>
    <cellStyle name="Uwaga 3" xfId="4044" hidden="1"/>
    <cellStyle name="Uwaga 3" xfId="4042" hidden="1"/>
    <cellStyle name="Uwaga 3" xfId="4031" hidden="1"/>
    <cellStyle name="Uwaga 3" xfId="4029" hidden="1"/>
    <cellStyle name="Uwaga 3" xfId="4027" hidden="1"/>
    <cellStyle name="Uwaga 3" xfId="4014" hidden="1"/>
    <cellStyle name="Uwaga 3" xfId="4012" hidden="1"/>
    <cellStyle name="Uwaga 3" xfId="4011" hidden="1"/>
    <cellStyle name="Uwaga 3" xfId="3998" hidden="1"/>
    <cellStyle name="Uwaga 3" xfId="3997" hidden="1"/>
    <cellStyle name="Uwaga 3" xfId="3995" hidden="1"/>
    <cellStyle name="Uwaga 3" xfId="3983" hidden="1"/>
    <cellStyle name="Uwaga 3" xfId="3982" hidden="1"/>
    <cellStyle name="Uwaga 3" xfId="3980" hidden="1"/>
    <cellStyle name="Uwaga 3" xfId="3968" hidden="1"/>
    <cellStyle name="Uwaga 3" xfId="3967" hidden="1"/>
    <cellStyle name="Uwaga 3" xfId="3965" hidden="1"/>
    <cellStyle name="Uwaga 3" xfId="3953" hidden="1"/>
    <cellStyle name="Uwaga 3" xfId="3952" hidden="1"/>
    <cellStyle name="Uwaga 3" xfId="3950" hidden="1"/>
    <cellStyle name="Uwaga 3" xfId="3938" hidden="1"/>
    <cellStyle name="Uwaga 3" xfId="3937" hidden="1"/>
    <cellStyle name="Uwaga 3" xfId="3935" hidden="1"/>
    <cellStyle name="Uwaga 3" xfId="3923" hidden="1"/>
    <cellStyle name="Uwaga 3" xfId="3922" hidden="1"/>
    <cellStyle name="Uwaga 3" xfId="3920" hidden="1"/>
    <cellStyle name="Uwaga 3" xfId="3908" hidden="1"/>
    <cellStyle name="Uwaga 3" xfId="3907" hidden="1"/>
    <cellStyle name="Uwaga 3" xfId="3905" hidden="1"/>
    <cellStyle name="Uwaga 3" xfId="3893" hidden="1"/>
    <cellStyle name="Uwaga 3" xfId="3892" hidden="1"/>
    <cellStyle name="Uwaga 3" xfId="3890" hidden="1"/>
    <cellStyle name="Uwaga 3" xfId="3878" hidden="1"/>
    <cellStyle name="Uwaga 3" xfId="3877" hidden="1"/>
    <cellStyle name="Uwaga 3" xfId="3875" hidden="1"/>
    <cellStyle name="Uwaga 3" xfId="3863" hidden="1"/>
    <cellStyle name="Uwaga 3" xfId="3862" hidden="1"/>
    <cellStyle name="Uwaga 3" xfId="3860" hidden="1"/>
    <cellStyle name="Uwaga 3" xfId="3848" hidden="1"/>
    <cellStyle name="Uwaga 3" xfId="3847" hidden="1"/>
    <cellStyle name="Uwaga 3" xfId="3845" hidden="1"/>
    <cellStyle name="Uwaga 3" xfId="3833" hidden="1"/>
    <cellStyle name="Uwaga 3" xfId="3832" hidden="1"/>
    <cellStyle name="Uwaga 3" xfId="3830" hidden="1"/>
    <cellStyle name="Uwaga 3" xfId="3818" hidden="1"/>
    <cellStyle name="Uwaga 3" xfId="3817" hidden="1"/>
    <cellStyle name="Uwaga 3" xfId="3815" hidden="1"/>
    <cellStyle name="Uwaga 3" xfId="3803" hidden="1"/>
    <cellStyle name="Uwaga 3" xfId="3802" hidden="1"/>
    <cellStyle name="Uwaga 3" xfId="3800" hidden="1"/>
    <cellStyle name="Uwaga 3" xfId="3788" hidden="1"/>
    <cellStyle name="Uwaga 3" xfId="3787" hidden="1"/>
    <cellStyle name="Uwaga 3" xfId="3785" hidden="1"/>
    <cellStyle name="Uwaga 3" xfId="3773" hidden="1"/>
    <cellStyle name="Uwaga 3" xfId="3772" hidden="1"/>
    <cellStyle name="Uwaga 3" xfId="3770" hidden="1"/>
    <cellStyle name="Uwaga 3" xfId="3758" hidden="1"/>
    <cellStyle name="Uwaga 3" xfId="3757" hidden="1"/>
    <cellStyle name="Uwaga 3" xfId="3755" hidden="1"/>
    <cellStyle name="Uwaga 3" xfId="3743" hidden="1"/>
    <cellStyle name="Uwaga 3" xfId="3742" hidden="1"/>
    <cellStyle name="Uwaga 3" xfId="3740" hidden="1"/>
    <cellStyle name="Uwaga 3" xfId="3728" hidden="1"/>
    <cellStyle name="Uwaga 3" xfId="3727" hidden="1"/>
    <cellStyle name="Uwaga 3" xfId="3725" hidden="1"/>
    <cellStyle name="Uwaga 3" xfId="3713" hidden="1"/>
    <cellStyle name="Uwaga 3" xfId="3712" hidden="1"/>
    <cellStyle name="Uwaga 3" xfId="3710" hidden="1"/>
    <cellStyle name="Uwaga 3" xfId="3698" hidden="1"/>
    <cellStyle name="Uwaga 3" xfId="3697" hidden="1"/>
    <cellStyle name="Uwaga 3" xfId="3695" hidden="1"/>
    <cellStyle name="Uwaga 3" xfId="3683" hidden="1"/>
    <cellStyle name="Uwaga 3" xfId="3682" hidden="1"/>
    <cellStyle name="Uwaga 3" xfId="3680" hidden="1"/>
    <cellStyle name="Uwaga 3" xfId="3668" hidden="1"/>
    <cellStyle name="Uwaga 3" xfId="3667" hidden="1"/>
    <cellStyle name="Uwaga 3" xfId="3665" hidden="1"/>
    <cellStyle name="Uwaga 3" xfId="3653" hidden="1"/>
    <cellStyle name="Uwaga 3" xfId="3652" hidden="1"/>
    <cellStyle name="Uwaga 3" xfId="3650" hidden="1"/>
    <cellStyle name="Uwaga 3" xfId="3638" hidden="1"/>
    <cellStyle name="Uwaga 3" xfId="3637" hidden="1"/>
    <cellStyle name="Uwaga 3" xfId="3635" hidden="1"/>
    <cellStyle name="Uwaga 3" xfId="3623" hidden="1"/>
    <cellStyle name="Uwaga 3" xfId="3622" hidden="1"/>
    <cellStyle name="Uwaga 3" xfId="3620" hidden="1"/>
    <cellStyle name="Uwaga 3" xfId="3608" hidden="1"/>
    <cellStyle name="Uwaga 3" xfId="3607" hidden="1"/>
    <cellStyle name="Uwaga 3" xfId="3605" hidden="1"/>
    <cellStyle name="Uwaga 3" xfId="3593" hidden="1"/>
    <cellStyle name="Uwaga 3" xfId="3591" hidden="1"/>
    <cellStyle name="Uwaga 3" xfId="3588" hidden="1"/>
    <cellStyle name="Uwaga 3" xfId="3578" hidden="1"/>
    <cellStyle name="Uwaga 3" xfId="3576" hidden="1"/>
    <cellStyle name="Uwaga 3" xfId="3573" hidden="1"/>
    <cellStyle name="Uwaga 3" xfId="3563" hidden="1"/>
    <cellStyle name="Uwaga 3" xfId="3561" hidden="1"/>
    <cellStyle name="Uwaga 3" xfId="3558" hidden="1"/>
    <cellStyle name="Uwaga 3" xfId="3548" hidden="1"/>
    <cellStyle name="Uwaga 3" xfId="3546" hidden="1"/>
    <cellStyle name="Uwaga 3" xfId="3543" hidden="1"/>
    <cellStyle name="Uwaga 3" xfId="3533" hidden="1"/>
    <cellStyle name="Uwaga 3" xfId="3531" hidden="1"/>
    <cellStyle name="Uwaga 3" xfId="3528" hidden="1"/>
    <cellStyle name="Uwaga 3" xfId="3518" hidden="1"/>
    <cellStyle name="Uwaga 3" xfId="3516" hidden="1"/>
    <cellStyle name="Uwaga 3" xfId="3512" hidden="1"/>
    <cellStyle name="Uwaga 3" xfId="3503" hidden="1"/>
    <cellStyle name="Uwaga 3" xfId="3500" hidden="1"/>
    <cellStyle name="Uwaga 3" xfId="3496" hidden="1"/>
    <cellStyle name="Uwaga 3" xfId="3488" hidden="1"/>
    <cellStyle name="Uwaga 3" xfId="3486" hidden="1"/>
    <cellStyle name="Uwaga 3" xfId="3482" hidden="1"/>
    <cellStyle name="Uwaga 3" xfId="3473" hidden="1"/>
    <cellStyle name="Uwaga 3" xfId="3471" hidden="1"/>
    <cellStyle name="Uwaga 3" xfId="3468" hidden="1"/>
    <cellStyle name="Uwaga 3" xfId="3458" hidden="1"/>
    <cellStyle name="Uwaga 3" xfId="3456" hidden="1"/>
    <cellStyle name="Uwaga 3" xfId="3451" hidden="1"/>
    <cellStyle name="Uwaga 3" xfId="3443" hidden="1"/>
    <cellStyle name="Uwaga 3" xfId="3441" hidden="1"/>
    <cellStyle name="Uwaga 3" xfId="3436" hidden="1"/>
    <cellStyle name="Uwaga 3" xfId="3428" hidden="1"/>
    <cellStyle name="Uwaga 3" xfId="3426" hidden="1"/>
    <cellStyle name="Uwaga 3" xfId="3421" hidden="1"/>
    <cellStyle name="Uwaga 3" xfId="3413" hidden="1"/>
    <cellStyle name="Uwaga 3" xfId="3411" hidden="1"/>
    <cellStyle name="Uwaga 3" xfId="3407" hidden="1"/>
    <cellStyle name="Uwaga 3" xfId="3398" hidden="1"/>
    <cellStyle name="Uwaga 3" xfId="3395" hidden="1"/>
    <cellStyle name="Uwaga 3" xfId="3390" hidden="1"/>
    <cellStyle name="Uwaga 3" xfId="3383" hidden="1"/>
    <cellStyle name="Uwaga 3" xfId="3379" hidden="1"/>
    <cellStyle name="Uwaga 3" xfId="3374" hidden="1"/>
    <cellStyle name="Uwaga 3" xfId="3368" hidden="1"/>
    <cellStyle name="Uwaga 3" xfId="3364" hidden="1"/>
    <cellStyle name="Uwaga 3" xfId="3359" hidden="1"/>
    <cellStyle name="Uwaga 3" xfId="3353" hidden="1"/>
    <cellStyle name="Uwaga 3" xfId="3350" hidden="1"/>
    <cellStyle name="Uwaga 3" xfId="3346" hidden="1"/>
    <cellStyle name="Uwaga 3" xfId="3337" hidden="1"/>
    <cellStyle name="Uwaga 3" xfId="3332" hidden="1"/>
    <cellStyle name="Uwaga 3" xfId="3327" hidden="1"/>
    <cellStyle name="Uwaga 3" xfId="3322" hidden="1"/>
    <cellStyle name="Uwaga 3" xfId="3317" hidden="1"/>
    <cellStyle name="Uwaga 3" xfId="3312" hidden="1"/>
    <cellStyle name="Uwaga 3" xfId="3307" hidden="1"/>
    <cellStyle name="Uwaga 3" xfId="3302" hidden="1"/>
    <cellStyle name="Uwaga 3" xfId="3297" hidden="1"/>
    <cellStyle name="Uwaga 3" xfId="3293" hidden="1"/>
    <cellStyle name="Uwaga 3" xfId="3288" hidden="1"/>
    <cellStyle name="Uwaga 3" xfId="3283" hidden="1"/>
    <cellStyle name="Uwaga 3" xfId="3278" hidden="1"/>
    <cellStyle name="Uwaga 3" xfId="3274" hidden="1"/>
    <cellStyle name="Uwaga 3" xfId="3270" hidden="1"/>
    <cellStyle name="Uwaga 3" xfId="3263" hidden="1"/>
    <cellStyle name="Uwaga 3" xfId="3259" hidden="1"/>
    <cellStyle name="Uwaga 3" xfId="3254" hidden="1"/>
    <cellStyle name="Uwaga 3" xfId="3248" hidden="1"/>
    <cellStyle name="Uwaga 3" xfId="3244" hidden="1"/>
    <cellStyle name="Uwaga 3" xfId="3239" hidden="1"/>
    <cellStyle name="Uwaga 3" xfId="3233" hidden="1"/>
    <cellStyle name="Uwaga 3" xfId="3229" hidden="1"/>
    <cellStyle name="Uwaga 3" xfId="3225" hidden="1"/>
    <cellStyle name="Uwaga 3" xfId="3218" hidden="1"/>
    <cellStyle name="Uwaga 3" xfId="3214" hidden="1"/>
    <cellStyle name="Uwaga 3" xfId="3210" hidden="1"/>
    <cellStyle name="Uwaga 3" xfId="4157" hidden="1"/>
    <cellStyle name="Uwaga 3" xfId="4158" hidden="1"/>
    <cellStyle name="Uwaga 3" xfId="4160" hidden="1"/>
    <cellStyle name="Uwaga 3" xfId="4166" hidden="1"/>
    <cellStyle name="Uwaga 3" xfId="4167" hidden="1"/>
    <cellStyle name="Uwaga 3" xfId="4170" hidden="1"/>
    <cellStyle name="Uwaga 3" xfId="4175" hidden="1"/>
    <cellStyle name="Uwaga 3" xfId="4176" hidden="1"/>
    <cellStyle name="Uwaga 3" xfId="4179" hidden="1"/>
    <cellStyle name="Uwaga 3" xfId="4184" hidden="1"/>
    <cellStyle name="Uwaga 3" xfId="4185" hidden="1"/>
    <cellStyle name="Uwaga 3" xfId="4186" hidden="1"/>
    <cellStyle name="Uwaga 3" xfId="4193" hidden="1"/>
    <cellStyle name="Uwaga 3" xfId="4196" hidden="1"/>
    <cellStyle name="Uwaga 3" xfId="4199" hidden="1"/>
    <cellStyle name="Uwaga 3" xfId="4205" hidden="1"/>
    <cellStyle name="Uwaga 3" xfId="4208" hidden="1"/>
    <cellStyle name="Uwaga 3" xfId="4210" hidden="1"/>
    <cellStyle name="Uwaga 3" xfId="4215" hidden="1"/>
    <cellStyle name="Uwaga 3" xfId="4218" hidden="1"/>
    <cellStyle name="Uwaga 3" xfId="4219" hidden="1"/>
    <cellStyle name="Uwaga 3" xfId="4223" hidden="1"/>
    <cellStyle name="Uwaga 3" xfId="4226" hidden="1"/>
    <cellStyle name="Uwaga 3" xfId="4228" hidden="1"/>
    <cellStyle name="Uwaga 3" xfId="4229" hidden="1"/>
    <cellStyle name="Uwaga 3" xfId="4230" hidden="1"/>
    <cellStyle name="Uwaga 3" xfId="4233" hidden="1"/>
    <cellStyle name="Uwaga 3" xfId="4240" hidden="1"/>
    <cellStyle name="Uwaga 3" xfId="4243" hidden="1"/>
    <cellStyle name="Uwaga 3" xfId="4246" hidden="1"/>
    <cellStyle name="Uwaga 3" xfId="4249" hidden="1"/>
    <cellStyle name="Uwaga 3" xfId="4252" hidden="1"/>
    <cellStyle name="Uwaga 3" xfId="4255" hidden="1"/>
    <cellStyle name="Uwaga 3" xfId="4257" hidden="1"/>
    <cellStyle name="Uwaga 3" xfId="4260" hidden="1"/>
    <cellStyle name="Uwaga 3" xfId="4263" hidden="1"/>
    <cellStyle name="Uwaga 3" xfId="4265" hidden="1"/>
    <cellStyle name="Uwaga 3" xfId="4266" hidden="1"/>
    <cellStyle name="Uwaga 3" xfId="4268" hidden="1"/>
    <cellStyle name="Uwaga 3" xfId="4275" hidden="1"/>
    <cellStyle name="Uwaga 3" xfId="4278" hidden="1"/>
    <cellStyle name="Uwaga 3" xfId="4281" hidden="1"/>
    <cellStyle name="Uwaga 3" xfId="4285" hidden="1"/>
    <cellStyle name="Uwaga 3" xfId="4288" hidden="1"/>
    <cellStyle name="Uwaga 3" xfId="4291" hidden="1"/>
    <cellStyle name="Uwaga 3" xfId="4293" hidden="1"/>
    <cellStyle name="Uwaga 3" xfId="4296" hidden="1"/>
    <cellStyle name="Uwaga 3" xfId="4299" hidden="1"/>
    <cellStyle name="Uwaga 3" xfId="4301" hidden="1"/>
    <cellStyle name="Uwaga 3" xfId="4302" hidden="1"/>
    <cellStyle name="Uwaga 3" xfId="4305" hidden="1"/>
    <cellStyle name="Uwaga 3" xfId="4312" hidden="1"/>
    <cellStyle name="Uwaga 3" xfId="4315" hidden="1"/>
    <cellStyle name="Uwaga 3" xfId="4318" hidden="1"/>
    <cellStyle name="Uwaga 3" xfId="4322" hidden="1"/>
    <cellStyle name="Uwaga 3" xfId="4325" hidden="1"/>
    <cellStyle name="Uwaga 3" xfId="4327" hidden="1"/>
    <cellStyle name="Uwaga 3" xfId="4330" hidden="1"/>
    <cellStyle name="Uwaga 3" xfId="4333" hidden="1"/>
    <cellStyle name="Uwaga 3" xfId="4336" hidden="1"/>
    <cellStyle name="Uwaga 3" xfId="4337" hidden="1"/>
    <cellStyle name="Uwaga 3" xfId="4338" hidden="1"/>
    <cellStyle name="Uwaga 3" xfId="4340" hidden="1"/>
    <cellStyle name="Uwaga 3" xfId="4346" hidden="1"/>
    <cellStyle name="Uwaga 3" xfId="4347" hidden="1"/>
    <cellStyle name="Uwaga 3" xfId="4349" hidden="1"/>
    <cellStyle name="Uwaga 3" xfId="4355" hidden="1"/>
    <cellStyle name="Uwaga 3" xfId="4357" hidden="1"/>
    <cellStyle name="Uwaga 3" xfId="4360" hidden="1"/>
    <cellStyle name="Uwaga 3" xfId="4364" hidden="1"/>
    <cellStyle name="Uwaga 3" xfId="4365" hidden="1"/>
    <cellStyle name="Uwaga 3" xfId="4367" hidden="1"/>
    <cellStyle name="Uwaga 3" xfId="4373" hidden="1"/>
    <cellStyle name="Uwaga 3" xfId="4374" hidden="1"/>
    <cellStyle name="Uwaga 3" xfId="4375" hidden="1"/>
    <cellStyle name="Uwaga 3" xfId="4383" hidden="1"/>
    <cellStyle name="Uwaga 3" xfId="4386" hidden="1"/>
    <cellStyle name="Uwaga 3" xfId="4389" hidden="1"/>
    <cellStyle name="Uwaga 3" xfId="4392" hidden="1"/>
    <cellStyle name="Uwaga 3" xfId="4395" hidden="1"/>
    <cellStyle name="Uwaga 3" xfId="4398" hidden="1"/>
    <cellStyle name="Uwaga 3" xfId="4401" hidden="1"/>
    <cellStyle name="Uwaga 3" xfId="4404" hidden="1"/>
    <cellStyle name="Uwaga 3" xfId="4407" hidden="1"/>
    <cellStyle name="Uwaga 3" xfId="4409" hidden="1"/>
    <cellStyle name="Uwaga 3" xfId="4410" hidden="1"/>
    <cellStyle name="Uwaga 3" xfId="4412" hidden="1"/>
    <cellStyle name="Uwaga 3" xfId="4419" hidden="1"/>
    <cellStyle name="Uwaga 3" xfId="4422" hidden="1"/>
    <cellStyle name="Uwaga 3" xfId="4425" hidden="1"/>
    <cellStyle name="Uwaga 3" xfId="4428" hidden="1"/>
    <cellStyle name="Uwaga 3" xfId="4431" hidden="1"/>
    <cellStyle name="Uwaga 3" xfId="4434" hidden="1"/>
    <cellStyle name="Uwaga 3" xfId="4437" hidden="1"/>
    <cellStyle name="Uwaga 3" xfId="4439" hidden="1"/>
    <cellStyle name="Uwaga 3" xfId="4442" hidden="1"/>
    <cellStyle name="Uwaga 3" xfId="4445" hidden="1"/>
    <cellStyle name="Uwaga 3" xfId="4446" hidden="1"/>
    <cellStyle name="Uwaga 3" xfId="4447" hidden="1"/>
    <cellStyle name="Uwaga 3" xfId="4454" hidden="1"/>
    <cellStyle name="Uwaga 3" xfId="4455" hidden="1"/>
    <cellStyle name="Uwaga 3" xfId="4457" hidden="1"/>
    <cellStyle name="Uwaga 3" xfId="4463" hidden="1"/>
    <cellStyle name="Uwaga 3" xfId="4464" hidden="1"/>
    <cellStyle name="Uwaga 3" xfId="4466" hidden="1"/>
    <cellStyle name="Uwaga 3" xfId="4472" hidden="1"/>
    <cellStyle name="Uwaga 3" xfId="4473" hidden="1"/>
    <cellStyle name="Uwaga 3" xfId="4475" hidden="1"/>
    <cellStyle name="Uwaga 3" xfId="4481" hidden="1"/>
    <cellStyle name="Uwaga 3" xfId="4482" hidden="1"/>
    <cellStyle name="Uwaga 3" xfId="4483" hidden="1"/>
    <cellStyle name="Uwaga 3" xfId="4491" hidden="1"/>
    <cellStyle name="Uwaga 3" xfId="4493" hidden="1"/>
    <cellStyle name="Uwaga 3" xfId="4496" hidden="1"/>
    <cellStyle name="Uwaga 3" xfId="4500" hidden="1"/>
    <cellStyle name="Uwaga 3" xfId="4503" hidden="1"/>
    <cellStyle name="Uwaga 3" xfId="4506" hidden="1"/>
    <cellStyle name="Uwaga 3" xfId="4509" hidden="1"/>
    <cellStyle name="Uwaga 3" xfId="4511" hidden="1"/>
    <cellStyle name="Uwaga 3" xfId="4514" hidden="1"/>
    <cellStyle name="Uwaga 3" xfId="4517" hidden="1"/>
    <cellStyle name="Uwaga 3" xfId="4518" hidden="1"/>
    <cellStyle name="Uwaga 3" xfId="4519" hidden="1"/>
    <cellStyle name="Uwaga 3" xfId="4526" hidden="1"/>
    <cellStyle name="Uwaga 3" xfId="4528" hidden="1"/>
    <cellStyle name="Uwaga 3" xfId="4530" hidden="1"/>
    <cellStyle name="Uwaga 3" xfId="4535" hidden="1"/>
    <cellStyle name="Uwaga 3" xfId="4537" hidden="1"/>
    <cellStyle name="Uwaga 3" xfId="4539" hidden="1"/>
    <cellStyle name="Uwaga 3" xfId="4544" hidden="1"/>
    <cellStyle name="Uwaga 3" xfId="4546" hidden="1"/>
    <cellStyle name="Uwaga 3" xfId="4548" hidden="1"/>
    <cellStyle name="Uwaga 3" xfId="4553" hidden="1"/>
    <cellStyle name="Uwaga 3" xfId="4554" hidden="1"/>
    <cellStyle name="Uwaga 3" xfId="4555" hidden="1"/>
    <cellStyle name="Uwaga 3" xfId="4562" hidden="1"/>
    <cellStyle name="Uwaga 3" xfId="4564" hidden="1"/>
    <cellStyle name="Uwaga 3" xfId="4566" hidden="1"/>
    <cellStyle name="Uwaga 3" xfId="4571" hidden="1"/>
    <cellStyle name="Uwaga 3" xfId="4573" hidden="1"/>
    <cellStyle name="Uwaga 3" xfId="4575" hidden="1"/>
    <cellStyle name="Uwaga 3" xfId="4580" hidden="1"/>
    <cellStyle name="Uwaga 3" xfId="4582" hidden="1"/>
    <cellStyle name="Uwaga 3" xfId="4583" hidden="1"/>
    <cellStyle name="Uwaga 3" xfId="4589" hidden="1"/>
    <cellStyle name="Uwaga 3" xfId="4590" hidden="1"/>
    <cellStyle name="Uwaga 3" xfId="4591" hidden="1"/>
    <cellStyle name="Uwaga 3" xfId="4598" hidden="1"/>
    <cellStyle name="Uwaga 3" xfId="4600" hidden="1"/>
    <cellStyle name="Uwaga 3" xfId="4602" hidden="1"/>
    <cellStyle name="Uwaga 3" xfId="4607" hidden="1"/>
    <cellStyle name="Uwaga 3" xfId="4609" hidden="1"/>
    <cellStyle name="Uwaga 3" xfId="4611" hidden="1"/>
    <cellStyle name="Uwaga 3" xfId="4616" hidden="1"/>
    <cellStyle name="Uwaga 3" xfId="4618" hidden="1"/>
    <cellStyle name="Uwaga 3" xfId="4620" hidden="1"/>
    <cellStyle name="Uwaga 3" xfId="4625" hidden="1"/>
    <cellStyle name="Uwaga 3" xfId="4626" hidden="1"/>
    <cellStyle name="Uwaga 3" xfId="4628" hidden="1"/>
    <cellStyle name="Uwaga 3" xfId="4634" hidden="1"/>
    <cellStyle name="Uwaga 3" xfId="4635" hidden="1"/>
    <cellStyle name="Uwaga 3" xfId="4636" hidden="1"/>
    <cellStyle name="Uwaga 3" xfId="4643" hidden="1"/>
    <cellStyle name="Uwaga 3" xfId="4644" hidden="1"/>
    <cellStyle name="Uwaga 3" xfId="4645" hidden="1"/>
    <cellStyle name="Uwaga 3" xfId="4652" hidden="1"/>
    <cellStyle name="Uwaga 3" xfId="4653" hidden="1"/>
    <cellStyle name="Uwaga 3" xfId="4654" hidden="1"/>
    <cellStyle name="Uwaga 3" xfId="4661" hidden="1"/>
    <cellStyle name="Uwaga 3" xfId="4662" hidden="1"/>
    <cellStyle name="Uwaga 3" xfId="4663" hidden="1"/>
    <cellStyle name="Uwaga 3" xfId="4670" hidden="1"/>
    <cellStyle name="Uwaga 3" xfId="4671" hidden="1"/>
    <cellStyle name="Uwaga 3" xfId="4672" hidden="1"/>
    <cellStyle name="Uwaga 3" xfId="4687" hidden="1"/>
    <cellStyle name="Uwaga 3" xfId="4688" hidden="1"/>
    <cellStyle name="Uwaga 3" xfId="4690" hidden="1"/>
    <cellStyle name="Uwaga 3" xfId="4702" hidden="1"/>
    <cellStyle name="Uwaga 3" xfId="4703" hidden="1"/>
    <cellStyle name="Uwaga 3" xfId="4708" hidden="1"/>
    <cellStyle name="Uwaga 3" xfId="4717" hidden="1"/>
    <cellStyle name="Uwaga 3" xfId="4718" hidden="1"/>
    <cellStyle name="Uwaga 3" xfId="4723" hidden="1"/>
    <cellStyle name="Uwaga 3" xfId="4732" hidden="1"/>
    <cellStyle name="Uwaga 3" xfId="4733" hidden="1"/>
    <cellStyle name="Uwaga 3" xfId="4734" hidden="1"/>
    <cellStyle name="Uwaga 3" xfId="4747" hidden="1"/>
    <cellStyle name="Uwaga 3" xfId="4752" hidden="1"/>
    <cellStyle name="Uwaga 3" xfId="4757" hidden="1"/>
    <cellStyle name="Uwaga 3" xfId="4767" hidden="1"/>
    <cellStyle name="Uwaga 3" xfId="4772" hidden="1"/>
    <cellStyle name="Uwaga 3" xfId="4776" hidden="1"/>
    <cellStyle name="Uwaga 3" xfId="4783" hidden="1"/>
    <cellStyle name="Uwaga 3" xfId="4788" hidden="1"/>
    <cellStyle name="Uwaga 3" xfId="4791" hidden="1"/>
    <cellStyle name="Uwaga 3" xfId="4797" hidden="1"/>
    <cellStyle name="Uwaga 3" xfId="4802" hidden="1"/>
    <cellStyle name="Uwaga 3" xfId="4806" hidden="1"/>
    <cellStyle name="Uwaga 3" xfId="4807" hidden="1"/>
    <cellStyle name="Uwaga 3" xfId="4808" hidden="1"/>
    <cellStyle name="Uwaga 3" xfId="4812" hidden="1"/>
    <cellStyle name="Uwaga 3" xfId="4824" hidden="1"/>
    <cellStyle name="Uwaga 3" xfId="4829" hidden="1"/>
    <cellStyle name="Uwaga 3" xfId="4834" hidden="1"/>
    <cellStyle name="Uwaga 3" xfId="4839" hidden="1"/>
    <cellStyle name="Uwaga 3" xfId="4844" hidden="1"/>
    <cellStyle name="Uwaga 3" xfId="4849" hidden="1"/>
    <cellStyle name="Uwaga 3" xfId="4853" hidden="1"/>
    <cellStyle name="Uwaga 3" xfId="4857" hidden="1"/>
    <cellStyle name="Uwaga 3" xfId="4862" hidden="1"/>
    <cellStyle name="Uwaga 3" xfId="4867" hidden="1"/>
    <cellStyle name="Uwaga 3" xfId="4868" hidden="1"/>
    <cellStyle name="Uwaga 3" xfId="4870" hidden="1"/>
    <cellStyle name="Uwaga 3" xfId="4883" hidden="1"/>
    <cellStyle name="Uwaga 3" xfId="4887" hidden="1"/>
    <cellStyle name="Uwaga 3" xfId="4892" hidden="1"/>
    <cellStyle name="Uwaga 3" xfId="4899" hidden="1"/>
    <cellStyle name="Uwaga 3" xfId="4903" hidden="1"/>
    <cellStyle name="Uwaga 3" xfId="4908" hidden="1"/>
    <cellStyle name="Uwaga 3" xfId="4913" hidden="1"/>
    <cellStyle name="Uwaga 3" xfId="4916" hidden="1"/>
    <cellStyle name="Uwaga 3" xfId="4921" hidden="1"/>
    <cellStyle name="Uwaga 3" xfId="4927" hidden="1"/>
    <cellStyle name="Uwaga 3" xfId="4928" hidden="1"/>
    <cellStyle name="Uwaga 3" xfId="4931" hidden="1"/>
    <cellStyle name="Uwaga 3" xfId="4944" hidden="1"/>
    <cellStyle name="Uwaga 3" xfId="4948" hidden="1"/>
    <cellStyle name="Uwaga 3" xfId="4953" hidden="1"/>
    <cellStyle name="Uwaga 3" xfId="4960" hidden="1"/>
    <cellStyle name="Uwaga 3" xfId="4965" hidden="1"/>
    <cellStyle name="Uwaga 3" xfId="4969" hidden="1"/>
    <cellStyle name="Uwaga 3" xfId="4974" hidden="1"/>
    <cellStyle name="Uwaga 3" xfId="4978" hidden="1"/>
    <cellStyle name="Uwaga 3" xfId="4983" hidden="1"/>
    <cellStyle name="Uwaga 3" xfId="4987" hidden="1"/>
    <cellStyle name="Uwaga 3" xfId="4988" hidden="1"/>
    <cellStyle name="Uwaga 3" xfId="4990" hidden="1"/>
    <cellStyle name="Uwaga 3" xfId="5002" hidden="1"/>
    <cellStyle name="Uwaga 3" xfId="5003" hidden="1"/>
    <cellStyle name="Uwaga 3" xfId="5005" hidden="1"/>
    <cellStyle name="Uwaga 3" xfId="5017" hidden="1"/>
    <cellStyle name="Uwaga 3" xfId="5019" hidden="1"/>
    <cellStyle name="Uwaga 3" xfId="5022" hidden="1"/>
    <cellStyle name="Uwaga 3" xfId="5032" hidden="1"/>
    <cellStyle name="Uwaga 3" xfId="5033" hidden="1"/>
    <cellStyle name="Uwaga 3" xfId="5035" hidden="1"/>
    <cellStyle name="Uwaga 3" xfId="5047" hidden="1"/>
    <cellStyle name="Uwaga 3" xfId="5048" hidden="1"/>
    <cellStyle name="Uwaga 3" xfId="5049" hidden="1"/>
    <cellStyle name="Uwaga 3" xfId="5063" hidden="1"/>
    <cellStyle name="Uwaga 3" xfId="5066" hidden="1"/>
    <cellStyle name="Uwaga 3" xfId="5070" hidden="1"/>
    <cellStyle name="Uwaga 3" xfId="5078" hidden="1"/>
    <cellStyle name="Uwaga 3" xfId="5081" hidden="1"/>
    <cellStyle name="Uwaga 3" xfId="5085" hidden="1"/>
    <cellStyle name="Uwaga 3" xfId="5093" hidden="1"/>
    <cellStyle name="Uwaga 3" xfId="5096" hidden="1"/>
    <cellStyle name="Uwaga 3" xfId="5100" hidden="1"/>
    <cellStyle name="Uwaga 3" xfId="5107" hidden="1"/>
    <cellStyle name="Uwaga 3" xfId="5108" hidden="1"/>
    <cellStyle name="Uwaga 3" xfId="5110" hidden="1"/>
    <cellStyle name="Uwaga 3" xfId="5123" hidden="1"/>
    <cellStyle name="Uwaga 3" xfId="5126" hidden="1"/>
    <cellStyle name="Uwaga 3" xfId="5129" hidden="1"/>
    <cellStyle name="Uwaga 3" xfId="5138" hidden="1"/>
    <cellStyle name="Uwaga 3" xfId="5141" hidden="1"/>
    <cellStyle name="Uwaga 3" xfId="5145" hidden="1"/>
    <cellStyle name="Uwaga 3" xfId="5153" hidden="1"/>
    <cellStyle name="Uwaga 3" xfId="5155" hidden="1"/>
    <cellStyle name="Uwaga 3" xfId="5158" hidden="1"/>
    <cellStyle name="Uwaga 3" xfId="5167" hidden="1"/>
    <cellStyle name="Uwaga 3" xfId="5168" hidden="1"/>
    <cellStyle name="Uwaga 3" xfId="5169" hidden="1"/>
    <cellStyle name="Uwaga 3" xfId="5182" hidden="1"/>
    <cellStyle name="Uwaga 3" xfId="5183" hidden="1"/>
    <cellStyle name="Uwaga 3" xfId="5185" hidden="1"/>
    <cellStyle name="Uwaga 3" xfId="5197" hidden="1"/>
    <cellStyle name="Uwaga 3" xfId="5198" hidden="1"/>
    <cellStyle name="Uwaga 3" xfId="5200" hidden="1"/>
    <cellStyle name="Uwaga 3" xfId="5212" hidden="1"/>
    <cellStyle name="Uwaga 3" xfId="5213" hidden="1"/>
    <cellStyle name="Uwaga 3" xfId="5215" hidden="1"/>
    <cellStyle name="Uwaga 3" xfId="5227" hidden="1"/>
    <cellStyle name="Uwaga 3" xfId="5228" hidden="1"/>
    <cellStyle name="Uwaga 3" xfId="5229" hidden="1"/>
    <cellStyle name="Uwaga 3" xfId="5243" hidden="1"/>
    <cellStyle name="Uwaga 3" xfId="5245" hidden="1"/>
    <cellStyle name="Uwaga 3" xfId="5248" hidden="1"/>
    <cellStyle name="Uwaga 3" xfId="5258" hidden="1"/>
    <cellStyle name="Uwaga 3" xfId="5261" hidden="1"/>
    <cellStyle name="Uwaga 3" xfId="5264" hidden="1"/>
    <cellStyle name="Uwaga 3" xfId="5273" hidden="1"/>
    <cellStyle name="Uwaga 3" xfId="5275" hidden="1"/>
    <cellStyle name="Uwaga 3" xfId="5278" hidden="1"/>
    <cellStyle name="Uwaga 3" xfId="5287" hidden="1"/>
    <cellStyle name="Uwaga 3" xfId="5288" hidden="1"/>
    <cellStyle name="Uwaga 3" xfId="5289" hidden="1"/>
    <cellStyle name="Uwaga 3" xfId="5302" hidden="1"/>
    <cellStyle name="Uwaga 3" xfId="5304" hidden="1"/>
    <cellStyle name="Uwaga 3" xfId="5306" hidden="1"/>
    <cellStyle name="Uwaga 3" xfId="5317" hidden="1"/>
    <cellStyle name="Uwaga 3" xfId="5319" hidden="1"/>
    <cellStyle name="Uwaga 3" xfId="5321" hidden="1"/>
    <cellStyle name="Uwaga 3" xfId="5332" hidden="1"/>
    <cellStyle name="Uwaga 3" xfId="5334" hidden="1"/>
    <cellStyle name="Uwaga 3" xfId="5336" hidden="1"/>
    <cellStyle name="Uwaga 3" xfId="5347" hidden="1"/>
    <cellStyle name="Uwaga 3" xfId="5348" hidden="1"/>
    <cellStyle name="Uwaga 3" xfId="5349" hidden="1"/>
    <cellStyle name="Uwaga 3" xfId="5362" hidden="1"/>
    <cellStyle name="Uwaga 3" xfId="5364" hidden="1"/>
    <cellStyle name="Uwaga 3" xfId="5366" hidden="1"/>
    <cellStyle name="Uwaga 3" xfId="5377" hidden="1"/>
    <cellStyle name="Uwaga 3" xfId="5379" hidden="1"/>
    <cellStyle name="Uwaga 3" xfId="5381" hidden="1"/>
    <cellStyle name="Uwaga 3" xfId="5392" hidden="1"/>
    <cellStyle name="Uwaga 3" xfId="5394" hidden="1"/>
    <cellStyle name="Uwaga 3" xfId="5395" hidden="1"/>
    <cellStyle name="Uwaga 3" xfId="5407" hidden="1"/>
    <cellStyle name="Uwaga 3" xfId="5408" hidden="1"/>
    <cellStyle name="Uwaga 3" xfId="5409" hidden="1"/>
    <cellStyle name="Uwaga 3" xfId="5422" hidden="1"/>
    <cellStyle name="Uwaga 3" xfId="5424" hidden="1"/>
    <cellStyle name="Uwaga 3" xfId="5426" hidden="1"/>
    <cellStyle name="Uwaga 3" xfId="5437" hidden="1"/>
    <cellStyle name="Uwaga 3" xfId="5439" hidden="1"/>
    <cellStyle name="Uwaga 3" xfId="5441" hidden="1"/>
    <cellStyle name="Uwaga 3" xfId="5452" hidden="1"/>
    <cellStyle name="Uwaga 3" xfId="5454" hidden="1"/>
    <cellStyle name="Uwaga 3" xfId="5456" hidden="1"/>
    <cellStyle name="Uwaga 3" xfId="5467" hidden="1"/>
    <cellStyle name="Uwaga 3" xfId="5468" hidden="1"/>
    <cellStyle name="Uwaga 3" xfId="5470" hidden="1"/>
    <cellStyle name="Uwaga 3" xfId="5481" hidden="1"/>
    <cellStyle name="Uwaga 3" xfId="5483" hidden="1"/>
    <cellStyle name="Uwaga 3" xfId="5484" hidden="1"/>
    <cellStyle name="Uwaga 3" xfId="5493" hidden="1"/>
    <cellStyle name="Uwaga 3" xfId="5496" hidden="1"/>
    <cellStyle name="Uwaga 3" xfId="5498" hidden="1"/>
    <cellStyle name="Uwaga 3" xfId="5509" hidden="1"/>
    <cellStyle name="Uwaga 3" xfId="5511" hidden="1"/>
    <cellStyle name="Uwaga 3" xfId="5513" hidden="1"/>
    <cellStyle name="Uwaga 3" xfId="5525" hidden="1"/>
    <cellStyle name="Uwaga 3" xfId="5527" hidden="1"/>
    <cellStyle name="Uwaga 3" xfId="5529" hidden="1"/>
    <cellStyle name="Uwaga 3" xfId="5537" hidden="1"/>
    <cellStyle name="Uwaga 3" xfId="5539" hidden="1"/>
    <cellStyle name="Uwaga 3" xfId="5542" hidden="1"/>
    <cellStyle name="Uwaga 3" xfId="5532" hidden="1"/>
    <cellStyle name="Uwaga 3" xfId="5531" hidden="1"/>
    <cellStyle name="Uwaga 3" xfId="5530" hidden="1"/>
    <cellStyle name="Uwaga 3" xfId="5517" hidden="1"/>
    <cellStyle name="Uwaga 3" xfId="5516" hidden="1"/>
    <cellStyle name="Uwaga 3" xfId="5515" hidden="1"/>
    <cellStyle name="Uwaga 3" xfId="5502" hidden="1"/>
    <cellStyle name="Uwaga 3" xfId="5501" hidden="1"/>
    <cellStyle name="Uwaga 3" xfId="5500" hidden="1"/>
    <cellStyle name="Uwaga 3" xfId="5487" hidden="1"/>
    <cellStyle name="Uwaga 3" xfId="5486" hidden="1"/>
    <cellStyle name="Uwaga 3" xfId="5485" hidden="1"/>
    <cellStyle name="Uwaga 3" xfId="5472" hidden="1"/>
    <cellStyle name="Uwaga 3" xfId="5471" hidden="1"/>
    <cellStyle name="Uwaga 3" xfId="5469" hidden="1"/>
    <cellStyle name="Uwaga 3" xfId="5458" hidden="1"/>
    <cellStyle name="Uwaga 3" xfId="5455" hidden="1"/>
    <cellStyle name="Uwaga 3" xfId="5453" hidden="1"/>
    <cellStyle name="Uwaga 3" xfId="5443" hidden="1"/>
    <cellStyle name="Uwaga 3" xfId="5440" hidden="1"/>
    <cellStyle name="Uwaga 3" xfId="5438" hidden="1"/>
    <cellStyle name="Uwaga 3" xfId="5428" hidden="1"/>
    <cellStyle name="Uwaga 3" xfId="5425" hidden="1"/>
    <cellStyle name="Uwaga 3" xfId="5423" hidden="1"/>
    <cellStyle name="Uwaga 3" xfId="5413" hidden="1"/>
    <cellStyle name="Uwaga 3" xfId="5411" hidden="1"/>
    <cellStyle name="Uwaga 3" xfId="5410" hidden="1"/>
    <cellStyle name="Uwaga 3" xfId="5398" hidden="1"/>
    <cellStyle name="Uwaga 3" xfId="5396" hidden="1"/>
    <cellStyle name="Uwaga 3" xfId="5393" hidden="1"/>
    <cellStyle name="Uwaga 3" xfId="5383" hidden="1"/>
    <cellStyle name="Uwaga 3" xfId="5380" hidden="1"/>
    <cellStyle name="Uwaga 3" xfId="5378" hidden="1"/>
    <cellStyle name="Uwaga 3" xfId="5368" hidden="1"/>
    <cellStyle name="Uwaga 3" xfId="5365" hidden="1"/>
    <cellStyle name="Uwaga 3" xfId="5363" hidden="1"/>
    <cellStyle name="Uwaga 3" xfId="5353" hidden="1"/>
    <cellStyle name="Uwaga 3" xfId="5351" hidden="1"/>
    <cellStyle name="Uwaga 3" xfId="5350" hidden="1"/>
    <cellStyle name="Uwaga 3" xfId="5338" hidden="1"/>
    <cellStyle name="Uwaga 3" xfId="5335" hidden="1"/>
    <cellStyle name="Uwaga 3" xfId="5333" hidden="1"/>
    <cellStyle name="Uwaga 3" xfId="5323" hidden="1"/>
    <cellStyle name="Uwaga 3" xfId="5320" hidden="1"/>
    <cellStyle name="Uwaga 3" xfId="5318" hidden="1"/>
    <cellStyle name="Uwaga 3" xfId="5308" hidden="1"/>
    <cellStyle name="Uwaga 3" xfId="5305" hidden="1"/>
    <cellStyle name="Uwaga 3" xfId="5303" hidden="1"/>
    <cellStyle name="Uwaga 3" xfId="5293" hidden="1"/>
    <cellStyle name="Uwaga 3" xfId="5291" hidden="1"/>
    <cellStyle name="Uwaga 3" xfId="5290" hidden="1"/>
    <cellStyle name="Uwaga 3" xfId="5277" hidden="1"/>
    <cellStyle name="Uwaga 3" xfId="5274" hidden="1"/>
    <cellStyle name="Uwaga 3" xfId="5272" hidden="1"/>
    <cellStyle name="Uwaga 3" xfId="5262" hidden="1"/>
    <cellStyle name="Uwaga 3" xfId="5259" hidden="1"/>
    <cellStyle name="Uwaga 3" xfId="5257" hidden="1"/>
    <cellStyle name="Uwaga 3" xfId="5247" hidden="1"/>
    <cellStyle name="Uwaga 3" xfId="5244" hidden="1"/>
    <cellStyle name="Uwaga 3" xfId="5242" hidden="1"/>
    <cellStyle name="Uwaga 3" xfId="5233" hidden="1"/>
    <cellStyle name="Uwaga 3" xfId="5231" hidden="1"/>
    <cellStyle name="Uwaga 3" xfId="5230" hidden="1"/>
    <cellStyle name="Uwaga 3" xfId="5218" hidden="1"/>
    <cellStyle name="Uwaga 3" xfId="5216" hidden="1"/>
    <cellStyle name="Uwaga 3" xfId="5214" hidden="1"/>
    <cellStyle name="Uwaga 3" xfId="5203" hidden="1"/>
    <cellStyle name="Uwaga 3" xfId="5201" hidden="1"/>
    <cellStyle name="Uwaga 3" xfId="5199" hidden="1"/>
    <cellStyle name="Uwaga 3" xfId="5188" hidden="1"/>
    <cellStyle name="Uwaga 3" xfId="5186" hidden="1"/>
    <cellStyle name="Uwaga 3" xfId="5184" hidden="1"/>
    <cellStyle name="Uwaga 3" xfId="5173" hidden="1"/>
    <cellStyle name="Uwaga 3" xfId="5171" hidden="1"/>
    <cellStyle name="Uwaga 3" xfId="5170" hidden="1"/>
    <cellStyle name="Uwaga 3" xfId="5157" hidden="1"/>
    <cellStyle name="Uwaga 3" xfId="5154" hidden="1"/>
    <cellStyle name="Uwaga 3" xfId="5152" hidden="1"/>
    <cellStyle name="Uwaga 3" xfId="5142" hidden="1"/>
    <cellStyle name="Uwaga 3" xfId="5139" hidden="1"/>
    <cellStyle name="Uwaga 3" xfId="5137" hidden="1"/>
    <cellStyle name="Uwaga 3" xfId="5127" hidden="1"/>
    <cellStyle name="Uwaga 3" xfId="5124" hidden="1"/>
    <cellStyle name="Uwaga 3" xfId="5122" hidden="1"/>
    <cellStyle name="Uwaga 3" xfId="5113" hidden="1"/>
    <cellStyle name="Uwaga 3" xfId="5111" hidden="1"/>
    <cellStyle name="Uwaga 3" xfId="5109" hidden="1"/>
    <cellStyle name="Uwaga 3" xfId="5097" hidden="1"/>
    <cellStyle name="Uwaga 3" xfId="5094" hidden="1"/>
    <cellStyle name="Uwaga 3" xfId="5092" hidden="1"/>
    <cellStyle name="Uwaga 3" xfId="5082" hidden="1"/>
    <cellStyle name="Uwaga 3" xfId="5079" hidden="1"/>
    <cellStyle name="Uwaga 3" xfId="5077" hidden="1"/>
    <cellStyle name="Uwaga 3" xfId="5067" hidden="1"/>
    <cellStyle name="Uwaga 3" xfId="5064" hidden="1"/>
    <cellStyle name="Uwaga 3" xfId="5062" hidden="1"/>
    <cellStyle name="Uwaga 3" xfId="5055" hidden="1"/>
    <cellStyle name="Uwaga 3" xfId="5052" hidden="1"/>
    <cellStyle name="Uwaga 3" xfId="5050" hidden="1"/>
    <cellStyle name="Uwaga 3" xfId="5040" hidden="1"/>
    <cellStyle name="Uwaga 3" xfId="5037" hidden="1"/>
    <cellStyle name="Uwaga 3" xfId="5034" hidden="1"/>
    <cellStyle name="Uwaga 3" xfId="5025" hidden="1"/>
    <cellStyle name="Uwaga 3" xfId="5021" hidden="1"/>
    <cellStyle name="Uwaga 3" xfId="5018" hidden="1"/>
    <cellStyle name="Uwaga 3" xfId="5010" hidden="1"/>
    <cellStyle name="Uwaga 3" xfId="5007" hidden="1"/>
    <cellStyle name="Uwaga 3" xfId="5004" hidden="1"/>
    <cellStyle name="Uwaga 3" xfId="4995" hidden="1"/>
    <cellStyle name="Uwaga 3" xfId="4992" hidden="1"/>
    <cellStyle name="Uwaga 3" xfId="4989" hidden="1"/>
    <cellStyle name="Uwaga 3" xfId="4979" hidden="1"/>
    <cellStyle name="Uwaga 3" xfId="4975" hidden="1"/>
    <cellStyle name="Uwaga 3" xfId="4972" hidden="1"/>
    <cellStyle name="Uwaga 3" xfId="4963" hidden="1"/>
    <cellStyle name="Uwaga 3" xfId="4959" hidden="1"/>
    <cellStyle name="Uwaga 3" xfId="4957" hidden="1"/>
    <cellStyle name="Uwaga 3" xfId="4949" hidden="1"/>
    <cellStyle name="Uwaga 3" xfId="4945" hidden="1"/>
    <cellStyle name="Uwaga 3" xfId="4942" hidden="1"/>
    <cellStyle name="Uwaga 3" xfId="4935" hidden="1"/>
    <cellStyle name="Uwaga 3" xfId="4932" hidden="1"/>
    <cellStyle name="Uwaga 3" xfId="4929" hidden="1"/>
    <cellStyle name="Uwaga 3" xfId="4920" hidden="1"/>
    <cellStyle name="Uwaga 3" xfId="4915" hidden="1"/>
    <cellStyle name="Uwaga 3" xfId="4912" hidden="1"/>
    <cellStyle name="Uwaga 3" xfId="4905" hidden="1"/>
    <cellStyle name="Uwaga 3" xfId="4900" hidden="1"/>
    <cellStyle name="Uwaga 3" xfId="4897" hidden="1"/>
    <cellStyle name="Uwaga 3" xfId="4890" hidden="1"/>
    <cellStyle name="Uwaga 3" xfId="4885" hidden="1"/>
    <cellStyle name="Uwaga 3" xfId="4882" hidden="1"/>
    <cellStyle name="Uwaga 3" xfId="4876" hidden="1"/>
    <cellStyle name="Uwaga 3" xfId="4872" hidden="1"/>
    <cellStyle name="Uwaga 3" xfId="4869" hidden="1"/>
    <cellStyle name="Uwaga 3" xfId="4861" hidden="1"/>
    <cellStyle name="Uwaga 3" xfId="4856" hidden="1"/>
    <cellStyle name="Uwaga 3" xfId="4852" hidden="1"/>
    <cellStyle name="Uwaga 3" xfId="4846" hidden="1"/>
    <cellStyle name="Uwaga 3" xfId="4841" hidden="1"/>
    <cellStyle name="Uwaga 3" xfId="4837" hidden="1"/>
    <cellStyle name="Uwaga 3" xfId="4831" hidden="1"/>
    <cellStyle name="Uwaga 3" xfId="4826" hidden="1"/>
    <cellStyle name="Uwaga 3" xfId="4822" hidden="1"/>
    <cellStyle name="Uwaga 3" xfId="4817" hidden="1"/>
    <cellStyle name="Uwaga 3" xfId="4813" hidden="1"/>
    <cellStyle name="Uwaga 3" xfId="4809" hidden="1"/>
    <cellStyle name="Uwaga 3" xfId="4801" hidden="1"/>
    <cellStyle name="Uwaga 3" xfId="4796" hidden="1"/>
    <cellStyle name="Uwaga 3" xfId="4792" hidden="1"/>
    <cellStyle name="Uwaga 3" xfId="4786" hidden="1"/>
    <cellStyle name="Uwaga 3" xfId="4781" hidden="1"/>
    <cellStyle name="Uwaga 3" xfId="4777" hidden="1"/>
    <cellStyle name="Uwaga 3" xfId="4771" hidden="1"/>
    <cellStyle name="Uwaga 3" xfId="4766" hidden="1"/>
    <cellStyle name="Uwaga 3" xfId="4762" hidden="1"/>
    <cellStyle name="Uwaga 3" xfId="4758" hidden="1"/>
    <cellStyle name="Uwaga 3" xfId="4753" hidden="1"/>
    <cellStyle name="Uwaga 3" xfId="4748" hidden="1"/>
    <cellStyle name="Uwaga 3" xfId="4743" hidden="1"/>
    <cellStyle name="Uwaga 3" xfId="4739" hidden="1"/>
    <cellStyle name="Uwaga 3" xfId="4735" hidden="1"/>
    <cellStyle name="Uwaga 3" xfId="4728" hidden="1"/>
    <cellStyle name="Uwaga 3" xfId="4724" hidden="1"/>
    <cellStyle name="Uwaga 3" xfId="4719" hidden="1"/>
    <cellStyle name="Uwaga 3" xfId="4713" hidden="1"/>
    <cellStyle name="Uwaga 3" xfId="4709" hidden="1"/>
    <cellStyle name="Uwaga 3" xfId="4704" hidden="1"/>
    <cellStyle name="Uwaga 3" xfId="4698" hidden="1"/>
    <cellStyle name="Uwaga 3" xfId="4694" hidden="1"/>
    <cellStyle name="Uwaga 3" xfId="4689" hidden="1"/>
    <cellStyle name="Uwaga 3" xfId="4683" hidden="1"/>
    <cellStyle name="Uwaga 3" xfId="4679" hidden="1"/>
    <cellStyle name="Uwaga 3" xfId="4675" hidden="1"/>
    <cellStyle name="Uwaga 3" xfId="5535" hidden="1"/>
    <cellStyle name="Uwaga 3" xfId="5534" hidden="1"/>
    <cellStyle name="Uwaga 3" xfId="5533" hidden="1"/>
    <cellStyle name="Uwaga 3" xfId="5520" hidden="1"/>
    <cellStyle name="Uwaga 3" xfId="5519" hidden="1"/>
    <cellStyle name="Uwaga 3" xfId="5518" hidden="1"/>
    <cellStyle name="Uwaga 3" xfId="5505" hidden="1"/>
    <cellStyle name="Uwaga 3" xfId="5504" hidden="1"/>
    <cellStyle name="Uwaga 3" xfId="5503" hidden="1"/>
    <cellStyle name="Uwaga 3" xfId="5490" hidden="1"/>
    <cellStyle name="Uwaga 3" xfId="5489" hidden="1"/>
    <cellStyle name="Uwaga 3" xfId="5488" hidden="1"/>
    <cellStyle name="Uwaga 3" xfId="5475" hidden="1"/>
    <cellStyle name="Uwaga 3" xfId="5474" hidden="1"/>
    <cellStyle name="Uwaga 3" xfId="5473" hidden="1"/>
    <cellStyle name="Uwaga 3" xfId="5461" hidden="1"/>
    <cellStyle name="Uwaga 3" xfId="5459" hidden="1"/>
    <cellStyle name="Uwaga 3" xfId="5457" hidden="1"/>
    <cellStyle name="Uwaga 3" xfId="5446" hidden="1"/>
    <cellStyle name="Uwaga 3" xfId="5444" hidden="1"/>
    <cellStyle name="Uwaga 3" xfId="5442" hidden="1"/>
    <cellStyle name="Uwaga 3" xfId="5431" hidden="1"/>
    <cellStyle name="Uwaga 3" xfId="5429" hidden="1"/>
    <cellStyle name="Uwaga 3" xfId="5427" hidden="1"/>
    <cellStyle name="Uwaga 3" xfId="5416" hidden="1"/>
    <cellStyle name="Uwaga 3" xfId="5414" hidden="1"/>
    <cellStyle name="Uwaga 3" xfId="5412" hidden="1"/>
    <cellStyle name="Uwaga 3" xfId="5401" hidden="1"/>
    <cellStyle name="Uwaga 3" xfId="5399" hidden="1"/>
    <cellStyle name="Uwaga 3" xfId="5397" hidden="1"/>
    <cellStyle name="Uwaga 3" xfId="5386" hidden="1"/>
    <cellStyle name="Uwaga 3" xfId="5384" hidden="1"/>
    <cellStyle name="Uwaga 3" xfId="5382" hidden="1"/>
    <cellStyle name="Uwaga 3" xfId="5371" hidden="1"/>
    <cellStyle name="Uwaga 3" xfId="5369" hidden="1"/>
    <cellStyle name="Uwaga 3" xfId="5367" hidden="1"/>
    <cellStyle name="Uwaga 3" xfId="5356" hidden="1"/>
    <cellStyle name="Uwaga 3" xfId="5354" hidden="1"/>
    <cellStyle name="Uwaga 3" xfId="5352" hidden="1"/>
    <cellStyle name="Uwaga 3" xfId="5341" hidden="1"/>
    <cellStyle name="Uwaga 3" xfId="5339" hidden="1"/>
    <cellStyle name="Uwaga 3" xfId="5337" hidden="1"/>
    <cellStyle name="Uwaga 3" xfId="5326" hidden="1"/>
    <cellStyle name="Uwaga 3" xfId="5324" hidden="1"/>
    <cellStyle name="Uwaga 3" xfId="5322" hidden="1"/>
    <cellStyle name="Uwaga 3" xfId="5311" hidden="1"/>
    <cellStyle name="Uwaga 3" xfId="5309" hidden="1"/>
    <cellStyle name="Uwaga 3" xfId="5307" hidden="1"/>
    <cellStyle name="Uwaga 3" xfId="5296" hidden="1"/>
    <cellStyle name="Uwaga 3" xfId="5294" hidden="1"/>
    <cellStyle name="Uwaga 3" xfId="5292" hidden="1"/>
    <cellStyle name="Uwaga 3" xfId="5281" hidden="1"/>
    <cellStyle name="Uwaga 3" xfId="5279" hidden="1"/>
    <cellStyle name="Uwaga 3" xfId="5276" hidden="1"/>
    <cellStyle name="Uwaga 3" xfId="5266" hidden="1"/>
    <cellStyle name="Uwaga 3" xfId="5263" hidden="1"/>
    <cellStyle name="Uwaga 3" xfId="5260" hidden="1"/>
    <cellStyle name="Uwaga 3" xfId="5251" hidden="1"/>
    <cellStyle name="Uwaga 3" xfId="5249" hidden="1"/>
    <cellStyle name="Uwaga 3" xfId="5246" hidden="1"/>
    <cellStyle name="Uwaga 3" xfId="5236" hidden="1"/>
    <cellStyle name="Uwaga 3" xfId="5234" hidden="1"/>
    <cellStyle name="Uwaga 3" xfId="5232" hidden="1"/>
    <cellStyle name="Uwaga 3" xfId="5221" hidden="1"/>
    <cellStyle name="Uwaga 3" xfId="5219" hidden="1"/>
    <cellStyle name="Uwaga 3" xfId="5217" hidden="1"/>
    <cellStyle name="Uwaga 3" xfId="5206" hidden="1"/>
    <cellStyle name="Uwaga 3" xfId="5204" hidden="1"/>
    <cellStyle name="Uwaga 3" xfId="5202" hidden="1"/>
    <cellStyle name="Uwaga 3" xfId="5191" hidden="1"/>
    <cellStyle name="Uwaga 3" xfId="5189" hidden="1"/>
    <cellStyle name="Uwaga 3" xfId="5187" hidden="1"/>
    <cellStyle name="Uwaga 3" xfId="5176" hidden="1"/>
    <cellStyle name="Uwaga 3" xfId="5174" hidden="1"/>
    <cellStyle name="Uwaga 3" xfId="5172" hidden="1"/>
    <cellStyle name="Uwaga 3" xfId="5161" hidden="1"/>
    <cellStyle name="Uwaga 3" xfId="5159" hidden="1"/>
    <cellStyle name="Uwaga 3" xfId="5156" hidden="1"/>
    <cellStyle name="Uwaga 3" xfId="5146" hidden="1"/>
    <cellStyle name="Uwaga 3" xfId="5143" hidden="1"/>
    <cellStyle name="Uwaga 3" xfId="5140" hidden="1"/>
    <cellStyle name="Uwaga 3" xfId="5131" hidden="1"/>
    <cellStyle name="Uwaga 3" xfId="5128" hidden="1"/>
    <cellStyle name="Uwaga 3" xfId="5125" hidden="1"/>
    <cellStyle name="Uwaga 3" xfId="5116" hidden="1"/>
    <cellStyle name="Uwaga 3" xfId="5114" hidden="1"/>
    <cellStyle name="Uwaga 3" xfId="5112" hidden="1"/>
    <cellStyle name="Uwaga 3" xfId="5101" hidden="1"/>
    <cellStyle name="Uwaga 3" xfId="5098" hidden="1"/>
    <cellStyle name="Uwaga 3" xfId="5095" hidden="1"/>
    <cellStyle name="Uwaga 3" xfId="5086" hidden="1"/>
    <cellStyle name="Uwaga 3" xfId="5083" hidden="1"/>
    <cellStyle name="Uwaga 3" xfId="5080" hidden="1"/>
    <cellStyle name="Uwaga 3" xfId="5071" hidden="1"/>
    <cellStyle name="Uwaga 3" xfId="5068" hidden="1"/>
    <cellStyle name="Uwaga 3" xfId="5065" hidden="1"/>
    <cellStyle name="Uwaga 3" xfId="5058" hidden="1"/>
    <cellStyle name="Uwaga 3" xfId="5054" hidden="1"/>
    <cellStyle name="Uwaga 3" xfId="5051" hidden="1"/>
    <cellStyle name="Uwaga 3" xfId="5043" hidden="1"/>
    <cellStyle name="Uwaga 3" xfId="5039" hidden="1"/>
    <cellStyle name="Uwaga 3" xfId="5036" hidden="1"/>
    <cellStyle name="Uwaga 3" xfId="5028" hidden="1"/>
    <cellStyle name="Uwaga 3" xfId="5024" hidden="1"/>
    <cellStyle name="Uwaga 3" xfId="5020" hidden="1"/>
    <cellStyle name="Uwaga 3" xfId="5013" hidden="1"/>
    <cellStyle name="Uwaga 3" xfId="5009" hidden="1"/>
    <cellStyle name="Uwaga 3" xfId="5006" hidden="1"/>
    <cellStyle name="Uwaga 3" xfId="4998" hidden="1"/>
    <cellStyle name="Uwaga 3" xfId="4994" hidden="1"/>
    <cellStyle name="Uwaga 3" xfId="4991" hidden="1"/>
    <cellStyle name="Uwaga 3" xfId="4982" hidden="1"/>
    <cellStyle name="Uwaga 3" xfId="4977" hidden="1"/>
    <cellStyle name="Uwaga 3" xfId="4973" hidden="1"/>
    <cellStyle name="Uwaga 3" xfId="4967" hidden="1"/>
    <cellStyle name="Uwaga 3" xfId="4962" hidden="1"/>
    <cellStyle name="Uwaga 3" xfId="4958" hidden="1"/>
    <cellStyle name="Uwaga 3" xfId="4952" hidden="1"/>
    <cellStyle name="Uwaga 3" xfId="4947" hidden="1"/>
    <cellStyle name="Uwaga 3" xfId="4943" hidden="1"/>
    <cellStyle name="Uwaga 3" xfId="4938" hidden="1"/>
    <cellStyle name="Uwaga 3" xfId="4934" hidden="1"/>
    <cellStyle name="Uwaga 3" xfId="4930" hidden="1"/>
    <cellStyle name="Uwaga 3" xfId="4923" hidden="1"/>
    <cellStyle name="Uwaga 3" xfId="4918" hidden="1"/>
    <cellStyle name="Uwaga 3" xfId="4914" hidden="1"/>
    <cellStyle name="Uwaga 3" xfId="4907" hidden="1"/>
    <cellStyle name="Uwaga 3" xfId="4902" hidden="1"/>
    <cellStyle name="Uwaga 3" xfId="4898" hidden="1"/>
    <cellStyle name="Uwaga 3" xfId="4893" hidden="1"/>
    <cellStyle name="Uwaga 3" xfId="4888" hidden="1"/>
    <cellStyle name="Uwaga 3" xfId="4884" hidden="1"/>
    <cellStyle name="Uwaga 3" xfId="4878" hidden="1"/>
    <cellStyle name="Uwaga 3" xfId="4874" hidden="1"/>
    <cellStyle name="Uwaga 3" xfId="4871" hidden="1"/>
    <cellStyle name="Uwaga 3" xfId="4864" hidden="1"/>
    <cellStyle name="Uwaga 3" xfId="4859" hidden="1"/>
    <cellStyle name="Uwaga 3" xfId="4854" hidden="1"/>
    <cellStyle name="Uwaga 3" xfId="4848" hidden="1"/>
    <cellStyle name="Uwaga 3" xfId="4843" hidden="1"/>
    <cellStyle name="Uwaga 3" xfId="4838" hidden="1"/>
    <cellStyle name="Uwaga 3" xfId="4833" hidden="1"/>
    <cellStyle name="Uwaga 3" xfId="4828" hidden="1"/>
    <cellStyle name="Uwaga 3" xfId="4823" hidden="1"/>
    <cellStyle name="Uwaga 3" xfId="4819" hidden="1"/>
    <cellStyle name="Uwaga 3" xfId="4815" hidden="1"/>
    <cellStyle name="Uwaga 3" xfId="4810" hidden="1"/>
    <cellStyle name="Uwaga 3" xfId="4803" hidden="1"/>
    <cellStyle name="Uwaga 3" xfId="4798" hidden="1"/>
    <cellStyle name="Uwaga 3" xfId="4793" hidden="1"/>
    <cellStyle name="Uwaga 3" xfId="4787" hidden="1"/>
    <cellStyle name="Uwaga 3" xfId="4782" hidden="1"/>
    <cellStyle name="Uwaga 3" xfId="4778" hidden="1"/>
    <cellStyle name="Uwaga 3" xfId="4773" hidden="1"/>
    <cellStyle name="Uwaga 3" xfId="4768" hidden="1"/>
    <cellStyle name="Uwaga 3" xfId="4763" hidden="1"/>
    <cellStyle name="Uwaga 3" xfId="4759" hidden="1"/>
    <cellStyle name="Uwaga 3" xfId="4754" hidden="1"/>
    <cellStyle name="Uwaga 3" xfId="4749" hidden="1"/>
    <cellStyle name="Uwaga 3" xfId="4744" hidden="1"/>
    <cellStyle name="Uwaga 3" xfId="4740" hidden="1"/>
    <cellStyle name="Uwaga 3" xfId="4736" hidden="1"/>
    <cellStyle name="Uwaga 3" xfId="4729" hidden="1"/>
    <cellStyle name="Uwaga 3" xfId="4725" hidden="1"/>
    <cellStyle name="Uwaga 3" xfId="4720" hidden="1"/>
    <cellStyle name="Uwaga 3" xfId="4714" hidden="1"/>
    <cellStyle name="Uwaga 3" xfId="4710" hidden="1"/>
    <cellStyle name="Uwaga 3" xfId="4705" hidden="1"/>
    <cellStyle name="Uwaga 3" xfId="4699" hidden="1"/>
    <cellStyle name="Uwaga 3" xfId="4695" hidden="1"/>
    <cellStyle name="Uwaga 3" xfId="4691" hidden="1"/>
    <cellStyle name="Uwaga 3" xfId="4684" hidden="1"/>
    <cellStyle name="Uwaga 3" xfId="4680" hidden="1"/>
    <cellStyle name="Uwaga 3" xfId="4676" hidden="1"/>
    <cellStyle name="Uwaga 3" xfId="5540" hidden="1"/>
    <cellStyle name="Uwaga 3" xfId="5538" hidden="1"/>
    <cellStyle name="Uwaga 3" xfId="5536" hidden="1"/>
    <cellStyle name="Uwaga 3" xfId="5523" hidden="1"/>
    <cellStyle name="Uwaga 3" xfId="5522" hidden="1"/>
    <cellStyle name="Uwaga 3" xfId="5521" hidden="1"/>
    <cellStyle name="Uwaga 3" xfId="5508" hidden="1"/>
    <cellStyle name="Uwaga 3" xfId="5507" hidden="1"/>
    <cellStyle name="Uwaga 3" xfId="5506" hidden="1"/>
    <cellStyle name="Uwaga 3" xfId="5494" hidden="1"/>
    <cellStyle name="Uwaga 3" xfId="5492" hidden="1"/>
    <cellStyle name="Uwaga 3" xfId="5491" hidden="1"/>
    <cellStyle name="Uwaga 3" xfId="5478" hidden="1"/>
    <cellStyle name="Uwaga 3" xfId="5477" hidden="1"/>
    <cellStyle name="Uwaga 3" xfId="5476" hidden="1"/>
    <cellStyle name="Uwaga 3" xfId="5464" hidden="1"/>
    <cellStyle name="Uwaga 3" xfId="5462" hidden="1"/>
    <cellStyle name="Uwaga 3" xfId="5460" hidden="1"/>
    <cellStyle name="Uwaga 3" xfId="5449" hidden="1"/>
    <cellStyle name="Uwaga 3" xfId="5447" hidden="1"/>
    <cellStyle name="Uwaga 3" xfId="5445" hidden="1"/>
    <cellStyle name="Uwaga 3" xfId="5434" hidden="1"/>
    <cellStyle name="Uwaga 3" xfId="5432" hidden="1"/>
    <cellStyle name="Uwaga 3" xfId="5430" hidden="1"/>
    <cellStyle name="Uwaga 3" xfId="5419" hidden="1"/>
    <cellStyle name="Uwaga 3" xfId="5417" hidden="1"/>
    <cellStyle name="Uwaga 3" xfId="5415" hidden="1"/>
    <cellStyle name="Uwaga 3" xfId="5404" hidden="1"/>
    <cellStyle name="Uwaga 3" xfId="5402" hidden="1"/>
    <cellStyle name="Uwaga 3" xfId="5400" hidden="1"/>
    <cellStyle name="Uwaga 3" xfId="5389" hidden="1"/>
    <cellStyle name="Uwaga 3" xfId="5387" hidden="1"/>
    <cellStyle name="Uwaga 3" xfId="5385" hidden="1"/>
    <cellStyle name="Uwaga 3" xfId="5374" hidden="1"/>
    <cellStyle name="Uwaga 3" xfId="5372" hidden="1"/>
    <cellStyle name="Uwaga 3" xfId="5370" hidden="1"/>
    <cellStyle name="Uwaga 3" xfId="5359" hidden="1"/>
    <cellStyle name="Uwaga 3" xfId="5357" hidden="1"/>
    <cellStyle name="Uwaga 3" xfId="5355" hidden="1"/>
    <cellStyle name="Uwaga 3" xfId="5344" hidden="1"/>
    <cellStyle name="Uwaga 3" xfId="5342" hidden="1"/>
    <cellStyle name="Uwaga 3" xfId="5340" hidden="1"/>
    <cellStyle name="Uwaga 3" xfId="5329" hidden="1"/>
    <cellStyle name="Uwaga 3" xfId="5327" hidden="1"/>
    <cellStyle name="Uwaga 3" xfId="5325" hidden="1"/>
    <cellStyle name="Uwaga 3" xfId="5314" hidden="1"/>
    <cellStyle name="Uwaga 3" xfId="5312" hidden="1"/>
    <cellStyle name="Uwaga 3" xfId="5310" hidden="1"/>
    <cellStyle name="Uwaga 3" xfId="5299" hidden="1"/>
    <cellStyle name="Uwaga 3" xfId="5297" hidden="1"/>
    <cellStyle name="Uwaga 3" xfId="5295" hidden="1"/>
    <cellStyle name="Uwaga 3" xfId="5284" hidden="1"/>
    <cellStyle name="Uwaga 3" xfId="5282" hidden="1"/>
    <cellStyle name="Uwaga 3" xfId="5280" hidden="1"/>
    <cellStyle name="Uwaga 3" xfId="5269" hidden="1"/>
    <cellStyle name="Uwaga 3" xfId="5267" hidden="1"/>
    <cellStyle name="Uwaga 3" xfId="5265" hidden="1"/>
    <cellStyle name="Uwaga 3" xfId="5254" hidden="1"/>
    <cellStyle name="Uwaga 3" xfId="5252" hidden="1"/>
    <cellStyle name="Uwaga 3" xfId="5250" hidden="1"/>
    <cellStyle name="Uwaga 3" xfId="5239" hidden="1"/>
    <cellStyle name="Uwaga 3" xfId="5237" hidden="1"/>
    <cellStyle name="Uwaga 3" xfId="5235" hidden="1"/>
    <cellStyle name="Uwaga 3" xfId="5224" hidden="1"/>
    <cellStyle name="Uwaga 3" xfId="5222" hidden="1"/>
    <cellStyle name="Uwaga 3" xfId="5220" hidden="1"/>
    <cellStyle name="Uwaga 3" xfId="5209" hidden="1"/>
    <cellStyle name="Uwaga 3" xfId="5207" hidden="1"/>
    <cellStyle name="Uwaga 3" xfId="5205" hidden="1"/>
    <cellStyle name="Uwaga 3" xfId="5194" hidden="1"/>
    <cellStyle name="Uwaga 3" xfId="5192" hidden="1"/>
    <cellStyle name="Uwaga 3" xfId="5190" hidden="1"/>
    <cellStyle name="Uwaga 3" xfId="5179" hidden="1"/>
    <cellStyle name="Uwaga 3" xfId="5177" hidden="1"/>
    <cellStyle name="Uwaga 3" xfId="5175" hidden="1"/>
    <cellStyle name="Uwaga 3" xfId="5164" hidden="1"/>
    <cellStyle name="Uwaga 3" xfId="5162" hidden="1"/>
    <cellStyle name="Uwaga 3" xfId="5160" hidden="1"/>
    <cellStyle name="Uwaga 3" xfId="5149" hidden="1"/>
    <cellStyle name="Uwaga 3" xfId="5147" hidden="1"/>
    <cellStyle name="Uwaga 3" xfId="5144" hidden="1"/>
    <cellStyle name="Uwaga 3" xfId="5134" hidden="1"/>
    <cellStyle name="Uwaga 3" xfId="5132" hidden="1"/>
    <cellStyle name="Uwaga 3" xfId="5130" hidden="1"/>
    <cellStyle name="Uwaga 3" xfId="5119" hidden="1"/>
    <cellStyle name="Uwaga 3" xfId="5117" hidden="1"/>
    <cellStyle name="Uwaga 3" xfId="5115" hidden="1"/>
    <cellStyle name="Uwaga 3" xfId="5104" hidden="1"/>
    <cellStyle name="Uwaga 3" xfId="5102" hidden="1"/>
    <cellStyle name="Uwaga 3" xfId="5099" hidden="1"/>
    <cellStyle name="Uwaga 3" xfId="5089" hidden="1"/>
    <cellStyle name="Uwaga 3" xfId="5087" hidden="1"/>
    <cellStyle name="Uwaga 3" xfId="5084" hidden="1"/>
    <cellStyle name="Uwaga 3" xfId="5074" hidden="1"/>
    <cellStyle name="Uwaga 3" xfId="5072" hidden="1"/>
    <cellStyle name="Uwaga 3" xfId="5069" hidden="1"/>
    <cellStyle name="Uwaga 3" xfId="5060" hidden="1"/>
    <cellStyle name="Uwaga 3" xfId="5057" hidden="1"/>
    <cellStyle name="Uwaga 3" xfId="5053" hidden="1"/>
    <cellStyle name="Uwaga 3" xfId="5045" hidden="1"/>
    <cellStyle name="Uwaga 3" xfId="5042" hidden="1"/>
    <cellStyle name="Uwaga 3" xfId="5038" hidden="1"/>
    <cellStyle name="Uwaga 3" xfId="5030" hidden="1"/>
    <cellStyle name="Uwaga 3" xfId="5027" hidden="1"/>
    <cellStyle name="Uwaga 3" xfId="5023" hidden="1"/>
    <cellStyle name="Uwaga 3" xfId="5015" hidden="1"/>
    <cellStyle name="Uwaga 3" xfId="5012" hidden="1"/>
    <cellStyle name="Uwaga 3" xfId="5008" hidden="1"/>
    <cellStyle name="Uwaga 3" xfId="5000" hidden="1"/>
    <cellStyle name="Uwaga 3" xfId="4997" hidden="1"/>
    <cellStyle name="Uwaga 3" xfId="4993" hidden="1"/>
    <cellStyle name="Uwaga 3" xfId="4985" hidden="1"/>
    <cellStyle name="Uwaga 3" xfId="4981" hidden="1"/>
    <cellStyle name="Uwaga 3" xfId="4976" hidden="1"/>
    <cellStyle name="Uwaga 3" xfId="4970" hidden="1"/>
    <cellStyle name="Uwaga 3" xfId="4966" hidden="1"/>
    <cellStyle name="Uwaga 3" xfId="4961" hidden="1"/>
    <cellStyle name="Uwaga 3" xfId="4955" hidden="1"/>
    <cellStyle name="Uwaga 3" xfId="4951" hidden="1"/>
    <cellStyle name="Uwaga 3" xfId="4946" hidden="1"/>
    <cellStyle name="Uwaga 3" xfId="4940" hidden="1"/>
    <cellStyle name="Uwaga 3" xfId="4937" hidden="1"/>
    <cellStyle name="Uwaga 3" xfId="4933" hidden="1"/>
    <cellStyle name="Uwaga 3" xfId="4925" hidden="1"/>
    <cellStyle name="Uwaga 3" xfId="4922" hidden="1"/>
    <cellStyle name="Uwaga 3" xfId="4917" hidden="1"/>
    <cellStyle name="Uwaga 3" xfId="4910" hidden="1"/>
    <cellStyle name="Uwaga 3" xfId="4906" hidden="1"/>
    <cellStyle name="Uwaga 3" xfId="4901" hidden="1"/>
    <cellStyle name="Uwaga 3" xfId="4895" hidden="1"/>
    <cellStyle name="Uwaga 3" xfId="4891" hidden="1"/>
    <cellStyle name="Uwaga 3" xfId="4886" hidden="1"/>
    <cellStyle name="Uwaga 3" xfId="4880" hidden="1"/>
    <cellStyle name="Uwaga 3" xfId="4877" hidden="1"/>
    <cellStyle name="Uwaga 3" xfId="4873" hidden="1"/>
    <cellStyle name="Uwaga 3" xfId="4865" hidden="1"/>
    <cellStyle name="Uwaga 3" xfId="4860" hidden="1"/>
    <cellStyle name="Uwaga 3" xfId="4855" hidden="1"/>
    <cellStyle name="Uwaga 3" xfId="4850" hidden="1"/>
    <cellStyle name="Uwaga 3" xfId="4845" hidden="1"/>
    <cellStyle name="Uwaga 3" xfId="4840" hidden="1"/>
    <cellStyle name="Uwaga 3" xfId="4835" hidden="1"/>
    <cellStyle name="Uwaga 3" xfId="4830" hidden="1"/>
    <cellStyle name="Uwaga 3" xfId="4825" hidden="1"/>
    <cellStyle name="Uwaga 3" xfId="4820" hidden="1"/>
    <cellStyle name="Uwaga 3" xfId="4816" hidden="1"/>
    <cellStyle name="Uwaga 3" xfId="4811" hidden="1"/>
    <cellStyle name="Uwaga 3" xfId="4804" hidden="1"/>
    <cellStyle name="Uwaga 3" xfId="4799" hidden="1"/>
    <cellStyle name="Uwaga 3" xfId="4794" hidden="1"/>
    <cellStyle name="Uwaga 3" xfId="4789" hidden="1"/>
    <cellStyle name="Uwaga 3" xfId="4784" hidden="1"/>
    <cellStyle name="Uwaga 3" xfId="4779" hidden="1"/>
    <cellStyle name="Uwaga 3" xfId="4774" hidden="1"/>
    <cellStyle name="Uwaga 3" xfId="4769" hidden="1"/>
    <cellStyle name="Uwaga 3" xfId="4764" hidden="1"/>
    <cellStyle name="Uwaga 3" xfId="4760" hidden="1"/>
    <cellStyle name="Uwaga 3" xfId="4755" hidden="1"/>
    <cellStyle name="Uwaga 3" xfId="4750" hidden="1"/>
    <cellStyle name="Uwaga 3" xfId="4745" hidden="1"/>
    <cellStyle name="Uwaga 3" xfId="4741" hidden="1"/>
    <cellStyle name="Uwaga 3" xfId="4737" hidden="1"/>
    <cellStyle name="Uwaga 3" xfId="4730" hidden="1"/>
    <cellStyle name="Uwaga 3" xfId="4726" hidden="1"/>
    <cellStyle name="Uwaga 3" xfId="4721" hidden="1"/>
    <cellStyle name="Uwaga 3" xfId="4715" hidden="1"/>
    <cellStyle name="Uwaga 3" xfId="4711" hidden="1"/>
    <cellStyle name="Uwaga 3" xfId="4706" hidden="1"/>
    <cellStyle name="Uwaga 3" xfId="4700" hidden="1"/>
    <cellStyle name="Uwaga 3" xfId="4696" hidden="1"/>
    <cellStyle name="Uwaga 3" xfId="4692" hidden="1"/>
    <cellStyle name="Uwaga 3" xfId="4685" hidden="1"/>
    <cellStyle name="Uwaga 3" xfId="4681" hidden="1"/>
    <cellStyle name="Uwaga 3" xfId="4677" hidden="1"/>
    <cellStyle name="Uwaga 3" xfId="5544" hidden="1"/>
    <cellStyle name="Uwaga 3" xfId="5543" hidden="1"/>
    <cellStyle name="Uwaga 3" xfId="5541" hidden="1"/>
    <cellStyle name="Uwaga 3" xfId="5528" hidden="1"/>
    <cellStyle name="Uwaga 3" xfId="5526" hidden="1"/>
    <cellStyle name="Uwaga 3" xfId="5524" hidden="1"/>
    <cellStyle name="Uwaga 3" xfId="5514" hidden="1"/>
    <cellStyle name="Uwaga 3" xfId="5512" hidden="1"/>
    <cellStyle name="Uwaga 3" xfId="5510" hidden="1"/>
    <cellStyle name="Uwaga 3" xfId="5499" hidden="1"/>
    <cellStyle name="Uwaga 3" xfId="5497" hidden="1"/>
    <cellStyle name="Uwaga 3" xfId="5495" hidden="1"/>
    <cellStyle name="Uwaga 3" xfId="5482" hidden="1"/>
    <cellStyle name="Uwaga 3" xfId="5480" hidden="1"/>
    <cellStyle name="Uwaga 3" xfId="5479" hidden="1"/>
    <cellStyle name="Uwaga 3" xfId="5466" hidden="1"/>
    <cellStyle name="Uwaga 3" xfId="5465" hidden="1"/>
    <cellStyle name="Uwaga 3" xfId="5463" hidden="1"/>
    <cellStyle name="Uwaga 3" xfId="5451" hidden="1"/>
    <cellStyle name="Uwaga 3" xfId="5450" hidden="1"/>
    <cellStyle name="Uwaga 3" xfId="5448" hidden="1"/>
    <cellStyle name="Uwaga 3" xfId="5436" hidden="1"/>
    <cellStyle name="Uwaga 3" xfId="5435" hidden="1"/>
    <cellStyle name="Uwaga 3" xfId="5433" hidden="1"/>
    <cellStyle name="Uwaga 3" xfId="5421" hidden="1"/>
    <cellStyle name="Uwaga 3" xfId="5420" hidden="1"/>
    <cellStyle name="Uwaga 3" xfId="5418" hidden="1"/>
    <cellStyle name="Uwaga 3" xfId="5406" hidden="1"/>
    <cellStyle name="Uwaga 3" xfId="5405" hidden="1"/>
    <cellStyle name="Uwaga 3" xfId="5403" hidden="1"/>
    <cellStyle name="Uwaga 3" xfId="5391" hidden="1"/>
    <cellStyle name="Uwaga 3" xfId="5390" hidden="1"/>
    <cellStyle name="Uwaga 3" xfId="5388" hidden="1"/>
    <cellStyle name="Uwaga 3" xfId="5376" hidden="1"/>
    <cellStyle name="Uwaga 3" xfId="5375" hidden="1"/>
    <cellStyle name="Uwaga 3" xfId="5373" hidden="1"/>
    <cellStyle name="Uwaga 3" xfId="5361" hidden="1"/>
    <cellStyle name="Uwaga 3" xfId="5360" hidden="1"/>
    <cellStyle name="Uwaga 3" xfId="5358" hidden="1"/>
    <cellStyle name="Uwaga 3" xfId="5346" hidden="1"/>
    <cellStyle name="Uwaga 3" xfId="5345" hidden="1"/>
    <cellStyle name="Uwaga 3" xfId="5343" hidden="1"/>
    <cellStyle name="Uwaga 3" xfId="5331" hidden="1"/>
    <cellStyle name="Uwaga 3" xfId="5330" hidden="1"/>
    <cellStyle name="Uwaga 3" xfId="5328" hidden="1"/>
    <cellStyle name="Uwaga 3" xfId="5316" hidden="1"/>
    <cellStyle name="Uwaga 3" xfId="5315" hidden="1"/>
    <cellStyle name="Uwaga 3" xfId="5313" hidden="1"/>
    <cellStyle name="Uwaga 3" xfId="5301" hidden="1"/>
    <cellStyle name="Uwaga 3" xfId="5300" hidden="1"/>
    <cellStyle name="Uwaga 3" xfId="5298" hidden="1"/>
    <cellStyle name="Uwaga 3" xfId="5286" hidden="1"/>
    <cellStyle name="Uwaga 3" xfId="5285" hidden="1"/>
    <cellStyle name="Uwaga 3" xfId="5283" hidden="1"/>
    <cellStyle name="Uwaga 3" xfId="5271" hidden="1"/>
    <cellStyle name="Uwaga 3" xfId="5270" hidden="1"/>
    <cellStyle name="Uwaga 3" xfId="5268" hidden="1"/>
    <cellStyle name="Uwaga 3" xfId="5256" hidden="1"/>
    <cellStyle name="Uwaga 3" xfId="5255" hidden="1"/>
    <cellStyle name="Uwaga 3" xfId="5253" hidden="1"/>
    <cellStyle name="Uwaga 3" xfId="5241" hidden="1"/>
    <cellStyle name="Uwaga 3" xfId="5240" hidden="1"/>
    <cellStyle name="Uwaga 3" xfId="5238" hidden="1"/>
    <cellStyle name="Uwaga 3" xfId="5226" hidden="1"/>
    <cellStyle name="Uwaga 3" xfId="5225" hidden="1"/>
    <cellStyle name="Uwaga 3" xfId="5223" hidden="1"/>
    <cellStyle name="Uwaga 3" xfId="5211" hidden="1"/>
    <cellStyle name="Uwaga 3" xfId="5210" hidden="1"/>
    <cellStyle name="Uwaga 3" xfId="5208" hidden="1"/>
    <cellStyle name="Uwaga 3" xfId="5196" hidden="1"/>
    <cellStyle name="Uwaga 3" xfId="5195" hidden="1"/>
    <cellStyle name="Uwaga 3" xfId="5193" hidden="1"/>
    <cellStyle name="Uwaga 3" xfId="5181" hidden="1"/>
    <cellStyle name="Uwaga 3" xfId="5180" hidden="1"/>
    <cellStyle name="Uwaga 3" xfId="5178" hidden="1"/>
    <cellStyle name="Uwaga 3" xfId="5166" hidden="1"/>
    <cellStyle name="Uwaga 3" xfId="5165" hidden="1"/>
    <cellStyle name="Uwaga 3" xfId="5163" hidden="1"/>
    <cellStyle name="Uwaga 3" xfId="5151" hidden="1"/>
    <cellStyle name="Uwaga 3" xfId="5150" hidden="1"/>
    <cellStyle name="Uwaga 3" xfId="5148" hidden="1"/>
    <cellStyle name="Uwaga 3" xfId="5136" hidden="1"/>
    <cellStyle name="Uwaga 3" xfId="5135" hidden="1"/>
    <cellStyle name="Uwaga 3" xfId="5133" hidden="1"/>
    <cellStyle name="Uwaga 3" xfId="5121" hidden="1"/>
    <cellStyle name="Uwaga 3" xfId="5120" hidden="1"/>
    <cellStyle name="Uwaga 3" xfId="5118" hidden="1"/>
    <cellStyle name="Uwaga 3" xfId="5106" hidden="1"/>
    <cellStyle name="Uwaga 3" xfId="5105" hidden="1"/>
    <cellStyle name="Uwaga 3" xfId="5103" hidden="1"/>
    <cellStyle name="Uwaga 3" xfId="5091" hidden="1"/>
    <cellStyle name="Uwaga 3" xfId="5090" hidden="1"/>
    <cellStyle name="Uwaga 3" xfId="5088" hidden="1"/>
    <cellStyle name="Uwaga 3" xfId="5076" hidden="1"/>
    <cellStyle name="Uwaga 3" xfId="5075" hidden="1"/>
    <cellStyle name="Uwaga 3" xfId="5073" hidden="1"/>
    <cellStyle name="Uwaga 3" xfId="5061" hidden="1"/>
    <cellStyle name="Uwaga 3" xfId="5059" hidden="1"/>
    <cellStyle name="Uwaga 3" xfId="5056" hidden="1"/>
    <cellStyle name="Uwaga 3" xfId="5046" hidden="1"/>
    <cellStyle name="Uwaga 3" xfId="5044" hidden="1"/>
    <cellStyle name="Uwaga 3" xfId="5041" hidden="1"/>
    <cellStyle name="Uwaga 3" xfId="5031" hidden="1"/>
    <cellStyle name="Uwaga 3" xfId="5029" hidden="1"/>
    <cellStyle name="Uwaga 3" xfId="5026" hidden="1"/>
    <cellStyle name="Uwaga 3" xfId="5016" hidden="1"/>
    <cellStyle name="Uwaga 3" xfId="5014" hidden="1"/>
    <cellStyle name="Uwaga 3" xfId="5011" hidden="1"/>
    <cellStyle name="Uwaga 3" xfId="5001" hidden="1"/>
    <cellStyle name="Uwaga 3" xfId="4999" hidden="1"/>
    <cellStyle name="Uwaga 3" xfId="4996" hidden="1"/>
    <cellStyle name="Uwaga 3" xfId="4986" hidden="1"/>
    <cellStyle name="Uwaga 3" xfId="4984" hidden="1"/>
    <cellStyle name="Uwaga 3" xfId="4980" hidden="1"/>
    <cellStyle name="Uwaga 3" xfId="4971" hidden="1"/>
    <cellStyle name="Uwaga 3" xfId="4968" hidden="1"/>
    <cellStyle name="Uwaga 3" xfId="4964" hidden="1"/>
    <cellStyle name="Uwaga 3" xfId="4956" hidden="1"/>
    <cellStyle name="Uwaga 3" xfId="4954" hidden="1"/>
    <cellStyle name="Uwaga 3" xfId="4950" hidden="1"/>
    <cellStyle name="Uwaga 3" xfId="4941" hidden="1"/>
    <cellStyle name="Uwaga 3" xfId="4939" hidden="1"/>
    <cellStyle name="Uwaga 3" xfId="4936" hidden="1"/>
    <cellStyle name="Uwaga 3" xfId="4926" hidden="1"/>
    <cellStyle name="Uwaga 3" xfId="4924" hidden="1"/>
    <cellStyle name="Uwaga 3" xfId="4919" hidden="1"/>
    <cellStyle name="Uwaga 3" xfId="4911" hidden="1"/>
    <cellStyle name="Uwaga 3" xfId="4909" hidden="1"/>
    <cellStyle name="Uwaga 3" xfId="4904" hidden="1"/>
    <cellStyle name="Uwaga 3" xfId="4896" hidden="1"/>
    <cellStyle name="Uwaga 3" xfId="4894" hidden="1"/>
    <cellStyle name="Uwaga 3" xfId="4889" hidden="1"/>
    <cellStyle name="Uwaga 3" xfId="4881" hidden="1"/>
    <cellStyle name="Uwaga 3" xfId="4879" hidden="1"/>
    <cellStyle name="Uwaga 3" xfId="4875" hidden="1"/>
    <cellStyle name="Uwaga 3" xfId="4866" hidden="1"/>
    <cellStyle name="Uwaga 3" xfId="4863" hidden="1"/>
    <cellStyle name="Uwaga 3" xfId="4858" hidden="1"/>
    <cellStyle name="Uwaga 3" xfId="4851" hidden="1"/>
    <cellStyle name="Uwaga 3" xfId="4847" hidden="1"/>
    <cellStyle name="Uwaga 3" xfId="4842" hidden="1"/>
    <cellStyle name="Uwaga 3" xfId="4836" hidden="1"/>
    <cellStyle name="Uwaga 3" xfId="4832" hidden="1"/>
    <cellStyle name="Uwaga 3" xfId="4827" hidden="1"/>
    <cellStyle name="Uwaga 3" xfId="4821" hidden="1"/>
    <cellStyle name="Uwaga 3" xfId="4818" hidden="1"/>
    <cellStyle name="Uwaga 3" xfId="4814" hidden="1"/>
    <cellStyle name="Uwaga 3" xfId="4805" hidden="1"/>
    <cellStyle name="Uwaga 3" xfId="4800" hidden="1"/>
    <cellStyle name="Uwaga 3" xfId="4795" hidden="1"/>
    <cellStyle name="Uwaga 3" xfId="4790" hidden="1"/>
    <cellStyle name="Uwaga 3" xfId="4785" hidden="1"/>
    <cellStyle name="Uwaga 3" xfId="4780" hidden="1"/>
    <cellStyle name="Uwaga 3" xfId="4775" hidden="1"/>
    <cellStyle name="Uwaga 3" xfId="4770" hidden="1"/>
    <cellStyle name="Uwaga 3" xfId="4765" hidden="1"/>
    <cellStyle name="Uwaga 3" xfId="4761" hidden="1"/>
    <cellStyle name="Uwaga 3" xfId="4756" hidden="1"/>
    <cellStyle name="Uwaga 3" xfId="4751" hidden="1"/>
    <cellStyle name="Uwaga 3" xfId="4746" hidden="1"/>
    <cellStyle name="Uwaga 3" xfId="4742" hidden="1"/>
    <cellStyle name="Uwaga 3" xfId="4738" hidden="1"/>
    <cellStyle name="Uwaga 3" xfId="4731" hidden="1"/>
    <cellStyle name="Uwaga 3" xfId="4727" hidden="1"/>
    <cellStyle name="Uwaga 3" xfId="4722" hidden="1"/>
    <cellStyle name="Uwaga 3" xfId="4716" hidden="1"/>
    <cellStyle name="Uwaga 3" xfId="4712" hidden="1"/>
    <cellStyle name="Uwaga 3" xfId="4707" hidden="1"/>
    <cellStyle name="Uwaga 3" xfId="4701" hidden="1"/>
    <cellStyle name="Uwaga 3" xfId="4697" hidden="1"/>
    <cellStyle name="Uwaga 3" xfId="4693" hidden="1"/>
    <cellStyle name="Uwaga 3" xfId="4686" hidden="1"/>
    <cellStyle name="Uwaga 3" xfId="4682" hidden="1"/>
    <cellStyle name="Uwaga 3" xfId="4678" hidden="1"/>
    <cellStyle name="Uwaga 3" xfId="4666" hidden="1"/>
    <cellStyle name="Uwaga 3" xfId="4665" hidden="1"/>
    <cellStyle name="Uwaga 3" xfId="4664" hidden="1"/>
    <cellStyle name="Uwaga 3" xfId="4657" hidden="1"/>
    <cellStyle name="Uwaga 3" xfId="4656" hidden="1"/>
    <cellStyle name="Uwaga 3" xfId="4655" hidden="1"/>
    <cellStyle name="Uwaga 3" xfId="4648" hidden="1"/>
    <cellStyle name="Uwaga 3" xfId="4647" hidden="1"/>
    <cellStyle name="Uwaga 3" xfId="4646" hidden="1"/>
    <cellStyle name="Uwaga 3" xfId="4639" hidden="1"/>
    <cellStyle name="Uwaga 3" xfId="4638" hidden="1"/>
    <cellStyle name="Uwaga 3" xfId="4637" hidden="1"/>
    <cellStyle name="Uwaga 3" xfId="4630" hidden="1"/>
    <cellStyle name="Uwaga 3" xfId="4629" hidden="1"/>
    <cellStyle name="Uwaga 3" xfId="4627" hidden="1"/>
    <cellStyle name="Uwaga 3" xfId="4622" hidden="1"/>
    <cellStyle name="Uwaga 3" xfId="4619" hidden="1"/>
    <cellStyle name="Uwaga 3" xfId="4617" hidden="1"/>
    <cellStyle name="Uwaga 3" xfId="4613" hidden="1"/>
    <cellStyle name="Uwaga 3" xfId="4610" hidden="1"/>
    <cellStyle name="Uwaga 3" xfId="4608" hidden="1"/>
    <cellStyle name="Uwaga 3" xfId="4604" hidden="1"/>
    <cellStyle name="Uwaga 3" xfId="4601" hidden="1"/>
    <cellStyle name="Uwaga 3" xfId="4599" hidden="1"/>
    <cellStyle name="Uwaga 3" xfId="4595" hidden="1"/>
    <cellStyle name="Uwaga 3" xfId="4593" hidden="1"/>
    <cellStyle name="Uwaga 3" xfId="4592" hidden="1"/>
    <cellStyle name="Uwaga 3" xfId="4586" hidden="1"/>
    <cellStyle name="Uwaga 3" xfId="4584" hidden="1"/>
    <cellStyle name="Uwaga 3" xfId="4581" hidden="1"/>
    <cellStyle name="Uwaga 3" xfId="4577" hidden="1"/>
    <cellStyle name="Uwaga 3" xfId="4574" hidden="1"/>
    <cellStyle name="Uwaga 3" xfId="4572" hidden="1"/>
    <cellStyle name="Uwaga 3" xfId="4568" hidden="1"/>
    <cellStyle name="Uwaga 3" xfId="4565" hidden="1"/>
    <cellStyle name="Uwaga 3" xfId="4563" hidden="1"/>
    <cellStyle name="Uwaga 3" xfId="4559" hidden="1"/>
    <cellStyle name="Uwaga 3" xfId="4557" hidden="1"/>
    <cellStyle name="Uwaga 3" xfId="4556" hidden="1"/>
    <cellStyle name="Uwaga 3" xfId="4550" hidden="1"/>
    <cellStyle name="Uwaga 3" xfId="4547" hidden="1"/>
    <cellStyle name="Uwaga 3" xfId="4545" hidden="1"/>
    <cellStyle name="Uwaga 3" xfId="4541" hidden="1"/>
    <cellStyle name="Uwaga 3" xfId="4538" hidden="1"/>
    <cellStyle name="Uwaga 3" xfId="4536" hidden="1"/>
    <cellStyle name="Uwaga 3" xfId="4532" hidden="1"/>
    <cellStyle name="Uwaga 3" xfId="4529" hidden="1"/>
    <cellStyle name="Uwaga 3" xfId="4527" hidden="1"/>
    <cellStyle name="Uwaga 3" xfId="4523" hidden="1"/>
    <cellStyle name="Uwaga 3" xfId="4521" hidden="1"/>
    <cellStyle name="Uwaga 3" xfId="4520" hidden="1"/>
    <cellStyle name="Uwaga 3" xfId="4513" hidden="1"/>
    <cellStyle name="Uwaga 3" xfId="4510" hidden="1"/>
    <cellStyle name="Uwaga 3" xfId="4508" hidden="1"/>
    <cellStyle name="Uwaga 3" xfId="4504" hidden="1"/>
    <cellStyle name="Uwaga 3" xfId="4501" hidden="1"/>
    <cellStyle name="Uwaga 3" xfId="4499" hidden="1"/>
    <cellStyle name="Uwaga 3" xfId="4495" hidden="1"/>
    <cellStyle name="Uwaga 3" xfId="4492" hidden="1"/>
    <cellStyle name="Uwaga 3" xfId="4490" hidden="1"/>
    <cellStyle name="Uwaga 3" xfId="4487" hidden="1"/>
    <cellStyle name="Uwaga 3" xfId="4485" hidden="1"/>
    <cellStyle name="Uwaga 3" xfId="4484" hidden="1"/>
    <cellStyle name="Uwaga 3" xfId="4478" hidden="1"/>
    <cellStyle name="Uwaga 3" xfId="4476" hidden="1"/>
    <cellStyle name="Uwaga 3" xfId="4474" hidden="1"/>
    <cellStyle name="Uwaga 3" xfId="4469" hidden="1"/>
    <cellStyle name="Uwaga 3" xfId="4467" hidden="1"/>
    <cellStyle name="Uwaga 3" xfId="4465" hidden="1"/>
    <cellStyle name="Uwaga 3" xfId="4460" hidden="1"/>
    <cellStyle name="Uwaga 3" xfId="4458" hidden="1"/>
    <cellStyle name="Uwaga 3" xfId="4456" hidden="1"/>
    <cellStyle name="Uwaga 3" xfId="4451" hidden="1"/>
    <cellStyle name="Uwaga 3" xfId="4449" hidden="1"/>
    <cellStyle name="Uwaga 3" xfId="4448" hidden="1"/>
    <cellStyle name="Uwaga 3" xfId="4441" hidden="1"/>
    <cellStyle name="Uwaga 3" xfId="4438" hidden="1"/>
    <cellStyle name="Uwaga 3" xfId="4436" hidden="1"/>
    <cellStyle name="Uwaga 3" xfId="4432" hidden="1"/>
    <cellStyle name="Uwaga 3" xfId="4429" hidden="1"/>
    <cellStyle name="Uwaga 3" xfId="4427" hidden="1"/>
    <cellStyle name="Uwaga 3" xfId="4423" hidden="1"/>
    <cellStyle name="Uwaga 3" xfId="4420" hidden="1"/>
    <cellStyle name="Uwaga 3" xfId="4418" hidden="1"/>
    <cellStyle name="Uwaga 3" xfId="4415" hidden="1"/>
    <cellStyle name="Uwaga 3" xfId="4413" hidden="1"/>
    <cellStyle name="Uwaga 3" xfId="4411" hidden="1"/>
    <cellStyle name="Uwaga 3" xfId="4405" hidden="1"/>
    <cellStyle name="Uwaga 3" xfId="4402" hidden="1"/>
    <cellStyle name="Uwaga 3" xfId="4400" hidden="1"/>
    <cellStyle name="Uwaga 3" xfId="4396" hidden="1"/>
    <cellStyle name="Uwaga 3" xfId="4393" hidden="1"/>
    <cellStyle name="Uwaga 3" xfId="4391" hidden="1"/>
    <cellStyle name="Uwaga 3" xfId="4387" hidden="1"/>
    <cellStyle name="Uwaga 3" xfId="4384" hidden="1"/>
    <cellStyle name="Uwaga 3" xfId="4382" hidden="1"/>
    <cellStyle name="Uwaga 3" xfId="4380" hidden="1"/>
    <cellStyle name="Uwaga 3" xfId="4378" hidden="1"/>
    <cellStyle name="Uwaga 3" xfId="4376" hidden="1"/>
    <cellStyle name="Uwaga 3" xfId="4371" hidden="1"/>
    <cellStyle name="Uwaga 3" xfId="4369" hidden="1"/>
    <cellStyle name="Uwaga 3" xfId="4366" hidden="1"/>
    <cellStyle name="Uwaga 3" xfId="4362" hidden="1"/>
    <cellStyle name="Uwaga 3" xfId="4359" hidden="1"/>
    <cellStyle name="Uwaga 3" xfId="4356" hidden="1"/>
    <cellStyle name="Uwaga 3" xfId="4353" hidden="1"/>
    <cellStyle name="Uwaga 3" xfId="4351" hidden="1"/>
    <cellStyle name="Uwaga 3" xfId="4348" hidden="1"/>
    <cellStyle name="Uwaga 3" xfId="4344" hidden="1"/>
    <cellStyle name="Uwaga 3" xfId="4342" hidden="1"/>
    <cellStyle name="Uwaga 3" xfId="4339" hidden="1"/>
    <cellStyle name="Uwaga 3" xfId="4334" hidden="1"/>
    <cellStyle name="Uwaga 3" xfId="4331" hidden="1"/>
    <cellStyle name="Uwaga 3" xfId="4328" hidden="1"/>
    <cellStyle name="Uwaga 3" xfId="4324" hidden="1"/>
    <cellStyle name="Uwaga 3" xfId="4321" hidden="1"/>
    <cellStyle name="Uwaga 3" xfId="4319" hidden="1"/>
    <cellStyle name="Uwaga 3" xfId="4316" hidden="1"/>
    <cellStyle name="Uwaga 3" xfId="4313" hidden="1"/>
    <cellStyle name="Uwaga 3" xfId="4310" hidden="1"/>
    <cellStyle name="Uwaga 3" xfId="4308" hidden="1"/>
    <cellStyle name="Uwaga 3" xfId="4306" hidden="1"/>
    <cellStyle name="Uwaga 3" xfId="4303" hidden="1"/>
    <cellStyle name="Uwaga 3" xfId="4298" hidden="1"/>
    <cellStyle name="Uwaga 3" xfId="4295" hidden="1"/>
    <cellStyle name="Uwaga 3" xfId="4292" hidden="1"/>
    <cellStyle name="Uwaga 3" xfId="4289" hidden="1"/>
    <cellStyle name="Uwaga 3" xfId="4286" hidden="1"/>
    <cellStyle name="Uwaga 3" xfId="4283" hidden="1"/>
    <cellStyle name="Uwaga 3" xfId="4280" hidden="1"/>
    <cellStyle name="Uwaga 3" xfId="4277" hidden="1"/>
    <cellStyle name="Uwaga 3" xfId="4274" hidden="1"/>
    <cellStyle name="Uwaga 3" xfId="4272" hidden="1"/>
    <cellStyle name="Uwaga 3" xfId="4270" hidden="1"/>
    <cellStyle name="Uwaga 3" xfId="4267" hidden="1"/>
    <cellStyle name="Uwaga 3" xfId="4262" hidden="1"/>
    <cellStyle name="Uwaga 3" xfId="4259" hidden="1"/>
    <cellStyle name="Uwaga 3" xfId="4256" hidden="1"/>
    <cellStyle name="Uwaga 3" xfId="4253" hidden="1"/>
    <cellStyle name="Uwaga 3" xfId="4250" hidden="1"/>
    <cellStyle name="Uwaga 3" xfId="4247" hidden="1"/>
    <cellStyle name="Uwaga 3" xfId="4244" hidden="1"/>
    <cellStyle name="Uwaga 3" xfId="4241" hidden="1"/>
    <cellStyle name="Uwaga 3" xfId="4238" hidden="1"/>
    <cellStyle name="Uwaga 3" xfId="4236" hidden="1"/>
    <cellStyle name="Uwaga 3" xfId="4234" hidden="1"/>
    <cellStyle name="Uwaga 3" xfId="4231" hidden="1"/>
    <cellStyle name="Uwaga 3" xfId="4225" hidden="1"/>
    <cellStyle name="Uwaga 3" xfId="4222" hidden="1"/>
    <cellStyle name="Uwaga 3" xfId="4220" hidden="1"/>
    <cellStyle name="Uwaga 3" xfId="4216" hidden="1"/>
    <cellStyle name="Uwaga 3" xfId="4213" hidden="1"/>
    <cellStyle name="Uwaga 3" xfId="4211" hidden="1"/>
    <cellStyle name="Uwaga 3" xfId="4207" hidden="1"/>
    <cellStyle name="Uwaga 3" xfId="4204" hidden="1"/>
    <cellStyle name="Uwaga 3" xfId="4202" hidden="1"/>
    <cellStyle name="Uwaga 3" xfId="4200" hidden="1"/>
    <cellStyle name="Uwaga 3" xfId="4197" hidden="1"/>
    <cellStyle name="Uwaga 3" xfId="4194" hidden="1"/>
    <cellStyle name="Uwaga 3" xfId="4191" hidden="1"/>
    <cellStyle name="Uwaga 3" xfId="4189" hidden="1"/>
    <cellStyle name="Uwaga 3" xfId="4187" hidden="1"/>
    <cellStyle name="Uwaga 3" xfId="4182" hidden="1"/>
    <cellStyle name="Uwaga 3" xfId="4180" hidden="1"/>
    <cellStyle name="Uwaga 3" xfId="4177" hidden="1"/>
    <cellStyle name="Uwaga 3" xfId="4173" hidden="1"/>
    <cellStyle name="Uwaga 3" xfId="4171" hidden="1"/>
    <cellStyle name="Uwaga 3" xfId="4168" hidden="1"/>
    <cellStyle name="Uwaga 3" xfId="4164" hidden="1"/>
    <cellStyle name="Uwaga 3" xfId="4162" hidden="1"/>
    <cellStyle name="Uwaga 3" xfId="4159" hidden="1"/>
    <cellStyle name="Uwaga 3" xfId="4155" hidden="1"/>
    <cellStyle name="Uwaga 3" xfId="4153" hidden="1"/>
    <cellStyle name="Uwaga 3" xfId="4151" hidden="1"/>
    <cellStyle name="Uwaga 3" xfId="5563" hidden="1"/>
    <cellStyle name="Uwaga 3" xfId="5564" hidden="1"/>
    <cellStyle name="Uwaga 3" xfId="5566" hidden="1"/>
    <cellStyle name="Uwaga 3" xfId="5578" hidden="1"/>
    <cellStyle name="Uwaga 3" xfId="5579" hidden="1"/>
    <cellStyle name="Uwaga 3" xfId="5584" hidden="1"/>
    <cellStyle name="Uwaga 3" xfId="5593" hidden="1"/>
    <cellStyle name="Uwaga 3" xfId="5594" hidden="1"/>
    <cellStyle name="Uwaga 3" xfId="5599" hidden="1"/>
    <cellStyle name="Uwaga 3" xfId="5608" hidden="1"/>
    <cellStyle name="Uwaga 3" xfId="5609" hidden="1"/>
    <cellStyle name="Uwaga 3" xfId="5610" hidden="1"/>
    <cellStyle name="Uwaga 3" xfId="5623" hidden="1"/>
    <cellStyle name="Uwaga 3" xfId="5628" hidden="1"/>
    <cellStyle name="Uwaga 3" xfId="5633" hidden="1"/>
    <cellStyle name="Uwaga 3" xfId="5643" hidden="1"/>
    <cellStyle name="Uwaga 3" xfId="5648" hidden="1"/>
    <cellStyle name="Uwaga 3" xfId="5652" hidden="1"/>
    <cellStyle name="Uwaga 3" xfId="5659" hidden="1"/>
    <cellStyle name="Uwaga 3" xfId="5664" hidden="1"/>
    <cellStyle name="Uwaga 3" xfId="5667" hidden="1"/>
    <cellStyle name="Uwaga 3" xfId="5673" hidden="1"/>
    <cellStyle name="Uwaga 3" xfId="5678" hidden="1"/>
    <cellStyle name="Uwaga 3" xfId="5682" hidden="1"/>
    <cellStyle name="Uwaga 3" xfId="5683" hidden="1"/>
    <cellStyle name="Uwaga 3" xfId="5684" hidden="1"/>
    <cellStyle name="Uwaga 3" xfId="5688" hidden="1"/>
    <cellStyle name="Uwaga 3" xfId="5700" hidden="1"/>
    <cellStyle name="Uwaga 3" xfId="5705" hidden="1"/>
    <cellStyle name="Uwaga 3" xfId="5710" hidden="1"/>
    <cellStyle name="Uwaga 3" xfId="5715" hidden="1"/>
    <cellStyle name="Uwaga 3" xfId="5720" hidden="1"/>
    <cellStyle name="Uwaga 3" xfId="5725" hidden="1"/>
    <cellStyle name="Uwaga 3" xfId="5729" hidden="1"/>
    <cellStyle name="Uwaga 3" xfId="5733" hidden="1"/>
    <cellStyle name="Uwaga 3" xfId="5738" hidden="1"/>
    <cellStyle name="Uwaga 3" xfId="5743" hidden="1"/>
    <cellStyle name="Uwaga 3" xfId="5744" hidden="1"/>
    <cellStyle name="Uwaga 3" xfId="5746" hidden="1"/>
    <cellStyle name="Uwaga 3" xfId="5759" hidden="1"/>
    <cellStyle name="Uwaga 3" xfId="5763" hidden="1"/>
    <cellStyle name="Uwaga 3" xfId="5768" hidden="1"/>
    <cellStyle name="Uwaga 3" xfId="5775" hidden="1"/>
    <cellStyle name="Uwaga 3" xfId="5779" hidden="1"/>
    <cellStyle name="Uwaga 3" xfId="5784" hidden="1"/>
    <cellStyle name="Uwaga 3" xfId="5789" hidden="1"/>
    <cellStyle name="Uwaga 3" xfId="5792" hidden="1"/>
    <cellStyle name="Uwaga 3" xfId="5797" hidden="1"/>
    <cellStyle name="Uwaga 3" xfId="5803" hidden="1"/>
    <cellStyle name="Uwaga 3" xfId="5804" hidden="1"/>
    <cellStyle name="Uwaga 3" xfId="5807" hidden="1"/>
    <cellStyle name="Uwaga 3" xfId="5820" hidden="1"/>
    <cellStyle name="Uwaga 3" xfId="5824" hidden="1"/>
    <cellStyle name="Uwaga 3" xfId="5829" hidden="1"/>
    <cellStyle name="Uwaga 3" xfId="5836" hidden="1"/>
    <cellStyle name="Uwaga 3" xfId="5841" hidden="1"/>
    <cellStyle name="Uwaga 3" xfId="5845" hidden="1"/>
    <cellStyle name="Uwaga 3" xfId="5850" hidden="1"/>
    <cellStyle name="Uwaga 3" xfId="5854" hidden="1"/>
    <cellStyle name="Uwaga 3" xfId="5859" hidden="1"/>
    <cellStyle name="Uwaga 3" xfId="5863" hidden="1"/>
    <cellStyle name="Uwaga 3" xfId="5864" hidden="1"/>
    <cellStyle name="Uwaga 3" xfId="5866" hidden="1"/>
    <cellStyle name="Uwaga 3" xfId="5878" hidden="1"/>
    <cellStyle name="Uwaga 3" xfId="5879" hidden="1"/>
    <cellStyle name="Uwaga 3" xfId="5881" hidden="1"/>
    <cellStyle name="Uwaga 3" xfId="5893" hidden="1"/>
    <cellStyle name="Uwaga 3" xfId="5895" hidden="1"/>
    <cellStyle name="Uwaga 3" xfId="5898" hidden="1"/>
    <cellStyle name="Uwaga 3" xfId="5908" hidden="1"/>
    <cellStyle name="Uwaga 3" xfId="5909" hidden="1"/>
    <cellStyle name="Uwaga 3" xfId="5911" hidden="1"/>
    <cellStyle name="Uwaga 3" xfId="5923" hidden="1"/>
    <cellStyle name="Uwaga 3" xfId="5924" hidden="1"/>
    <cellStyle name="Uwaga 3" xfId="5925" hidden="1"/>
    <cellStyle name="Uwaga 3" xfId="5939" hidden="1"/>
    <cellStyle name="Uwaga 3" xfId="5942" hidden="1"/>
    <cellStyle name="Uwaga 3" xfId="5946" hidden="1"/>
    <cellStyle name="Uwaga 3" xfId="5954" hidden="1"/>
    <cellStyle name="Uwaga 3" xfId="5957" hidden="1"/>
    <cellStyle name="Uwaga 3" xfId="5961" hidden="1"/>
    <cellStyle name="Uwaga 3" xfId="5969" hidden="1"/>
    <cellStyle name="Uwaga 3" xfId="5972" hidden="1"/>
    <cellStyle name="Uwaga 3" xfId="5976" hidden="1"/>
    <cellStyle name="Uwaga 3" xfId="5983" hidden="1"/>
    <cellStyle name="Uwaga 3" xfId="5984" hidden="1"/>
    <cellStyle name="Uwaga 3" xfId="5986" hidden="1"/>
    <cellStyle name="Uwaga 3" xfId="5999" hidden="1"/>
    <cellStyle name="Uwaga 3" xfId="6002" hidden="1"/>
    <cellStyle name="Uwaga 3" xfId="6005" hidden="1"/>
    <cellStyle name="Uwaga 3" xfId="6014" hidden="1"/>
    <cellStyle name="Uwaga 3" xfId="6017" hidden="1"/>
    <cellStyle name="Uwaga 3" xfId="6021" hidden="1"/>
    <cellStyle name="Uwaga 3" xfId="6029" hidden="1"/>
    <cellStyle name="Uwaga 3" xfId="6031" hidden="1"/>
    <cellStyle name="Uwaga 3" xfId="6034" hidden="1"/>
    <cellStyle name="Uwaga 3" xfId="6043" hidden="1"/>
    <cellStyle name="Uwaga 3" xfId="6044" hidden="1"/>
    <cellStyle name="Uwaga 3" xfId="6045" hidden="1"/>
    <cellStyle name="Uwaga 3" xfId="6058" hidden="1"/>
    <cellStyle name="Uwaga 3" xfId="6059" hidden="1"/>
    <cellStyle name="Uwaga 3" xfId="6061" hidden="1"/>
    <cellStyle name="Uwaga 3" xfId="6073" hidden="1"/>
    <cellStyle name="Uwaga 3" xfId="6074" hidden="1"/>
    <cellStyle name="Uwaga 3" xfId="6076" hidden="1"/>
    <cellStyle name="Uwaga 3" xfId="6088" hidden="1"/>
    <cellStyle name="Uwaga 3" xfId="6089" hidden="1"/>
    <cellStyle name="Uwaga 3" xfId="6091" hidden="1"/>
    <cellStyle name="Uwaga 3" xfId="6103" hidden="1"/>
    <cellStyle name="Uwaga 3" xfId="6104" hidden="1"/>
    <cellStyle name="Uwaga 3" xfId="6105" hidden="1"/>
    <cellStyle name="Uwaga 3" xfId="6119" hidden="1"/>
    <cellStyle name="Uwaga 3" xfId="6121" hidden="1"/>
    <cellStyle name="Uwaga 3" xfId="6124" hidden="1"/>
    <cellStyle name="Uwaga 3" xfId="6134" hidden="1"/>
    <cellStyle name="Uwaga 3" xfId="6137" hidden="1"/>
    <cellStyle name="Uwaga 3" xfId="6140" hidden="1"/>
    <cellStyle name="Uwaga 3" xfId="6149" hidden="1"/>
    <cellStyle name="Uwaga 3" xfId="6151" hidden="1"/>
    <cellStyle name="Uwaga 3" xfId="6154" hidden="1"/>
    <cellStyle name="Uwaga 3" xfId="6163" hidden="1"/>
    <cellStyle name="Uwaga 3" xfId="6164" hidden="1"/>
    <cellStyle name="Uwaga 3" xfId="6165" hidden="1"/>
    <cellStyle name="Uwaga 3" xfId="6178" hidden="1"/>
    <cellStyle name="Uwaga 3" xfId="6180" hidden="1"/>
    <cellStyle name="Uwaga 3" xfId="6182" hidden="1"/>
    <cellStyle name="Uwaga 3" xfId="6193" hidden="1"/>
    <cellStyle name="Uwaga 3" xfId="6195" hidden="1"/>
    <cellStyle name="Uwaga 3" xfId="6197" hidden="1"/>
    <cellStyle name="Uwaga 3" xfId="6208" hidden="1"/>
    <cellStyle name="Uwaga 3" xfId="6210" hidden="1"/>
    <cellStyle name="Uwaga 3" xfId="6212" hidden="1"/>
    <cellStyle name="Uwaga 3" xfId="6223" hidden="1"/>
    <cellStyle name="Uwaga 3" xfId="6224" hidden="1"/>
    <cellStyle name="Uwaga 3" xfId="6225" hidden="1"/>
    <cellStyle name="Uwaga 3" xfId="6238" hidden="1"/>
    <cellStyle name="Uwaga 3" xfId="6240" hidden="1"/>
    <cellStyle name="Uwaga 3" xfId="6242" hidden="1"/>
    <cellStyle name="Uwaga 3" xfId="6253" hidden="1"/>
    <cellStyle name="Uwaga 3" xfId="6255" hidden="1"/>
    <cellStyle name="Uwaga 3" xfId="6257" hidden="1"/>
    <cellStyle name="Uwaga 3" xfId="6268" hidden="1"/>
    <cellStyle name="Uwaga 3" xfId="6270" hidden="1"/>
    <cellStyle name="Uwaga 3" xfId="6271" hidden="1"/>
    <cellStyle name="Uwaga 3" xfId="6283" hidden="1"/>
    <cellStyle name="Uwaga 3" xfId="6284" hidden="1"/>
    <cellStyle name="Uwaga 3" xfId="6285" hidden="1"/>
    <cellStyle name="Uwaga 3" xfId="6298" hidden="1"/>
    <cellStyle name="Uwaga 3" xfId="6300" hidden="1"/>
    <cellStyle name="Uwaga 3" xfId="6302" hidden="1"/>
    <cellStyle name="Uwaga 3" xfId="6313" hidden="1"/>
    <cellStyle name="Uwaga 3" xfId="6315" hidden="1"/>
    <cellStyle name="Uwaga 3" xfId="6317" hidden="1"/>
    <cellStyle name="Uwaga 3" xfId="6328" hidden="1"/>
    <cellStyle name="Uwaga 3" xfId="6330" hidden="1"/>
    <cellStyle name="Uwaga 3" xfId="6332" hidden="1"/>
    <cellStyle name="Uwaga 3" xfId="6343" hidden="1"/>
    <cellStyle name="Uwaga 3" xfId="6344" hidden="1"/>
    <cellStyle name="Uwaga 3" xfId="6346" hidden="1"/>
    <cellStyle name="Uwaga 3" xfId="6357" hidden="1"/>
    <cellStyle name="Uwaga 3" xfId="6359" hidden="1"/>
    <cellStyle name="Uwaga 3" xfId="6360" hidden="1"/>
    <cellStyle name="Uwaga 3" xfId="6369" hidden="1"/>
    <cellStyle name="Uwaga 3" xfId="6372" hidden="1"/>
    <cellStyle name="Uwaga 3" xfId="6374" hidden="1"/>
    <cellStyle name="Uwaga 3" xfId="6385" hidden="1"/>
    <cellStyle name="Uwaga 3" xfId="6387" hidden="1"/>
    <cellStyle name="Uwaga 3" xfId="6389" hidden="1"/>
    <cellStyle name="Uwaga 3" xfId="6401" hidden="1"/>
    <cellStyle name="Uwaga 3" xfId="6403" hidden="1"/>
    <cellStyle name="Uwaga 3" xfId="6405" hidden="1"/>
    <cellStyle name="Uwaga 3" xfId="6413" hidden="1"/>
    <cellStyle name="Uwaga 3" xfId="6415" hidden="1"/>
    <cellStyle name="Uwaga 3" xfId="6418" hidden="1"/>
    <cellStyle name="Uwaga 3" xfId="6408" hidden="1"/>
    <cellStyle name="Uwaga 3" xfId="6407" hidden="1"/>
    <cellStyle name="Uwaga 3" xfId="6406" hidden="1"/>
    <cellStyle name="Uwaga 3" xfId="6393" hidden="1"/>
    <cellStyle name="Uwaga 3" xfId="6392" hidden="1"/>
    <cellStyle name="Uwaga 3" xfId="6391" hidden="1"/>
    <cellStyle name="Uwaga 3" xfId="6378" hidden="1"/>
    <cellStyle name="Uwaga 3" xfId="6377" hidden="1"/>
    <cellStyle name="Uwaga 3" xfId="6376" hidden="1"/>
    <cellStyle name="Uwaga 3" xfId="6363" hidden="1"/>
    <cellStyle name="Uwaga 3" xfId="6362" hidden="1"/>
    <cellStyle name="Uwaga 3" xfId="6361" hidden="1"/>
    <cellStyle name="Uwaga 3" xfId="6348" hidden="1"/>
    <cellStyle name="Uwaga 3" xfId="6347" hidden="1"/>
    <cellStyle name="Uwaga 3" xfId="6345" hidden="1"/>
    <cellStyle name="Uwaga 3" xfId="6334" hidden="1"/>
    <cellStyle name="Uwaga 3" xfId="6331" hidden="1"/>
    <cellStyle name="Uwaga 3" xfId="6329" hidden="1"/>
    <cellStyle name="Uwaga 3" xfId="6319" hidden="1"/>
    <cellStyle name="Uwaga 3" xfId="6316" hidden="1"/>
    <cellStyle name="Uwaga 3" xfId="6314" hidden="1"/>
    <cellStyle name="Uwaga 3" xfId="6304" hidden="1"/>
    <cellStyle name="Uwaga 3" xfId="6301" hidden="1"/>
    <cellStyle name="Uwaga 3" xfId="6299" hidden="1"/>
    <cellStyle name="Uwaga 3" xfId="6289" hidden="1"/>
    <cellStyle name="Uwaga 3" xfId="6287" hidden="1"/>
    <cellStyle name="Uwaga 3" xfId="6286" hidden="1"/>
    <cellStyle name="Uwaga 3" xfId="6274" hidden="1"/>
    <cellStyle name="Uwaga 3" xfId="6272" hidden="1"/>
    <cellStyle name="Uwaga 3" xfId="6269" hidden="1"/>
    <cellStyle name="Uwaga 3" xfId="6259" hidden="1"/>
    <cellStyle name="Uwaga 3" xfId="6256" hidden="1"/>
    <cellStyle name="Uwaga 3" xfId="6254" hidden="1"/>
    <cellStyle name="Uwaga 3" xfId="6244" hidden="1"/>
    <cellStyle name="Uwaga 3" xfId="6241" hidden="1"/>
    <cellStyle name="Uwaga 3" xfId="6239" hidden="1"/>
    <cellStyle name="Uwaga 3" xfId="6229" hidden="1"/>
    <cellStyle name="Uwaga 3" xfId="6227" hidden="1"/>
    <cellStyle name="Uwaga 3" xfId="6226" hidden="1"/>
    <cellStyle name="Uwaga 3" xfId="6214" hidden="1"/>
    <cellStyle name="Uwaga 3" xfId="6211" hidden="1"/>
    <cellStyle name="Uwaga 3" xfId="6209" hidden="1"/>
    <cellStyle name="Uwaga 3" xfId="6199" hidden="1"/>
    <cellStyle name="Uwaga 3" xfId="6196" hidden="1"/>
    <cellStyle name="Uwaga 3" xfId="6194" hidden="1"/>
    <cellStyle name="Uwaga 3" xfId="6184" hidden="1"/>
    <cellStyle name="Uwaga 3" xfId="6181" hidden="1"/>
    <cellStyle name="Uwaga 3" xfId="6179" hidden="1"/>
    <cellStyle name="Uwaga 3" xfId="6169" hidden="1"/>
    <cellStyle name="Uwaga 3" xfId="6167" hidden="1"/>
    <cellStyle name="Uwaga 3" xfId="6166" hidden="1"/>
    <cellStyle name="Uwaga 3" xfId="6153" hidden="1"/>
    <cellStyle name="Uwaga 3" xfId="6150" hidden="1"/>
    <cellStyle name="Uwaga 3" xfId="6148" hidden="1"/>
    <cellStyle name="Uwaga 3" xfId="6138" hidden="1"/>
    <cellStyle name="Uwaga 3" xfId="6135" hidden="1"/>
    <cellStyle name="Uwaga 3" xfId="6133" hidden="1"/>
    <cellStyle name="Uwaga 3" xfId="6123" hidden="1"/>
    <cellStyle name="Uwaga 3" xfId="6120" hidden="1"/>
    <cellStyle name="Uwaga 3" xfId="6118" hidden="1"/>
    <cellStyle name="Uwaga 3" xfId="6109" hidden="1"/>
    <cellStyle name="Uwaga 3" xfId="6107" hidden="1"/>
    <cellStyle name="Uwaga 3" xfId="6106" hidden="1"/>
    <cellStyle name="Uwaga 3" xfId="6094" hidden="1"/>
    <cellStyle name="Uwaga 3" xfId="6092" hidden="1"/>
    <cellStyle name="Uwaga 3" xfId="6090" hidden="1"/>
    <cellStyle name="Uwaga 3" xfId="6079" hidden="1"/>
    <cellStyle name="Uwaga 3" xfId="6077" hidden="1"/>
    <cellStyle name="Uwaga 3" xfId="6075" hidden="1"/>
    <cellStyle name="Uwaga 3" xfId="6064" hidden="1"/>
    <cellStyle name="Uwaga 3" xfId="6062" hidden="1"/>
    <cellStyle name="Uwaga 3" xfId="6060" hidden="1"/>
    <cellStyle name="Uwaga 3" xfId="6049" hidden="1"/>
    <cellStyle name="Uwaga 3" xfId="6047" hidden="1"/>
    <cellStyle name="Uwaga 3" xfId="6046" hidden="1"/>
    <cellStyle name="Uwaga 3" xfId="6033" hidden="1"/>
    <cellStyle name="Uwaga 3" xfId="6030" hidden="1"/>
    <cellStyle name="Uwaga 3" xfId="6028" hidden="1"/>
    <cellStyle name="Uwaga 3" xfId="6018" hidden="1"/>
    <cellStyle name="Uwaga 3" xfId="6015" hidden="1"/>
    <cellStyle name="Uwaga 3" xfId="6013" hidden="1"/>
    <cellStyle name="Uwaga 3" xfId="6003" hidden="1"/>
    <cellStyle name="Uwaga 3" xfId="6000" hidden="1"/>
    <cellStyle name="Uwaga 3" xfId="5998" hidden="1"/>
    <cellStyle name="Uwaga 3" xfId="5989" hidden="1"/>
    <cellStyle name="Uwaga 3" xfId="5987" hidden="1"/>
    <cellStyle name="Uwaga 3" xfId="5985" hidden="1"/>
    <cellStyle name="Uwaga 3" xfId="5973" hidden="1"/>
    <cellStyle name="Uwaga 3" xfId="5970" hidden="1"/>
    <cellStyle name="Uwaga 3" xfId="5968" hidden="1"/>
    <cellStyle name="Uwaga 3" xfId="5958" hidden="1"/>
    <cellStyle name="Uwaga 3" xfId="5955" hidden="1"/>
    <cellStyle name="Uwaga 3" xfId="5953" hidden="1"/>
    <cellStyle name="Uwaga 3" xfId="5943" hidden="1"/>
    <cellStyle name="Uwaga 3" xfId="5940" hidden="1"/>
    <cellStyle name="Uwaga 3" xfId="5938" hidden="1"/>
    <cellStyle name="Uwaga 3" xfId="5931" hidden="1"/>
    <cellStyle name="Uwaga 3" xfId="5928" hidden="1"/>
    <cellStyle name="Uwaga 3" xfId="5926" hidden="1"/>
    <cellStyle name="Uwaga 3" xfId="5916" hidden="1"/>
    <cellStyle name="Uwaga 3" xfId="5913" hidden="1"/>
    <cellStyle name="Uwaga 3" xfId="5910" hidden="1"/>
    <cellStyle name="Uwaga 3" xfId="5901" hidden="1"/>
    <cellStyle name="Uwaga 3" xfId="5897" hidden="1"/>
    <cellStyle name="Uwaga 3" xfId="5894" hidden="1"/>
    <cellStyle name="Uwaga 3" xfId="5886" hidden="1"/>
    <cellStyle name="Uwaga 3" xfId="5883" hidden="1"/>
    <cellStyle name="Uwaga 3" xfId="5880" hidden="1"/>
    <cellStyle name="Uwaga 3" xfId="5871" hidden="1"/>
    <cellStyle name="Uwaga 3" xfId="5868" hidden="1"/>
    <cellStyle name="Uwaga 3" xfId="5865" hidden="1"/>
    <cellStyle name="Uwaga 3" xfId="5855" hidden="1"/>
    <cellStyle name="Uwaga 3" xfId="5851" hidden="1"/>
    <cellStyle name="Uwaga 3" xfId="5848" hidden="1"/>
    <cellStyle name="Uwaga 3" xfId="5839" hidden="1"/>
    <cellStyle name="Uwaga 3" xfId="5835" hidden="1"/>
    <cellStyle name="Uwaga 3" xfId="5833" hidden="1"/>
    <cellStyle name="Uwaga 3" xfId="5825" hidden="1"/>
    <cellStyle name="Uwaga 3" xfId="5821" hidden="1"/>
    <cellStyle name="Uwaga 3" xfId="5818" hidden="1"/>
    <cellStyle name="Uwaga 3" xfId="5811" hidden="1"/>
    <cellStyle name="Uwaga 3" xfId="5808" hidden="1"/>
    <cellStyle name="Uwaga 3" xfId="5805" hidden="1"/>
    <cellStyle name="Uwaga 3" xfId="5796" hidden="1"/>
    <cellStyle name="Uwaga 3" xfId="5791" hidden="1"/>
    <cellStyle name="Uwaga 3" xfId="5788" hidden="1"/>
    <cellStyle name="Uwaga 3" xfId="5781" hidden="1"/>
    <cellStyle name="Uwaga 3" xfId="5776" hidden="1"/>
    <cellStyle name="Uwaga 3" xfId="5773" hidden="1"/>
    <cellStyle name="Uwaga 3" xfId="5766" hidden="1"/>
    <cellStyle name="Uwaga 3" xfId="5761" hidden="1"/>
    <cellStyle name="Uwaga 3" xfId="5758" hidden="1"/>
    <cellStyle name="Uwaga 3" xfId="5752" hidden="1"/>
    <cellStyle name="Uwaga 3" xfId="5748" hidden="1"/>
    <cellStyle name="Uwaga 3" xfId="5745" hidden="1"/>
    <cellStyle name="Uwaga 3" xfId="5737" hidden="1"/>
    <cellStyle name="Uwaga 3" xfId="5732" hidden="1"/>
    <cellStyle name="Uwaga 3" xfId="5728" hidden="1"/>
    <cellStyle name="Uwaga 3" xfId="5722" hidden="1"/>
    <cellStyle name="Uwaga 3" xfId="5717" hidden="1"/>
    <cellStyle name="Uwaga 3" xfId="5713" hidden="1"/>
    <cellStyle name="Uwaga 3" xfId="5707" hidden="1"/>
    <cellStyle name="Uwaga 3" xfId="5702" hidden="1"/>
    <cellStyle name="Uwaga 3" xfId="5698" hidden="1"/>
    <cellStyle name="Uwaga 3" xfId="5693" hidden="1"/>
    <cellStyle name="Uwaga 3" xfId="5689" hidden="1"/>
    <cellStyle name="Uwaga 3" xfId="5685" hidden="1"/>
    <cellStyle name="Uwaga 3" xfId="5677" hidden="1"/>
    <cellStyle name="Uwaga 3" xfId="5672" hidden="1"/>
    <cellStyle name="Uwaga 3" xfId="5668" hidden="1"/>
    <cellStyle name="Uwaga 3" xfId="5662" hidden="1"/>
    <cellStyle name="Uwaga 3" xfId="5657" hidden="1"/>
    <cellStyle name="Uwaga 3" xfId="5653" hidden="1"/>
    <cellStyle name="Uwaga 3" xfId="5647" hidden="1"/>
    <cellStyle name="Uwaga 3" xfId="5642" hidden="1"/>
    <cellStyle name="Uwaga 3" xfId="5638" hidden="1"/>
    <cellStyle name="Uwaga 3" xfId="5634" hidden="1"/>
    <cellStyle name="Uwaga 3" xfId="5629" hidden="1"/>
    <cellStyle name="Uwaga 3" xfId="5624" hidden="1"/>
    <cellStyle name="Uwaga 3" xfId="5619" hidden="1"/>
    <cellStyle name="Uwaga 3" xfId="5615" hidden="1"/>
    <cellStyle name="Uwaga 3" xfId="5611" hidden="1"/>
    <cellStyle name="Uwaga 3" xfId="5604" hidden="1"/>
    <cellStyle name="Uwaga 3" xfId="5600" hidden="1"/>
    <cellStyle name="Uwaga 3" xfId="5595" hidden="1"/>
    <cellStyle name="Uwaga 3" xfId="5589" hidden="1"/>
    <cellStyle name="Uwaga 3" xfId="5585" hidden="1"/>
    <cellStyle name="Uwaga 3" xfId="5580" hidden="1"/>
    <cellStyle name="Uwaga 3" xfId="5574" hidden="1"/>
    <cellStyle name="Uwaga 3" xfId="5570" hidden="1"/>
    <cellStyle name="Uwaga 3" xfId="5565" hidden="1"/>
    <cellStyle name="Uwaga 3" xfId="5559" hidden="1"/>
    <cellStyle name="Uwaga 3" xfId="5555" hidden="1"/>
    <cellStyle name="Uwaga 3" xfId="5551" hidden="1"/>
    <cellStyle name="Uwaga 3" xfId="6411" hidden="1"/>
    <cellStyle name="Uwaga 3" xfId="6410" hidden="1"/>
    <cellStyle name="Uwaga 3" xfId="6409" hidden="1"/>
    <cellStyle name="Uwaga 3" xfId="6396" hidden="1"/>
    <cellStyle name="Uwaga 3" xfId="6395" hidden="1"/>
    <cellStyle name="Uwaga 3" xfId="6394" hidden="1"/>
    <cellStyle name="Uwaga 3" xfId="6381" hidden="1"/>
    <cellStyle name="Uwaga 3" xfId="6380" hidden="1"/>
    <cellStyle name="Uwaga 3" xfId="6379" hidden="1"/>
    <cellStyle name="Uwaga 3" xfId="6366" hidden="1"/>
    <cellStyle name="Uwaga 3" xfId="6365" hidden="1"/>
    <cellStyle name="Uwaga 3" xfId="6364" hidden="1"/>
    <cellStyle name="Uwaga 3" xfId="6351" hidden="1"/>
    <cellStyle name="Uwaga 3" xfId="6350" hidden="1"/>
    <cellStyle name="Uwaga 3" xfId="6349" hidden="1"/>
    <cellStyle name="Uwaga 3" xfId="6337" hidden="1"/>
    <cellStyle name="Uwaga 3" xfId="6335" hidden="1"/>
    <cellStyle name="Uwaga 3" xfId="6333" hidden="1"/>
    <cellStyle name="Uwaga 3" xfId="6322" hidden="1"/>
    <cellStyle name="Uwaga 3" xfId="6320" hidden="1"/>
    <cellStyle name="Uwaga 3" xfId="6318" hidden="1"/>
    <cellStyle name="Uwaga 3" xfId="6307" hidden="1"/>
    <cellStyle name="Uwaga 3" xfId="6305" hidden="1"/>
    <cellStyle name="Uwaga 3" xfId="6303" hidden="1"/>
    <cellStyle name="Uwaga 3" xfId="6292" hidden="1"/>
    <cellStyle name="Uwaga 3" xfId="6290" hidden="1"/>
    <cellStyle name="Uwaga 3" xfId="6288" hidden="1"/>
    <cellStyle name="Uwaga 3" xfId="6277" hidden="1"/>
    <cellStyle name="Uwaga 3" xfId="6275" hidden="1"/>
    <cellStyle name="Uwaga 3" xfId="6273" hidden="1"/>
    <cellStyle name="Uwaga 3" xfId="6262" hidden="1"/>
    <cellStyle name="Uwaga 3" xfId="6260" hidden="1"/>
    <cellStyle name="Uwaga 3" xfId="6258" hidden="1"/>
    <cellStyle name="Uwaga 3" xfId="6247" hidden="1"/>
    <cellStyle name="Uwaga 3" xfId="6245" hidden="1"/>
    <cellStyle name="Uwaga 3" xfId="6243" hidden="1"/>
    <cellStyle name="Uwaga 3" xfId="6232" hidden="1"/>
    <cellStyle name="Uwaga 3" xfId="6230" hidden="1"/>
    <cellStyle name="Uwaga 3" xfId="6228" hidden="1"/>
    <cellStyle name="Uwaga 3" xfId="6217" hidden="1"/>
    <cellStyle name="Uwaga 3" xfId="6215" hidden="1"/>
    <cellStyle name="Uwaga 3" xfId="6213" hidden="1"/>
    <cellStyle name="Uwaga 3" xfId="6202" hidden="1"/>
    <cellStyle name="Uwaga 3" xfId="6200" hidden="1"/>
    <cellStyle name="Uwaga 3" xfId="6198" hidden="1"/>
    <cellStyle name="Uwaga 3" xfId="6187" hidden="1"/>
    <cellStyle name="Uwaga 3" xfId="6185" hidden="1"/>
    <cellStyle name="Uwaga 3" xfId="6183" hidden="1"/>
    <cellStyle name="Uwaga 3" xfId="6172" hidden="1"/>
    <cellStyle name="Uwaga 3" xfId="6170" hidden="1"/>
    <cellStyle name="Uwaga 3" xfId="6168" hidden="1"/>
    <cellStyle name="Uwaga 3" xfId="6157" hidden="1"/>
    <cellStyle name="Uwaga 3" xfId="6155" hidden="1"/>
    <cellStyle name="Uwaga 3" xfId="6152" hidden="1"/>
    <cellStyle name="Uwaga 3" xfId="6142" hidden="1"/>
    <cellStyle name="Uwaga 3" xfId="6139" hidden="1"/>
    <cellStyle name="Uwaga 3" xfId="6136" hidden="1"/>
    <cellStyle name="Uwaga 3" xfId="6127" hidden="1"/>
    <cellStyle name="Uwaga 3" xfId="6125" hidden="1"/>
    <cellStyle name="Uwaga 3" xfId="6122" hidden="1"/>
    <cellStyle name="Uwaga 3" xfId="6112" hidden="1"/>
    <cellStyle name="Uwaga 3" xfId="6110" hidden="1"/>
    <cellStyle name="Uwaga 3" xfId="6108" hidden="1"/>
    <cellStyle name="Uwaga 3" xfId="6097" hidden="1"/>
    <cellStyle name="Uwaga 3" xfId="6095" hidden="1"/>
    <cellStyle name="Uwaga 3" xfId="6093" hidden="1"/>
    <cellStyle name="Uwaga 3" xfId="6082" hidden="1"/>
    <cellStyle name="Uwaga 3" xfId="6080" hidden="1"/>
    <cellStyle name="Uwaga 3" xfId="6078" hidden="1"/>
    <cellStyle name="Uwaga 3" xfId="6067" hidden="1"/>
    <cellStyle name="Uwaga 3" xfId="6065" hidden="1"/>
    <cellStyle name="Uwaga 3" xfId="6063" hidden="1"/>
    <cellStyle name="Uwaga 3" xfId="6052" hidden="1"/>
    <cellStyle name="Uwaga 3" xfId="6050" hidden="1"/>
    <cellStyle name="Uwaga 3" xfId="6048" hidden="1"/>
    <cellStyle name="Uwaga 3" xfId="6037" hidden="1"/>
    <cellStyle name="Uwaga 3" xfId="6035" hidden="1"/>
    <cellStyle name="Uwaga 3" xfId="6032" hidden="1"/>
    <cellStyle name="Uwaga 3" xfId="6022" hidden="1"/>
    <cellStyle name="Uwaga 3" xfId="6019" hidden="1"/>
    <cellStyle name="Uwaga 3" xfId="6016" hidden="1"/>
    <cellStyle name="Uwaga 3" xfId="6007" hidden="1"/>
    <cellStyle name="Uwaga 3" xfId="6004" hidden="1"/>
    <cellStyle name="Uwaga 3" xfId="6001" hidden="1"/>
    <cellStyle name="Uwaga 3" xfId="5992" hidden="1"/>
    <cellStyle name="Uwaga 3" xfId="5990" hidden="1"/>
    <cellStyle name="Uwaga 3" xfId="5988" hidden="1"/>
    <cellStyle name="Uwaga 3" xfId="5977" hidden="1"/>
    <cellStyle name="Uwaga 3" xfId="5974" hidden="1"/>
    <cellStyle name="Uwaga 3" xfId="5971" hidden="1"/>
    <cellStyle name="Uwaga 3" xfId="5962" hidden="1"/>
    <cellStyle name="Uwaga 3" xfId="5959" hidden="1"/>
    <cellStyle name="Uwaga 3" xfId="5956" hidden="1"/>
    <cellStyle name="Uwaga 3" xfId="5947" hidden="1"/>
    <cellStyle name="Uwaga 3" xfId="5944" hidden="1"/>
    <cellStyle name="Uwaga 3" xfId="5941" hidden="1"/>
    <cellStyle name="Uwaga 3" xfId="5934" hidden="1"/>
    <cellStyle name="Uwaga 3" xfId="5930" hidden="1"/>
    <cellStyle name="Uwaga 3" xfId="5927" hidden="1"/>
    <cellStyle name="Uwaga 3" xfId="5919" hidden="1"/>
    <cellStyle name="Uwaga 3" xfId="5915" hidden="1"/>
    <cellStyle name="Uwaga 3" xfId="5912" hidden="1"/>
    <cellStyle name="Uwaga 3" xfId="5904" hidden="1"/>
    <cellStyle name="Uwaga 3" xfId="5900" hidden="1"/>
    <cellStyle name="Uwaga 3" xfId="5896" hidden="1"/>
    <cellStyle name="Uwaga 3" xfId="5889" hidden="1"/>
    <cellStyle name="Uwaga 3" xfId="5885" hidden="1"/>
    <cellStyle name="Uwaga 3" xfId="5882" hidden="1"/>
    <cellStyle name="Uwaga 3" xfId="5874" hidden="1"/>
    <cellStyle name="Uwaga 3" xfId="5870" hidden="1"/>
    <cellStyle name="Uwaga 3" xfId="5867" hidden="1"/>
    <cellStyle name="Uwaga 3" xfId="5858" hidden="1"/>
    <cellStyle name="Uwaga 3" xfId="5853" hidden="1"/>
    <cellStyle name="Uwaga 3" xfId="5849" hidden="1"/>
    <cellStyle name="Uwaga 3" xfId="5843" hidden="1"/>
    <cellStyle name="Uwaga 3" xfId="5838" hidden="1"/>
    <cellStyle name="Uwaga 3" xfId="5834" hidden="1"/>
    <cellStyle name="Uwaga 3" xfId="5828" hidden="1"/>
    <cellStyle name="Uwaga 3" xfId="5823" hidden="1"/>
    <cellStyle name="Uwaga 3" xfId="5819" hidden="1"/>
    <cellStyle name="Uwaga 3" xfId="5814" hidden="1"/>
    <cellStyle name="Uwaga 3" xfId="5810" hidden="1"/>
    <cellStyle name="Uwaga 3" xfId="5806" hidden="1"/>
    <cellStyle name="Uwaga 3" xfId="5799" hidden="1"/>
    <cellStyle name="Uwaga 3" xfId="5794" hidden="1"/>
    <cellStyle name="Uwaga 3" xfId="5790" hidden="1"/>
    <cellStyle name="Uwaga 3" xfId="5783" hidden="1"/>
    <cellStyle name="Uwaga 3" xfId="5778" hidden="1"/>
    <cellStyle name="Uwaga 3" xfId="5774" hidden="1"/>
    <cellStyle name="Uwaga 3" xfId="5769" hidden="1"/>
    <cellStyle name="Uwaga 3" xfId="5764" hidden="1"/>
    <cellStyle name="Uwaga 3" xfId="5760" hidden="1"/>
    <cellStyle name="Uwaga 3" xfId="5754" hidden="1"/>
    <cellStyle name="Uwaga 3" xfId="5750" hidden="1"/>
    <cellStyle name="Uwaga 3" xfId="5747" hidden="1"/>
    <cellStyle name="Uwaga 3" xfId="5740" hidden="1"/>
    <cellStyle name="Uwaga 3" xfId="5735" hidden="1"/>
    <cellStyle name="Uwaga 3" xfId="5730" hidden="1"/>
    <cellStyle name="Uwaga 3" xfId="5724" hidden="1"/>
    <cellStyle name="Uwaga 3" xfId="5719" hidden="1"/>
    <cellStyle name="Uwaga 3" xfId="5714" hidden="1"/>
    <cellStyle name="Uwaga 3" xfId="5709" hidden="1"/>
    <cellStyle name="Uwaga 3" xfId="5704" hidden="1"/>
    <cellStyle name="Uwaga 3" xfId="5699" hidden="1"/>
    <cellStyle name="Uwaga 3" xfId="5695" hidden="1"/>
    <cellStyle name="Uwaga 3" xfId="5691" hidden="1"/>
    <cellStyle name="Uwaga 3" xfId="5686" hidden="1"/>
    <cellStyle name="Uwaga 3" xfId="5679" hidden="1"/>
    <cellStyle name="Uwaga 3" xfId="5674" hidden="1"/>
    <cellStyle name="Uwaga 3" xfId="5669" hidden="1"/>
    <cellStyle name="Uwaga 3" xfId="5663" hidden="1"/>
    <cellStyle name="Uwaga 3" xfId="5658" hidden="1"/>
    <cellStyle name="Uwaga 3" xfId="5654" hidden="1"/>
    <cellStyle name="Uwaga 3" xfId="5649" hidden="1"/>
    <cellStyle name="Uwaga 3" xfId="5644" hidden="1"/>
    <cellStyle name="Uwaga 3" xfId="5639" hidden="1"/>
    <cellStyle name="Uwaga 3" xfId="5635" hidden="1"/>
    <cellStyle name="Uwaga 3" xfId="5630" hidden="1"/>
    <cellStyle name="Uwaga 3" xfId="5625" hidden="1"/>
    <cellStyle name="Uwaga 3" xfId="5620" hidden="1"/>
    <cellStyle name="Uwaga 3" xfId="5616" hidden="1"/>
    <cellStyle name="Uwaga 3" xfId="5612" hidden="1"/>
    <cellStyle name="Uwaga 3" xfId="5605" hidden="1"/>
    <cellStyle name="Uwaga 3" xfId="5601" hidden="1"/>
    <cellStyle name="Uwaga 3" xfId="5596" hidden="1"/>
    <cellStyle name="Uwaga 3" xfId="5590" hidden="1"/>
    <cellStyle name="Uwaga 3" xfId="5586" hidden="1"/>
    <cellStyle name="Uwaga 3" xfId="5581" hidden="1"/>
    <cellStyle name="Uwaga 3" xfId="5575" hidden="1"/>
    <cellStyle name="Uwaga 3" xfId="5571" hidden="1"/>
    <cellStyle name="Uwaga 3" xfId="5567" hidden="1"/>
    <cellStyle name="Uwaga 3" xfId="5560" hidden="1"/>
    <cellStyle name="Uwaga 3" xfId="5556" hidden="1"/>
    <cellStyle name="Uwaga 3" xfId="5552" hidden="1"/>
    <cellStyle name="Uwaga 3" xfId="6416" hidden="1"/>
    <cellStyle name="Uwaga 3" xfId="6414" hidden="1"/>
    <cellStyle name="Uwaga 3" xfId="6412" hidden="1"/>
    <cellStyle name="Uwaga 3" xfId="6399" hidden="1"/>
    <cellStyle name="Uwaga 3" xfId="6398" hidden="1"/>
    <cellStyle name="Uwaga 3" xfId="6397" hidden="1"/>
    <cellStyle name="Uwaga 3" xfId="6384" hidden="1"/>
    <cellStyle name="Uwaga 3" xfId="6383" hidden="1"/>
    <cellStyle name="Uwaga 3" xfId="6382" hidden="1"/>
    <cellStyle name="Uwaga 3" xfId="6370" hidden="1"/>
    <cellStyle name="Uwaga 3" xfId="6368" hidden="1"/>
    <cellStyle name="Uwaga 3" xfId="6367" hidden="1"/>
    <cellStyle name="Uwaga 3" xfId="6354" hidden="1"/>
    <cellStyle name="Uwaga 3" xfId="6353" hidden="1"/>
    <cellStyle name="Uwaga 3" xfId="6352" hidden="1"/>
    <cellStyle name="Uwaga 3" xfId="6340" hidden="1"/>
    <cellStyle name="Uwaga 3" xfId="6338" hidden="1"/>
    <cellStyle name="Uwaga 3" xfId="6336" hidden="1"/>
    <cellStyle name="Uwaga 3" xfId="6325" hidden="1"/>
    <cellStyle name="Uwaga 3" xfId="6323" hidden="1"/>
    <cellStyle name="Uwaga 3" xfId="6321" hidden="1"/>
    <cellStyle name="Uwaga 3" xfId="6310" hidden="1"/>
    <cellStyle name="Uwaga 3" xfId="6308" hidden="1"/>
    <cellStyle name="Uwaga 3" xfId="6306" hidden="1"/>
    <cellStyle name="Uwaga 3" xfId="6295" hidden="1"/>
    <cellStyle name="Uwaga 3" xfId="6293" hidden="1"/>
    <cellStyle name="Uwaga 3" xfId="6291" hidden="1"/>
    <cellStyle name="Uwaga 3" xfId="6280" hidden="1"/>
    <cellStyle name="Uwaga 3" xfId="6278" hidden="1"/>
    <cellStyle name="Uwaga 3" xfId="6276" hidden="1"/>
    <cellStyle name="Uwaga 3" xfId="6265" hidden="1"/>
    <cellStyle name="Uwaga 3" xfId="6263" hidden="1"/>
    <cellStyle name="Uwaga 3" xfId="6261" hidden="1"/>
    <cellStyle name="Uwaga 3" xfId="6250" hidden="1"/>
    <cellStyle name="Uwaga 3" xfId="6248" hidden="1"/>
    <cellStyle name="Uwaga 3" xfId="6246" hidden="1"/>
    <cellStyle name="Uwaga 3" xfId="6235" hidden="1"/>
    <cellStyle name="Uwaga 3" xfId="6233" hidden="1"/>
    <cellStyle name="Uwaga 3" xfId="6231" hidden="1"/>
    <cellStyle name="Uwaga 3" xfId="6220" hidden="1"/>
    <cellStyle name="Uwaga 3" xfId="6218" hidden="1"/>
    <cellStyle name="Uwaga 3" xfId="6216" hidden="1"/>
    <cellStyle name="Uwaga 3" xfId="6205" hidden="1"/>
    <cellStyle name="Uwaga 3" xfId="6203" hidden="1"/>
    <cellStyle name="Uwaga 3" xfId="6201" hidden="1"/>
    <cellStyle name="Uwaga 3" xfId="6190" hidden="1"/>
    <cellStyle name="Uwaga 3" xfId="6188" hidden="1"/>
    <cellStyle name="Uwaga 3" xfId="6186" hidden="1"/>
    <cellStyle name="Uwaga 3" xfId="6175" hidden="1"/>
    <cellStyle name="Uwaga 3" xfId="6173" hidden="1"/>
    <cellStyle name="Uwaga 3" xfId="6171" hidden="1"/>
    <cellStyle name="Uwaga 3" xfId="6160" hidden="1"/>
    <cellStyle name="Uwaga 3" xfId="6158" hidden="1"/>
    <cellStyle name="Uwaga 3" xfId="6156" hidden="1"/>
    <cellStyle name="Uwaga 3" xfId="6145" hidden="1"/>
    <cellStyle name="Uwaga 3" xfId="6143" hidden="1"/>
    <cellStyle name="Uwaga 3" xfId="6141" hidden="1"/>
    <cellStyle name="Uwaga 3" xfId="6130" hidden="1"/>
    <cellStyle name="Uwaga 3" xfId="6128" hidden="1"/>
    <cellStyle name="Uwaga 3" xfId="6126" hidden="1"/>
    <cellStyle name="Uwaga 3" xfId="6115" hidden="1"/>
    <cellStyle name="Uwaga 3" xfId="6113" hidden="1"/>
    <cellStyle name="Uwaga 3" xfId="6111" hidden="1"/>
    <cellStyle name="Uwaga 3" xfId="6100" hidden="1"/>
    <cellStyle name="Uwaga 3" xfId="6098" hidden="1"/>
    <cellStyle name="Uwaga 3" xfId="6096" hidden="1"/>
    <cellStyle name="Uwaga 3" xfId="6085" hidden="1"/>
    <cellStyle name="Uwaga 3" xfId="6083" hidden="1"/>
    <cellStyle name="Uwaga 3" xfId="6081" hidden="1"/>
    <cellStyle name="Uwaga 3" xfId="6070" hidden="1"/>
    <cellStyle name="Uwaga 3" xfId="6068" hidden="1"/>
    <cellStyle name="Uwaga 3" xfId="6066" hidden="1"/>
    <cellStyle name="Uwaga 3" xfId="6055" hidden="1"/>
    <cellStyle name="Uwaga 3" xfId="6053" hidden="1"/>
    <cellStyle name="Uwaga 3" xfId="6051" hidden="1"/>
    <cellStyle name="Uwaga 3" xfId="6040" hidden="1"/>
    <cellStyle name="Uwaga 3" xfId="6038" hidden="1"/>
    <cellStyle name="Uwaga 3" xfId="6036" hidden="1"/>
    <cellStyle name="Uwaga 3" xfId="6025" hidden="1"/>
    <cellStyle name="Uwaga 3" xfId="6023" hidden="1"/>
    <cellStyle name="Uwaga 3" xfId="6020" hidden="1"/>
    <cellStyle name="Uwaga 3" xfId="6010" hidden="1"/>
    <cellStyle name="Uwaga 3" xfId="6008" hidden="1"/>
    <cellStyle name="Uwaga 3" xfId="6006" hidden="1"/>
    <cellStyle name="Uwaga 3" xfId="5995" hidden="1"/>
    <cellStyle name="Uwaga 3" xfId="5993" hidden="1"/>
    <cellStyle name="Uwaga 3" xfId="5991" hidden="1"/>
    <cellStyle name="Uwaga 3" xfId="5980" hidden="1"/>
    <cellStyle name="Uwaga 3" xfId="5978" hidden="1"/>
    <cellStyle name="Uwaga 3" xfId="5975" hidden="1"/>
    <cellStyle name="Uwaga 3" xfId="5965" hidden="1"/>
    <cellStyle name="Uwaga 3" xfId="5963" hidden="1"/>
    <cellStyle name="Uwaga 3" xfId="5960" hidden="1"/>
    <cellStyle name="Uwaga 3" xfId="5950" hidden="1"/>
    <cellStyle name="Uwaga 3" xfId="5948" hidden="1"/>
    <cellStyle name="Uwaga 3" xfId="5945" hidden="1"/>
    <cellStyle name="Uwaga 3" xfId="5936" hidden="1"/>
    <cellStyle name="Uwaga 3" xfId="5933" hidden="1"/>
    <cellStyle name="Uwaga 3" xfId="5929" hidden="1"/>
    <cellStyle name="Uwaga 3" xfId="5921" hidden="1"/>
    <cellStyle name="Uwaga 3" xfId="5918" hidden="1"/>
    <cellStyle name="Uwaga 3" xfId="5914" hidden="1"/>
    <cellStyle name="Uwaga 3" xfId="5906" hidden="1"/>
    <cellStyle name="Uwaga 3" xfId="5903" hidden="1"/>
    <cellStyle name="Uwaga 3" xfId="5899" hidden="1"/>
    <cellStyle name="Uwaga 3" xfId="5891" hidden="1"/>
    <cellStyle name="Uwaga 3" xfId="5888" hidden="1"/>
    <cellStyle name="Uwaga 3" xfId="5884" hidden="1"/>
    <cellStyle name="Uwaga 3" xfId="5876" hidden="1"/>
    <cellStyle name="Uwaga 3" xfId="5873" hidden="1"/>
    <cellStyle name="Uwaga 3" xfId="5869" hidden="1"/>
    <cellStyle name="Uwaga 3" xfId="5861" hidden="1"/>
    <cellStyle name="Uwaga 3" xfId="5857" hidden="1"/>
    <cellStyle name="Uwaga 3" xfId="5852" hidden="1"/>
    <cellStyle name="Uwaga 3" xfId="5846" hidden="1"/>
    <cellStyle name="Uwaga 3" xfId="5842" hidden="1"/>
    <cellStyle name="Uwaga 3" xfId="5837" hidden="1"/>
    <cellStyle name="Uwaga 3" xfId="5831" hidden="1"/>
    <cellStyle name="Uwaga 3" xfId="5827" hidden="1"/>
    <cellStyle name="Uwaga 3" xfId="5822" hidden="1"/>
    <cellStyle name="Uwaga 3" xfId="5816" hidden="1"/>
    <cellStyle name="Uwaga 3" xfId="5813" hidden="1"/>
    <cellStyle name="Uwaga 3" xfId="5809" hidden="1"/>
    <cellStyle name="Uwaga 3" xfId="5801" hidden="1"/>
    <cellStyle name="Uwaga 3" xfId="5798" hidden="1"/>
    <cellStyle name="Uwaga 3" xfId="5793" hidden="1"/>
    <cellStyle name="Uwaga 3" xfId="5786" hidden="1"/>
    <cellStyle name="Uwaga 3" xfId="5782" hidden="1"/>
    <cellStyle name="Uwaga 3" xfId="5777" hidden="1"/>
    <cellStyle name="Uwaga 3" xfId="5771" hidden="1"/>
    <cellStyle name="Uwaga 3" xfId="5767" hidden="1"/>
    <cellStyle name="Uwaga 3" xfId="5762" hidden="1"/>
    <cellStyle name="Uwaga 3" xfId="5756" hidden="1"/>
    <cellStyle name="Uwaga 3" xfId="5753" hidden="1"/>
    <cellStyle name="Uwaga 3" xfId="5749" hidden="1"/>
    <cellStyle name="Uwaga 3" xfId="5741" hidden="1"/>
    <cellStyle name="Uwaga 3" xfId="5736" hidden="1"/>
    <cellStyle name="Uwaga 3" xfId="5731" hidden="1"/>
    <cellStyle name="Uwaga 3" xfId="5726" hidden="1"/>
    <cellStyle name="Uwaga 3" xfId="5721" hidden="1"/>
    <cellStyle name="Uwaga 3" xfId="5716" hidden="1"/>
    <cellStyle name="Uwaga 3" xfId="5711" hidden="1"/>
    <cellStyle name="Uwaga 3" xfId="5706" hidden="1"/>
    <cellStyle name="Uwaga 3" xfId="5701" hidden="1"/>
    <cellStyle name="Uwaga 3" xfId="5696" hidden="1"/>
    <cellStyle name="Uwaga 3" xfId="5692" hidden="1"/>
    <cellStyle name="Uwaga 3" xfId="5687" hidden="1"/>
    <cellStyle name="Uwaga 3" xfId="5680" hidden="1"/>
    <cellStyle name="Uwaga 3" xfId="5675" hidden="1"/>
    <cellStyle name="Uwaga 3" xfId="5670" hidden="1"/>
    <cellStyle name="Uwaga 3" xfId="5665" hidden="1"/>
    <cellStyle name="Uwaga 3" xfId="5660" hidden="1"/>
    <cellStyle name="Uwaga 3" xfId="5655" hidden="1"/>
    <cellStyle name="Uwaga 3" xfId="5650" hidden="1"/>
    <cellStyle name="Uwaga 3" xfId="5645" hidden="1"/>
    <cellStyle name="Uwaga 3" xfId="5640" hidden="1"/>
    <cellStyle name="Uwaga 3" xfId="5636" hidden="1"/>
    <cellStyle name="Uwaga 3" xfId="5631" hidden="1"/>
    <cellStyle name="Uwaga 3" xfId="5626" hidden="1"/>
    <cellStyle name="Uwaga 3" xfId="5621" hidden="1"/>
    <cellStyle name="Uwaga 3" xfId="5617" hidden="1"/>
    <cellStyle name="Uwaga 3" xfId="5613" hidden="1"/>
    <cellStyle name="Uwaga 3" xfId="5606" hidden="1"/>
    <cellStyle name="Uwaga 3" xfId="5602" hidden="1"/>
    <cellStyle name="Uwaga 3" xfId="5597" hidden="1"/>
    <cellStyle name="Uwaga 3" xfId="5591" hidden="1"/>
    <cellStyle name="Uwaga 3" xfId="5587" hidden="1"/>
    <cellStyle name="Uwaga 3" xfId="5582" hidden="1"/>
    <cellStyle name="Uwaga 3" xfId="5576" hidden="1"/>
    <cellStyle name="Uwaga 3" xfId="5572" hidden="1"/>
    <cellStyle name="Uwaga 3" xfId="5568" hidden="1"/>
    <cellStyle name="Uwaga 3" xfId="5561" hidden="1"/>
    <cellStyle name="Uwaga 3" xfId="5557" hidden="1"/>
    <cellStyle name="Uwaga 3" xfId="5553" hidden="1"/>
    <cellStyle name="Uwaga 3" xfId="6420" hidden="1"/>
    <cellStyle name="Uwaga 3" xfId="6419" hidden="1"/>
    <cellStyle name="Uwaga 3" xfId="6417" hidden="1"/>
    <cellStyle name="Uwaga 3" xfId="6404" hidden="1"/>
    <cellStyle name="Uwaga 3" xfId="6402" hidden="1"/>
    <cellStyle name="Uwaga 3" xfId="6400" hidden="1"/>
    <cellStyle name="Uwaga 3" xfId="6390" hidden="1"/>
    <cellStyle name="Uwaga 3" xfId="6388" hidden="1"/>
    <cellStyle name="Uwaga 3" xfId="6386" hidden="1"/>
    <cellStyle name="Uwaga 3" xfId="6375" hidden="1"/>
    <cellStyle name="Uwaga 3" xfId="6373" hidden="1"/>
    <cellStyle name="Uwaga 3" xfId="6371" hidden="1"/>
    <cellStyle name="Uwaga 3" xfId="6358" hidden="1"/>
    <cellStyle name="Uwaga 3" xfId="6356" hidden="1"/>
    <cellStyle name="Uwaga 3" xfId="6355" hidden="1"/>
    <cellStyle name="Uwaga 3" xfId="6342" hidden="1"/>
    <cellStyle name="Uwaga 3" xfId="6341" hidden="1"/>
    <cellStyle name="Uwaga 3" xfId="6339" hidden="1"/>
    <cellStyle name="Uwaga 3" xfId="6327" hidden="1"/>
    <cellStyle name="Uwaga 3" xfId="6326" hidden="1"/>
    <cellStyle name="Uwaga 3" xfId="6324" hidden="1"/>
    <cellStyle name="Uwaga 3" xfId="6312" hidden="1"/>
    <cellStyle name="Uwaga 3" xfId="6311" hidden="1"/>
    <cellStyle name="Uwaga 3" xfId="6309" hidden="1"/>
    <cellStyle name="Uwaga 3" xfId="6297" hidden="1"/>
    <cellStyle name="Uwaga 3" xfId="6296" hidden="1"/>
    <cellStyle name="Uwaga 3" xfId="6294" hidden="1"/>
    <cellStyle name="Uwaga 3" xfId="6282" hidden="1"/>
    <cellStyle name="Uwaga 3" xfId="6281" hidden="1"/>
    <cellStyle name="Uwaga 3" xfId="6279" hidden="1"/>
    <cellStyle name="Uwaga 3" xfId="6267" hidden="1"/>
    <cellStyle name="Uwaga 3" xfId="6266" hidden="1"/>
    <cellStyle name="Uwaga 3" xfId="6264" hidden="1"/>
    <cellStyle name="Uwaga 3" xfId="6252" hidden="1"/>
    <cellStyle name="Uwaga 3" xfId="6251" hidden="1"/>
    <cellStyle name="Uwaga 3" xfId="6249" hidden="1"/>
    <cellStyle name="Uwaga 3" xfId="6237" hidden="1"/>
    <cellStyle name="Uwaga 3" xfId="6236" hidden="1"/>
    <cellStyle name="Uwaga 3" xfId="6234" hidden="1"/>
    <cellStyle name="Uwaga 3" xfId="6222" hidden="1"/>
    <cellStyle name="Uwaga 3" xfId="6221" hidden="1"/>
    <cellStyle name="Uwaga 3" xfId="6219" hidden="1"/>
    <cellStyle name="Uwaga 3" xfId="6207" hidden="1"/>
    <cellStyle name="Uwaga 3" xfId="6206" hidden="1"/>
    <cellStyle name="Uwaga 3" xfId="6204" hidden="1"/>
    <cellStyle name="Uwaga 3" xfId="6192" hidden="1"/>
    <cellStyle name="Uwaga 3" xfId="6191" hidden="1"/>
    <cellStyle name="Uwaga 3" xfId="6189" hidden="1"/>
    <cellStyle name="Uwaga 3" xfId="6177" hidden="1"/>
    <cellStyle name="Uwaga 3" xfId="6176" hidden="1"/>
    <cellStyle name="Uwaga 3" xfId="6174" hidden="1"/>
    <cellStyle name="Uwaga 3" xfId="6162" hidden="1"/>
    <cellStyle name="Uwaga 3" xfId="6161" hidden="1"/>
    <cellStyle name="Uwaga 3" xfId="6159" hidden="1"/>
    <cellStyle name="Uwaga 3" xfId="6147" hidden="1"/>
    <cellStyle name="Uwaga 3" xfId="6146" hidden="1"/>
    <cellStyle name="Uwaga 3" xfId="6144" hidden="1"/>
    <cellStyle name="Uwaga 3" xfId="6132" hidden="1"/>
    <cellStyle name="Uwaga 3" xfId="6131" hidden="1"/>
    <cellStyle name="Uwaga 3" xfId="6129" hidden="1"/>
    <cellStyle name="Uwaga 3" xfId="6117" hidden="1"/>
    <cellStyle name="Uwaga 3" xfId="6116" hidden="1"/>
    <cellStyle name="Uwaga 3" xfId="6114" hidden="1"/>
    <cellStyle name="Uwaga 3" xfId="6102" hidden="1"/>
    <cellStyle name="Uwaga 3" xfId="6101" hidden="1"/>
    <cellStyle name="Uwaga 3" xfId="6099" hidden="1"/>
    <cellStyle name="Uwaga 3" xfId="6087" hidden="1"/>
    <cellStyle name="Uwaga 3" xfId="6086" hidden="1"/>
    <cellStyle name="Uwaga 3" xfId="6084" hidden="1"/>
    <cellStyle name="Uwaga 3" xfId="6072" hidden="1"/>
    <cellStyle name="Uwaga 3" xfId="6071" hidden="1"/>
    <cellStyle name="Uwaga 3" xfId="6069" hidden="1"/>
    <cellStyle name="Uwaga 3" xfId="6057" hidden="1"/>
    <cellStyle name="Uwaga 3" xfId="6056" hidden="1"/>
    <cellStyle name="Uwaga 3" xfId="6054" hidden="1"/>
    <cellStyle name="Uwaga 3" xfId="6042" hidden="1"/>
    <cellStyle name="Uwaga 3" xfId="6041" hidden="1"/>
    <cellStyle name="Uwaga 3" xfId="6039" hidden="1"/>
    <cellStyle name="Uwaga 3" xfId="6027" hidden="1"/>
    <cellStyle name="Uwaga 3" xfId="6026" hidden="1"/>
    <cellStyle name="Uwaga 3" xfId="6024" hidden="1"/>
    <cellStyle name="Uwaga 3" xfId="6012" hidden="1"/>
    <cellStyle name="Uwaga 3" xfId="6011" hidden="1"/>
    <cellStyle name="Uwaga 3" xfId="6009" hidden="1"/>
    <cellStyle name="Uwaga 3" xfId="5997" hidden="1"/>
    <cellStyle name="Uwaga 3" xfId="5996" hidden="1"/>
    <cellStyle name="Uwaga 3" xfId="5994" hidden="1"/>
    <cellStyle name="Uwaga 3" xfId="5982" hidden="1"/>
    <cellStyle name="Uwaga 3" xfId="5981" hidden="1"/>
    <cellStyle name="Uwaga 3" xfId="5979" hidden="1"/>
    <cellStyle name="Uwaga 3" xfId="5967" hidden="1"/>
    <cellStyle name="Uwaga 3" xfId="5966" hidden="1"/>
    <cellStyle name="Uwaga 3" xfId="5964" hidden="1"/>
    <cellStyle name="Uwaga 3" xfId="5952" hidden="1"/>
    <cellStyle name="Uwaga 3" xfId="5951" hidden="1"/>
    <cellStyle name="Uwaga 3" xfId="5949" hidden="1"/>
    <cellStyle name="Uwaga 3" xfId="5937" hidden="1"/>
    <cellStyle name="Uwaga 3" xfId="5935" hidden="1"/>
    <cellStyle name="Uwaga 3" xfId="5932" hidden="1"/>
    <cellStyle name="Uwaga 3" xfId="5922" hidden="1"/>
    <cellStyle name="Uwaga 3" xfId="5920" hidden="1"/>
    <cellStyle name="Uwaga 3" xfId="5917" hidden="1"/>
    <cellStyle name="Uwaga 3" xfId="5907" hidden="1"/>
    <cellStyle name="Uwaga 3" xfId="5905" hidden="1"/>
    <cellStyle name="Uwaga 3" xfId="5902" hidden="1"/>
    <cellStyle name="Uwaga 3" xfId="5892" hidden="1"/>
    <cellStyle name="Uwaga 3" xfId="5890" hidden="1"/>
    <cellStyle name="Uwaga 3" xfId="5887" hidden="1"/>
    <cellStyle name="Uwaga 3" xfId="5877" hidden="1"/>
    <cellStyle name="Uwaga 3" xfId="5875" hidden="1"/>
    <cellStyle name="Uwaga 3" xfId="5872" hidden="1"/>
    <cellStyle name="Uwaga 3" xfId="5862" hidden="1"/>
    <cellStyle name="Uwaga 3" xfId="5860" hidden="1"/>
    <cellStyle name="Uwaga 3" xfId="5856" hidden="1"/>
    <cellStyle name="Uwaga 3" xfId="5847" hidden="1"/>
    <cellStyle name="Uwaga 3" xfId="5844" hidden="1"/>
    <cellStyle name="Uwaga 3" xfId="5840" hidden="1"/>
    <cellStyle name="Uwaga 3" xfId="5832" hidden="1"/>
    <cellStyle name="Uwaga 3" xfId="5830" hidden="1"/>
    <cellStyle name="Uwaga 3" xfId="5826" hidden="1"/>
    <cellStyle name="Uwaga 3" xfId="5817" hidden="1"/>
    <cellStyle name="Uwaga 3" xfId="5815" hidden="1"/>
    <cellStyle name="Uwaga 3" xfId="5812" hidden="1"/>
    <cellStyle name="Uwaga 3" xfId="5802" hidden="1"/>
    <cellStyle name="Uwaga 3" xfId="5800" hidden="1"/>
    <cellStyle name="Uwaga 3" xfId="5795" hidden="1"/>
    <cellStyle name="Uwaga 3" xfId="5787" hidden="1"/>
    <cellStyle name="Uwaga 3" xfId="5785" hidden="1"/>
    <cellStyle name="Uwaga 3" xfId="5780" hidden="1"/>
    <cellStyle name="Uwaga 3" xfId="5772" hidden="1"/>
    <cellStyle name="Uwaga 3" xfId="5770" hidden="1"/>
    <cellStyle name="Uwaga 3" xfId="5765" hidden="1"/>
    <cellStyle name="Uwaga 3" xfId="5757" hidden="1"/>
    <cellStyle name="Uwaga 3" xfId="5755" hidden="1"/>
    <cellStyle name="Uwaga 3" xfId="5751" hidden="1"/>
    <cellStyle name="Uwaga 3" xfId="5742" hidden="1"/>
    <cellStyle name="Uwaga 3" xfId="5739" hidden="1"/>
    <cellStyle name="Uwaga 3" xfId="5734" hidden="1"/>
    <cellStyle name="Uwaga 3" xfId="5727" hidden="1"/>
    <cellStyle name="Uwaga 3" xfId="5723" hidden="1"/>
    <cellStyle name="Uwaga 3" xfId="5718" hidden="1"/>
    <cellStyle name="Uwaga 3" xfId="5712" hidden="1"/>
    <cellStyle name="Uwaga 3" xfId="5708" hidden="1"/>
    <cellStyle name="Uwaga 3" xfId="5703" hidden="1"/>
    <cellStyle name="Uwaga 3" xfId="5697" hidden="1"/>
    <cellStyle name="Uwaga 3" xfId="5694" hidden="1"/>
    <cellStyle name="Uwaga 3" xfId="5690" hidden="1"/>
    <cellStyle name="Uwaga 3" xfId="5681" hidden="1"/>
    <cellStyle name="Uwaga 3" xfId="5676" hidden="1"/>
    <cellStyle name="Uwaga 3" xfId="5671" hidden="1"/>
    <cellStyle name="Uwaga 3" xfId="5666" hidden="1"/>
    <cellStyle name="Uwaga 3" xfId="5661" hidden="1"/>
    <cellStyle name="Uwaga 3" xfId="5656" hidden="1"/>
    <cellStyle name="Uwaga 3" xfId="5651" hidden="1"/>
    <cellStyle name="Uwaga 3" xfId="5646" hidden="1"/>
    <cellStyle name="Uwaga 3" xfId="5641" hidden="1"/>
    <cellStyle name="Uwaga 3" xfId="5637" hidden="1"/>
    <cellStyle name="Uwaga 3" xfId="5632" hidden="1"/>
    <cellStyle name="Uwaga 3" xfId="5627" hidden="1"/>
    <cellStyle name="Uwaga 3" xfId="5622" hidden="1"/>
    <cellStyle name="Uwaga 3" xfId="5618" hidden="1"/>
    <cellStyle name="Uwaga 3" xfId="5614" hidden="1"/>
    <cellStyle name="Uwaga 3" xfId="5607" hidden="1"/>
    <cellStyle name="Uwaga 3" xfId="5603" hidden="1"/>
    <cellStyle name="Uwaga 3" xfId="5598" hidden="1"/>
    <cellStyle name="Uwaga 3" xfId="5592" hidden="1"/>
    <cellStyle name="Uwaga 3" xfId="5588" hidden="1"/>
    <cellStyle name="Uwaga 3" xfId="5583" hidden="1"/>
    <cellStyle name="Uwaga 3" xfId="5577" hidden="1"/>
    <cellStyle name="Uwaga 3" xfId="5573" hidden="1"/>
    <cellStyle name="Uwaga 3" xfId="5569" hidden="1"/>
    <cellStyle name="Uwaga 3" xfId="5562" hidden="1"/>
    <cellStyle name="Uwaga 3" xfId="5558" hidden="1"/>
    <cellStyle name="Uwaga 3" xfId="5554" hidden="1"/>
    <cellStyle name="Uwaga 3" xfId="4669" hidden="1"/>
    <cellStyle name="Uwaga 3" xfId="4668" hidden="1"/>
    <cellStyle name="Uwaga 3" xfId="4667" hidden="1"/>
    <cellStyle name="Uwaga 3" xfId="4660" hidden="1"/>
    <cellStyle name="Uwaga 3" xfId="4659" hidden="1"/>
    <cellStyle name="Uwaga 3" xfId="4658" hidden="1"/>
    <cellStyle name="Uwaga 3" xfId="4651" hidden="1"/>
    <cellStyle name="Uwaga 3" xfId="4650" hidden="1"/>
    <cellStyle name="Uwaga 3" xfId="4649" hidden="1"/>
    <cellStyle name="Uwaga 3" xfId="4642" hidden="1"/>
    <cellStyle name="Uwaga 3" xfId="4641" hidden="1"/>
    <cellStyle name="Uwaga 3" xfId="4640" hidden="1"/>
    <cellStyle name="Uwaga 3" xfId="4633" hidden="1"/>
    <cellStyle name="Uwaga 3" xfId="4632" hidden="1"/>
    <cellStyle name="Uwaga 3" xfId="4631" hidden="1"/>
    <cellStyle name="Uwaga 3" xfId="4624" hidden="1"/>
    <cellStyle name="Uwaga 3" xfId="4623" hidden="1"/>
    <cellStyle name="Uwaga 3" xfId="4621" hidden="1"/>
    <cellStyle name="Uwaga 3" xfId="4615" hidden="1"/>
    <cellStyle name="Uwaga 3" xfId="4614" hidden="1"/>
    <cellStyle name="Uwaga 3" xfId="4612" hidden="1"/>
    <cellStyle name="Uwaga 3" xfId="4606" hidden="1"/>
    <cellStyle name="Uwaga 3" xfId="4605" hidden="1"/>
    <cellStyle name="Uwaga 3" xfId="4603" hidden="1"/>
    <cellStyle name="Uwaga 3" xfId="4597" hidden="1"/>
    <cellStyle name="Uwaga 3" xfId="4596" hidden="1"/>
    <cellStyle name="Uwaga 3" xfId="4594" hidden="1"/>
    <cellStyle name="Uwaga 3" xfId="4588" hidden="1"/>
    <cellStyle name="Uwaga 3" xfId="4587" hidden="1"/>
    <cellStyle name="Uwaga 3" xfId="4585" hidden="1"/>
    <cellStyle name="Uwaga 3" xfId="4579" hidden="1"/>
    <cellStyle name="Uwaga 3" xfId="4578" hidden="1"/>
    <cellStyle name="Uwaga 3" xfId="4576" hidden="1"/>
    <cellStyle name="Uwaga 3" xfId="4570" hidden="1"/>
    <cellStyle name="Uwaga 3" xfId="4569" hidden="1"/>
    <cellStyle name="Uwaga 3" xfId="4567" hidden="1"/>
    <cellStyle name="Uwaga 3" xfId="4561" hidden="1"/>
    <cellStyle name="Uwaga 3" xfId="4560" hidden="1"/>
    <cellStyle name="Uwaga 3" xfId="4558" hidden="1"/>
    <cellStyle name="Uwaga 3" xfId="4552" hidden="1"/>
    <cellStyle name="Uwaga 3" xfId="4551" hidden="1"/>
    <cellStyle name="Uwaga 3" xfId="4549" hidden="1"/>
    <cellStyle name="Uwaga 3" xfId="4543" hidden="1"/>
    <cellStyle name="Uwaga 3" xfId="4542" hidden="1"/>
    <cellStyle name="Uwaga 3" xfId="4540" hidden="1"/>
    <cellStyle name="Uwaga 3" xfId="4534" hidden="1"/>
    <cellStyle name="Uwaga 3" xfId="4533" hidden="1"/>
    <cellStyle name="Uwaga 3" xfId="4531" hidden="1"/>
    <cellStyle name="Uwaga 3" xfId="4525" hidden="1"/>
    <cellStyle name="Uwaga 3" xfId="4524" hidden="1"/>
    <cellStyle name="Uwaga 3" xfId="4522" hidden="1"/>
    <cellStyle name="Uwaga 3" xfId="4516" hidden="1"/>
    <cellStyle name="Uwaga 3" xfId="4515" hidden="1"/>
    <cellStyle name="Uwaga 3" xfId="4512" hidden="1"/>
    <cellStyle name="Uwaga 3" xfId="4507" hidden="1"/>
    <cellStyle name="Uwaga 3" xfId="4505" hidden="1"/>
    <cellStyle name="Uwaga 3" xfId="4502" hidden="1"/>
    <cellStyle name="Uwaga 3" xfId="4498" hidden="1"/>
    <cellStyle name="Uwaga 3" xfId="4497" hidden="1"/>
    <cellStyle name="Uwaga 3" xfId="4494" hidden="1"/>
    <cellStyle name="Uwaga 3" xfId="4489" hidden="1"/>
    <cellStyle name="Uwaga 3" xfId="4488" hidden="1"/>
    <cellStyle name="Uwaga 3" xfId="4486" hidden="1"/>
    <cellStyle name="Uwaga 3" xfId="4480" hidden="1"/>
    <cellStyle name="Uwaga 3" xfId="4479" hidden="1"/>
    <cellStyle name="Uwaga 3" xfId="4477" hidden="1"/>
    <cellStyle name="Uwaga 3" xfId="4471" hidden="1"/>
    <cellStyle name="Uwaga 3" xfId="4470" hidden="1"/>
    <cellStyle name="Uwaga 3" xfId="4468" hidden="1"/>
    <cellStyle name="Uwaga 3" xfId="4462" hidden="1"/>
    <cellStyle name="Uwaga 3" xfId="4461" hidden="1"/>
    <cellStyle name="Uwaga 3" xfId="4459" hidden="1"/>
    <cellStyle name="Uwaga 3" xfId="4453" hidden="1"/>
    <cellStyle name="Uwaga 3" xfId="4452" hidden="1"/>
    <cellStyle name="Uwaga 3" xfId="4450" hidden="1"/>
    <cellStyle name="Uwaga 3" xfId="4444" hidden="1"/>
    <cellStyle name="Uwaga 3" xfId="4443" hidden="1"/>
    <cellStyle name="Uwaga 3" xfId="4440" hidden="1"/>
    <cellStyle name="Uwaga 3" xfId="4435" hidden="1"/>
    <cellStyle name="Uwaga 3" xfId="4433" hidden="1"/>
    <cellStyle name="Uwaga 3" xfId="4430" hidden="1"/>
    <cellStyle name="Uwaga 3" xfId="4426" hidden="1"/>
    <cellStyle name="Uwaga 3" xfId="4424" hidden="1"/>
    <cellStyle name="Uwaga 3" xfId="4421" hidden="1"/>
    <cellStyle name="Uwaga 3" xfId="4417" hidden="1"/>
    <cellStyle name="Uwaga 3" xfId="4416" hidden="1"/>
    <cellStyle name="Uwaga 3" xfId="4414" hidden="1"/>
    <cellStyle name="Uwaga 3" xfId="4408" hidden="1"/>
    <cellStyle name="Uwaga 3" xfId="4406" hidden="1"/>
    <cellStyle name="Uwaga 3" xfId="4403" hidden="1"/>
    <cellStyle name="Uwaga 3" xfId="4399" hidden="1"/>
    <cellStyle name="Uwaga 3" xfId="4397" hidden="1"/>
    <cellStyle name="Uwaga 3" xfId="4394" hidden="1"/>
    <cellStyle name="Uwaga 3" xfId="4390" hidden="1"/>
    <cellStyle name="Uwaga 3" xfId="4388" hidden="1"/>
    <cellStyle name="Uwaga 3" xfId="4385" hidden="1"/>
    <cellStyle name="Uwaga 3" xfId="4381" hidden="1"/>
    <cellStyle name="Uwaga 3" xfId="4379" hidden="1"/>
    <cellStyle name="Uwaga 3" xfId="4377" hidden="1"/>
    <cellStyle name="Uwaga 3" xfId="4372" hidden="1"/>
    <cellStyle name="Uwaga 3" xfId="4370" hidden="1"/>
    <cellStyle name="Uwaga 3" xfId="4368" hidden="1"/>
    <cellStyle name="Uwaga 3" xfId="4363" hidden="1"/>
    <cellStyle name="Uwaga 3" xfId="4361" hidden="1"/>
    <cellStyle name="Uwaga 3" xfId="4358" hidden="1"/>
    <cellStyle name="Uwaga 3" xfId="4354" hidden="1"/>
    <cellStyle name="Uwaga 3" xfId="4352" hidden="1"/>
    <cellStyle name="Uwaga 3" xfId="4350" hidden="1"/>
    <cellStyle name="Uwaga 3" xfId="4345" hidden="1"/>
    <cellStyle name="Uwaga 3" xfId="4343" hidden="1"/>
    <cellStyle name="Uwaga 3" xfId="4341" hidden="1"/>
    <cellStyle name="Uwaga 3" xfId="4335" hidden="1"/>
    <cellStyle name="Uwaga 3" xfId="4332" hidden="1"/>
    <cellStyle name="Uwaga 3" xfId="4329" hidden="1"/>
    <cellStyle name="Uwaga 3" xfId="4326" hidden="1"/>
    <cellStyle name="Uwaga 3" xfId="4323" hidden="1"/>
    <cellStyle name="Uwaga 3" xfId="4320" hidden="1"/>
    <cellStyle name="Uwaga 3" xfId="4317" hidden="1"/>
    <cellStyle name="Uwaga 3" xfId="4314" hidden="1"/>
    <cellStyle name="Uwaga 3" xfId="4311" hidden="1"/>
    <cellStyle name="Uwaga 3" xfId="4309" hidden="1"/>
    <cellStyle name="Uwaga 3" xfId="4307" hidden="1"/>
    <cellStyle name="Uwaga 3" xfId="4304" hidden="1"/>
    <cellStyle name="Uwaga 3" xfId="4300" hidden="1"/>
    <cellStyle name="Uwaga 3" xfId="4297" hidden="1"/>
    <cellStyle name="Uwaga 3" xfId="4294" hidden="1"/>
    <cellStyle name="Uwaga 3" xfId="4290" hidden="1"/>
    <cellStyle name="Uwaga 3" xfId="4287" hidden="1"/>
    <cellStyle name="Uwaga 3" xfId="4284" hidden="1"/>
    <cellStyle name="Uwaga 3" xfId="4282" hidden="1"/>
    <cellStyle name="Uwaga 3" xfId="4279" hidden="1"/>
    <cellStyle name="Uwaga 3" xfId="4276" hidden="1"/>
    <cellStyle name="Uwaga 3" xfId="4273" hidden="1"/>
    <cellStyle name="Uwaga 3" xfId="4271" hidden="1"/>
    <cellStyle name="Uwaga 3" xfId="4269" hidden="1"/>
    <cellStyle name="Uwaga 3" xfId="4264" hidden="1"/>
    <cellStyle name="Uwaga 3" xfId="4261" hidden="1"/>
    <cellStyle name="Uwaga 3" xfId="4258" hidden="1"/>
    <cellStyle name="Uwaga 3" xfId="4254" hidden="1"/>
    <cellStyle name="Uwaga 3" xfId="4251" hidden="1"/>
    <cellStyle name="Uwaga 3" xfId="4248" hidden="1"/>
    <cellStyle name="Uwaga 3" xfId="4245" hidden="1"/>
    <cellStyle name="Uwaga 3" xfId="4242" hidden="1"/>
    <cellStyle name="Uwaga 3" xfId="4239" hidden="1"/>
    <cellStyle name="Uwaga 3" xfId="4237" hidden="1"/>
    <cellStyle name="Uwaga 3" xfId="4235" hidden="1"/>
    <cellStyle name="Uwaga 3" xfId="4232" hidden="1"/>
    <cellStyle name="Uwaga 3" xfId="4227" hidden="1"/>
    <cellStyle name="Uwaga 3" xfId="4224" hidden="1"/>
    <cellStyle name="Uwaga 3" xfId="4221" hidden="1"/>
    <cellStyle name="Uwaga 3" xfId="4217" hidden="1"/>
    <cellStyle name="Uwaga 3" xfId="4214" hidden="1"/>
    <cellStyle name="Uwaga 3" xfId="4212" hidden="1"/>
    <cellStyle name="Uwaga 3" xfId="4209" hidden="1"/>
    <cellStyle name="Uwaga 3" xfId="4206" hidden="1"/>
    <cellStyle name="Uwaga 3" xfId="4203" hidden="1"/>
    <cellStyle name="Uwaga 3" xfId="4201" hidden="1"/>
    <cellStyle name="Uwaga 3" xfId="4198" hidden="1"/>
    <cellStyle name="Uwaga 3" xfId="4195" hidden="1"/>
    <cellStyle name="Uwaga 3" xfId="4192" hidden="1"/>
    <cellStyle name="Uwaga 3" xfId="4190" hidden="1"/>
    <cellStyle name="Uwaga 3" xfId="4188" hidden="1"/>
    <cellStyle name="Uwaga 3" xfId="4183" hidden="1"/>
    <cellStyle name="Uwaga 3" xfId="4181" hidden="1"/>
    <cellStyle name="Uwaga 3" xfId="4178" hidden="1"/>
    <cellStyle name="Uwaga 3" xfId="4174" hidden="1"/>
    <cellStyle name="Uwaga 3" xfId="4172" hidden="1"/>
    <cellStyle name="Uwaga 3" xfId="4169" hidden="1"/>
    <cellStyle name="Uwaga 3" xfId="4165" hidden="1"/>
    <cellStyle name="Uwaga 3" xfId="4163" hidden="1"/>
    <cellStyle name="Uwaga 3" xfId="4161" hidden="1"/>
    <cellStyle name="Uwaga 3" xfId="4156" hidden="1"/>
    <cellStyle name="Uwaga 3" xfId="4154" hidden="1"/>
    <cellStyle name="Uwaga 3" xfId="4152" hidden="1"/>
    <cellStyle name="Uwaga 3" xfId="6450" hidden="1"/>
    <cellStyle name="Uwaga 3" xfId="6451" hidden="1"/>
    <cellStyle name="Uwaga 3" xfId="6453" hidden="1"/>
    <cellStyle name="Uwaga 3" xfId="6465" hidden="1"/>
    <cellStyle name="Uwaga 3" xfId="6466" hidden="1"/>
    <cellStyle name="Uwaga 3" xfId="6471" hidden="1"/>
    <cellStyle name="Uwaga 3" xfId="6480" hidden="1"/>
    <cellStyle name="Uwaga 3" xfId="6481" hidden="1"/>
    <cellStyle name="Uwaga 3" xfId="6486" hidden="1"/>
    <cellStyle name="Uwaga 3" xfId="6495" hidden="1"/>
    <cellStyle name="Uwaga 3" xfId="6496" hidden="1"/>
    <cellStyle name="Uwaga 3" xfId="6497" hidden="1"/>
    <cellStyle name="Uwaga 3" xfId="6510" hidden="1"/>
    <cellStyle name="Uwaga 3" xfId="6515" hidden="1"/>
    <cellStyle name="Uwaga 3" xfId="6520" hidden="1"/>
    <cellStyle name="Uwaga 3" xfId="6530" hidden="1"/>
    <cellStyle name="Uwaga 3" xfId="6535" hidden="1"/>
    <cellStyle name="Uwaga 3" xfId="6539" hidden="1"/>
    <cellStyle name="Uwaga 3" xfId="6546" hidden="1"/>
    <cellStyle name="Uwaga 3" xfId="6551" hidden="1"/>
    <cellStyle name="Uwaga 3" xfId="6554" hidden="1"/>
    <cellStyle name="Uwaga 3" xfId="6560" hidden="1"/>
    <cellStyle name="Uwaga 3" xfId="6565" hidden="1"/>
    <cellStyle name="Uwaga 3" xfId="6569" hidden="1"/>
    <cellStyle name="Uwaga 3" xfId="6570" hidden="1"/>
    <cellStyle name="Uwaga 3" xfId="6571" hidden="1"/>
    <cellStyle name="Uwaga 3" xfId="6575" hidden="1"/>
    <cellStyle name="Uwaga 3" xfId="6587" hidden="1"/>
    <cellStyle name="Uwaga 3" xfId="6592" hidden="1"/>
    <cellStyle name="Uwaga 3" xfId="6597" hidden="1"/>
    <cellStyle name="Uwaga 3" xfId="6602" hidden="1"/>
    <cellStyle name="Uwaga 3" xfId="6607" hidden="1"/>
    <cellStyle name="Uwaga 3" xfId="6612" hidden="1"/>
    <cellStyle name="Uwaga 3" xfId="6616" hidden="1"/>
    <cellStyle name="Uwaga 3" xfId="6620" hidden="1"/>
    <cellStyle name="Uwaga 3" xfId="6625" hidden="1"/>
    <cellStyle name="Uwaga 3" xfId="6630" hidden="1"/>
    <cellStyle name="Uwaga 3" xfId="6631" hidden="1"/>
    <cellStyle name="Uwaga 3" xfId="6633" hidden="1"/>
    <cellStyle name="Uwaga 3" xfId="6646" hidden="1"/>
    <cellStyle name="Uwaga 3" xfId="6650" hidden="1"/>
    <cellStyle name="Uwaga 3" xfId="6655" hidden="1"/>
    <cellStyle name="Uwaga 3" xfId="6662" hidden="1"/>
    <cellStyle name="Uwaga 3" xfId="6666" hidden="1"/>
    <cellStyle name="Uwaga 3" xfId="6671" hidden="1"/>
    <cellStyle name="Uwaga 3" xfId="6676" hidden="1"/>
    <cellStyle name="Uwaga 3" xfId="6679" hidden="1"/>
    <cellStyle name="Uwaga 3" xfId="6684" hidden="1"/>
    <cellStyle name="Uwaga 3" xfId="6690" hidden="1"/>
    <cellStyle name="Uwaga 3" xfId="6691" hidden="1"/>
    <cellStyle name="Uwaga 3" xfId="6694" hidden="1"/>
    <cellStyle name="Uwaga 3" xfId="6707" hidden="1"/>
    <cellStyle name="Uwaga 3" xfId="6711" hidden="1"/>
    <cellStyle name="Uwaga 3" xfId="6716" hidden="1"/>
    <cellStyle name="Uwaga 3" xfId="6723" hidden="1"/>
    <cellStyle name="Uwaga 3" xfId="6728" hidden="1"/>
    <cellStyle name="Uwaga 3" xfId="6732" hidden="1"/>
    <cellStyle name="Uwaga 3" xfId="6737" hidden="1"/>
    <cellStyle name="Uwaga 3" xfId="6741" hidden="1"/>
    <cellStyle name="Uwaga 3" xfId="6746" hidden="1"/>
    <cellStyle name="Uwaga 3" xfId="6750" hidden="1"/>
    <cellStyle name="Uwaga 3" xfId="6751" hidden="1"/>
    <cellStyle name="Uwaga 3" xfId="6753" hidden="1"/>
    <cellStyle name="Uwaga 3" xfId="6765" hidden="1"/>
    <cellStyle name="Uwaga 3" xfId="6766" hidden="1"/>
    <cellStyle name="Uwaga 3" xfId="6768" hidden="1"/>
    <cellStyle name="Uwaga 3" xfId="6780" hidden="1"/>
    <cellStyle name="Uwaga 3" xfId="6782" hidden="1"/>
    <cellStyle name="Uwaga 3" xfId="6785" hidden="1"/>
    <cellStyle name="Uwaga 3" xfId="6795" hidden="1"/>
    <cellStyle name="Uwaga 3" xfId="6796" hidden="1"/>
    <cellStyle name="Uwaga 3" xfId="6798" hidden="1"/>
    <cellStyle name="Uwaga 3" xfId="6810" hidden="1"/>
    <cellStyle name="Uwaga 3" xfId="6811" hidden="1"/>
    <cellStyle name="Uwaga 3" xfId="6812" hidden="1"/>
    <cellStyle name="Uwaga 3" xfId="6826" hidden="1"/>
    <cellStyle name="Uwaga 3" xfId="6829" hidden="1"/>
    <cellStyle name="Uwaga 3" xfId="6833" hidden="1"/>
    <cellStyle name="Uwaga 3" xfId="6841" hidden="1"/>
    <cellStyle name="Uwaga 3" xfId="6844" hidden="1"/>
    <cellStyle name="Uwaga 3" xfId="6848" hidden="1"/>
    <cellStyle name="Uwaga 3" xfId="6856" hidden="1"/>
    <cellStyle name="Uwaga 3" xfId="6859" hidden="1"/>
    <cellStyle name="Uwaga 3" xfId="6863" hidden="1"/>
    <cellStyle name="Uwaga 3" xfId="6870" hidden="1"/>
    <cellStyle name="Uwaga 3" xfId="6871" hidden="1"/>
    <cellStyle name="Uwaga 3" xfId="6873" hidden="1"/>
    <cellStyle name="Uwaga 3" xfId="6886" hidden="1"/>
    <cellStyle name="Uwaga 3" xfId="6889" hidden="1"/>
    <cellStyle name="Uwaga 3" xfId="6892" hidden="1"/>
    <cellStyle name="Uwaga 3" xfId="6901" hidden="1"/>
    <cellStyle name="Uwaga 3" xfId="6904" hidden="1"/>
    <cellStyle name="Uwaga 3" xfId="6908" hidden="1"/>
    <cellStyle name="Uwaga 3" xfId="6916" hidden="1"/>
    <cellStyle name="Uwaga 3" xfId="6918" hidden="1"/>
    <cellStyle name="Uwaga 3" xfId="6921" hidden="1"/>
    <cellStyle name="Uwaga 3" xfId="6930" hidden="1"/>
    <cellStyle name="Uwaga 3" xfId="6931" hidden="1"/>
    <cellStyle name="Uwaga 3" xfId="6932" hidden="1"/>
    <cellStyle name="Uwaga 3" xfId="6945" hidden="1"/>
    <cellStyle name="Uwaga 3" xfId="6946" hidden="1"/>
    <cellStyle name="Uwaga 3" xfId="6948" hidden="1"/>
    <cellStyle name="Uwaga 3" xfId="6960" hidden="1"/>
    <cellStyle name="Uwaga 3" xfId="6961" hidden="1"/>
    <cellStyle name="Uwaga 3" xfId="6963" hidden="1"/>
    <cellStyle name="Uwaga 3" xfId="6975" hidden="1"/>
    <cellStyle name="Uwaga 3" xfId="6976" hidden="1"/>
    <cellStyle name="Uwaga 3" xfId="6978" hidden="1"/>
    <cellStyle name="Uwaga 3" xfId="6990" hidden="1"/>
    <cellStyle name="Uwaga 3" xfId="6991" hidden="1"/>
    <cellStyle name="Uwaga 3" xfId="6992" hidden="1"/>
    <cellStyle name="Uwaga 3" xfId="7006" hidden="1"/>
    <cellStyle name="Uwaga 3" xfId="7008" hidden="1"/>
    <cellStyle name="Uwaga 3" xfId="7011" hidden="1"/>
    <cellStyle name="Uwaga 3" xfId="7021" hidden="1"/>
    <cellStyle name="Uwaga 3" xfId="7024" hidden="1"/>
    <cellStyle name="Uwaga 3" xfId="7027" hidden="1"/>
    <cellStyle name="Uwaga 3" xfId="7036" hidden="1"/>
    <cellStyle name="Uwaga 3" xfId="7038" hidden="1"/>
    <cellStyle name="Uwaga 3" xfId="7041" hidden="1"/>
    <cellStyle name="Uwaga 3" xfId="7050" hidden="1"/>
    <cellStyle name="Uwaga 3" xfId="7051" hidden="1"/>
    <cellStyle name="Uwaga 3" xfId="7052" hidden="1"/>
    <cellStyle name="Uwaga 3" xfId="7065" hidden="1"/>
    <cellStyle name="Uwaga 3" xfId="7067" hidden="1"/>
    <cellStyle name="Uwaga 3" xfId="7069" hidden="1"/>
    <cellStyle name="Uwaga 3" xfId="7080" hidden="1"/>
    <cellStyle name="Uwaga 3" xfId="7082" hidden="1"/>
    <cellStyle name="Uwaga 3" xfId="7084" hidden="1"/>
    <cellStyle name="Uwaga 3" xfId="7095" hidden="1"/>
    <cellStyle name="Uwaga 3" xfId="7097" hidden="1"/>
    <cellStyle name="Uwaga 3" xfId="7099" hidden="1"/>
    <cellStyle name="Uwaga 3" xfId="7110" hidden="1"/>
    <cellStyle name="Uwaga 3" xfId="7111" hidden="1"/>
    <cellStyle name="Uwaga 3" xfId="7112" hidden="1"/>
    <cellStyle name="Uwaga 3" xfId="7125" hidden="1"/>
    <cellStyle name="Uwaga 3" xfId="7127" hidden="1"/>
    <cellStyle name="Uwaga 3" xfId="7129" hidden="1"/>
    <cellStyle name="Uwaga 3" xfId="7140" hidden="1"/>
    <cellStyle name="Uwaga 3" xfId="7142" hidden="1"/>
    <cellStyle name="Uwaga 3" xfId="7144" hidden="1"/>
    <cellStyle name="Uwaga 3" xfId="7155" hidden="1"/>
    <cellStyle name="Uwaga 3" xfId="7157" hidden="1"/>
    <cellStyle name="Uwaga 3" xfId="7158" hidden="1"/>
    <cellStyle name="Uwaga 3" xfId="7170" hidden="1"/>
    <cellStyle name="Uwaga 3" xfId="7171" hidden="1"/>
    <cellStyle name="Uwaga 3" xfId="7172" hidden="1"/>
    <cellStyle name="Uwaga 3" xfId="7185" hidden="1"/>
    <cellStyle name="Uwaga 3" xfId="7187" hidden="1"/>
    <cellStyle name="Uwaga 3" xfId="7189" hidden="1"/>
    <cellStyle name="Uwaga 3" xfId="7200" hidden="1"/>
    <cellStyle name="Uwaga 3" xfId="7202" hidden="1"/>
    <cellStyle name="Uwaga 3" xfId="7204" hidden="1"/>
    <cellStyle name="Uwaga 3" xfId="7215" hidden="1"/>
    <cellStyle name="Uwaga 3" xfId="7217" hidden="1"/>
    <cellStyle name="Uwaga 3" xfId="7219" hidden="1"/>
    <cellStyle name="Uwaga 3" xfId="7230" hidden="1"/>
    <cellStyle name="Uwaga 3" xfId="7231" hidden="1"/>
    <cellStyle name="Uwaga 3" xfId="7233" hidden="1"/>
    <cellStyle name="Uwaga 3" xfId="7244" hidden="1"/>
    <cellStyle name="Uwaga 3" xfId="7246" hidden="1"/>
    <cellStyle name="Uwaga 3" xfId="7247" hidden="1"/>
    <cellStyle name="Uwaga 3" xfId="7256" hidden="1"/>
    <cellStyle name="Uwaga 3" xfId="7259" hidden="1"/>
    <cellStyle name="Uwaga 3" xfId="7261" hidden="1"/>
    <cellStyle name="Uwaga 3" xfId="7272" hidden="1"/>
    <cellStyle name="Uwaga 3" xfId="7274" hidden="1"/>
    <cellStyle name="Uwaga 3" xfId="7276" hidden="1"/>
    <cellStyle name="Uwaga 3" xfId="7288" hidden="1"/>
    <cellStyle name="Uwaga 3" xfId="7290" hidden="1"/>
    <cellStyle name="Uwaga 3" xfId="7292" hidden="1"/>
    <cellStyle name="Uwaga 3" xfId="7300" hidden="1"/>
    <cellStyle name="Uwaga 3" xfId="7302" hidden="1"/>
    <cellStyle name="Uwaga 3" xfId="7305" hidden="1"/>
    <cellStyle name="Uwaga 3" xfId="7295" hidden="1"/>
    <cellStyle name="Uwaga 3" xfId="7294" hidden="1"/>
    <cellStyle name="Uwaga 3" xfId="7293" hidden="1"/>
    <cellStyle name="Uwaga 3" xfId="7280" hidden="1"/>
    <cellStyle name="Uwaga 3" xfId="7279" hidden="1"/>
    <cellStyle name="Uwaga 3" xfId="7278" hidden="1"/>
    <cellStyle name="Uwaga 3" xfId="7265" hidden="1"/>
    <cellStyle name="Uwaga 3" xfId="7264" hidden="1"/>
    <cellStyle name="Uwaga 3" xfId="7263" hidden="1"/>
    <cellStyle name="Uwaga 3" xfId="7250" hidden="1"/>
    <cellStyle name="Uwaga 3" xfId="7249" hidden="1"/>
    <cellStyle name="Uwaga 3" xfId="7248" hidden="1"/>
    <cellStyle name="Uwaga 3" xfId="7235" hidden="1"/>
    <cellStyle name="Uwaga 3" xfId="7234" hidden="1"/>
    <cellStyle name="Uwaga 3" xfId="7232" hidden="1"/>
    <cellStyle name="Uwaga 3" xfId="7221" hidden="1"/>
    <cellStyle name="Uwaga 3" xfId="7218" hidden="1"/>
    <cellStyle name="Uwaga 3" xfId="7216" hidden="1"/>
    <cellStyle name="Uwaga 3" xfId="7206" hidden="1"/>
    <cellStyle name="Uwaga 3" xfId="7203" hidden="1"/>
    <cellStyle name="Uwaga 3" xfId="7201" hidden="1"/>
    <cellStyle name="Uwaga 3" xfId="7191" hidden="1"/>
    <cellStyle name="Uwaga 3" xfId="7188" hidden="1"/>
    <cellStyle name="Uwaga 3" xfId="7186" hidden="1"/>
    <cellStyle name="Uwaga 3" xfId="7176" hidden="1"/>
    <cellStyle name="Uwaga 3" xfId="7174" hidden="1"/>
    <cellStyle name="Uwaga 3" xfId="7173" hidden="1"/>
    <cellStyle name="Uwaga 3" xfId="7161" hidden="1"/>
    <cellStyle name="Uwaga 3" xfId="7159" hidden="1"/>
    <cellStyle name="Uwaga 3" xfId="7156" hidden="1"/>
    <cellStyle name="Uwaga 3" xfId="7146" hidden="1"/>
    <cellStyle name="Uwaga 3" xfId="7143" hidden="1"/>
    <cellStyle name="Uwaga 3" xfId="7141" hidden="1"/>
    <cellStyle name="Uwaga 3" xfId="7131" hidden="1"/>
    <cellStyle name="Uwaga 3" xfId="7128" hidden="1"/>
    <cellStyle name="Uwaga 3" xfId="7126" hidden="1"/>
    <cellStyle name="Uwaga 3" xfId="7116" hidden="1"/>
    <cellStyle name="Uwaga 3" xfId="7114" hidden="1"/>
    <cellStyle name="Uwaga 3" xfId="7113" hidden="1"/>
    <cellStyle name="Uwaga 3" xfId="7101" hidden="1"/>
    <cellStyle name="Uwaga 3" xfId="7098" hidden="1"/>
    <cellStyle name="Uwaga 3" xfId="7096" hidden="1"/>
    <cellStyle name="Uwaga 3" xfId="7086" hidden="1"/>
    <cellStyle name="Uwaga 3" xfId="7083" hidden="1"/>
    <cellStyle name="Uwaga 3" xfId="7081" hidden="1"/>
    <cellStyle name="Uwaga 3" xfId="7071" hidden="1"/>
    <cellStyle name="Uwaga 3" xfId="7068" hidden="1"/>
    <cellStyle name="Uwaga 3" xfId="7066" hidden="1"/>
    <cellStyle name="Uwaga 3" xfId="7056" hidden="1"/>
    <cellStyle name="Uwaga 3" xfId="7054" hidden="1"/>
    <cellStyle name="Uwaga 3" xfId="7053" hidden="1"/>
    <cellStyle name="Uwaga 3" xfId="7040" hidden="1"/>
    <cellStyle name="Uwaga 3" xfId="7037" hidden="1"/>
    <cellStyle name="Uwaga 3" xfId="7035" hidden="1"/>
    <cellStyle name="Uwaga 3" xfId="7025" hidden="1"/>
    <cellStyle name="Uwaga 3" xfId="7022" hidden="1"/>
    <cellStyle name="Uwaga 3" xfId="7020" hidden="1"/>
    <cellStyle name="Uwaga 3" xfId="7010" hidden="1"/>
    <cellStyle name="Uwaga 3" xfId="7007" hidden="1"/>
    <cellStyle name="Uwaga 3" xfId="7005" hidden="1"/>
    <cellStyle name="Uwaga 3" xfId="6996" hidden="1"/>
    <cellStyle name="Uwaga 3" xfId="6994" hidden="1"/>
    <cellStyle name="Uwaga 3" xfId="6993" hidden="1"/>
    <cellStyle name="Uwaga 3" xfId="6981" hidden="1"/>
    <cellStyle name="Uwaga 3" xfId="6979" hidden="1"/>
    <cellStyle name="Uwaga 3" xfId="6977" hidden="1"/>
    <cellStyle name="Uwaga 3" xfId="6966" hidden="1"/>
    <cellStyle name="Uwaga 3" xfId="6964" hidden="1"/>
    <cellStyle name="Uwaga 3" xfId="6962" hidden="1"/>
    <cellStyle name="Uwaga 3" xfId="6951" hidden="1"/>
    <cellStyle name="Uwaga 3" xfId="6949" hidden="1"/>
    <cellStyle name="Uwaga 3" xfId="6947" hidden="1"/>
    <cellStyle name="Uwaga 3" xfId="6936" hidden="1"/>
    <cellStyle name="Uwaga 3" xfId="6934" hidden="1"/>
    <cellStyle name="Uwaga 3" xfId="6933" hidden="1"/>
    <cellStyle name="Uwaga 3" xfId="6920" hidden="1"/>
    <cellStyle name="Uwaga 3" xfId="6917" hidden="1"/>
    <cellStyle name="Uwaga 3" xfId="6915" hidden="1"/>
    <cellStyle name="Uwaga 3" xfId="6905" hidden="1"/>
    <cellStyle name="Uwaga 3" xfId="6902" hidden="1"/>
    <cellStyle name="Uwaga 3" xfId="6900" hidden="1"/>
    <cellStyle name="Uwaga 3" xfId="6890" hidden="1"/>
    <cellStyle name="Uwaga 3" xfId="6887" hidden="1"/>
    <cellStyle name="Uwaga 3" xfId="6885" hidden="1"/>
    <cellStyle name="Uwaga 3" xfId="6876" hidden="1"/>
    <cellStyle name="Uwaga 3" xfId="6874" hidden="1"/>
    <cellStyle name="Uwaga 3" xfId="6872" hidden="1"/>
    <cellStyle name="Uwaga 3" xfId="6860" hidden="1"/>
    <cellStyle name="Uwaga 3" xfId="6857" hidden="1"/>
    <cellStyle name="Uwaga 3" xfId="6855" hidden="1"/>
    <cellStyle name="Uwaga 3" xfId="6845" hidden="1"/>
    <cellStyle name="Uwaga 3" xfId="6842" hidden="1"/>
    <cellStyle name="Uwaga 3" xfId="6840" hidden="1"/>
    <cellStyle name="Uwaga 3" xfId="6830" hidden="1"/>
    <cellStyle name="Uwaga 3" xfId="6827" hidden="1"/>
    <cellStyle name="Uwaga 3" xfId="6825" hidden="1"/>
    <cellStyle name="Uwaga 3" xfId="6818" hidden="1"/>
    <cellStyle name="Uwaga 3" xfId="6815" hidden="1"/>
    <cellStyle name="Uwaga 3" xfId="6813" hidden="1"/>
    <cellStyle name="Uwaga 3" xfId="6803" hidden="1"/>
    <cellStyle name="Uwaga 3" xfId="6800" hidden="1"/>
    <cellStyle name="Uwaga 3" xfId="6797" hidden="1"/>
    <cellStyle name="Uwaga 3" xfId="6788" hidden="1"/>
    <cellStyle name="Uwaga 3" xfId="6784" hidden="1"/>
    <cellStyle name="Uwaga 3" xfId="6781" hidden="1"/>
    <cellStyle name="Uwaga 3" xfId="6773" hidden="1"/>
    <cellStyle name="Uwaga 3" xfId="6770" hidden="1"/>
    <cellStyle name="Uwaga 3" xfId="6767" hidden="1"/>
    <cellStyle name="Uwaga 3" xfId="6758" hidden="1"/>
    <cellStyle name="Uwaga 3" xfId="6755" hidden="1"/>
    <cellStyle name="Uwaga 3" xfId="6752" hidden="1"/>
    <cellStyle name="Uwaga 3" xfId="6742" hidden="1"/>
    <cellStyle name="Uwaga 3" xfId="6738" hidden="1"/>
    <cellStyle name="Uwaga 3" xfId="6735" hidden="1"/>
    <cellStyle name="Uwaga 3" xfId="6726" hidden="1"/>
    <cellStyle name="Uwaga 3" xfId="6722" hidden="1"/>
    <cellStyle name="Uwaga 3" xfId="6720" hidden="1"/>
    <cellStyle name="Uwaga 3" xfId="6712" hidden="1"/>
    <cellStyle name="Uwaga 3" xfId="6708" hidden="1"/>
    <cellStyle name="Uwaga 3" xfId="6705" hidden="1"/>
    <cellStyle name="Uwaga 3" xfId="6698" hidden="1"/>
    <cellStyle name="Uwaga 3" xfId="6695" hidden="1"/>
    <cellStyle name="Uwaga 3" xfId="6692" hidden="1"/>
    <cellStyle name="Uwaga 3" xfId="6683" hidden="1"/>
    <cellStyle name="Uwaga 3" xfId="6678" hidden="1"/>
    <cellStyle name="Uwaga 3" xfId="6675" hidden="1"/>
    <cellStyle name="Uwaga 3" xfId="6668" hidden="1"/>
    <cellStyle name="Uwaga 3" xfId="6663" hidden="1"/>
    <cellStyle name="Uwaga 3" xfId="6660" hidden="1"/>
    <cellStyle name="Uwaga 3" xfId="6653" hidden="1"/>
    <cellStyle name="Uwaga 3" xfId="6648" hidden="1"/>
    <cellStyle name="Uwaga 3" xfId="6645" hidden="1"/>
    <cellStyle name="Uwaga 3" xfId="6639" hidden="1"/>
    <cellStyle name="Uwaga 3" xfId="6635" hidden="1"/>
    <cellStyle name="Uwaga 3" xfId="6632" hidden="1"/>
    <cellStyle name="Uwaga 3" xfId="6624" hidden="1"/>
    <cellStyle name="Uwaga 3" xfId="6619" hidden="1"/>
    <cellStyle name="Uwaga 3" xfId="6615" hidden="1"/>
    <cellStyle name="Uwaga 3" xfId="6609" hidden="1"/>
    <cellStyle name="Uwaga 3" xfId="6604" hidden="1"/>
    <cellStyle name="Uwaga 3" xfId="6600" hidden="1"/>
    <cellStyle name="Uwaga 3" xfId="6594" hidden="1"/>
    <cellStyle name="Uwaga 3" xfId="6589" hidden="1"/>
    <cellStyle name="Uwaga 3" xfId="6585" hidden="1"/>
    <cellStyle name="Uwaga 3" xfId="6580" hidden="1"/>
    <cellStyle name="Uwaga 3" xfId="6576" hidden="1"/>
    <cellStyle name="Uwaga 3" xfId="6572" hidden="1"/>
    <cellStyle name="Uwaga 3" xfId="6564" hidden="1"/>
    <cellStyle name="Uwaga 3" xfId="6559" hidden="1"/>
    <cellStyle name="Uwaga 3" xfId="6555" hidden="1"/>
    <cellStyle name="Uwaga 3" xfId="6549" hidden="1"/>
    <cellStyle name="Uwaga 3" xfId="6544" hidden="1"/>
    <cellStyle name="Uwaga 3" xfId="6540" hidden="1"/>
    <cellStyle name="Uwaga 3" xfId="6534" hidden="1"/>
    <cellStyle name="Uwaga 3" xfId="6529" hidden="1"/>
    <cellStyle name="Uwaga 3" xfId="6525" hidden="1"/>
    <cellStyle name="Uwaga 3" xfId="6521" hidden="1"/>
    <cellStyle name="Uwaga 3" xfId="6516" hidden="1"/>
    <cellStyle name="Uwaga 3" xfId="6511" hidden="1"/>
    <cellStyle name="Uwaga 3" xfId="6506" hidden="1"/>
    <cellStyle name="Uwaga 3" xfId="6502" hidden="1"/>
    <cellStyle name="Uwaga 3" xfId="6498" hidden="1"/>
    <cellStyle name="Uwaga 3" xfId="6491" hidden="1"/>
    <cellStyle name="Uwaga 3" xfId="6487" hidden="1"/>
    <cellStyle name="Uwaga 3" xfId="6482" hidden="1"/>
    <cellStyle name="Uwaga 3" xfId="6476" hidden="1"/>
    <cellStyle name="Uwaga 3" xfId="6472" hidden="1"/>
    <cellStyle name="Uwaga 3" xfId="6467" hidden="1"/>
    <cellStyle name="Uwaga 3" xfId="6461" hidden="1"/>
    <cellStyle name="Uwaga 3" xfId="6457" hidden="1"/>
    <cellStyle name="Uwaga 3" xfId="6452" hidden="1"/>
    <cellStyle name="Uwaga 3" xfId="6446" hidden="1"/>
    <cellStyle name="Uwaga 3" xfId="6442" hidden="1"/>
    <cellStyle name="Uwaga 3" xfId="6438" hidden="1"/>
    <cellStyle name="Uwaga 3" xfId="7298" hidden="1"/>
    <cellStyle name="Uwaga 3" xfId="7297" hidden="1"/>
    <cellStyle name="Uwaga 3" xfId="7296" hidden="1"/>
    <cellStyle name="Uwaga 3" xfId="7283" hidden="1"/>
    <cellStyle name="Uwaga 3" xfId="7282" hidden="1"/>
    <cellStyle name="Uwaga 3" xfId="7281" hidden="1"/>
    <cellStyle name="Uwaga 3" xfId="7268" hidden="1"/>
    <cellStyle name="Uwaga 3" xfId="7267" hidden="1"/>
    <cellStyle name="Uwaga 3" xfId="7266" hidden="1"/>
    <cellStyle name="Uwaga 3" xfId="7253" hidden="1"/>
    <cellStyle name="Uwaga 3" xfId="7252" hidden="1"/>
    <cellStyle name="Uwaga 3" xfId="7251" hidden="1"/>
    <cellStyle name="Uwaga 3" xfId="7238" hidden="1"/>
    <cellStyle name="Uwaga 3" xfId="7237" hidden="1"/>
    <cellStyle name="Uwaga 3" xfId="7236" hidden="1"/>
    <cellStyle name="Uwaga 3" xfId="7224" hidden="1"/>
    <cellStyle name="Uwaga 3" xfId="7222" hidden="1"/>
    <cellStyle name="Uwaga 3" xfId="7220" hidden="1"/>
    <cellStyle name="Uwaga 3" xfId="7209" hidden="1"/>
    <cellStyle name="Uwaga 3" xfId="7207" hidden="1"/>
    <cellStyle name="Uwaga 3" xfId="7205" hidden="1"/>
    <cellStyle name="Uwaga 3" xfId="7194" hidden="1"/>
    <cellStyle name="Uwaga 3" xfId="7192" hidden="1"/>
    <cellStyle name="Uwaga 3" xfId="7190" hidden="1"/>
    <cellStyle name="Uwaga 3" xfId="7179" hidden="1"/>
    <cellStyle name="Uwaga 3" xfId="7177" hidden="1"/>
    <cellStyle name="Uwaga 3" xfId="7175" hidden="1"/>
    <cellStyle name="Uwaga 3" xfId="7164" hidden="1"/>
    <cellStyle name="Uwaga 3" xfId="7162" hidden="1"/>
    <cellStyle name="Uwaga 3" xfId="7160" hidden="1"/>
    <cellStyle name="Uwaga 3" xfId="7149" hidden="1"/>
    <cellStyle name="Uwaga 3" xfId="7147" hidden="1"/>
    <cellStyle name="Uwaga 3" xfId="7145" hidden="1"/>
    <cellStyle name="Uwaga 3" xfId="7134" hidden="1"/>
    <cellStyle name="Uwaga 3" xfId="7132" hidden="1"/>
    <cellStyle name="Uwaga 3" xfId="7130" hidden="1"/>
    <cellStyle name="Uwaga 3" xfId="7119" hidden="1"/>
    <cellStyle name="Uwaga 3" xfId="7117" hidden="1"/>
    <cellStyle name="Uwaga 3" xfId="7115" hidden="1"/>
    <cellStyle name="Uwaga 3" xfId="7104" hidden="1"/>
    <cellStyle name="Uwaga 3" xfId="7102" hidden="1"/>
    <cellStyle name="Uwaga 3" xfId="7100" hidden="1"/>
    <cellStyle name="Uwaga 3" xfId="7089" hidden="1"/>
    <cellStyle name="Uwaga 3" xfId="7087" hidden="1"/>
    <cellStyle name="Uwaga 3" xfId="7085" hidden="1"/>
    <cellStyle name="Uwaga 3" xfId="7074" hidden="1"/>
    <cellStyle name="Uwaga 3" xfId="7072" hidden="1"/>
    <cellStyle name="Uwaga 3" xfId="7070" hidden="1"/>
    <cellStyle name="Uwaga 3" xfId="7059" hidden="1"/>
    <cellStyle name="Uwaga 3" xfId="7057" hidden="1"/>
    <cellStyle name="Uwaga 3" xfId="7055" hidden="1"/>
    <cellStyle name="Uwaga 3" xfId="7044" hidden="1"/>
    <cellStyle name="Uwaga 3" xfId="7042" hidden="1"/>
    <cellStyle name="Uwaga 3" xfId="7039" hidden="1"/>
    <cellStyle name="Uwaga 3" xfId="7029" hidden="1"/>
    <cellStyle name="Uwaga 3" xfId="7026" hidden="1"/>
    <cellStyle name="Uwaga 3" xfId="7023" hidden="1"/>
    <cellStyle name="Uwaga 3" xfId="7014" hidden="1"/>
    <cellStyle name="Uwaga 3" xfId="7012" hidden="1"/>
    <cellStyle name="Uwaga 3" xfId="7009" hidden="1"/>
    <cellStyle name="Uwaga 3" xfId="6999" hidden="1"/>
    <cellStyle name="Uwaga 3" xfId="6997" hidden="1"/>
    <cellStyle name="Uwaga 3" xfId="6995" hidden="1"/>
    <cellStyle name="Uwaga 3" xfId="6984" hidden="1"/>
    <cellStyle name="Uwaga 3" xfId="6982" hidden="1"/>
    <cellStyle name="Uwaga 3" xfId="6980" hidden="1"/>
    <cellStyle name="Uwaga 3" xfId="6969" hidden="1"/>
    <cellStyle name="Uwaga 3" xfId="6967" hidden="1"/>
    <cellStyle name="Uwaga 3" xfId="6965" hidden="1"/>
    <cellStyle name="Uwaga 3" xfId="6954" hidden="1"/>
    <cellStyle name="Uwaga 3" xfId="6952" hidden="1"/>
    <cellStyle name="Uwaga 3" xfId="6950" hidden="1"/>
    <cellStyle name="Uwaga 3" xfId="6939" hidden="1"/>
    <cellStyle name="Uwaga 3" xfId="6937" hidden="1"/>
    <cellStyle name="Uwaga 3" xfId="6935" hidden="1"/>
    <cellStyle name="Uwaga 3" xfId="6924" hidden="1"/>
    <cellStyle name="Uwaga 3" xfId="6922" hidden="1"/>
    <cellStyle name="Uwaga 3" xfId="6919" hidden="1"/>
    <cellStyle name="Uwaga 3" xfId="6909" hidden="1"/>
    <cellStyle name="Uwaga 3" xfId="6906" hidden="1"/>
    <cellStyle name="Uwaga 3" xfId="6903" hidden="1"/>
    <cellStyle name="Uwaga 3" xfId="6894" hidden="1"/>
    <cellStyle name="Uwaga 3" xfId="6891" hidden="1"/>
    <cellStyle name="Uwaga 3" xfId="6888" hidden="1"/>
    <cellStyle name="Uwaga 3" xfId="6879" hidden="1"/>
    <cellStyle name="Uwaga 3" xfId="6877" hidden="1"/>
    <cellStyle name="Uwaga 3" xfId="6875" hidden="1"/>
    <cellStyle name="Uwaga 3" xfId="6864" hidden="1"/>
    <cellStyle name="Uwaga 3" xfId="6861" hidden="1"/>
    <cellStyle name="Uwaga 3" xfId="6858" hidden="1"/>
    <cellStyle name="Uwaga 3" xfId="6849" hidden="1"/>
    <cellStyle name="Uwaga 3" xfId="6846" hidden="1"/>
    <cellStyle name="Uwaga 3" xfId="6843" hidden="1"/>
    <cellStyle name="Uwaga 3" xfId="6834" hidden="1"/>
    <cellStyle name="Uwaga 3" xfId="6831" hidden="1"/>
    <cellStyle name="Uwaga 3" xfId="6828" hidden="1"/>
    <cellStyle name="Uwaga 3" xfId="6821" hidden="1"/>
    <cellStyle name="Uwaga 3" xfId="6817" hidden="1"/>
    <cellStyle name="Uwaga 3" xfId="6814" hidden="1"/>
    <cellStyle name="Uwaga 3" xfId="6806" hidden="1"/>
    <cellStyle name="Uwaga 3" xfId="6802" hidden="1"/>
    <cellStyle name="Uwaga 3" xfId="6799" hidden="1"/>
    <cellStyle name="Uwaga 3" xfId="6791" hidden="1"/>
    <cellStyle name="Uwaga 3" xfId="6787" hidden="1"/>
    <cellStyle name="Uwaga 3" xfId="6783" hidden="1"/>
    <cellStyle name="Uwaga 3" xfId="6776" hidden="1"/>
    <cellStyle name="Uwaga 3" xfId="6772" hidden="1"/>
    <cellStyle name="Uwaga 3" xfId="6769" hidden="1"/>
    <cellStyle name="Uwaga 3" xfId="6761" hidden="1"/>
    <cellStyle name="Uwaga 3" xfId="6757" hidden="1"/>
    <cellStyle name="Uwaga 3" xfId="6754" hidden="1"/>
    <cellStyle name="Uwaga 3" xfId="6745" hidden="1"/>
    <cellStyle name="Uwaga 3" xfId="6740" hidden="1"/>
    <cellStyle name="Uwaga 3" xfId="6736" hidden="1"/>
    <cellStyle name="Uwaga 3" xfId="6730" hidden="1"/>
    <cellStyle name="Uwaga 3" xfId="6725" hidden="1"/>
    <cellStyle name="Uwaga 3" xfId="6721" hidden="1"/>
    <cellStyle name="Uwaga 3" xfId="6715" hidden="1"/>
    <cellStyle name="Uwaga 3" xfId="6710" hidden="1"/>
    <cellStyle name="Uwaga 3" xfId="6706" hidden="1"/>
    <cellStyle name="Uwaga 3" xfId="6701" hidden="1"/>
    <cellStyle name="Uwaga 3" xfId="6697" hidden="1"/>
    <cellStyle name="Uwaga 3" xfId="6693" hidden="1"/>
    <cellStyle name="Uwaga 3" xfId="6686" hidden="1"/>
    <cellStyle name="Uwaga 3" xfId="6681" hidden="1"/>
    <cellStyle name="Uwaga 3" xfId="6677" hidden="1"/>
    <cellStyle name="Uwaga 3" xfId="6670" hidden="1"/>
    <cellStyle name="Uwaga 3" xfId="6665" hidden="1"/>
    <cellStyle name="Uwaga 3" xfId="6661" hidden="1"/>
    <cellStyle name="Uwaga 3" xfId="6656" hidden="1"/>
    <cellStyle name="Uwaga 3" xfId="6651" hidden="1"/>
    <cellStyle name="Uwaga 3" xfId="6647" hidden="1"/>
    <cellStyle name="Uwaga 3" xfId="6641" hidden="1"/>
    <cellStyle name="Uwaga 3" xfId="6637" hidden="1"/>
    <cellStyle name="Uwaga 3" xfId="6634" hidden="1"/>
    <cellStyle name="Uwaga 3" xfId="6627" hidden="1"/>
    <cellStyle name="Uwaga 3" xfId="6622" hidden="1"/>
    <cellStyle name="Uwaga 3" xfId="6617" hidden="1"/>
    <cellStyle name="Uwaga 3" xfId="6611" hidden="1"/>
    <cellStyle name="Uwaga 3" xfId="6606" hidden="1"/>
    <cellStyle name="Uwaga 3" xfId="6601" hidden="1"/>
    <cellStyle name="Uwaga 3" xfId="6596" hidden="1"/>
    <cellStyle name="Uwaga 3" xfId="6591" hidden="1"/>
    <cellStyle name="Uwaga 3" xfId="6586" hidden="1"/>
    <cellStyle name="Uwaga 3" xfId="6582" hidden="1"/>
    <cellStyle name="Uwaga 3" xfId="6578" hidden="1"/>
    <cellStyle name="Uwaga 3" xfId="6573" hidden="1"/>
    <cellStyle name="Uwaga 3" xfId="6566" hidden="1"/>
    <cellStyle name="Uwaga 3" xfId="6561" hidden="1"/>
    <cellStyle name="Uwaga 3" xfId="6556" hidden="1"/>
    <cellStyle name="Uwaga 3" xfId="6550" hidden="1"/>
    <cellStyle name="Uwaga 3" xfId="6545" hidden="1"/>
    <cellStyle name="Uwaga 3" xfId="6541" hidden="1"/>
    <cellStyle name="Uwaga 3" xfId="6536" hidden="1"/>
    <cellStyle name="Uwaga 3" xfId="6531" hidden="1"/>
    <cellStyle name="Uwaga 3" xfId="6526" hidden="1"/>
    <cellStyle name="Uwaga 3" xfId="6522" hidden="1"/>
    <cellStyle name="Uwaga 3" xfId="6517" hidden="1"/>
    <cellStyle name="Uwaga 3" xfId="6512" hidden="1"/>
    <cellStyle name="Uwaga 3" xfId="6507" hidden="1"/>
    <cellStyle name="Uwaga 3" xfId="6503" hidden="1"/>
    <cellStyle name="Uwaga 3" xfId="6499" hidden="1"/>
    <cellStyle name="Uwaga 3" xfId="6492" hidden="1"/>
    <cellStyle name="Uwaga 3" xfId="6488" hidden="1"/>
    <cellStyle name="Uwaga 3" xfId="6483" hidden="1"/>
    <cellStyle name="Uwaga 3" xfId="6477" hidden="1"/>
    <cellStyle name="Uwaga 3" xfId="6473" hidden="1"/>
    <cellStyle name="Uwaga 3" xfId="6468" hidden="1"/>
    <cellStyle name="Uwaga 3" xfId="6462" hidden="1"/>
    <cellStyle name="Uwaga 3" xfId="6458" hidden="1"/>
    <cellStyle name="Uwaga 3" xfId="6454" hidden="1"/>
    <cellStyle name="Uwaga 3" xfId="6447" hidden="1"/>
    <cellStyle name="Uwaga 3" xfId="6443" hidden="1"/>
    <cellStyle name="Uwaga 3" xfId="6439" hidden="1"/>
    <cellStyle name="Uwaga 3" xfId="7303" hidden="1"/>
    <cellStyle name="Uwaga 3" xfId="7301" hidden="1"/>
    <cellStyle name="Uwaga 3" xfId="7299" hidden="1"/>
    <cellStyle name="Uwaga 3" xfId="7286" hidden="1"/>
    <cellStyle name="Uwaga 3" xfId="7285" hidden="1"/>
    <cellStyle name="Uwaga 3" xfId="7284" hidden="1"/>
    <cellStyle name="Uwaga 3" xfId="7271" hidden="1"/>
    <cellStyle name="Uwaga 3" xfId="7270" hidden="1"/>
    <cellStyle name="Uwaga 3" xfId="7269" hidden="1"/>
    <cellStyle name="Uwaga 3" xfId="7257" hidden="1"/>
    <cellStyle name="Uwaga 3" xfId="7255" hidden="1"/>
    <cellStyle name="Uwaga 3" xfId="7254" hidden="1"/>
    <cellStyle name="Uwaga 3" xfId="7241" hidden="1"/>
    <cellStyle name="Uwaga 3" xfId="7240" hidden="1"/>
    <cellStyle name="Uwaga 3" xfId="7239" hidden="1"/>
    <cellStyle name="Uwaga 3" xfId="7227" hidden="1"/>
    <cellStyle name="Uwaga 3" xfId="7225" hidden="1"/>
    <cellStyle name="Uwaga 3" xfId="7223" hidden="1"/>
    <cellStyle name="Uwaga 3" xfId="7212" hidden="1"/>
    <cellStyle name="Uwaga 3" xfId="7210" hidden="1"/>
    <cellStyle name="Uwaga 3" xfId="7208" hidden="1"/>
    <cellStyle name="Uwaga 3" xfId="7197" hidden="1"/>
    <cellStyle name="Uwaga 3" xfId="7195" hidden="1"/>
    <cellStyle name="Uwaga 3" xfId="7193" hidden="1"/>
    <cellStyle name="Uwaga 3" xfId="7182" hidden="1"/>
    <cellStyle name="Uwaga 3" xfId="7180" hidden="1"/>
    <cellStyle name="Uwaga 3" xfId="7178" hidden="1"/>
    <cellStyle name="Uwaga 3" xfId="7167" hidden="1"/>
    <cellStyle name="Uwaga 3" xfId="7165" hidden="1"/>
    <cellStyle name="Uwaga 3" xfId="7163" hidden="1"/>
    <cellStyle name="Uwaga 3" xfId="7152" hidden="1"/>
    <cellStyle name="Uwaga 3" xfId="7150" hidden="1"/>
    <cellStyle name="Uwaga 3" xfId="7148" hidden="1"/>
    <cellStyle name="Uwaga 3" xfId="7137" hidden="1"/>
    <cellStyle name="Uwaga 3" xfId="7135" hidden="1"/>
    <cellStyle name="Uwaga 3" xfId="7133" hidden="1"/>
    <cellStyle name="Uwaga 3" xfId="7122" hidden="1"/>
    <cellStyle name="Uwaga 3" xfId="7120" hidden="1"/>
    <cellStyle name="Uwaga 3" xfId="7118" hidden="1"/>
    <cellStyle name="Uwaga 3" xfId="7107" hidden="1"/>
    <cellStyle name="Uwaga 3" xfId="7105" hidden="1"/>
    <cellStyle name="Uwaga 3" xfId="7103" hidden="1"/>
    <cellStyle name="Uwaga 3" xfId="7092" hidden="1"/>
    <cellStyle name="Uwaga 3" xfId="7090" hidden="1"/>
    <cellStyle name="Uwaga 3" xfId="7088" hidden="1"/>
    <cellStyle name="Uwaga 3" xfId="7077" hidden="1"/>
    <cellStyle name="Uwaga 3" xfId="7075" hidden="1"/>
    <cellStyle name="Uwaga 3" xfId="7073" hidden="1"/>
    <cellStyle name="Uwaga 3" xfId="7062" hidden="1"/>
    <cellStyle name="Uwaga 3" xfId="7060" hidden="1"/>
    <cellStyle name="Uwaga 3" xfId="7058" hidden="1"/>
    <cellStyle name="Uwaga 3" xfId="7047" hidden="1"/>
    <cellStyle name="Uwaga 3" xfId="7045" hidden="1"/>
    <cellStyle name="Uwaga 3" xfId="7043" hidden="1"/>
    <cellStyle name="Uwaga 3" xfId="7032" hidden="1"/>
    <cellStyle name="Uwaga 3" xfId="7030" hidden="1"/>
    <cellStyle name="Uwaga 3" xfId="7028" hidden="1"/>
    <cellStyle name="Uwaga 3" xfId="7017" hidden="1"/>
    <cellStyle name="Uwaga 3" xfId="7015" hidden="1"/>
    <cellStyle name="Uwaga 3" xfId="7013" hidden="1"/>
    <cellStyle name="Uwaga 3" xfId="7002" hidden="1"/>
    <cellStyle name="Uwaga 3" xfId="7000" hidden="1"/>
    <cellStyle name="Uwaga 3" xfId="6998" hidden="1"/>
    <cellStyle name="Uwaga 3" xfId="6987" hidden="1"/>
    <cellStyle name="Uwaga 3" xfId="6985" hidden="1"/>
    <cellStyle name="Uwaga 3" xfId="6983" hidden="1"/>
    <cellStyle name="Uwaga 3" xfId="6972" hidden="1"/>
    <cellStyle name="Uwaga 3" xfId="6970" hidden="1"/>
    <cellStyle name="Uwaga 3" xfId="6968" hidden="1"/>
    <cellStyle name="Uwaga 3" xfId="6957" hidden="1"/>
    <cellStyle name="Uwaga 3" xfId="6955" hidden="1"/>
    <cellStyle name="Uwaga 3" xfId="6953" hidden="1"/>
    <cellStyle name="Uwaga 3" xfId="6942" hidden="1"/>
    <cellStyle name="Uwaga 3" xfId="6940" hidden="1"/>
    <cellStyle name="Uwaga 3" xfId="6938" hidden="1"/>
    <cellStyle name="Uwaga 3" xfId="6927" hidden="1"/>
    <cellStyle name="Uwaga 3" xfId="6925" hidden="1"/>
    <cellStyle name="Uwaga 3" xfId="6923" hidden="1"/>
    <cellStyle name="Uwaga 3" xfId="6912" hidden="1"/>
    <cellStyle name="Uwaga 3" xfId="6910" hidden="1"/>
    <cellStyle name="Uwaga 3" xfId="6907" hidden="1"/>
    <cellStyle name="Uwaga 3" xfId="6897" hidden="1"/>
    <cellStyle name="Uwaga 3" xfId="6895" hidden="1"/>
    <cellStyle name="Uwaga 3" xfId="6893" hidden="1"/>
    <cellStyle name="Uwaga 3" xfId="6882" hidden="1"/>
    <cellStyle name="Uwaga 3" xfId="6880" hidden="1"/>
    <cellStyle name="Uwaga 3" xfId="6878" hidden="1"/>
    <cellStyle name="Uwaga 3" xfId="6867" hidden="1"/>
    <cellStyle name="Uwaga 3" xfId="6865" hidden="1"/>
    <cellStyle name="Uwaga 3" xfId="6862" hidden="1"/>
    <cellStyle name="Uwaga 3" xfId="6852" hidden="1"/>
    <cellStyle name="Uwaga 3" xfId="6850" hidden="1"/>
    <cellStyle name="Uwaga 3" xfId="6847" hidden="1"/>
    <cellStyle name="Uwaga 3" xfId="6837" hidden="1"/>
    <cellStyle name="Uwaga 3" xfId="6835" hidden="1"/>
    <cellStyle name="Uwaga 3" xfId="6832" hidden="1"/>
    <cellStyle name="Uwaga 3" xfId="6823" hidden="1"/>
    <cellStyle name="Uwaga 3" xfId="6820" hidden="1"/>
    <cellStyle name="Uwaga 3" xfId="6816" hidden="1"/>
    <cellStyle name="Uwaga 3" xfId="6808" hidden="1"/>
    <cellStyle name="Uwaga 3" xfId="6805" hidden="1"/>
    <cellStyle name="Uwaga 3" xfId="6801" hidden="1"/>
    <cellStyle name="Uwaga 3" xfId="6793" hidden="1"/>
    <cellStyle name="Uwaga 3" xfId="6790" hidden="1"/>
    <cellStyle name="Uwaga 3" xfId="6786" hidden="1"/>
    <cellStyle name="Uwaga 3" xfId="6778" hidden="1"/>
    <cellStyle name="Uwaga 3" xfId="6775" hidden="1"/>
    <cellStyle name="Uwaga 3" xfId="6771" hidden="1"/>
    <cellStyle name="Uwaga 3" xfId="6763" hidden="1"/>
    <cellStyle name="Uwaga 3" xfId="6760" hidden="1"/>
    <cellStyle name="Uwaga 3" xfId="6756" hidden="1"/>
    <cellStyle name="Uwaga 3" xfId="6748" hidden="1"/>
    <cellStyle name="Uwaga 3" xfId="6744" hidden="1"/>
    <cellStyle name="Uwaga 3" xfId="6739" hidden="1"/>
    <cellStyle name="Uwaga 3" xfId="6733" hidden="1"/>
    <cellStyle name="Uwaga 3" xfId="6729" hidden="1"/>
    <cellStyle name="Uwaga 3" xfId="6724" hidden="1"/>
    <cellStyle name="Uwaga 3" xfId="6718" hidden="1"/>
    <cellStyle name="Uwaga 3" xfId="6714" hidden="1"/>
    <cellStyle name="Uwaga 3" xfId="6709" hidden="1"/>
    <cellStyle name="Uwaga 3" xfId="6703" hidden="1"/>
    <cellStyle name="Uwaga 3" xfId="6700" hidden="1"/>
    <cellStyle name="Uwaga 3" xfId="6696" hidden="1"/>
    <cellStyle name="Uwaga 3" xfId="6688" hidden="1"/>
    <cellStyle name="Uwaga 3" xfId="6685" hidden="1"/>
    <cellStyle name="Uwaga 3" xfId="6680" hidden="1"/>
    <cellStyle name="Uwaga 3" xfId="6673" hidden="1"/>
    <cellStyle name="Uwaga 3" xfId="6669" hidden="1"/>
    <cellStyle name="Uwaga 3" xfId="6664" hidden="1"/>
    <cellStyle name="Uwaga 3" xfId="6658" hidden="1"/>
    <cellStyle name="Uwaga 3" xfId="6654" hidden="1"/>
    <cellStyle name="Uwaga 3" xfId="6649" hidden="1"/>
    <cellStyle name="Uwaga 3" xfId="6643" hidden="1"/>
    <cellStyle name="Uwaga 3" xfId="6640" hidden="1"/>
    <cellStyle name="Uwaga 3" xfId="6636" hidden="1"/>
    <cellStyle name="Uwaga 3" xfId="6628" hidden="1"/>
    <cellStyle name="Uwaga 3" xfId="6623" hidden="1"/>
    <cellStyle name="Uwaga 3" xfId="6618" hidden="1"/>
    <cellStyle name="Uwaga 3" xfId="6613" hidden="1"/>
    <cellStyle name="Uwaga 3" xfId="6608" hidden="1"/>
    <cellStyle name="Uwaga 3" xfId="6603" hidden="1"/>
    <cellStyle name="Uwaga 3" xfId="6598" hidden="1"/>
    <cellStyle name="Uwaga 3" xfId="6593" hidden="1"/>
    <cellStyle name="Uwaga 3" xfId="6588" hidden="1"/>
    <cellStyle name="Uwaga 3" xfId="6583" hidden="1"/>
    <cellStyle name="Uwaga 3" xfId="6579" hidden="1"/>
    <cellStyle name="Uwaga 3" xfId="6574" hidden="1"/>
    <cellStyle name="Uwaga 3" xfId="6567" hidden="1"/>
    <cellStyle name="Uwaga 3" xfId="6562" hidden="1"/>
    <cellStyle name="Uwaga 3" xfId="6557" hidden="1"/>
    <cellStyle name="Uwaga 3" xfId="6552" hidden="1"/>
    <cellStyle name="Uwaga 3" xfId="6547" hidden="1"/>
    <cellStyle name="Uwaga 3" xfId="6542" hidden="1"/>
    <cellStyle name="Uwaga 3" xfId="6537" hidden="1"/>
    <cellStyle name="Uwaga 3" xfId="6532" hidden="1"/>
    <cellStyle name="Uwaga 3" xfId="6527" hidden="1"/>
    <cellStyle name="Uwaga 3" xfId="6523" hidden="1"/>
    <cellStyle name="Uwaga 3" xfId="6518" hidden="1"/>
    <cellStyle name="Uwaga 3" xfId="6513" hidden="1"/>
    <cellStyle name="Uwaga 3" xfId="6508" hidden="1"/>
    <cellStyle name="Uwaga 3" xfId="6504" hidden="1"/>
    <cellStyle name="Uwaga 3" xfId="6500" hidden="1"/>
    <cellStyle name="Uwaga 3" xfId="6493" hidden="1"/>
    <cellStyle name="Uwaga 3" xfId="6489" hidden="1"/>
    <cellStyle name="Uwaga 3" xfId="6484" hidden="1"/>
    <cellStyle name="Uwaga 3" xfId="6478" hidden="1"/>
    <cellStyle name="Uwaga 3" xfId="6474" hidden="1"/>
    <cellStyle name="Uwaga 3" xfId="6469" hidden="1"/>
    <cellStyle name="Uwaga 3" xfId="6463" hidden="1"/>
    <cellStyle name="Uwaga 3" xfId="6459" hidden="1"/>
    <cellStyle name="Uwaga 3" xfId="6455" hidden="1"/>
    <cellStyle name="Uwaga 3" xfId="6448" hidden="1"/>
    <cellStyle name="Uwaga 3" xfId="6444" hidden="1"/>
    <cellStyle name="Uwaga 3" xfId="6440" hidden="1"/>
    <cellStyle name="Uwaga 3" xfId="7307" hidden="1"/>
    <cellStyle name="Uwaga 3" xfId="7306" hidden="1"/>
    <cellStyle name="Uwaga 3" xfId="7304" hidden="1"/>
    <cellStyle name="Uwaga 3" xfId="7291" hidden="1"/>
    <cellStyle name="Uwaga 3" xfId="7289" hidden="1"/>
    <cellStyle name="Uwaga 3" xfId="7287" hidden="1"/>
    <cellStyle name="Uwaga 3" xfId="7277" hidden="1"/>
    <cellStyle name="Uwaga 3" xfId="7275" hidden="1"/>
    <cellStyle name="Uwaga 3" xfId="7273" hidden="1"/>
    <cellStyle name="Uwaga 3" xfId="7262" hidden="1"/>
    <cellStyle name="Uwaga 3" xfId="7260" hidden="1"/>
    <cellStyle name="Uwaga 3" xfId="7258" hidden="1"/>
    <cellStyle name="Uwaga 3" xfId="7245" hidden="1"/>
    <cellStyle name="Uwaga 3" xfId="7243" hidden="1"/>
    <cellStyle name="Uwaga 3" xfId="7242" hidden="1"/>
    <cellStyle name="Uwaga 3" xfId="7229" hidden="1"/>
    <cellStyle name="Uwaga 3" xfId="7228" hidden="1"/>
    <cellStyle name="Uwaga 3" xfId="7226" hidden="1"/>
    <cellStyle name="Uwaga 3" xfId="7214" hidden="1"/>
    <cellStyle name="Uwaga 3" xfId="7213" hidden="1"/>
    <cellStyle name="Uwaga 3" xfId="7211" hidden="1"/>
    <cellStyle name="Uwaga 3" xfId="7199" hidden="1"/>
    <cellStyle name="Uwaga 3" xfId="7198" hidden="1"/>
    <cellStyle name="Uwaga 3" xfId="7196" hidden="1"/>
    <cellStyle name="Uwaga 3" xfId="7184" hidden="1"/>
    <cellStyle name="Uwaga 3" xfId="7183" hidden="1"/>
    <cellStyle name="Uwaga 3" xfId="7181" hidden="1"/>
    <cellStyle name="Uwaga 3" xfId="7169" hidden="1"/>
    <cellStyle name="Uwaga 3" xfId="7168" hidden="1"/>
    <cellStyle name="Uwaga 3" xfId="7166" hidden="1"/>
    <cellStyle name="Uwaga 3" xfId="7154" hidden="1"/>
    <cellStyle name="Uwaga 3" xfId="7153" hidden="1"/>
    <cellStyle name="Uwaga 3" xfId="7151" hidden="1"/>
    <cellStyle name="Uwaga 3" xfId="7139" hidden="1"/>
    <cellStyle name="Uwaga 3" xfId="7138" hidden="1"/>
    <cellStyle name="Uwaga 3" xfId="7136" hidden="1"/>
    <cellStyle name="Uwaga 3" xfId="7124" hidden="1"/>
    <cellStyle name="Uwaga 3" xfId="7123" hidden="1"/>
    <cellStyle name="Uwaga 3" xfId="7121" hidden="1"/>
    <cellStyle name="Uwaga 3" xfId="7109" hidden="1"/>
    <cellStyle name="Uwaga 3" xfId="7108" hidden="1"/>
    <cellStyle name="Uwaga 3" xfId="7106" hidden="1"/>
    <cellStyle name="Uwaga 3" xfId="7094" hidden="1"/>
    <cellStyle name="Uwaga 3" xfId="7093" hidden="1"/>
    <cellStyle name="Uwaga 3" xfId="7091" hidden="1"/>
    <cellStyle name="Uwaga 3" xfId="7079" hidden="1"/>
    <cellStyle name="Uwaga 3" xfId="7078" hidden="1"/>
    <cellStyle name="Uwaga 3" xfId="7076" hidden="1"/>
    <cellStyle name="Uwaga 3" xfId="7064" hidden="1"/>
    <cellStyle name="Uwaga 3" xfId="7063" hidden="1"/>
    <cellStyle name="Uwaga 3" xfId="7061" hidden="1"/>
    <cellStyle name="Uwaga 3" xfId="7049" hidden="1"/>
    <cellStyle name="Uwaga 3" xfId="7048" hidden="1"/>
    <cellStyle name="Uwaga 3" xfId="7046" hidden="1"/>
    <cellStyle name="Uwaga 3" xfId="7034" hidden="1"/>
    <cellStyle name="Uwaga 3" xfId="7033" hidden="1"/>
    <cellStyle name="Uwaga 3" xfId="7031" hidden="1"/>
    <cellStyle name="Uwaga 3" xfId="7019" hidden="1"/>
    <cellStyle name="Uwaga 3" xfId="7018" hidden="1"/>
    <cellStyle name="Uwaga 3" xfId="7016" hidden="1"/>
    <cellStyle name="Uwaga 3" xfId="7004" hidden="1"/>
    <cellStyle name="Uwaga 3" xfId="7003" hidden="1"/>
    <cellStyle name="Uwaga 3" xfId="7001" hidden="1"/>
    <cellStyle name="Uwaga 3" xfId="6989" hidden="1"/>
    <cellStyle name="Uwaga 3" xfId="6988" hidden="1"/>
    <cellStyle name="Uwaga 3" xfId="6986" hidden="1"/>
    <cellStyle name="Uwaga 3" xfId="6974" hidden="1"/>
    <cellStyle name="Uwaga 3" xfId="6973" hidden="1"/>
    <cellStyle name="Uwaga 3" xfId="6971" hidden="1"/>
    <cellStyle name="Uwaga 3" xfId="6959" hidden="1"/>
    <cellStyle name="Uwaga 3" xfId="6958" hidden="1"/>
    <cellStyle name="Uwaga 3" xfId="6956" hidden="1"/>
    <cellStyle name="Uwaga 3" xfId="6944" hidden="1"/>
    <cellStyle name="Uwaga 3" xfId="6943" hidden="1"/>
    <cellStyle name="Uwaga 3" xfId="6941" hidden="1"/>
    <cellStyle name="Uwaga 3" xfId="6929" hidden="1"/>
    <cellStyle name="Uwaga 3" xfId="6928" hidden="1"/>
    <cellStyle name="Uwaga 3" xfId="6926" hidden="1"/>
    <cellStyle name="Uwaga 3" xfId="6914" hidden="1"/>
    <cellStyle name="Uwaga 3" xfId="6913" hidden="1"/>
    <cellStyle name="Uwaga 3" xfId="6911" hidden="1"/>
    <cellStyle name="Uwaga 3" xfId="6899" hidden="1"/>
    <cellStyle name="Uwaga 3" xfId="6898" hidden="1"/>
    <cellStyle name="Uwaga 3" xfId="6896" hidden="1"/>
    <cellStyle name="Uwaga 3" xfId="6884" hidden="1"/>
    <cellStyle name="Uwaga 3" xfId="6883" hidden="1"/>
    <cellStyle name="Uwaga 3" xfId="6881" hidden="1"/>
    <cellStyle name="Uwaga 3" xfId="6869" hidden="1"/>
    <cellStyle name="Uwaga 3" xfId="6868" hidden="1"/>
    <cellStyle name="Uwaga 3" xfId="6866" hidden="1"/>
    <cellStyle name="Uwaga 3" xfId="6854" hidden="1"/>
    <cellStyle name="Uwaga 3" xfId="6853" hidden="1"/>
    <cellStyle name="Uwaga 3" xfId="6851" hidden="1"/>
    <cellStyle name="Uwaga 3" xfId="6839" hidden="1"/>
    <cellStyle name="Uwaga 3" xfId="6838" hidden="1"/>
    <cellStyle name="Uwaga 3" xfId="6836" hidden="1"/>
    <cellStyle name="Uwaga 3" xfId="6824" hidden="1"/>
    <cellStyle name="Uwaga 3" xfId="6822" hidden="1"/>
    <cellStyle name="Uwaga 3" xfId="6819" hidden="1"/>
    <cellStyle name="Uwaga 3" xfId="6809" hidden="1"/>
    <cellStyle name="Uwaga 3" xfId="6807" hidden="1"/>
    <cellStyle name="Uwaga 3" xfId="6804" hidden="1"/>
    <cellStyle name="Uwaga 3" xfId="6794" hidden="1"/>
    <cellStyle name="Uwaga 3" xfId="6792" hidden="1"/>
    <cellStyle name="Uwaga 3" xfId="6789" hidden="1"/>
    <cellStyle name="Uwaga 3" xfId="6779" hidden="1"/>
    <cellStyle name="Uwaga 3" xfId="6777" hidden="1"/>
    <cellStyle name="Uwaga 3" xfId="6774" hidden="1"/>
    <cellStyle name="Uwaga 3" xfId="6764" hidden="1"/>
    <cellStyle name="Uwaga 3" xfId="6762" hidden="1"/>
    <cellStyle name="Uwaga 3" xfId="6759" hidden="1"/>
    <cellStyle name="Uwaga 3" xfId="6749" hidden="1"/>
    <cellStyle name="Uwaga 3" xfId="6747" hidden="1"/>
    <cellStyle name="Uwaga 3" xfId="6743" hidden="1"/>
    <cellStyle name="Uwaga 3" xfId="6734" hidden="1"/>
    <cellStyle name="Uwaga 3" xfId="6731" hidden="1"/>
    <cellStyle name="Uwaga 3" xfId="6727" hidden="1"/>
    <cellStyle name="Uwaga 3" xfId="6719" hidden="1"/>
    <cellStyle name="Uwaga 3" xfId="6717" hidden="1"/>
    <cellStyle name="Uwaga 3" xfId="6713" hidden="1"/>
    <cellStyle name="Uwaga 3" xfId="6704" hidden="1"/>
    <cellStyle name="Uwaga 3" xfId="6702" hidden="1"/>
    <cellStyle name="Uwaga 3" xfId="6699" hidden="1"/>
    <cellStyle name="Uwaga 3" xfId="6689" hidden="1"/>
    <cellStyle name="Uwaga 3" xfId="6687" hidden="1"/>
    <cellStyle name="Uwaga 3" xfId="6682" hidden="1"/>
    <cellStyle name="Uwaga 3" xfId="6674" hidden="1"/>
    <cellStyle name="Uwaga 3" xfId="6672" hidden="1"/>
    <cellStyle name="Uwaga 3" xfId="6667" hidden="1"/>
    <cellStyle name="Uwaga 3" xfId="6659" hidden="1"/>
    <cellStyle name="Uwaga 3" xfId="6657" hidden="1"/>
    <cellStyle name="Uwaga 3" xfId="6652" hidden="1"/>
    <cellStyle name="Uwaga 3" xfId="6644" hidden="1"/>
    <cellStyle name="Uwaga 3" xfId="6642" hidden="1"/>
    <cellStyle name="Uwaga 3" xfId="6638" hidden="1"/>
    <cellStyle name="Uwaga 3" xfId="6629" hidden="1"/>
    <cellStyle name="Uwaga 3" xfId="6626" hidden="1"/>
    <cellStyle name="Uwaga 3" xfId="6621" hidden="1"/>
    <cellStyle name="Uwaga 3" xfId="6614" hidden="1"/>
    <cellStyle name="Uwaga 3" xfId="6610" hidden="1"/>
    <cellStyle name="Uwaga 3" xfId="6605" hidden="1"/>
    <cellStyle name="Uwaga 3" xfId="6599" hidden="1"/>
    <cellStyle name="Uwaga 3" xfId="6595" hidden="1"/>
    <cellStyle name="Uwaga 3" xfId="6590" hidden="1"/>
    <cellStyle name="Uwaga 3" xfId="6584" hidden="1"/>
    <cellStyle name="Uwaga 3" xfId="6581" hidden="1"/>
    <cellStyle name="Uwaga 3" xfId="6577" hidden="1"/>
    <cellStyle name="Uwaga 3" xfId="6568" hidden="1"/>
    <cellStyle name="Uwaga 3" xfId="6563" hidden="1"/>
    <cellStyle name="Uwaga 3" xfId="6558" hidden="1"/>
    <cellStyle name="Uwaga 3" xfId="6553" hidden="1"/>
    <cellStyle name="Uwaga 3" xfId="6548" hidden="1"/>
    <cellStyle name="Uwaga 3" xfId="6543" hidden="1"/>
    <cellStyle name="Uwaga 3" xfId="6538" hidden="1"/>
    <cellStyle name="Uwaga 3" xfId="6533" hidden="1"/>
    <cellStyle name="Uwaga 3" xfId="6528" hidden="1"/>
    <cellStyle name="Uwaga 3" xfId="6524" hidden="1"/>
    <cellStyle name="Uwaga 3" xfId="6519" hidden="1"/>
    <cellStyle name="Uwaga 3" xfId="6514" hidden="1"/>
    <cellStyle name="Uwaga 3" xfId="6509" hidden="1"/>
    <cellStyle name="Uwaga 3" xfId="6505" hidden="1"/>
    <cellStyle name="Uwaga 3" xfId="6501" hidden="1"/>
    <cellStyle name="Uwaga 3" xfId="6494" hidden="1"/>
    <cellStyle name="Uwaga 3" xfId="6490" hidden="1"/>
    <cellStyle name="Uwaga 3" xfId="6485" hidden="1"/>
    <cellStyle name="Uwaga 3" xfId="6479" hidden="1"/>
    <cellStyle name="Uwaga 3" xfId="6475" hidden="1"/>
    <cellStyle name="Uwaga 3" xfId="6470" hidden="1"/>
    <cellStyle name="Uwaga 3" xfId="6464" hidden="1"/>
    <cellStyle name="Uwaga 3" xfId="6460" hidden="1"/>
    <cellStyle name="Uwaga 3" xfId="6456" hidden="1"/>
    <cellStyle name="Uwaga 3" xfId="6449" hidden="1"/>
    <cellStyle name="Uwaga 3" xfId="6445" hidden="1"/>
    <cellStyle name="Uwaga 3" xfId="6441" hidden="1"/>
    <cellStyle name="Uwaga 3" xfId="7448" hidden="1"/>
    <cellStyle name="Uwaga 3" xfId="7449" hidden="1"/>
    <cellStyle name="Uwaga 3" xfId="7450" hidden="1"/>
    <cellStyle name="Uwaga 3" xfId="7460" hidden="1"/>
    <cellStyle name="Uwaga 3" xfId="7461" hidden="1"/>
    <cellStyle name="Uwaga 3" xfId="7462" hidden="1"/>
    <cellStyle name="Uwaga 3" xfId="7469" hidden="1"/>
    <cellStyle name="Uwaga 3" xfId="7470" hidden="1"/>
    <cellStyle name="Uwaga 3" xfId="7471" hidden="1"/>
    <cellStyle name="Uwaga 3" xfId="7478" hidden="1"/>
    <cellStyle name="Uwaga 3" xfId="7479" hidden="1"/>
    <cellStyle name="Uwaga 3" xfId="7480" hidden="1"/>
    <cellStyle name="Uwaga 3" xfId="7489" hidden="1"/>
    <cellStyle name="Uwaga 3" xfId="7490" hidden="1"/>
    <cellStyle name="Uwaga 3" xfId="7491" hidden="1"/>
    <cellStyle name="Uwaga 3" xfId="7502" hidden="1"/>
    <cellStyle name="Uwaga 3" xfId="7503" hidden="1"/>
    <cellStyle name="Uwaga 3" xfId="7504" hidden="1"/>
    <cellStyle name="Uwaga 3" xfId="7511" hidden="1"/>
    <cellStyle name="Uwaga 3" xfId="7512" hidden="1"/>
    <cellStyle name="Uwaga 3" xfId="7513" hidden="1"/>
    <cellStyle name="Uwaga 3" xfId="7520" hidden="1"/>
    <cellStyle name="Uwaga 3" xfId="7521" hidden="1"/>
    <cellStyle name="Uwaga 3" xfId="7522" hidden="1"/>
    <cellStyle name="Uwaga 3" xfId="7529" hidden="1"/>
    <cellStyle name="Uwaga 3" xfId="7530" hidden="1"/>
    <cellStyle name="Uwaga 3" xfId="7531" hidden="1"/>
    <cellStyle name="Uwaga 3" xfId="7541" hidden="1"/>
    <cellStyle name="Uwaga 3" xfId="7542" hidden="1"/>
    <cellStyle name="Uwaga 3" xfId="7543" hidden="1"/>
    <cellStyle name="Uwaga 3" xfId="7550" hidden="1"/>
    <cellStyle name="Uwaga 3" xfId="7551" hidden="1"/>
    <cellStyle name="Uwaga 3" xfId="7552" hidden="1"/>
    <cellStyle name="Uwaga 3" xfId="7559" hidden="1"/>
    <cellStyle name="Uwaga 3" xfId="7560" hidden="1"/>
    <cellStyle name="Uwaga 3" xfId="7561" hidden="1"/>
    <cellStyle name="Uwaga 3" xfId="7569" hidden="1"/>
    <cellStyle name="Uwaga 3" xfId="7570" hidden="1"/>
    <cellStyle name="Uwaga 3" xfId="7571" hidden="1"/>
    <cellStyle name="Uwaga 3" xfId="7581" hidden="1"/>
    <cellStyle name="Uwaga 3" xfId="7582" hidden="1"/>
    <cellStyle name="Uwaga 3" xfId="7583" hidden="1"/>
    <cellStyle name="Uwaga 3" xfId="7590" hidden="1"/>
    <cellStyle name="Uwaga 3" xfId="7591" hidden="1"/>
    <cellStyle name="Uwaga 3" xfId="7592" hidden="1"/>
    <cellStyle name="Uwaga 3" xfId="7599" hidden="1"/>
    <cellStyle name="Uwaga 3" xfId="7600" hidden="1"/>
    <cellStyle name="Uwaga 3" xfId="7601" hidden="1"/>
    <cellStyle name="Uwaga 3" xfId="7609" hidden="1"/>
    <cellStyle name="Uwaga 3" xfId="7610" hidden="1"/>
    <cellStyle name="Uwaga 3" xfId="7611" hidden="1"/>
    <cellStyle name="Uwaga 3" xfId="7621" hidden="1"/>
    <cellStyle name="Uwaga 3" xfId="7622" hidden="1"/>
    <cellStyle name="Uwaga 3" xfId="7623" hidden="1"/>
    <cellStyle name="Uwaga 3" xfId="7630" hidden="1"/>
    <cellStyle name="Uwaga 3" xfId="7631" hidden="1"/>
    <cellStyle name="Uwaga 3" xfId="7632" hidden="1"/>
    <cellStyle name="Uwaga 3" xfId="7639" hidden="1"/>
    <cellStyle name="Uwaga 3" xfId="7640" hidden="1"/>
    <cellStyle name="Uwaga 3" xfId="7641" hidden="1"/>
    <cellStyle name="Uwaga 3" xfId="7648" hidden="1"/>
    <cellStyle name="Uwaga 3" xfId="7649" hidden="1"/>
    <cellStyle name="Uwaga 3" xfId="7650" hidden="1"/>
    <cellStyle name="Uwaga 3" xfId="7660" hidden="1"/>
    <cellStyle name="Uwaga 3" xfId="7661" hidden="1"/>
    <cellStyle name="Uwaga 3" xfId="7662" hidden="1"/>
    <cellStyle name="Uwaga 3" xfId="7669" hidden="1"/>
    <cellStyle name="Uwaga 3" xfId="7670" hidden="1"/>
    <cellStyle name="Uwaga 3" xfId="7671" hidden="1"/>
    <cellStyle name="Uwaga 3" xfId="7678" hidden="1"/>
    <cellStyle name="Uwaga 3" xfId="7679" hidden="1"/>
    <cellStyle name="Uwaga 3" xfId="7680" hidden="1"/>
    <cellStyle name="Uwaga 3" xfId="7689" hidden="1"/>
    <cellStyle name="Uwaga 3" xfId="7690" hidden="1"/>
    <cellStyle name="Uwaga 3" xfId="7691" hidden="1"/>
    <cellStyle name="Uwaga 3" xfId="7701" hidden="1"/>
    <cellStyle name="Uwaga 3" xfId="7702" hidden="1"/>
    <cellStyle name="Uwaga 3" xfId="7703" hidden="1"/>
    <cellStyle name="Uwaga 3" xfId="7710" hidden="1"/>
    <cellStyle name="Uwaga 3" xfId="7711" hidden="1"/>
    <cellStyle name="Uwaga 3" xfId="7712" hidden="1"/>
    <cellStyle name="Uwaga 3" xfId="7719" hidden="1"/>
    <cellStyle name="Uwaga 3" xfId="7720" hidden="1"/>
    <cellStyle name="Uwaga 3" xfId="7721" hidden="1"/>
    <cellStyle name="Uwaga 3" xfId="7729" hidden="1"/>
    <cellStyle name="Uwaga 3" xfId="7730" hidden="1"/>
    <cellStyle name="Uwaga 3" xfId="7731" hidden="1"/>
    <cellStyle name="Uwaga 3" xfId="7741" hidden="1"/>
    <cellStyle name="Uwaga 3" xfId="7742" hidden="1"/>
    <cellStyle name="Uwaga 3" xfId="7743" hidden="1"/>
    <cellStyle name="Uwaga 3" xfId="7750" hidden="1"/>
    <cellStyle name="Uwaga 3" xfId="7751" hidden="1"/>
    <cellStyle name="Uwaga 3" xfId="7752" hidden="1"/>
    <cellStyle name="Uwaga 3" xfId="7759" hidden="1"/>
    <cellStyle name="Uwaga 3" xfId="7760" hidden="1"/>
    <cellStyle name="Uwaga 3" xfId="7761" hidden="1"/>
    <cellStyle name="Uwaga 3" xfId="7768" hidden="1"/>
    <cellStyle name="Uwaga 3" xfId="7769" hidden="1"/>
    <cellStyle name="Uwaga 3" xfId="7770" hidden="1"/>
    <cellStyle name="Uwaga 3" xfId="7780" hidden="1"/>
    <cellStyle name="Uwaga 3" xfId="7781" hidden="1"/>
    <cellStyle name="Uwaga 3" xfId="7782" hidden="1"/>
    <cellStyle name="Uwaga 3" xfId="7789" hidden="1"/>
    <cellStyle name="Uwaga 3" xfId="7790" hidden="1"/>
    <cellStyle name="Uwaga 3" xfId="7791" hidden="1"/>
    <cellStyle name="Uwaga 3" xfId="7798" hidden="1"/>
    <cellStyle name="Uwaga 3" xfId="7799" hidden="1"/>
    <cellStyle name="Uwaga 3" xfId="7800" hidden="1"/>
    <cellStyle name="Uwaga 3" xfId="7809" hidden="1"/>
    <cellStyle name="Uwaga 3" xfId="7810" hidden="1"/>
    <cellStyle name="Uwaga 3" xfId="7811" hidden="1"/>
    <cellStyle name="Uwaga 3" xfId="7821" hidden="1"/>
    <cellStyle name="Uwaga 3" xfId="7822" hidden="1"/>
    <cellStyle name="Uwaga 3" xfId="7823" hidden="1"/>
    <cellStyle name="Uwaga 3" xfId="7830" hidden="1"/>
    <cellStyle name="Uwaga 3" xfId="7831" hidden="1"/>
    <cellStyle name="Uwaga 3" xfId="7832" hidden="1"/>
    <cellStyle name="Uwaga 3" xfId="7839" hidden="1"/>
    <cellStyle name="Uwaga 3" xfId="7840" hidden="1"/>
    <cellStyle name="Uwaga 3" xfId="7841" hidden="1"/>
    <cellStyle name="Uwaga 3" xfId="7848" hidden="1"/>
    <cellStyle name="Uwaga 3" xfId="7849" hidden="1"/>
    <cellStyle name="Uwaga 3" xfId="7850" hidden="1"/>
    <cellStyle name="Uwaga 3" xfId="7860" hidden="1"/>
    <cellStyle name="Uwaga 3" xfId="7861" hidden="1"/>
    <cellStyle name="Uwaga 3" xfId="7862" hidden="1"/>
    <cellStyle name="Uwaga 3" xfId="7869" hidden="1"/>
    <cellStyle name="Uwaga 3" xfId="7870" hidden="1"/>
    <cellStyle name="Uwaga 3" xfId="7871" hidden="1"/>
    <cellStyle name="Uwaga 3" xfId="7878" hidden="1"/>
    <cellStyle name="Uwaga 3" xfId="7879" hidden="1"/>
    <cellStyle name="Uwaga 3" xfId="7880" hidden="1"/>
    <cellStyle name="Uwaga 3" xfId="7888" hidden="1"/>
    <cellStyle name="Uwaga 3" xfId="7889" hidden="1"/>
    <cellStyle name="Uwaga 3" xfId="7890" hidden="1"/>
    <cellStyle name="Uwaga 3" xfId="7900" hidden="1"/>
    <cellStyle name="Uwaga 3" xfId="7901" hidden="1"/>
    <cellStyle name="Uwaga 3" xfId="7902" hidden="1"/>
    <cellStyle name="Uwaga 3" xfId="7909" hidden="1"/>
    <cellStyle name="Uwaga 3" xfId="7910" hidden="1"/>
    <cellStyle name="Uwaga 3" xfId="7911" hidden="1"/>
    <cellStyle name="Uwaga 3" xfId="7918" hidden="1"/>
    <cellStyle name="Uwaga 3" xfId="7919" hidden="1"/>
    <cellStyle name="Uwaga 3" xfId="7920" hidden="1"/>
    <cellStyle name="Uwaga 3" xfId="7928" hidden="1"/>
    <cellStyle name="Uwaga 3" xfId="7929" hidden="1"/>
    <cellStyle name="Uwaga 3" xfId="7930" hidden="1"/>
    <cellStyle name="Uwaga 3" xfId="7940" hidden="1"/>
    <cellStyle name="Uwaga 3" xfId="7941" hidden="1"/>
    <cellStyle name="Uwaga 3" xfId="7942" hidden="1"/>
    <cellStyle name="Uwaga 3" xfId="7949" hidden="1"/>
    <cellStyle name="Uwaga 3" xfId="7950" hidden="1"/>
    <cellStyle name="Uwaga 3" xfId="7951" hidden="1"/>
    <cellStyle name="Uwaga 3" xfId="7958" hidden="1"/>
    <cellStyle name="Uwaga 3" xfId="7959" hidden="1"/>
    <cellStyle name="Uwaga 3" xfId="7960" hidden="1"/>
    <cellStyle name="Uwaga 3" xfId="7968" hidden="1"/>
    <cellStyle name="Uwaga 3" xfId="7969" hidden="1"/>
    <cellStyle name="Uwaga 3" xfId="7970" hidden="1"/>
    <cellStyle name="Uwaga 3" xfId="7978" hidden="1"/>
    <cellStyle name="Uwaga 3" xfId="7979" hidden="1"/>
    <cellStyle name="Uwaga 3" xfId="7980" hidden="1"/>
    <cellStyle name="Uwaga 3" xfId="7988" hidden="1"/>
    <cellStyle name="Uwaga 3" xfId="7989" hidden="1"/>
    <cellStyle name="Uwaga 3" xfId="7990" hidden="1"/>
    <cellStyle name="Uwaga 3" xfId="7998" hidden="1"/>
    <cellStyle name="Uwaga 3" xfId="7999" hidden="1"/>
    <cellStyle name="Uwaga 3" xfId="8000" hidden="1"/>
    <cellStyle name="Uwaga 3" xfId="8008" hidden="1"/>
    <cellStyle name="Uwaga 3" xfId="8009" hidden="1"/>
    <cellStyle name="Uwaga 3" xfId="8010" hidden="1"/>
    <cellStyle name="Uwaga 3" xfId="8018" hidden="1"/>
    <cellStyle name="Uwaga 3" xfId="8019" hidden="1"/>
    <cellStyle name="Uwaga 3" xfId="8020" hidden="1"/>
    <cellStyle name="Uwaga 3" xfId="8035" hidden="1"/>
    <cellStyle name="Uwaga 3" xfId="8036" hidden="1"/>
    <cellStyle name="Uwaga 3" xfId="8038" hidden="1"/>
    <cellStyle name="Uwaga 3" xfId="8044" hidden="1"/>
    <cellStyle name="Uwaga 3" xfId="8045" hidden="1"/>
    <cellStyle name="Uwaga 3" xfId="8048" hidden="1"/>
    <cellStyle name="Uwaga 3" xfId="8053" hidden="1"/>
    <cellStyle name="Uwaga 3" xfId="8054" hidden="1"/>
    <cellStyle name="Uwaga 3" xfId="8057" hidden="1"/>
    <cellStyle name="Uwaga 3" xfId="8062" hidden="1"/>
    <cellStyle name="Uwaga 3" xfId="8063" hidden="1"/>
    <cellStyle name="Uwaga 3" xfId="8064" hidden="1"/>
    <cellStyle name="Uwaga 3" xfId="8071" hidden="1"/>
    <cellStyle name="Uwaga 3" xfId="8074" hidden="1"/>
    <cellStyle name="Uwaga 3" xfId="8077" hidden="1"/>
    <cellStyle name="Uwaga 3" xfId="8083" hidden="1"/>
    <cellStyle name="Uwaga 3" xfId="8086" hidden="1"/>
    <cellStyle name="Uwaga 3" xfId="8088" hidden="1"/>
    <cellStyle name="Uwaga 3" xfId="8093" hidden="1"/>
    <cellStyle name="Uwaga 3" xfId="8096" hidden="1"/>
    <cellStyle name="Uwaga 3" xfId="8097" hidden="1"/>
    <cellStyle name="Uwaga 3" xfId="8101" hidden="1"/>
    <cellStyle name="Uwaga 3" xfId="8104" hidden="1"/>
    <cellStyle name="Uwaga 3" xfId="8106" hidden="1"/>
    <cellStyle name="Uwaga 3" xfId="8107" hidden="1"/>
    <cellStyle name="Uwaga 3" xfId="8108" hidden="1"/>
    <cellStyle name="Uwaga 3" xfId="8111" hidden="1"/>
    <cellStyle name="Uwaga 3" xfId="8118" hidden="1"/>
    <cellStyle name="Uwaga 3" xfId="8121" hidden="1"/>
    <cellStyle name="Uwaga 3" xfId="8124" hidden="1"/>
    <cellStyle name="Uwaga 3" xfId="8127" hidden="1"/>
    <cellStyle name="Uwaga 3" xfId="8130" hidden="1"/>
    <cellStyle name="Uwaga 3" xfId="8133" hidden="1"/>
    <cellStyle name="Uwaga 3" xfId="8135" hidden="1"/>
    <cellStyle name="Uwaga 3" xfId="8138" hidden="1"/>
    <cellStyle name="Uwaga 3" xfId="8141" hidden="1"/>
    <cellStyle name="Uwaga 3" xfId="8143" hidden="1"/>
    <cellStyle name="Uwaga 3" xfId="8144" hidden="1"/>
    <cellStyle name="Uwaga 3" xfId="8146" hidden="1"/>
    <cellStyle name="Uwaga 3" xfId="8153" hidden="1"/>
    <cellStyle name="Uwaga 3" xfId="8156" hidden="1"/>
    <cellStyle name="Uwaga 3" xfId="8159" hidden="1"/>
    <cellStyle name="Uwaga 3" xfId="8163" hidden="1"/>
    <cellStyle name="Uwaga 3" xfId="8166" hidden="1"/>
    <cellStyle name="Uwaga 3" xfId="8169" hidden="1"/>
    <cellStyle name="Uwaga 3" xfId="8171" hidden="1"/>
    <cellStyle name="Uwaga 3" xfId="8174" hidden="1"/>
    <cellStyle name="Uwaga 3" xfId="8177" hidden="1"/>
    <cellStyle name="Uwaga 3" xfId="8179" hidden="1"/>
    <cellStyle name="Uwaga 3" xfId="8180" hidden="1"/>
    <cellStyle name="Uwaga 3" xfId="8183" hidden="1"/>
    <cellStyle name="Uwaga 3" xfId="8190" hidden="1"/>
    <cellStyle name="Uwaga 3" xfId="8193" hidden="1"/>
    <cellStyle name="Uwaga 3" xfId="8196" hidden="1"/>
    <cellStyle name="Uwaga 3" xfId="8200" hidden="1"/>
    <cellStyle name="Uwaga 3" xfId="8203" hidden="1"/>
    <cellStyle name="Uwaga 3" xfId="8205" hidden="1"/>
    <cellStyle name="Uwaga 3" xfId="8208" hidden="1"/>
    <cellStyle name="Uwaga 3" xfId="8211" hidden="1"/>
    <cellStyle name="Uwaga 3" xfId="8214" hidden="1"/>
    <cellStyle name="Uwaga 3" xfId="8215" hidden="1"/>
    <cellStyle name="Uwaga 3" xfId="8216" hidden="1"/>
    <cellStyle name="Uwaga 3" xfId="8218" hidden="1"/>
    <cellStyle name="Uwaga 3" xfId="8224" hidden="1"/>
    <cellStyle name="Uwaga 3" xfId="8225" hidden="1"/>
    <cellStyle name="Uwaga 3" xfId="8227" hidden="1"/>
    <cellStyle name="Uwaga 3" xfId="8233" hidden="1"/>
    <cellStyle name="Uwaga 3" xfId="8235" hidden="1"/>
    <cellStyle name="Uwaga 3" xfId="8238" hidden="1"/>
    <cellStyle name="Uwaga 3" xfId="8242" hidden="1"/>
    <cellStyle name="Uwaga 3" xfId="8243" hidden="1"/>
    <cellStyle name="Uwaga 3" xfId="8245" hidden="1"/>
    <cellStyle name="Uwaga 3" xfId="8251" hidden="1"/>
    <cellStyle name="Uwaga 3" xfId="8252" hidden="1"/>
    <cellStyle name="Uwaga 3" xfId="8253" hidden="1"/>
    <cellStyle name="Uwaga 3" xfId="8261" hidden="1"/>
    <cellStyle name="Uwaga 3" xfId="8264" hidden="1"/>
    <cellStyle name="Uwaga 3" xfId="8267" hidden="1"/>
    <cellStyle name="Uwaga 3" xfId="8270" hidden="1"/>
    <cellStyle name="Uwaga 3" xfId="8273" hidden="1"/>
    <cellStyle name="Uwaga 3" xfId="8276" hidden="1"/>
    <cellStyle name="Uwaga 3" xfId="8279" hidden="1"/>
    <cellStyle name="Uwaga 3" xfId="8282" hidden="1"/>
    <cellStyle name="Uwaga 3" xfId="8285" hidden="1"/>
    <cellStyle name="Uwaga 3" xfId="8287" hidden="1"/>
    <cellStyle name="Uwaga 3" xfId="8288" hidden="1"/>
    <cellStyle name="Uwaga 3" xfId="8290" hidden="1"/>
    <cellStyle name="Uwaga 3" xfId="8297" hidden="1"/>
    <cellStyle name="Uwaga 3" xfId="8300" hidden="1"/>
    <cellStyle name="Uwaga 3" xfId="8303" hidden="1"/>
    <cellStyle name="Uwaga 3" xfId="8306" hidden="1"/>
    <cellStyle name="Uwaga 3" xfId="8309" hidden="1"/>
    <cellStyle name="Uwaga 3" xfId="8312" hidden="1"/>
    <cellStyle name="Uwaga 3" xfId="8315" hidden="1"/>
    <cellStyle name="Uwaga 3" xfId="8317" hidden="1"/>
    <cellStyle name="Uwaga 3" xfId="8320" hidden="1"/>
    <cellStyle name="Uwaga 3" xfId="8323" hidden="1"/>
    <cellStyle name="Uwaga 3" xfId="8324" hidden="1"/>
    <cellStyle name="Uwaga 3" xfId="8325" hidden="1"/>
    <cellStyle name="Uwaga 3" xfId="8332" hidden="1"/>
    <cellStyle name="Uwaga 3" xfId="8333" hidden="1"/>
    <cellStyle name="Uwaga 3" xfId="8335" hidden="1"/>
    <cellStyle name="Uwaga 3" xfId="8341" hidden="1"/>
    <cellStyle name="Uwaga 3" xfId="8342" hidden="1"/>
    <cellStyle name="Uwaga 3" xfId="8344" hidden="1"/>
    <cellStyle name="Uwaga 3" xfId="8350" hidden="1"/>
    <cellStyle name="Uwaga 3" xfId="8351" hidden="1"/>
    <cellStyle name="Uwaga 3" xfId="8353" hidden="1"/>
    <cellStyle name="Uwaga 3" xfId="8359" hidden="1"/>
    <cellStyle name="Uwaga 3" xfId="8360" hidden="1"/>
    <cellStyle name="Uwaga 3" xfId="8361" hidden="1"/>
    <cellStyle name="Uwaga 3" xfId="8369" hidden="1"/>
    <cellStyle name="Uwaga 3" xfId="8371" hidden="1"/>
    <cellStyle name="Uwaga 3" xfId="8374" hidden="1"/>
    <cellStyle name="Uwaga 3" xfId="8378" hidden="1"/>
    <cellStyle name="Uwaga 3" xfId="8381" hidden="1"/>
    <cellStyle name="Uwaga 3" xfId="8384" hidden="1"/>
    <cellStyle name="Uwaga 3" xfId="8387" hidden="1"/>
    <cellStyle name="Uwaga 3" xfId="8389" hidden="1"/>
    <cellStyle name="Uwaga 3" xfId="8392" hidden="1"/>
    <cellStyle name="Uwaga 3" xfId="8395" hidden="1"/>
    <cellStyle name="Uwaga 3" xfId="8396" hidden="1"/>
    <cellStyle name="Uwaga 3" xfId="8397" hidden="1"/>
    <cellStyle name="Uwaga 3" xfId="8404" hidden="1"/>
    <cellStyle name="Uwaga 3" xfId="8406" hidden="1"/>
    <cellStyle name="Uwaga 3" xfId="8408" hidden="1"/>
    <cellStyle name="Uwaga 3" xfId="8413" hidden="1"/>
    <cellStyle name="Uwaga 3" xfId="8415" hidden="1"/>
    <cellStyle name="Uwaga 3" xfId="8417" hidden="1"/>
    <cellStyle name="Uwaga 3" xfId="8422" hidden="1"/>
    <cellStyle name="Uwaga 3" xfId="8424" hidden="1"/>
    <cellStyle name="Uwaga 3" xfId="8426" hidden="1"/>
    <cellStyle name="Uwaga 3" xfId="8431" hidden="1"/>
    <cellStyle name="Uwaga 3" xfId="8432" hidden="1"/>
    <cellStyle name="Uwaga 3" xfId="8433" hidden="1"/>
    <cellStyle name="Uwaga 3" xfId="8440" hidden="1"/>
    <cellStyle name="Uwaga 3" xfId="8442" hidden="1"/>
    <cellStyle name="Uwaga 3" xfId="8444" hidden="1"/>
    <cellStyle name="Uwaga 3" xfId="8449" hidden="1"/>
    <cellStyle name="Uwaga 3" xfId="8451" hidden="1"/>
    <cellStyle name="Uwaga 3" xfId="8453" hidden="1"/>
    <cellStyle name="Uwaga 3" xfId="8458" hidden="1"/>
    <cellStyle name="Uwaga 3" xfId="8460" hidden="1"/>
    <cellStyle name="Uwaga 3" xfId="8461" hidden="1"/>
    <cellStyle name="Uwaga 3" xfId="8467" hidden="1"/>
    <cellStyle name="Uwaga 3" xfId="8468" hidden="1"/>
    <cellStyle name="Uwaga 3" xfId="8469" hidden="1"/>
    <cellStyle name="Uwaga 3" xfId="8476" hidden="1"/>
    <cellStyle name="Uwaga 3" xfId="8478" hidden="1"/>
    <cellStyle name="Uwaga 3" xfId="8480" hidden="1"/>
    <cellStyle name="Uwaga 3" xfId="8485" hidden="1"/>
    <cellStyle name="Uwaga 3" xfId="8487" hidden="1"/>
    <cellStyle name="Uwaga 3" xfId="8489" hidden="1"/>
    <cellStyle name="Uwaga 3" xfId="8494" hidden="1"/>
    <cellStyle name="Uwaga 3" xfId="8496" hidden="1"/>
    <cellStyle name="Uwaga 3" xfId="8498" hidden="1"/>
    <cellStyle name="Uwaga 3" xfId="8503" hidden="1"/>
    <cellStyle name="Uwaga 3" xfId="8504" hidden="1"/>
    <cellStyle name="Uwaga 3" xfId="8506" hidden="1"/>
    <cellStyle name="Uwaga 3" xfId="8512" hidden="1"/>
    <cellStyle name="Uwaga 3" xfId="8513" hidden="1"/>
    <cellStyle name="Uwaga 3" xfId="8514" hidden="1"/>
    <cellStyle name="Uwaga 3" xfId="8521" hidden="1"/>
    <cellStyle name="Uwaga 3" xfId="8522" hidden="1"/>
    <cellStyle name="Uwaga 3" xfId="8523" hidden="1"/>
    <cellStyle name="Uwaga 3" xfId="8530" hidden="1"/>
    <cellStyle name="Uwaga 3" xfId="8531" hidden="1"/>
    <cellStyle name="Uwaga 3" xfId="8532" hidden="1"/>
    <cellStyle name="Uwaga 3" xfId="8539" hidden="1"/>
    <cellStyle name="Uwaga 3" xfId="8540" hidden="1"/>
    <cellStyle name="Uwaga 3" xfId="8541" hidden="1"/>
    <cellStyle name="Uwaga 3" xfId="8548" hidden="1"/>
    <cellStyle name="Uwaga 3" xfId="8549" hidden="1"/>
    <cellStyle name="Uwaga 3" xfId="8550" hidden="1"/>
    <cellStyle name="Uwaga 3" xfId="8577" hidden="1"/>
    <cellStyle name="Uwaga 3" xfId="8578" hidden="1"/>
    <cellStyle name="Uwaga 3" xfId="8580" hidden="1"/>
    <cellStyle name="Uwaga 3" xfId="8592" hidden="1"/>
    <cellStyle name="Uwaga 3" xfId="8593" hidden="1"/>
    <cellStyle name="Uwaga 3" xfId="8598" hidden="1"/>
    <cellStyle name="Uwaga 3" xfId="8607" hidden="1"/>
    <cellStyle name="Uwaga 3" xfId="8608" hidden="1"/>
    <cellStyle name="Uwaga 3" xfId="8613" hidden="1"/>
    <cellStyle name="Uwaga 3" xfId="8622" hidden="1"/>
    <cellStyle name="Uwaga 3" xfId="8623" hidden="1"/>
    <cellStyle name="Uwaga 3" xfId="8624" hidden="1"/>
    <cellStyle name="Uwaga 3" xfId="8637" hidden="1"/>
    <cellStyle name="Uwaga 3" xfId="8642" hidden="1"/>
    <cellStyle name="Uwaga 3" xfId="8647" hidden="1"/>
    <cellStyle name="Uwaga 3" xfId="8657" hidden="1"/>
    <cellStyle name="Uwaga 3" xfId="8662" hidden="1"/>
    <cellStyle name="Uwaga 3" xfId="8666" hidden="1"/>
    <cellStyle name="Uwaga 3" xfId="8673" hidden="1"/>
    <cellStyle name="Uwaga 3" xfId="8678" hidden="1"/>
    <cellStyle name="Uwaga 3" xfId="8681" hidden="1"/>
    <cellStyle name="Uwaga 3" xfId="8687" hidden="1"/>
    <cellStyle name="Uwaga 3" xfId="8692" hidden="1"/>
    <cellStyle name="Uwaga 3" xfId="8696" hidden="1"/>
    <cellStyle name="Uwaga 3" xfId="8697" hidden="1"/>
    <cellStyle name="Uwaga 3" xfId="8698" hidden="1"/>
    <cellStyle name="Uwaga 3" xfId="8702" hidden="1"/>
    <cellStyle name="Uwaga 3" xfId="8714" hidden="1"/>
    <cellStyle name="Uwaga 3" xfId="8719" hidden="1"/>
    <cellStyle name="Uwaga 3" xfId="8724" hidden="1"/>
    <cellStyle name="Uwaga 3" xfId="8729" hidden="1"/>
    <cellStyle name="Uwaga 3" xfId="8734" hidden="1"/>
    <cellStyle name="Uwaga 3" xfId="8739" hidden="1"/>
    <cellStyle name="Uwaga 3" xfId="8743" hidden="1"/>
    <cellStyle name="Uwaga 3" xfId="8747" hidden="1"/>
    <cellStyle name="Uwaga 3" xfId="8752" hidden="1"/>
    <cellStyle name="Uwaga 3" xfId="8757" hidden="1"/>
    <cellStyle name="Uwaga 3" xfId="8758" hidden="1"/>
    <cellStyle name="Uwaga 3" xfId="8760" hidden="1"/>
    <cellStyle name="Uwaga 3" xfId="8773" hidden="1"/>
    <cellStyle name="Uwaga 3" xfId="8777" hidden="1"/>
    <cellStyle name="Uwaga 3" xfId="8782" hidden="1"/>
    <cellStyle name="Uwaga 3" xfId="8789" hidden="1"/>
    <cellStyle name="Uwaga 3" xfId="8793" hidden="1"/>
    <cellStyle name="Uwaga 3" xfId="8798" hidden="1"/>
    <cellStyle name="Uwaga 3" xfId="8803" hidden="1"/>
    <cellStyle name="Uwaga 3" xfId="8806" hidden="1"/>
    <cellStyle name="Uwaga 3" xfId="8811" hidden="1"/>
    <cellStyle name="Uwaga 3" xfId="8817" hidden="1"/>
    <cellStyle name="Uwaga 3" xfId="8818" hidden="1"/>
    <cellStyle name="Uwaga 3" xfId="8821" hidden="1"/>
    <cellStyle name="Uwaga 3" xfId="8834" hidden="1"/>
    <cellStyle name="Uwaga 3" xfId="8838" hidden="1"/>
    <cellStyle name="Uwaga 3" xfId="8843" hidden="1"/>
    <cellStyle name="Uwaga 3" xfId="8850" hidden="1"/>
    <cellStyle name="Uwaga 3" xfId="8855" hidden="1"/>
    <cellStyle name="Uwaga 3" xfId="8859" hidden="1"/>
    <cellStyle name="Uwaga 3" xfId="8864" hidden="1"/>
    <cellStyle name="Uwaga 3" xfId="8868" hidden="1"/>
    <cellStyle name="Uwaga 3" xfId="8873" hidden="1"/>
    <cellStyle name="Uwaga 3" xfId="8877" hidden="1"/>
    <cellStyle name="Uwaga 3" xfId="8878" hidden="1"/>
    <cellStyle name="Uwaga 3" xfId="8880" hidden="1"/>
    <cellStyle name="Uwaga 3" xfId="8892" hidden="1"/>
    <cellStyle name="Uwaga 3" xfId="8893" hidden="1"/>
    <cellStyle name="Uwaga 3" xfId="8895" hidden="1"/>
    <cellStyle name="Uwaga 3" xfId="8907" hidden="1"/>
    <cellStyle name="Uwaga 3" xfId="8909" hidden="1"/>
    <cellStyle name="Uwaga 3" xfId="8912" hidden="1"/>
    <cellStyle name="Uwaga 3" xfId="8922" hidden="1"/>
    <cellStyle name="Uwaga 3" xfId="8923" hidden="1"/>
    <cellStyle name="Uwaga 3" xfId="8925" hidden="1"/>
    <cellStyle name="Uwaga 3" xfId="8937" hidden="1"/>
    <cellStyle name="Uwaga 3" xfId="8938" hidden="1"/>
    <cellStyle name="Uwaga 3" xfId="8939" hidden="1"/>
    <cellStyle name="Uwaga 3" xfId="8953" hidden="1"/>
    <cellStyle name="Uwaga 3" xfId="8956" hidden="1"/>
    <cellStyle name="Uwaga 3" xfId="8960" hidden="1"/>
    <cellStyle name="Uwaga 3" xfId="8968" hidden="1"/>
    <cellStyle name="Uwaga 3" xfId="8971" hidden="1"/>
    <cellStyle name="Uwaga 3" xfId="8975" hidden="1"/>
    <cellStyle name="Uwaga 3" xfId="8983" hidden="1"/>
    <cellStyle name="Uwaga 3" xfId="8986" hidden="1"/>
    <cellStyle name="Uwaga 3" xfId="8990" hidden="1"/>
    <cellStyle name="Uwaga 3" xfId="8997" hidden="1"/>
    <cellStyle name="Uwaga 3" xfId="8998" hidden="1"/>
    <cellStyle name="Uwaga 3" xfId="9000" hidden="1"/>
    <cellStyle name="Uwaga 3" xfId="9013" hidden="1"/>
    <cellStyle name="Uwaga 3" xfId="9016" hidden="1"/>
    <cellStyle name="Uwaga 3" xfId="9019" hidden="1"/>
    <cellStyle name="Uwaga 3" xfId="9028" hidden="1"/>
    <cellStyle name="Uwaga 3" xfId="9031" hidden="1"/>
    <cellStyle name="Uwaga 3" xfId="9035" hidden="1"/>
    <cellStyle name="Uwaga 3" xfId="9043" hidden="1"/>
    <cellStyle name="Uwaga 3" xfId="9045" hidden="1"/>
    <cellStyle name="Uwaga 3" xfId="9048" hidden="1"/>
    <cellStyle name="Uwaga 3" xfId="9057" hidden="1"/>
    <cellStyle name="Uwaga 3" xfId="9058" hidden="1"/>
    <cellStyle name="Uwaga 3" xfId="9059" hidden="1"/>
    <cellStyle name="Uwaga 3" xfId="9072" hidden="1"/>
    <cellStyle name="Uwaga 3" xfId="9073" hidden="1"/>
    <cellStyle name="Uwaga 3" xfId="9075" hidden="1"/>
    <cellStyle name="Uwaga 3" xfId="9087" hidden="1"/>
    <cellStyle name="Uwaga 3" xfId="9088" hidden="1"/>
    <cellStyle name="Uwaga 3" xfId="9090" hidden="1"/>
    <cellStyle name="Uwaga 3" xfId="9102" hidden="1"/>
    <cellStyle name="Uwaga 3" xfId="9103" hidden="1"/>
    <cellStyle name="Uwaga 3" xfId="9105" hidden="1"/>
    <cellStyle name="Uwaga 3" xfId="9117" hidden="1"/>
    <cellStyle name="Uwaga 3" xfId="9118" hidden="1"/>
    <cellStyle name="Uwaga 3" xfId="9119" hidden="1"/>
    <cellStyle name="Uwaga 3" xfId="9133" hidden="1"/>
    <cellStyle name="Uwaga 3" xfId="9135" hidden="1"/>
    <cellStyle name="Uwaga 3" xfId="9138" hidden="1"/>
    <cellStyle name="Uwaga 3" xfId="9148" hidden="1"/>
    <cellStyle name="Uwaga 3" xfId="9151" hidden="1"/>
    <cellStyle name="Uwaga 3" xfId="9154" hidden="1"/>
    <cellStyle name="Uwaga 3" xfId="9163" hidden="1"/>
    <cellStyle name="Uwaga 3" xfId="9165" hidden="1"/>
    <cellStyle name="Uwaga 3" xfId="9168" hidden="1"/>
    <cellStyle name="Uwaga 3" xfId="9177" hidden="1"/>
    <cellStyle name="Uwaga 3" xfId="9178" hidden="1"/>
    <cellStyle name="Uwaga 3" xfId="9179" hidden="1"/>
    <cellStyle name="Uwaga 3" xfId="9192" hidden="1"/>
    <cellStyle name="Uwaga 3" xfId="9194" hidden="1"/>
    <cellStyle name="Uwaga 3" xfId="9196" hidden="1"/>
    <cellStyle name="Uwaga 3" xfId="9207" hidden="1"/>
    <cellStyle name="Uwaga 3" xfId="9209" hidden="1"/>
    <cellStyle name="Uwaga 3" xfId="9211" hidden="1"/>
    <cellStyle name="Uwaga 3" xfId="9222" hidden="1"/>
    <cellStyle name="Uwaga 3" xfId="9224" hidden="1"/>
    <cellStyle name="Uwaga 3" xfId="9226" hidden="1"/>
    <cellStyle name="Uwaga 3" xfId="9237" hidden="1"/>
    <cellStyle name="Uwaga 3" xfId="9238" hidden="1"/>
    <cellStyle name="Uwaga 3" xfId="9239" hidden="1"/>
    <cellStyle name="Uwaga 3" xfId="9252" hidden="1"/>
    <cellStyle name="Uwaga 3" xfId="9254" hidden="1"/>
    <cellStyle name="Uwaga 3" xfId="9256" hidden="1"/>
    <cellStyle name="Uwaga 3" xfId="9267" hidden="1"/>
    <cellStyle name="Uwaga 3" xfId="9269" hidden="1"/>
    <cellStyle name="Uwaga 3" xfId="9271" hidden="1"/>
    <cellStyle name="Uwaga 3" xfId="9282" hidden="1"/>
    <cellStyle name="Uwaga 3" xfId="9284" hidden="1"/>
    <cellStyle name="Uwaga 3" xfId="9285" hidden="1"/>
    <cellStyle name="Uwaga 3" xfId="9297" hidden="1"/>
    <cellStyle name="Uwaga 3" xfId="9298" hidden="1"/>
    <cellStyle name="Uwaga 3" xfId="9299" hidden="1"/>
    <cellStyle name="Uwaga 3" xfId="9312" hidden="1"/>
    <cellStyle name="Uwaga 3" xfId="9314" hidden="1"/>
    <cellStyle name="Uwaga 3" xfId="9316" hidden="1"/>
    <cellStyle name="Uwaga 3" xfId="9327" hidden="1"/>
    <cellStyle name="Uwaga 3" xfId="9329" hidden="1"/>
    <cellStyle name="Uwaga 3" xfId="9331" hidden="1"/>
    <cellStyle name="Uwaga 3" xfId="9342" hidden="1"/>
    <cellStyle name="Uwaga 3" xfId="9344" hidden="1"/>
    <cellStyle name="Uwaga 3" xfId="9346" hidden="1"/>
    <cellStyle name="Uwaga 3" xfId="9357" hidden="1"/>
    <cellStyle name="Uwaga 3" xfId="9358" hidden="1"/>
    <cellStyle name="Uwaga 3" xfId="9360" hidden="1"/>
    <cellStyle name="Uwaga 3" xfId="9371" hidden="1"/>
    <cellStyle name="Uwaga 3" xfId="9373" hidden="1"/>
    <cellStyle name="Uwaga 3" xfId="9374" hidden="1"/>
    <cellStyle name="Uwaga 3" xfId="9383" hidden="1"/>
    <cellStyle name="Uwaga 3" xfId="9386" hidden="1"/>
    <cellStyle name="Uwaga 3" xfId="9388" hidden="1"/>
    <cellStyle name="Uwaga 3" xfId="9399" hidden="1"/>
    <cellStyle name="Uwaga 3" xfId="9401" hidden="1"/>
    <cellStyle name="Uwaga 3" xfId="9403" hidden="1"/>
    <cellStyle name="Uwaga 3" xfId="9415" hidden="1"/>
    <cellStyle name="Uwaga 3" xfId="9417" hidden="1"/>
    <cellStyle name="Uwaga 3" xfId="9419" hidden="1"/>
    <cellStyle name="Uwaga 3" xfId="9427" hidden="1"/>
    <cellStyle name="Uwaga 3" xfId="9429" hidden="1"/>
    <cellStyle name="Uwaga 3" xfId="9432" hidden="1"/>
    <cellStyle name="Uwaga 3" xfId="9422" hidden="1"/>
    <cellStyle name="Uwaga 3" xfId="9421" hidden="1"/>
    <cellStyle name="Uwaga 3" xfId="9420" hidden="1"/>
    <cellStyle name="Uwaga 3" xfId="9407" hidden="1"/>
    <cellStyle name="Uwaga 3" xfId="9406" hidden="1"/>
    <cellStyle name="Uwaga 3" xfId="9405" hidden="1"/>
    <cellStyle name="Uwaga 3" xfId="9392" hidden="1"/>
    <cellStyle name="Uwaga 3" xfId="9391" hidden="1"/>
    <cellStyle name="Uwaga 3" xfId="9390" hidden="1"/>
    <cellStyle name="Uwaga 3" xfId="9377" hidden="1"/>
    <cellStyle name="Uwaga 3" xfId="9376" hidden="1"/>
    <cellStyle name="Uwaga 3" xfId="9375" hidden="1"/>
    <cellStyle name="Uwaga 3" xfId="9362" hidden="1"/>
    <cellStyle name="Uwaga 3" xfId="9361" hidden="1"/>
    <cellStyle name="Uwaga 3" xfId="9359" hidden="1"/>
    <cellStyle name="Uwaga 3" xfId="9348" hidden="1"/>
    <cellStyle name="Uwaga 3" xfId="9345" hidden="1"/>
    <cellStyle name="Uwaga 3" xfId="9343" hidden="1"/>
    <cellStyle name="Uwaga 3" xfId="9333" hidden="1"/>
    <cellStyle name="Uwaga 3" xfId="9330" hidden="1"/>
    <cellStyle name="Uwaga 3" xfId="9328" hidden="1"/>
    <cellStyle name="Uwaga 3" xfId="9318" hidden="1"/>
    <cellStyle name="Uwaga 3" xfId="9315" hidden="1"/>
    <cellStyle name="Uwaga 3" xfId="9313" hidden="1"/>
    <cellStyle name="Uwaga 3" xfId="9303" hidden="1"/>
    <cellStyle name="Uwaga 3" xfId="9301" hidden="1"/>
    <cellStyle name="Uwaga 3" xfId="9300" hidden="1"/>
    <cellStyle name="Uwaga 3" xfId="9288" hidden="1"/>
    <cellStyle name="Uwaga 3" xfId="9286" hidden="1"/>
    <cellStyle name="Uwaga 3" xfId="9283" hidden="1"/>
    <cellStyle name="Uwaga 3" xfId="9273" hidden="1"/>
    <cellStyle name="Uwaga 3" xfId="9270" hidden="1"/>
    <cellStyle name="Uwaga 3" xfId="9268" hidden="1"/>
    <cellStyle name="Uwaga 3" xfId="9258" hidden="1"/>
    <cellStyle name="Uwaga 3" xfId="9255" hidden="1"/>
    <cellStyle name="Uwaga 3" xfId="9253" hidden="1"/>
    <cellStyle name="Uwaga 3" xfId="9243" hidden="1"/>
    <cellStyle name="Uwaga 3" xfId="9241" hidden="1"/>
    <cellStyle name="Uwaga 3" xfId="9240" hidden="1"/>
    <cellStyle name="Uwaga 3" xfId="9228" hidden="1"/>
    <cellStyle name="Uwaga 3" xfId="9225" hidden="1"/>
    <cellStyle name="Uwaga 3" xfId="9223" hidden="1"/>
    <cellStyle name="Uwaga 3" xfId="9213" hidden="1"/>
    <cellStyle name="Uwaga 3" xfId="9210" hidden="1"/>
    <cellStyle name="Uwaga 3" xfId="9208" hidden="1"/>
    <cellStyle name="Uwaga 3" xfId="9198" hidden="1"/>
    <cellStyle name="Uwaga 3" xfId="9195" hidden="1"/>
    <cellStyle name="Uwaga 3" xfId="9193" hidden="1"/>
    <cellStyle name="Uwaga 3" xfId="9183" hidden="1"/>
    <cellStyle name="Uwaga 3" xfId="9181" hidden="1"/>
    <cellStyle name="Uwaga 3" xfId="9180" hidden="1"/>
    <cellStyle name="Uwaga 3" xfId="9167" hidden="1"/>
    <cellStyle name="Uwaga 3" xfId="9164" hidden="1"/>
    <cellStyle name="Uwaga 3" xfId="9162" hidden="1"/>
    <cellStyle name="Uwaga 3" xfId="9152" hidden="1"/>
    <cellStyle name="Uwaga 3" xfId="9149" hidden="1"/>
    <cellStyle name="Uwaga 3" xfId="9147" hidden="1"/>
    <cellStyle name="Uwaga 3" xfId="9137" hidden="1"/>
    <cellStyle name="Uwaga 3" xfId="9134" hidden="1"/>
    <cellStyle name="Uwaga 3" xfId="9132" hidden="1"/>
    <cellStyle name="Uwaga 3" xfId="9123" hidden="1"/>
    <cellStyle name="Uwaga 3" xfId="9121" hidden="1"/>
    <cellStyle name="Uwaga 3" xfId="9120" hidden="1"/>
    <cellStyle name="Uwaga 3" xfId="9108" hidden="1"/>
    <cellStyle name="Uwaga 3" xfId="9106" hidden="1"/>
    <cellStyle name="Uwaga 3" xfId="9104" hidden="1"/>
    <cellStyle name="Uwaga 3" xfId="9093" hidden="1"/>
    <cellStyle name="Uwaga 3" xfId="9091" hidden="1"/>
    <cellStyle name="Uwaga 3" xfId="9089" hidden="1"/>
    <cellStyle name="Uwaga 3" xfId="9078" hidden="1"/>
    <cellStyle name="Uwaga 3" xfId="9076" hidden="1"/>
    <cellStyle name="Uwaga 3" xfId="9074" hidden="1"/>
    <cellStyle name="Uwaga 3" xfId="9063" hidden="1"/>
    <cellStyle name="Uwaga 3" xfId="9061" hidden="1"/>
    <cellStyle name="Uwaga 3" xfId="9060" hidden="1"/>
    <cellStyle name="Uwaga 3" xfId="9047" hidden="1"/>
    <cellStyle name="Uwaga 3" xfId="9044" hidden="1"/>
    <cellStyle name="Uwaga 3" xfId="9042" hidden="1"/>
    <cellStyle name="Uwaga 3" xfId="9032" hidden="1"/>
    <cellStyle name="Uwaga 3" xfId="9029" hidden="1"/>
    <cellStyle name="Uwaga 3" xfId="9027" hidden="1"/>
    <cellStyle name="Uwaga 3" xfId="9017" hidden="1"/>
    <cellStyle name="Uwaga 3" xfId="9014" hidden="1"/>
    <cellStyle name="Uwaga 3" xfId="9012" hidden="1"/>
    <cellStyle name="Uwaga 3" xfId="9003" hidden="1"/>
    <cellStyle name="Uwaga 3" xfId="9001" hidden="1"/>
    <cellStyle name="Uwaga 3" xfId="8999" hidden="1"/>
    <cellStyle name="Uwaga 3" xfId="8987" hidden="1"/>
    <cellStyle name="Uwaga 3" xfId="8984" hidden="1"/>
    <cellStyle name="Uwaga 3" xfId="8982" hidden="1"/>
    <cellStyle name="Uwaga 3" xfId="8972" hidden="1"/>
    <cellStyle name="Uwaga 3" xfId="8969" hidden="1"/>
    <cellStyle name="Uwaga 3" xfId="8967" hidden="1"/>
    <cellStyle name="Uwaga 3" xfId="8957" hidden="1"/>
    <cellStyle name="Uwaga 3" xfId="8954" hidden="1"/>
    <cellStyle name="Uwaga 3" xfId="8952" hidden="1"/>
    <cellStyle name="Uwaga 3" xfId="8945" hidden="1"/>
    <cellStyle name="Uwaga 3" xfId="8942" hidden="1"/>
    <cellStyle name="Uwaga 3" xfId="8940" hidden="1"/>
    <cellStyle name="Uwaga 3" xfId="8930" hidden="1"/>
    <cellStyle name="Uwaga 3" xfId="8927" hidden="1"/>
    <cellStyle name="Uwaga 3" xfId="8924" hidden="1"/>
    <cellStyle name="Uwaga 3" xfId="8915" hidden="1"/>
    <cellStyle name="Uwaga 3" xfId="8911" hidden="1"/>
    <cellStyle name="Uwaga 3" xfId="8908" hidden="1"/>
    <cellStyle name="Uwaga 3" xfId="8900" hidden="1"/>
    <cellStyle name="Uwaga 3" xfId="8897" hidden="1"/>
    <cellStyle name="Uwaga 3" xfId="8894" hidden="1"/>
    <cellStyle name="Uwaga 3" xfId="8885" hidden="1"/>
    <cellStyle name="Uwaga 3" xfId="8882" hidden="1"/>
    <cellStyle name="Uwaga 3" xfId="8879" hidden="1"/>
    <cellStyle name="Uwaga 3" xfId="8869" hidden="1"/>
    <cellStyle name="Uwaga 3" xfId="8865" hidden="1"/>
    <cellStyle name="Uwaga 3" xfId="8862" hidden="1"/>
    <cellStyle name="Uwaga 3" xfId="8853" hidden="1"/>
    <cellStyle name="Uwaga 3" xfId="8849" hidden="1"/>
    <cellStyle name="Uwaga 3" xfId="8847" hidden="1"/>
    <cellStyle name="Uwaga 3" xfId="8839" hidden="1"/>
    <cellStyle name="Uwaga 3" xfId="8835" hidden="1"/>
    <cellStyle name="Uwaga 3" xfId="8832" hidden="1"/>
    <cellStyle name="Uwaga 3" xfId="8825" hidden="1"/>
    <cellStyle name="Uwaga 3" xfId="8822" hidden="1"/>
    <cellStyle name="Uwaga 3" xfId="8819" hidden="1"/>
    <cellStyle name="Uwaga 3" xfId="8810" hidden="1"/>
    <cellStyle name="Uwaga 3" xfId="8805" hidden="1"/>
    <cellStyle name="Uwaga 3" xfId="8802" hidden="1"/>
    <cellStyle name="Uwaga 3" xfId="8795" hidden="1"/>
    <cellStyle name="Uwaga 3" xfId="8790" hidden="1"/>
    <cellStyle name="Uwaga 3" xfId="8787" hidden="1"/>
    <cellStyle name="Uwaga 3" xfId="8780" hidden="1"/>
    <cellStyle name="Uwaga 3" xfId="8775" hidden="1"/>
    <cellStyle name="Uwaga 3" xfId="8772" hidden="1"/>
    <cellStyle name="Uwaga 3" xfId="8766" hidden="1"/>
    <cellStyle name="Uwaga 3" xfId="8762" hidden="1"/>
    <cellStyle name="Uwaga 3" xfId="8759" hidden="1"/>
    <cellStyle name="Uwaga 3" xfId="8751" hidden="1"/>
    <cellStyle name="Uwaga 3" xfId="8746" hidden="1"/>
    <cellStyle name="Uwaga 3" xfId="8742" hidden="1"/>
    <cellStyle name="Uwaga 3" xfId="8736" hidden="1"/>
    <cellStyle name="Uwaga 3" xfId="8731" hidden="1"/>
    <cellStyle name="Uwaga 3" xfId="8727" hidden="1"/>
    <cellStyle name="Uwaga 3" xfId="8721" hidden="1"/>
    <cellStyle name="Uwaga 3" xfId="8716" hidden="1"/>
    <cellStyle name="Uwaga 3" xfId="8712" hidden="1"/>
    <cellStyle name="Uwaga 3" xfId="8707" hidden="1"/>
    <cellStyle name="Uwaga 3" xfId="8703" hidden="1"/>
    <cellStyle name="Uwaga 3" xfId="8699" hidden="1"/>
    <cellStyle name="Uwaga 3" xfId="8691" hidden="1"/>
    <cellStyle name="Uwaga 3" xfId="8686" hidden="1"/>
    <cellStyle name="Uwaga 3" xfId="8682" hidden="1"/>
    <cellStyle name="Uwaga 3" xfId="8676" hidden="1"/>
    <cellStyle name="Uwaga 3" xfId="8671" hidden="1"/>
    <cellStyle name="Uwaga 3" xfId="8667" hidden="1"/>
    <cellStyle name="Uwaga 3" xfId="8661" hidden="1"/>
    <cellStyle name="Uwaga 3" xfId="8656" hidden="1"/>
    <cellStyle name="Uwaga 3" xfId="8652" hidden="1"/>
    <cellStyle name="Uwaga 3" xfId="8648" hidden="1"/>
    <cellStyle name="Uwaga 3" xfId="8643" hidden="1"/>
    <cellStyle name="Uwaga 3" xfId="8638" hidden="1"/>
    <cellStyle name="Uwaga 3" xfId="8633" hidden="1"/>
    <cellStyle name="Uwaga 3" xfId="8629" hidden="1"/>
    <cellStyle name="Uwaga 3" xfId="8625" hidden="1"/>
    <cellStyle name="Uwaga 3" xfId="8618" hidden="1"/>
    <cellStyle name="Uwaga 3" xfId="8614" hidden="1"/>
    <cellStyle name="Uwaga 3" xfId="8609" hidden="1"/>
    <cellStyle name="Uwaga 3" xfId="8603" hidden="1"/>
    <cellStyle name="Uwaga 3" xfId="8599" hidden="1"/>
    <cellStyle name="Uwaga 3" xfId="8594" hidden="1"/>
    <cellStyle name="Uwaga 3" xfId="8588" hidden="1"/>
    <cellStyle name="Uwaga 3" xfId="8584" hidden="1"/>
    <cellStyle name="Uwaga 3" xfId="8579" hidden="1"/>
    <cellStyle name="Uwaga 3" xfId="8573" hidden="1"/>
    <cellStyle name="Uwaga 3" xfId="8569" hidden="1"/>
    <cellStyle name="Uwaga 3" xfId="8565" hidden="1"/>
    <cellStyle name="Uwaga 3" xfId="9425" hidden="1"/>
    <cellStyle name="Uwaga 3" xfId="9424" hidden="1"/>
    <cellStyle name="Uwaga 3" xfId="9423" hidden="1"/>
    <cellStyle name="Uwaga 3" xfId="9410" hidden="1"/>
    <cellStyle name="Uwaga 3" xfId="9409" hidden="1"/>
    <cellStyle name="Uwaga 3" xfId="9408" hidden="1"/>
    <cellStyle name="Uwaga 3" xfId="9395" hidden="1"/>
    <cellStyle name="Uwaga 3" xfId="9394" hidden="1"/>
    <cellStyle name="Uwaga 3" xfId="9393" hidden="1"/>
    <cellStyle name="Uwaga 3" xfId="9380" hidden="1"/>
    <cellStyle name="Uwaga 3" xfId="9379" hidden="1"/>
    <cellStyle name="Uwaga 3" xfId="9378" hidden="1"/>
    <cellStyle name="Uwaga 3" xfId="9365" hidden="1"/>
    <cellStyle name="Uwaga 3" xfId="9364" hidden="1"/>
    <cellStyle name="Uwaga 3" xfId="9363" hidden="1"/>
    <cellStyle name="Uwaga 3" xfId="9351" hidden="1"/>
    <cellStyle name="Uwaga 3" xfId="9349" hidden="1"/>
    <cellStyle name="Uwaga 3" xfId="9347" hidden="1"/>
    <cellStyle name="Uwaga 3" xfId="9336" hidden="1"/>
    <cellStyle name="Uwaga 3" xfId="9334" hidden="1"/>
    <cellStyle name="Uwaga 3" xfId="9332" hidden="1"/>
    <cellStyle name="Uwaga 3" xfId="9321" hidden="1"/>
    <cellStyle name="Uwaga 3" xfId="9319" hidden="1"/>
    <cellStyle name="Uwaga 3" xfId="9317" hidden="1"/>
    <cellStyle name="Uwaga 3" xfId="9306" hidden="1"/>
    <cellStyle name="Uwaga 3" xfId="9304" hidden="1"/>
    <cellStyle name="Uwaga 3" xfId="9302" hidden="1"/>
    <cellStyle name="Uwaga 3" xfId="9291" hidden="1"/>
    <cellStyle name="Uwaga 3" xfId="9289" hidden="1"/>
    <cellStyle name="Uwaga 3" xfId="9287" hidden="1"/>
    <cellStyle name="Uwaga 3" xfId="9276" hidden="1"/>
    <cellStyle name="Uwaga 3" xfId="9274" hidden="1"/>
    <cellStyle name="Uwaga 3" xfId="9272" hidden="1"/>
    <cellStyle name="Uwaga 3" xfId="9261" hidden="1"/>
    <cellStyle name="Uwaga 3" xfId="9259" hidden="1"/>
    <cellStyle name="Uwaga 3" xfId="9257" hidden="1"/>
    <cellStyle name="Uwaga 3" xfId="9246" hidden="1"/>
    <cellStyle name="Uwaga 3" xfId="9244" hidden="1"/>
    <cellStyle name="Uwaga 3" xfId="9242" hidden="1"/>
    <cellStyle name="Uwaga 3" xfId="9231" hidden="1"/>
    <cellStyle name="Uwaga 3" xfId="9229" hidden="1"/>
    <cellStyle name="Uwaga 3" xfId="9227" hidden="1"/>
    <cellStyle name="Uwaga 3" xfId="9216" hidden="1"/>
    <cellStyle name="Uwaga 3" xfId="9214" hidden="1"/>
    <cellStyle name="Uwaga 3" xfId="9212" hidden="1"/>
    <cellStyle name="Uwaga 3" xfId="9201" hidden="1"/>
    <cellStyle name="Uwaga 3" xfId="9199" hidden="1"/>
    <cellStyle name="Uwaga 3" xfId="9197" hidden="1"/>
    <cellStyle name="Uwaga 3" xfId="9186" hidden="1"/>
    <cellStyle name="Uwaga 3" xfId="9184" hidden="1"/>
    <cellStyle name="Uwaga 3" xfId="9182" hidden="1"/>
    <cellStyle name="Uwaga 3" xfId="9171" hidden="1"/>
    <cellStyle name="Uwaga 3" xfId="9169" hidden="1"/>
    <cellStyle name="Uwaga 3" xfId="9166" hidden="1"/>
    <cellStyle name="Uwaga 3" xfId="9156" hidden="1"/>
    <cellStyle name="Uwaga 3" xfId="9153" hidden="1"/>
    <cellStyle name="Uwaga 3" xfId="9150" hidden="1"/>
    <cellStyle name="Uwaga 3" xfId="9141" hidden="1"/>
    <cellStyle name="Uwaga 3" xfId="9139" hidden="1"/>
    <cellStyle name="Uwaga 3" xfId="9136" hidden="1"/>
    <cellStyle name="Uwaga 3" xfId="9126" hidden="1"/>
    <cellStyle name="Uwaga 3" xfId="9124" hidden="1"/>
    <cellStyle name="Uwaga 3" xfId="9122" hidden="1"/>
    <cellStyle name="Uwaga 3" xfId="9111" hidden="1"/>
    <cellStyle name="Uwaga 3" xfId="9109" hidden="1"/>
    <cellStyle name="Uwaga 3" xfId="9107" hidden="1"/>
    <cellStyle name="Uwaga 3" xfId="9096" hidden="1"/>
    <cellStyle name="Uwaga 3" xfId="9094" hidden="1"/>
    <cellStyle name="Uwaga 3" xfId="9092" hidden="1"/>
    <cellStyle name="Uwaga 3" xfId="9081" hidden="1"/>
    <cellStyle name="Uwaga 3" xfId="9079" hidden="1"/>
    <cellStyle name="Uwaga 3" xfId="9077" hidden="1"/>
    <cellStyle name="Uwaga 3" xfId="9066" hidden="1"/>
    <cellStyle name="Uwaga 3" xfId="9064" hidden="1"/>
    <cellStyle name="Uwaga 3" xfId="9062" hidden="1"/>
    <cellStyle name="Uwaga 3" xfId="9051" hidden="1"/>
    <cellStyle name="Uwaga 3" xfId="9049" hidden="1"/>
    <cellStyle name="Uwaga 3" xfId="9046" hidden="1"/>
    <cellStyle name="Uwaga 3" xfId="9036" hidden="1"/>
    <cellStyle name="Uwaga 3" xfId="9033" hidden="1"/>
    <cellStyle name="Uwaga 3" xfId="9030" hidden="1"/>
    <cellStyle name="Uwaga 3" xfId="9021" hidden="1"/>
    <cellStyle name="Uwaga 3" xfId="9018" hidden="1"/>
    <cellStyle name="Uwaga 3" xfId="9015" hidden="1"/>
    <cellStyle name="Uwaga 3" xfId="9006" hidden="1"/>
    <cellStyle name="Uwaga 3" xfId="9004" hidden="1"/>
    <cellStyle name="Uwaga 3" xfId="9002" hidden="1"/>
    <cellStyle name="Uwaga 3" xfId="8991" hidden="1"/>
    <cellStyle name="Uwaga 3" xfId="8988" hidden="1"/>
    <cellStyle name="Uwaga 3" xfId="8985" hidden="1"/>
    <cellStyle name="Uwaga 3" xfId="8976" hidden="1"/>
    <cellStyle name="Uwaga 3" xfId="8973" hidden="1"/>
    <cellStyle name="Uwaga 3" xfId="8970" hidden="1"/>
    <cellStyle name="Uwaga 3" xfId="8961" hidden="1"/>
    <cellStyle name="Uwaga 3" xfId="8958" hidden="1"/>
    <cellStyle name="Uwaga 3" xfId="8955" hidden="1"/>
    <cellStyle name="Uwaga 3" xfId="8948" hidden="1"/>
    <cellStyle name="Uwaga 3" xfId="8944" hidden="1"/>
    <cellStyle name="Uwaga 3" xfId="8941" hidden="1"/>
    <cellStyle name="Uwaga 3" xfId="8933" hidden="1"/>
    <cellStyle name="Uwaga 3" xfId="8929" hidden="1"/>
    <cellStyle name="Uwaga 3" xfId="8926" hidden="1"/>
    <cellStyle name="Uwaga 3" xfId="8918" hidden="1"/>
    <cellStyle name="Uwaga 3" xfId="8914" hidden="1"/>
    <cellStyle name="Uwaga 3" xfId="8910" hidden="1"/>
    <cellStyle name="Uwaga 3" xfId="8903" hidden="1"/>
    <cellStyle name="Uwaga 3" xfId="8899" hidden="1"/>
    <cellStyle name="Uwaga 3" xfId="8896" hidden="1"/>
    <cellStyle name="Uwaga 3" xfId="8888" hidden="1"/>
    <cellStyle name="Uwaga 3" xfId="8884" hidden="1"/>
    <cellStyle name="Uwaga 3" xfId="8881" hidden="1"/>
    <cellStyle name="Uwaga 3" xfId="8872" hidden="1"/>
    <cellStyle name="Uwaga 3" xfId="8867" hidden="1"/>
    <cellStyle name="Uwaga 3" xfId="8863" hidden="1"/>
    <cellStyle name="Uwaga 3" xfId="8857" hidden="1"/>
    <cellStyle name="Uwaga 3" xfId="8852" hidden="1"/>
    <cellStyle name="Uwaga 3" xfId="8848" hidden="1"/>
    <cellStyle name="Uwaga 3" xfId="8842" hidden="1"/>
    <cellStyle name="Uwaga 3" xfId="8837" hidden="1"/>
    <cellStyle name="Uwaga 3" xfId="8833" hidden="1"/>
    <cellStyle name="Uwaga 3" xfId="8828" hidden="1"/>
    <cellStyle name="Uwaga 3" xfId="8824" hidden="1"/>
    <cellStyle name="Uwaga 3" xfId="8820" hidden="1"/>
    <cellStyle name="Uwaga 3" xfId="8813" hidden="1"/>
    <cellStyle name="Uwaga 3" xfId="8808" hidden="1"/>
    <cellStyle name="Uwaga 3" xfId="8804" hidden="1"/>
    <cellStyle name="Uwaga 3" xfId="8797" hidden="1"/>
    <cellStyle name="Uwaga 3" xfId="8792" hidden="1"/>
    <cellStyle name="Uwaga 3" xfId="8788" hidden="1"/>
    <cellStyle name="Uwaga 3" xfId="8783" hidden="1"/>
    <cellStyle name="Uwaga 3" xfId="8778" hidden="1"/>
    <cellStyle name="Uwaga 3" xfId="8774" hidden="1"/>
    <cellStyle name="Uwaga 3" xfId="8768" hidden="1"/>
    <cellStyle name="Uwaga 3" xfId="8764" hidden="1"/>
    <cellStyle name="Uwaga 3" xfId="8761" hidden="1"/>
    <cellStyle name="Uwaga 3" xfId="8754" hidden="1"/>
    <cellStyle name="Uwaga 3" xfId="8749" hidden="1"/>
    <cellStyle name="Uwaga 3" xfId="8744" hidden="1"/>
    <cellStyle name="Uwaga 3" xfId="8738" hidden="1"/>
    <cellStyle name="Uwaga 3" xfId="8733" hidden="1"/>
    <cellStyle name="Uwaga 3" xfId="8728" hidden="1"/>
    <cellStyle name="Uwaga 3" xfId="8723" hidden="1"/>
    <cellStyle name="Uwaga 3" xfId="8718" hidden="1"/>
    <cellStyle name="Uwaga 3" xfId="8713" hidden="1"/>
    <cellStyle name="Uwaga 3" xfId="8709" hidden="1"/>
    <cellStyle name="Uwaga 3" xfId="8705" hidden="1"/>
    <cellStyle name="Uwaga 3" xfId="8700" hidden="1"/>
    <cellStyle name="Uwaga 3" xfId="8693" hidden="1"/>
    <cellStyle name="Uwaga 3" xfId="8688" hidden="1"/>
    <cellStyle name="Uwaga 3" xfId="8683" hidden="1"/>
    <cellStyle name="Uwaga 3" xfId="8677" hidden="1"/>
    <cellStyle name="Uwaga 3" xfId="8672" hidden="1"/>
    <cellStyle name="Uwaga 3" xfId="8668" hidden="1"/>
    <cellStyle name="Uwaga 3" xfId="8663" hidden="1"/>
    <cellStyle name="Uwaga 3" xfId="8658" hidden="1"/>
    <cellStyle name="Uwaga 3" xfId="8653" hidden="1"/>
    <cellStyle name="Uwaga 3" xfId="8649" hidden="1"/>
    <cellStyle name="Uwaga 3" xfId="8644" hidden="1"/>
    <cellStyle name="Uwaga 3" xfId="8639" hidden="1"/>
    <cellStyle name="Uwaga 3" xfId="8634" hidden="1"/>
    <cellStyle name="Uwaga 3" xfId="8630" hidden="1"/>
    <cellStyle name="Uwaga 3" xfId="8626" hidden="1"/>
    <cellStyle name="Uwaga 3" xfId="8619" hidden="1"/>
    <cellStyle name="Uwaga 3" xfId="8615" hidden="1"/>
    <cellStyle name="Uwaga 3" xfId="8610" hidden="1"/>
    <cellStyle name="Uwaga 3" xfId="8604" hidden="1"/>
    <cellStyle name="Uwaga 3" xfId="8600" hidden="1"/>
    <cellStyle name="Uwaga 3" xfId="8595" hidden="1"/>
    <cellStyle name="Uwaga 3" xfId="8589" hidden="1"/>
    <cellStyle name="Uwaga 3" xfId="8585" hidden="1"/>
    <cellStyle name="Uwaga 3" xfId="8581" hidden="1"/>
    <cellStyle name="Uwaga 3" xfId="8574" hidden="1"/>
    <cellStyle name="Uwaga 3" xfId="8570" hidden="1"/>
    <cellStyle name="Uwaga 3" xfId="8566" hidden="1"/>
    <cellStyle name="Uwaga 3" xfId="9430" hidden="1"/>
    <cellStyle name="Uwaga 3" xfId="9428" hidden="1"/>
    <cellStyle name="Uwaga 3" xfId="9426" hidden="1"/>
    <cellStyle name="Uwaga 3" xfId="9413" hidden="1"/>
    <cellStyle name="Uwaga 3" xfId="9412" hidden="1"/>
    <cellStyle name="Uwaga 3" xfId="9411" hidden="1"/>
    <cellStyle name="Uwaga 3" xfId="9398" hidden="1"/>
    <cellStyle name="Uwaga 3" xfId="9397" hidden="1"/>
    <cellStyle name="Uwaga 3" xfId="9396" hidden="1"/>
    <cellStyle name="Uwaga 3" xfId="9384" hidden="1"/>
    <cellStyle name="Uwaga 3" xfId="9382" hidden="1"/>
    <cellStyle name="Uwaga 3" xfId="9381" hidden="1"/>
    <cellStyle name="Uwaga 3" xfId="9368" hidden="1"/>
    <cellStyle name="Uwaga 3" xfId="9367" hidden="1"/>
    <cellStyle name="Uwaga 3" xfId="9366" hidden="1"/>
    <cellStyle name="Uwaga 3" xfId="9354" hidden="1"/>
    <cellStyle name="Uwaga 3" xfId="9352" hidden="1"/>
    <cellStyle name="Uwaga 3" xfId="9350" hidden="1"/>
    <cellStyle name="Uwaga 3" xfId="9339" hidden="1"/>
    <cellStyle name="Uwaga 3" xfId="9337" hidden="1"/>
    <cellStyle name="Uwaga 3" xfId="9335" hidden="1"/>
    <cellStyle name="Uwaga 3" xfId="9324" hidden="1"/>
    <cellStyle name="Uwaga 3" xfId="9322" hidden="1"/>
    <cellStyle name="Uwaga 3" xfId="9320" hidden="1"/>
    <cellStyle name="Uwaga 3" xfId="9309" hidden="1"/>
    <cellStyle name="Uwaga 3" xfId="9307" hidden="1"/>
    <cellStyle name="Uwaga 3" xfId="9305" hidden="1"/>
    <cellStyle name="Uwaga 3" xfId="9294" hidden="1"/>
    <cellStyle name="Uwaga 3" xfId="9292" hidden="1"/>
    <cellStyle name="Uwaga 3" xfId="9290" hidden="1"/>
    <cellStyle name="Uwaga 3" xfId="9279" hidden="1"/>
    <cellStyle name="Uwaga 3" xfId="9277" hidden="1"/>
    <cellStyle name="Uwaga 3" xfId="9275" hidden="1"/>
    <cellStyle name="Uwaga 3" xfId="9264" hidden="1"/>
    <cellStyle name="Uwaga 3" xfId="9262" hidden="1"/>
    <cellStyle name="Uwaga 3" xfId="9260" hidden="1"/>
    <cellStyle name="Uwaga 3" xfId="9249" hidden="1"/>
    <cellStyle name="Uwaga 3" xfId="9247" hidden="1"/>
    <cellStyle name="Uwaga 3" xfId="9245" hidden="1"/>
    <cellStyle name="Uwaga 3" xfId="9234" hidden="1"/>
    <cellStyle name="Uwaga 3" xfId="9232" hidden="1"/>
    <cellStyle name="Uwaga 3" xfId="9230" hidden="1"/>
    <cellStyle name="Uwaga 3" xfId="9219" hidden="1"/>
    <cellStyle name="Uwaga 3" xfId="9217" hidden="1"/>
    <cellStyle name="Uwaga 3" xfId="9215" hidden="1"/>
    <cellStyle name="Uwaga 3" xfId="9204" hidden="1"/>
    <cellStyle name="Uwaga 3" xfId="9202" hidden="1"/>
    <cellStyle name="Uwaga 3" xfId="9200" hidden="1"/>
    <cellStyle name="Uwaga 3" xfId="9189" hidden="1"/>
    <cellStyle name="Uwaga 3" xfId="9187" hidden="1"/>
    <cellStyle name="Uwaga 3" xfId="9185" hidden="1"/>
    <cellStyle name="Uwaga 3" xfId="9174" hidden="1"/>
    <cellStyle name="Uwaga 3" xfId="9172" hidden="1"/>
    <cellStyle name="Uwaga 3" xfId="9170" hidden="1"/>
    <cellStyle name="Uwaga 3" xfId="9159" hidden="1"/>
    <cellStyle name="Uwaga 3" xfId="9157" hidden="1"/>
    <cellStyle name="Uwaga 3" xfId="9155" hidden="1"/>
    <cellStyle name="Uwaga 3" xfId="9144" hidden="1"/>
    <cellStyle name="Uwaga 3" xfId="9142" hidden="1"/>
    <cellStyle name="Uwaga 3" xfId="9140" hidden="1"/>
    <cellStyle name="Uwaga 3" xfId="9129" hidden="1"/>
    <cellStyle name="Uwaga 3" xfId="9127" hidden="1"/>
    <cellStyle name="Uwaga 3" xfId="9125" hidden="1"/>
    <cellStyle name="Uwaga 3" xfId="9114" hidden="1"/>
    <cellStyle name="Uwaga 3" xfId="9112" hidden="1"/>
    <cellStyle name="Uwaga 3" xfId="9110" hidden="1"/>
    <cellStyle name="Uwaga 3" xfId="9099" hidden="1"/>
    <cellStyle name="Uwaga 3" xfId="9097" hidden="1"/>
    <cellStyle name="Uwaga 3" xfId="9095" hidden="1"/>
    <cellStyle name="Uwaga 3" xfId="9084" hidden="1"/>
    <cellStyle name="Uwaga 3" xfId="9082" hidden="1"/>
    <cellStyle name="Uwaga 3" xfId="9080" hidden="1"/>
    <cellStyle name="Uwaga 3" xfId="9069" hidden="1"/>
    <cellStyle name="Uwaga 3" xfId="9067" hidden="1"/>
    <cellStyle name="Uwaga 3" xfId="9065" hidden="1"/>
    <cellStyle name="Uwaga 3" xfId="9054" hidden="1"/>
    <cellStyle name="Uwaga 3" xfId="9052" hidden="1"/>
    <cellStyle name="Uwaga 3" xfId="9050" hidden="1"/>
    <cellStyle name="Uwaga 3" xfId="9039" hidden="1"/>
    <cellStyle name="Uwaga 3" xfId="9037" hidden="1"/>
    <cellStyle name="Uwaga 3" xfId="9034" hidden="1"/>
    <cellStyle name="Uwaga 3" xfId="9024" hidden="1"/>
    <cellStyle name="Uwaga 3" xfId="9022" hidden="1"/>
    <cellStyle name="Uwaga 3" xfId="9020" hidden="1"/>
    <cellStyle name="Uwaga 3" xfId="9009" hidden="1"/>
    <cellStyle name="Uwaga 3" xfId="9007" hidden="1"/>
    <cellStyle name="Uwaga 3" xfId="9005" hidden="1"/>
    <cellStyle name="Uwaga 3" xfId="8994" hidden="1"/>
    <cellStyle name="Uwaga 3" xfId="8992" hidden="1"/>
    <cellStyle name="Uwaga 3" xfId="8989" hidden="1"/>
    <cellStyle name="Uwaga 3" xfId="8979" hidden="1"/>
    <cellStyle name="Uwaga 3" xfId="8977" hidden="1"/>
    <cellStyle name="Uwaga 3" xfId="8974" hidden="1"/>
    <cellStyle name="Uwaga 3" xfId="8964" hidden="1"/>
    <cellStyle name="Uwaga 3" xfId="8962" hidden="1"/>
    <cellStyle name="Uwaga 3" xfId="8959" hidden="1"/>
    <cellStyle name="Uwaga 3" xfId="8950" hidden="1"/>
    <cellStyle name="Uwaga 3" xfId="8947" hidden="1"/>
    <cellStyle name="Uwaga 3" xfId="8943" hidden="1"/>
    <cellStyle name="Uwaga 3" xfId="8935" hidden="1"/>
    <cellStyle name="Uwaga 3" xfId="8932" hidden="1"/>
    <cellStyle name="Uwaga 3" xfId="8928" hidden="1"/>
    <cellStyle name="Uwaga 3" xfId="8920" hidden="1"/>
    <cellStyle name="Uwaga 3" xfId="8917" hidden="1"/>
    <cellStyle name="Uwaga 3" xfId="8913" hidden="1"/>
    <cellStyle name="Uwaga 3" xfId="8905" hidden="1"/>
    <cellStyle name="Uwaga 3" xfId="8902" hidden="1"/>
    <cellStyle name="Uwaga 3" xfId="8898" hidden="1"/>
    <cellStyle name="Uwaga 3" xfId="8890" hidden="1"/>
    <cellStyle name="Uwaga 3" xfId="8887" hidden="1"/>
    <cellStyle name="Uwaga 3" xfId="8883" hidden="1"/>
    <cellStyle name="Uwaga 3" xfId="8875" hidden="1"/>
    <cellStyle name="Uwaga 3" xfId="8871" hidden="1"/>
    <cellStyle name="Uwaga 3" xfId="8866" hidden="1"/>
    <cellStyle name="Uwaga 3" xfId="8860" hidden="1"/>
    <cellStyle name="Uwaga 3" xfId="8856" hidden="1"/>
    <cellStyle name="Uwaga 3" xfId="8851" hidden="1"/>
    <cellStyle name="Uwaga 3" xfId="8845" hidden="1"/>
    <cellStyle name="Uwaga 3" xfId="8841" hidden="1"/>
    <cellStyle name="Uwaga 3" xfId="8836" hidden="1"/>
    <cellStyle name="Uwaga 3" xfId="8830" hidden="1"/>
    <cellStyle name="Uwaga 3" xfId="8827" hidden="1"/>
    <cellStyle name="Uwaga 3" xfId="8823" hidden="1"/>
    <cellStyle name="Uwaga 3" xfId="8815" hidden="1"/>
    <cellStyle name="Uwaga 3" xfId="8812" hidden="1"/>
    <cellStyle name="Uwaga 3" xfId="8807" hidden="1"/>
    <cellStyle name="Uwaga 3" xfId="8800" hidden="1"/>
    <cellStyle name="Uwaga 3" xfId="8796" hidden="1"/>
    <cellStyle name="Uwaga 3" xfId="8791" hidden="1"/>
    <cellStyle name="Uwaga 3" xfId="8785" hidden="1"/>
    <cellStyle name="Uwaga 3" xfId="8781" hidden="1"/>
    <cellStyle name="Uwaga 3" xfId="8776" hidden="1"/>
    <cellStyle name="Uwaga 3" xfId="8770" hidden="1"/>
    <cellStyle name="Uwaga 3" xfId="8767" hidden="1"/>
    <cellStyle name="Uwaga 3" xfId="8763" hidden="1"/>
    <cellStyle name="Uwaga 3" xfId="8755" hidden="1"/>
    <cellStyle name="Uwaga 3" xfId="8750" hidden="1"/>
    <cellStyle name="Uwaga 3" xfId="8745" hidden="1"/>
    <cellStyle name="Uwaga 3" xfId="8740" hidden="1"/>
    <cellStyle name="Uwaga 3" xfId="8735" hidden="1"/>
    <cellStyle name="Uwaga 3" xfId="8730" hidden="1"/>
    <cellStyle name="Uwaga 3" xfId="8725" hidden="1"/>
    <cellStyle name="Uwaga 3" xfId="8720" hidden="1"/>
    <cellStyle name="Uwaga 3" xfId="8715" hidden="1"/>
    <cellStyle name="Uwaga 3" xfId="8710" hidden="1"/>
    <cellStyle name="Uwaga 3" xfId="8706" hidden="1"/>
    <cellStyle name="Uwaga 3" xfId="8701" hidden="1"/>
    <cellStyle name="Uwaga 3" xfId="8694" hidden="1"/>
    <cellStyle name="Uwaga 3" xfId="8689" hidden="1"/>
    <cellStyle name="Uwaga 3" xfId="8684" hidden="1"/>
    <cellStyle name="Uwaga 3" xfId="8679" hidden="1"/>
    <cellStyle name="Uwaga 3" xfId="8674" hidden="1"/>
    <cellStyle name="Uwaga 3" xfId="8669" hidden="1"/>
    <cellStyle name="Uwaga 3" xfId="8664" hidden="1"/>
    <cellStyle name="Uwaga 3" xfId="8659" hidden="1"/>
    <cellStyle name="Uwaga 3" xfId="8654" hidden="1"/>
    <cellStyle name="Uwaga 3" xfId="8650" hidden="1"/>
    <cellStyle name="Uwaga 3" xfId="8645" hidden="1"/>
    <cellStyle name="Uwaga 3" xfId="8640" hidden="1"/>
    <cellStyle name="Uwaga 3" xfId="8635" hidden="1"/>
    <cellStyle name="Uwaga 3" xfId="8631" hidden="1"/>
    <cellStyle name="Uwaga 3" xfId="8627" hidden="1"/>
    <cellStyle name="Uwaga 3" xfId="8620" hidden="1"/>
    <cellStyle name="Uwaga 3" xfId="8616" hidden="1"/>
    <cellStyle name="Uwaga 3" xfId="8611" hidden="1"/>
    <cellStyle name="Uwaga 3" xfId="8605" hidden="1"/>
    <cellStyle name="Uwaga 3" xfId="8601" hidden="1"/>
    <cellStyle name="Uwaga 3" xfId="8596" hidden="1"/>
    <cellStyle name="Uwaga 3" xfId="8590" hidden="1"/>
    <cellStyle name="Uwaga 3" xfId="8586" hidden="1"/>
    <cellStyle name="Uwaga 3" xfId="8582" hidden="1"/>
    <cellStyle name="Uwaga 3" xfId="8575" hidden="1"/>
    <cellStyle name="Uwaga 3" xfId="8571" hidden="1"/>
    <cellStyle name="Uwaga 3" xfId="8567" hidden="1"/>
    <cellStyle name="Uwaga 3" xfId="9434" hidden="1"/>
    <cellStyle name="Uwaga 3" xfId="9433" hidden="1"/>
    <cellStyle name="Uwaga 3" xfId="9431" hidden="1"/>
    <cellStyle name="Uwaga 3" xfId="9418" hidden="1"/>
    <cellStyle name="Uwaga 3" xfId="9416" hidden="1"/>
    <cellStyle name="Uwaga 3" xfId="9414" hidden="1"/>
    <cellStyle name="Uwaga 3" xfId="9404" hidden="1"/>
    <cellStyle name="Uwaga 3" xfId="9402" hidden="1"/>
    <cellStyle name="Uwaga 3" xfId="9400" hidden="1"/>
    <cellStyle name="Uwaga 3" xfId="9389" hidden="1"/>
    <cellStyle name="Uwaga 3" xfId="9387" hidden="1"/>
    <cellStyle name="Uwaga 3" xfId="9385" hidden="1"/>
    <cellStyle name="Uwaga 3" xfId="9372" hidden="1"/>
    <cellStyle name="Uwaga 3" xfId="9370" hidden="1"/>
    <cellStyle name="Uwaga 3" xfId="9369" hidden="1"/>
    <cellStyle name="Uwaga 3" xfId="9356" hidden="1"/>
    <cellStyle name="Uwaga 3" xfId="9355" hidden="1"/>
    <cellStyle name="Uwaga 3" xfId="9353" hidden="1"/>
    <cellStyle name="Uwaga 3" xfId="9341" hidden="1"/>
    <cellStyle name="Uwaga 3" xfId="9340" hidden="1"/>
    <cellStyle name="Uwaga 3" xfId="9338" hidden="1"/>
    <cellStyle name="Uwaga 3" xfId="9326" hidden="1"/>
    <cellStyle name="Uwaga 3" xfId="9325" hidden="1"/>
    <cellStyle name="Uwaga 3" xfId="9323" hidden="1"/>
    <cellStyle name="Uwaga 3" xfId="9311" hidden="1"/>
    <cellStyle name="Uwaga 3" xfId="9310" hidden="1"/>
    <cellStyle name="Uwaga 3" xfId="9308" hidden="1"/>
    <cellStyle name="Uwaga 3" xfId="9296" hidden="1"/>
    <cellStyle name="Uwaga 3" xfId="9295" hidden="1"/>
    <cellStyle name="Uwaga 3" xfId="9293" hidden="1"/>
    <cellStyle name="Uwaga 3" xfId="9281" hidden="1"/>
    <cellStyle name="Uwaga 3" xfId="9280" hidden="1"/>
    <cellStyle name="Uwaga 3" xfId="9278" hidden="1"/>
    <cellStyle name="Uwaga 3" xfId="9266" hidden="1"/>
    <cellStyle name="Uwaga 3" xfId="9265" hidden="1"/>
    <cellStyle name="Uwaga 3" xfId="9263" hidden="1"/>
    <cellStyle name="Uwaga 3" xfId="9251" hidden="1"/>
    <cellStyle name="Uwaga 3" xfId="9250" hidden="1"/>
    <cellStyle name="Uwaga 3" xfId="9248" hidden="1"/>
    <cellStyle name="Uwaga 3" xfId="9236" hidden="1"/>
    <cellStyle name="Uwaga 3" xfId="9235" hidden="1"/>
    <cellStyle name="Uwaga 3" xfId="9233" hidden="1"/>
    <cellStyle name="Uwaga 3" xfId="9221" hidden="1"/>
    <cellStyle name="Uwaga 3" xfId="9220" hidden="1"/>
    <cellStyle name="Uwaga 3" xfId="9218" hidden="1"/>
    <cellStyle name="Uwaga 3" xfId="9206" hidden="1"/>
    <cellStyle name="Uwaga 3" xfId="9205" hidden="1"/>
    <cellStyle name="Uwaga 3" xfId="9203" hidden="1"/>
    <cellStyle name="Uwaga 3" xfId="9191" hidden="1"/>
    <cellStyle name="Uwaga 3" xfId="9190" hidden="1"/>
    <cellStyle name="Uwaga 3" xfId="9188" hidden="1"/>
    <cellStyle name="Uwaga 3" xfId="9176" hidden="1"/>
    <cellStyle name="Uwaga 3" xfId="9175" hidden="1"/>
    <cellStyle name="Uwaga 3" xfId="9173" hidden="1"/>
    <cellStyle name="Uwaga 3" xfId="9161" hidden="1"/>
    <cellStyle name="Uwaga 3" xfId="9160" hidden="1"/>
    <cellStyle name="Uwaga 3" xfId="9158" hidden="1"/>
    <cellStyle name="Uwaga 3" xfId="9146" hidden="1"/>
    <cellStyle name="Uwaga 3" xfId="9145" hidden="1"/>
    <cellStyle name="Uwaga 3" xfId="9143" hidden="1"/>
    <cellStyle name="Uwaga 3" xfId="9131" hidden="1"/>
    <cellStyle name="Uwaga 3" xfId="9130" hidden="1"/>
    <cellStyle name="Uwaga 3" xfId="9128" hidden="1"/>
    <cellStyle name="Uwaga 3" xfId="9116" hidden="1"/>
    <cellStyle name="Uwaga 3" xfId="9115" hidden="1"/>
    <cellStyle name="Uwaga 3" xfId="9113" hidden="1"/>
    <cellStyle name="Uwaga 3" xfId="9101" hidden="1"/>
    <cellStyle name="Uwaga 3" xfId="9100" hidden="1"/>
    <cellStyle name="Uwaga 3" xfId="9098" hidden="1"/>
    <cellStyle name="Uwaga 3" xfId="9086" hidden="1"/>
    <cellStyle name="Uwaga 3" xfId="9085" hidden="1"/>
    <cellStyle name="Uwaga 3" xfId="9083" hidden="1"/>
    <cellStyle name="Uwaga 3" xfId="9071" hidden="1"/>
    <cellStyle name="Uwaga 3" xfId="9070" hidden="1"/>
    <cellStyle name="Uwaga 3" xfId="9068" hidden="1"/>
    <cellStyle name="Uwaga 3" xfId="9056" hidden="1"/>
    <cellStyle name="Uwaga 3" xfId="9055" hidden="1"/>
    <cellStyle name="Uwaga 3" xfId="9053" hidden="1"/>
    <cellStyle name="Uwaga 3" xfId="9041" hidden="1"/>
    <cellStyle name="Uwaga 3" xfId="9040" hidden="1"/>
    <cellStyle name="Uwaga 3" xfId="9038" hidden="1"/>
    <cellStyle name="Uwaga 3" xfId="9026" hidden="1"/>
    <cellStyle name="Uwaga 3" xfId="9025" hidden="1"/>
    <cellStyle name="Uwaga 3" xfId="9023" hidden="1"/>
    <cellStyle name="Uwaga 3" xfId="9011" hidden="1"/>
    <cellStyle name="Uwaga 3" xfId="9010" hidden="1"/>
    <cellStyle name="Uwaga 3" xfId="9008" hidden="1"/>
    <cellStyle name="Uwaga 3" xfId="8996" hidden="1"/>
    <cellStyle name="Uwaga 3" xfId="8995" hidden="1"/>
    <cellStyle name="Uwaga 3" xfId="8993" hidden="1"/>
    <cellStyle name="Uwaga 3" xfId="8981" hidden="1"/>
    <cellStyle name="Uwaga 3" xfId="8980" hidden="1"/>
    <cellStyle name="Uwaga 3" xfId="8978" hidden="1"/>
    <cellStyle name="Uwaga 3" xfId="8966" hidden="1"/>
    <cellStyle name="Uwaga 3" xfId="8965" hidden="1"/>
    <cellStyle name="Uwaga 3" xfId="8963" hidden="1"/>
    <cellStyle name="Uwaga 3" xfId="8951" hidden="1"/>
    <cellStyle name="Uwaga 3" xfId="8949" hidden="1"/>
    <cellStyle name="Uwaga 3" xfId="8946" hidden="1"/>
    <cellStyle name="Uwaga 3" xfId="8936" hidden="1"/>
    <cellStyle name="Uwaga 3" xfId="8934" hidden="1"/>
    <cellStyle name="Uwaga 3" xfId="8931" hidden="1"/>
    <cellStyle name="Uwaga 3" xfId="8921" hidden="1"/>
    <cellStyle name="Uwaga 3" xfId="8919" hidden="1"/>
    <cellStyle name="Uwaga 3" xfId="8916" hidden="1"/>
    <cellStyle name="Uwaga 3" xfId="8906" hidden="1"/>
    <cellStyle name="Uwaga 3" xfId="8904" hidden="1"/>
    <cellStyle name="Uwaga 3" xfId="8901" hidden="1"/>
    <cellStyle name="Uwaga 3" xfId="8891" hidden="1"/>
    <cellStyle name="Uwaga 3" xfId="8889" hidden="1"/>
    <cellStyle name="Uwaga 3" xfId="8886" hidden="1"/>
    <cellStyle name="Uwaga 3" xfId="8876" hidden="1"/>
    <cellStyle name="Uwaga 3" xfId="8874" hidden="1"/>
    <cellStyle name="Uwaga 3" xfId="8870" hidden="1"/>
    <cellStyle name="Uwaga 3" xfId="8861" hidden="1"/>
    <cellStyle name="Uwaga 3" xfId="8858" hidden="1"/>
    <cellStyle name="Uwaga 3" xfId="8854" hidden="1"/>
    <cellStyle name="Uwaga 3" xfId="8846" hidden="1"/>
    <cellStyle name="Uwaga 3" xfId="8844" hidden="1"/>
    <cellStyle name="Uwaga 3" xfId="8840" hidden="1"/>
    <cellStyle name="Uwaga 3" xfId="8831" hidden="1"/>
    <cellStyle name="Uwaga 3" xfId="8829" hidden="1"/>
    <cellStyle name="Uwaga 3" xfId="8826" hidden="1"/>
    <cellStyle name="Uwaga 3" xfId="8816" hidden="1"/>
    <cellStyle name="Uwaga 3" xfId="8814" hidden="1"/>
    <cellStyle name="Uwaga 3" xfId="8809" hidden="1"/>
    <cellStyle name="Uwaga 3" xfId="8801" hidden="1"/>
    <cellStyle name="Uwaga 3" xfId="8799" hidden="1"/>
    <cellStyle name="Uwaga 3" xfId="8794" hidden="1"/>
    <cellStyle name="Uwaga 3" xfId="8786" hidden="1"/>
    <cellStyle name="Uwaga 3" xfId="8784" hidden="1"/>
    <cellStyle name="Uwaga 3" xfId="8779" hidden="1"/>
    <cellStyle name="Uwaga 3" xfId="8771" hidden="1"/>
    <cellStyle name="Uwaga 3" xfId="8769" hidden="1"/>
    <cellStyle name="Uwaga 3" xfId="8765" hidden="1"/>
    <cellStyle name="Uwaga 3" xfId="8756" hidden="1"/>
    <cellStyle name="Uwaga 3" xfId="8753" hidden="1"/>
    <cellStyle name="Uwaga 3" xfId="8748" hidden="1"/>
    <cellStyle name="Uwaga 3" xfId="8741" hidden="1"/>
    <cellStyle name="Uwaga 3" xfId="8737" hidden="1"/>
    <cellStyle name="Uwaga 3" xfId="8732" hidden="1"/>
    <cellStyle name="Uwaga 3" xfId="8726" hidden="1"/>
    <cellStyle name="Uwaga 3" xfId="8722" hidden="1"/>
    <cellStyle name="Uwaga 3" xfId="8717" hidden="1"/>
    <cellStyle name="Uwaga 3" xfId="8711" hidden="1"/>
    <cellStyle name="Uwaga 3" xfId="8708" hidden="1"/>
    <cellStyle name="Uwaga 3" xfId="8704" hidden="1"/>
    <cellStyle name="Uwaga 3" xfId="8695" hidden="1"/>
    <cellStyle name="Uwaga 3" xfId="8690" hidden="1"/>
    <cellStyle name="Uwaga 3" xfId="8685" hidden="1"/>
    <cellStyle name="Uwaga 3" xfId="8680" hidden="1"/>
    <cellStyle name="Uwaga 3" xfId="8675" hidden="1"/>
    <cellStyle name="Uwaga 3" xfId="8670" hidden="1"/>
    <cellStyle name="Uwaga 3" xfId="8665" hidden="1"/>
    <cellStyle name="Uwaga 3" xfId="8660" hidden="1"/>
    <cellStyle name="Uwaga 3" xfId="8655" hidden="1"/>
    <cellStyle name="Uwaga 3" xfId="8651" hidden="1"/>
    <cellStyle name="Uwaga 3" xfId="8646" hidden="1"/>
    <cellStyle name="Uwaga 3" xfId="8641" hidden="1"/>
    <cellStyle name="Uwaga 3" xfId="8636" hidden="1"/>
    <cellStyle name="Uwaga 3" xfId="8632" hidden="1"/>
    <cellStyle name="Uwaga 3" xfId="8628" hidden="1"/>
    <cellStyle name="Uwaga 3" xfId="8621" hidden="1"/>
    <cellStyle name="Uwaga 3" xfId="8617" hidden="1"/>
    <cellStyle name="Uwaga 3" xfId="8612" hidden="1"/>
    <cellStyle name="Uwaga 3" xfId="8606" hidden="1"/>
    <cellStyle name="Uwaga 3" xfId="8602" hidden="1"/>
    <cellStyle name="Uwaga 3" xfId="8597" hidden="1"/>
    <cellStyle name="Uwaga 3" xfId="8591" hidden="1"/>
    <cellStyle name="Uwaga 3" xfId="8587" hidden="1"/>
    <cellStyle name="Uwaga 3" xfId="8583" hidden="1"/>
    <cellStyle name="Uwaga 3" xfId="8576" hidden="1"/>
    <cellStyle name="Uwaga 3" xfId="8572" hidden="1"/>
    <cellStyle name="Uwaga 3" xfId="8568" hidden="1"/>
    <cellStyle name="Uwaga 3" xfId="8544" hidden="1"/>
    <cellStyle name="Uwaga 3" xfId="8543" hidden="1"/>
    <cellStyle name="Uwaga 3" xfId="8542" hidden="1"/>
    <cellStyle name="Uwaga 3" xfId="8535" hidden="1"/>
    <cellStyle name="Uwaga 3" xfId="8534" hidden="1"/>
    <cellStyle name="Uwaga 3" xfId="8533" hidden="1"/>
    <cellStyle name="Uwaga 3" xfId="8526" hidden="1"/>
    <cellStyle name="Uwaga 3" xfId="8525" hidden="1"/>
    <cellStyle name="Uwaga 3" xfId="8524" hidden="1"/>
    <cellStyle name="Uwaga 3" xfId="8517" hidden="1"/>
    <cellStyle name="Uwaga 3" xfId="8516" hidden="1"/>
    <cellStyle name="Uwaga 3" xfId="8515" hidden="1"/>
    <cellStyle name="Uwaga 3" xfId="8508" hidden="1"/>
    <cellStyle name="Uwaga 3" xfId="8507" hidden="1"/>
    <cellStyle name="Uwaga 3" xfId="8505" hidden="1"/>
    <cellStyle name="Uwaga 3" xfId="8500" hidden="1"/>
    <cellStyle name="Uwaga 3" xfId="8497" hidden="1"/>
    <cellStyle name="Uwaga 3" xfId="8495" hidden="1"/>
    <cellStyle name="Uwaga 3" xfId="8491" hidden="1"/>
    <cellStyle name="Uwaga 3" xfId="8488" hidden="1"/>
    <cellStyle name="Uwaga 3" xfId="8486" hidden="1"/>
    <cellStyle name="Uwaga 3" xfId="8482" hidden="1"/>
    <cellStyle name="Uwaga 3" xfId="8479" hidden="1"/>
    <cellStyle name="Uwaga 3" xfId="8477" hidden="1"/>
    <cellStyle name="Uwaga 3" xfId="8473" hidden="1"/>
    <cellStyle name="Uwaga 3" xfId="8471" hidden="1"/>
    <cellStyle name="Uwaga 3" xfId="8470" hidden="1"/>
    <cellStyle name="Uwaga 3" xfId="8464" hidden="1"/>
    <cellStyle name="Uwaga 3" xfId="8462" hidden="1"/>
    <cellStyle name="Uwaga 3" xfId="8459" hidden="1"/>
    <cellStyle name="Uwaga 3" xfId="8455" hidden="1"/>
    <cellStyle name="Uwaga 3" xfId="8452" hidden="1"/>
    <cellStyle name="Uwaga 3" xfId="8450" hidden="1"/>
    <cellStyle name="Uwaga 3" xfId="8446" hidden="1"/>
    <cellStyle name="Uwaga 3" xfId="8443" hidden="1"/>
    <cellStyle name="Uwaga 3" xfId="8441" hidden="1"/>
    <cellStyle name="Uwaga 3" xfId="8437" hidden="1"/>
    <cellStyle name="Uwaga 3" xfId="8435" hidden="1"/>
    <cellStyle name="Uwaga 3" xfId="8434" hidden="1"/>
    <cellStyle name="Uwaga 3" xfId="8428" hidden="1"/>
    <cellStyle name="Uwaga 3" xfId="8425" hidden="1"/>
    <cellStyle name="Uwaga 3" xfId="8423" hidden="1"/>
    <cellStyle name="Uwaga 3" xfId="8419" hidden="1"/>
    <cellStyle name="Uwaga 3" xfId="8416" hidden="1"/>
    <cellStyle name="Uwaga 3" xfId="8414" hidden="1"/>
    <cellStyle name="Uwaga 3" xfId="8410" hidden="1"/>
    <cellStyle name="Uwaga 3" xfId="8407" hidden="1"/>
    <cellStyle name="Uwaga 3" xfId="8405" hidden="1"/>
    <cellStyle name="Uwaga 3" xfId="8401" hidden="1"/>
    <cellStyle name="Uwaga 3" xfId="8399" hidden="1"/>
    <cellStyle name="Uwaga 3" xfId="8398" hidden="1"/>
    <cellStyle name="Uwaga 3" xfId="8391" hidden="1"/>
    <cellStyle name="Uwaga 3" xfId="8388" hidden="1"/>
    <cellStyle name="Uwaga 3" xfId="8386" hidden="1"/>
    <cellStyle name="Uwaga 3" xfId="8382" hidden="1"/>
    <cellStyle name="Uwaga 3" xfId="8379" hidden="1"/>
    <cellStyle name="Uwaga 3" xfId="8377" hidden="1"/>
    <cellStyle name="Uwaga 3" xfId="8373" hidden="1"/>
    <cellStyle name="Uwaga 3" xfId="8370" hidden="1"/>
    <cellStyle name="Uwaga 3" xfId="8368" hidden="1"/>
    <cellStyle name="Uwaga 3" xfId="8365" hidden="1"/>
    <cellStyle name="Uwaga 3" xfId="8363" hidden="1"/>
    <cellStyle name="Uwaga 3" xfId="8362" hidden="1"/>
    <cellStyle name="Uwaga 3" xfId="8356" hidden="1"/>
    <cellStyle name="Uwaga 3" xfId="8354" hidden="1"/>
    <cellStyle name="Uwaga 3" xfId="8352" hidden="1"/>
    <cellStyle name="Uwaga 3" xfId="8347" hidden="1"/>
    <cellStyle name="Uwaga 3" xfId="8345" hidden="1"/>
    <cellStyle name="Uwaga 3" xfId="8343" hidden="1"/>
    <cellStyle name="Uwaga 3" xfId="8338" hidden="1"/>
    <cellStyle name="Uwaga 3" xfId="8336" hidden="1"/>
    <cellStyle name="Uwaga 3" xfId="8334" hidden="1"/>
    <cellStyle name="Uwaga 3" xfId="8329" hidden="1"/>
    <cellStyle name="Uwaga 3" xfId="8327" hidden="1"/>
    <cellStyle name="Uwaga 3" xfId="8326" hidden="1"/>
    <cellStyle name="Uwaga 3" xfId="8319" hidden="1"/>
    <cellStyle name="Uwaga 3" xfId="8316" hidden="1"/>
    <cellStyle name="Uwaga 3" xfId="8314" hidden="1"/>
    <cellStyle name="Uwaga 3" xfId="8310" hidden="1"/>
    <cellStyle name="Uwaga 3" xfId="8307" hidden="1"/>
    <cellStyle name="Uwaga 3" xfId="8305" hidden="1"/>
    <cellStyle name="Uwaga 3" xfId="8301" hidden="1"/>
    <cellStyle name="Uwaga 3" xfId="8298" hidden="1"/>
    <cellStyle name="Uwaga 3" xfId="8296" hidden="1"/>
    <cellStyle name="Uwaga 3" xfId="8293" hidden="1"/>
    <cellStyle name="Uwaga 3" xfId="8291" hidden="1"/>
    <cellStyle name="Uwaga 3" xfId="8289" hidden="1"/>
    <cellStyle name="Uwaga 3" xfId="8283" hidden="1"/>
    <cellStyle name="Uwaga 3" xfId="8280" hidden="1"/>
    <cellStyle name="Uwaga 3" xfId="8278" hidden="1"/>
    <cellStyle name="Uwaga 3" xfId="8274" hidden="1"/>
    <cellStyle name="Uwaga 3" xfId="8271" hidden="1"/>
    <cellStyle name="Uwaga 3" xfId="8269" hidden="1"/>
    <cellStyle name="Uwaga 3" xfId="8265" hidden="1"/>
    <cellStyle name="Uwaga 3" xfId="8262" hidden="1"/>
    <cellStyle name="Uwaga 3" xfId="8260" hidden="1"/>
    <cellStyle name="Uwaga 3" xfId="8258" hidden="1"/>
    <cellStyle name="Uwaga 3" xfId="8256" hidden="1"/>
    <cellStyle name="Uwaga 3" xfId="8254" hidden="1"/>
    <cellStyle name="Uwaga 3" xfId="8249" hidden="1"/>
    <cellStyle name="Uwaga 3" xfId="8247" hidden="1"/>
    <cellStyle name="Uwaga 3" xfId="8244" hidden="1"/>
    <cellStyle name="Uwaga 3" xfId="8240" hidden="1"/>
    <cellStyle name="Uwaga 3" xfId="8237" hidden="1"/>
    <cellStyle name="Uwaga 3" xfId="8234" hidden="1"/>
    <cellStyle name="Uwaga 3" xfId="8231" hidden="1"/>
    <cellStyle name="Uwaga 3" xfId="8229" hidden="1"/>
    <cellStyle name="Uwaga 3" xfId="8226" hidden="1"/>
    <cellStyle name="Uwaga 3" xfId="8222" hidden="1"/>
    <cellStyle name="Uwaga 3" xfId="8220" hidden="1"/>
    <cellStyle name="Uwaga 3" xfId="8217" hidden="1"/>
    <cellStyle name="Uwaga 3" xfId="8212" hidden="1"/>
    <cellStyle name="Uwaga 3" xfId="8209" hidden="1"/>
    <cellStyle name="Uwaga 3" xfId="8206" hidden="1"/>
    <cellStyle name="Uwaga 3" xfId="8202" hidden="1"/>
    <cellStyle name="Uwaga 3" xfId="8199" hidden="1"/>
    <cellStyle name="Uwaga 3" xfId="8197" hidden="1"/>
    <cellStyle name="Uwaga 3" xfId="8194" hidden="1"/>
    <cellStyle name="Uwaga 3" xfId="8191" hidden="1"/>
    <cellStyle name="Uwaga 3" xfId="8188" hidden="1"/>
    <cellStyle name="Uwaga 3" xfId="8186" hidden="1"/>
    <cellStyle name="Uwaga 3" xfId="8184" hidden="1"/>
    <cellStyle name="Uwaga 3" xfId="8181" hidden="1"/>
    <cellStyle name="Uwaga 3" xfId="8176" hidden="1"/>
    <cellStyle name="Uwaga 3" xfId="8173" hidden="1"/>
    <cellStyle name="Uwaga 3" xfId="8170" hidden="1"/>
    <cellStyle name="Uwaga 3" xfId="8167" hidden="1"/>
    <cellStyle name="Uwaga 3" xfId="8164" hidden="1"/>
    <cellStyle name="Uwaga 3" xfId="8161" hidden="1"/>
    <cellStyle name="Uwaga 3" xfId="8158" hidden="1"/>
    <cellStyle name="Uwaga 3" xfId="8155" hidden="1"/>
    <cellStyle name="Uwaga 3" xfId="8152" hidden="1"/>
    <cellStyle name="Uwaga 3" xfId="8150" hidden="1"/>
    <cellStyle name="Uwaga 3" xfId="8148" hidden="1"/>
    <cellStyle name="Uwaga 3" xfId="8145" hidden="1"/>
    <cellStyle name="Uwaga 3" xfId="8140" hidden="1"/>
    <cellStyle name="Uwaga 3" xfId="8137" hidden="1"/>
    <cellStyle name="Uwaga 3" xfId="8134" hidden="1"/>
    <cellStyle name="Uwaga 3" xfId="8131" hidden="1"/>
    <cellStyle name="Uwaga 3" xfId="8128" hidden="1"/>
    <cellStyle name="Uwaga 3" xfId="8125" hidden="1"/>
    <cellStyle name="Uwaga 3" xfId="8122" hidden="1"/>
    <cellStyle name="Uwaga 3" xfId="8119" hidden="1"/>
    <cellStyle name="Uwaga 3" xfId="8116" hidden="1"/>
    <cellStyle name="Uwaga 3" xfId="8114" hidden="1"/>
    <cellStyle name="Uwaga 3" xfId="8112" hidden="1"/>
    <cellStyle name="Uwaga 3" xfId="8109" hidden="1"/>
    <cellStyle name="Uwaga 3" xfId="8103" hidden="1"/>
    <cellStyle name="Uwaga 3" xfId="8100" hidden="1"/>
    <cellStyle name="Uwaga 3" xfId="8098" hidden="1"/>
    <cellStyle name="Uwaga 3" xfId="8094" hidden="1"/>
    <cellStyle name="Uwaga 3" xfId="8091" hidden="1"/>
    <cellStyle name="Uwaga 3" xfId="8089" hidden="1"/>
    <cellStyle name="Uwaga 3" xfId="8085" hidden="1"/>
    <cellStyle name="Uwaga 3" xfId="8082" hidden="1"/>
    <cellStyle name="Uwaga 3" xfId="8080" hidden="1"/>
    <cellStyle name="Uwaga 3" xfId="8078" hidden="1"/>
    <cellStyle name="Uwaga 3" xfId="8075" hidden="1"/>
    <cellStyle name="Uwaga 3" xfId="8072" hidden="1"/>
    <cellStyle name="Uwaga 3" xfId="8069" hidden="1"/>
    <cellStyle name="Uwaga 3" xfId="8067" hidden="1"/>
    <cellStyle name="Uwaga 3" xfId="8065" hidden="1"/>
    <cellStyle name="Uwaga 3" xfId="8060" hidden="1"/>
    <cellStyle name="Uwaga 3" xfId="8058" hidden="1"/>
    <cellStyle name="Uwaga 3" xfId="8055" hidden="1"/>
    <cellStyle name="Uwaga 3" xfId="8051" hidden="1"/>
    <cellStyle name="Uwaga 3" xfId="8049" hidden="1"/>
    <cellStyle name="Uwaga 3" xfId="8046" hidden="1"/>
    <cellStyle name="Uwaga 3" xfId="8042" hidden="1"/>
    <cellStyle name="Uwaga 3" xfId="8040" hidden="1"/>
    <cellStyle name="Uwaga 3" xfId="8037" hidden="1"/>
    <cellStyle name="Uwaga 3" xfId="8033" hidden="1"/>
    <cellStyle name="Uwaga 3" xfId="8031" hidden="1"/>
    <cellStyle name="Uwaga 3" xfId="8029" hidden="1"/>
    <cellStyle name="Uwaga 3" xfId="9476" hidden="1"/>
    <cellStyle name="Uwaga 3" xfId="9477" hidden="1"/>
    <cellStyle name="Uwaga 3" xfId="9479" hidden="1"/>
    <cellStyle name="Uwaga 3" xfId="9491" hidden="1"/>
    <cellStyle name="Uwaga 3" xfId="9492" hidden="1"/>
    <cellStyle name="Uwaga 3" xfId="9497" hidden="1"/>
    <cellStyle name="Uwaga 3" xfId="9506" hidden="1"/>
    <cellStyle name="Uwaga 3" xfId="9507" hidden="1"/>
    <cellStyle name="Uwaga 3" xfId="9512" hidden="1"/>
    <cellStyle name="Uwaga 3" xfId="9521" hidden="1"/>
    <cellStyle name="Uwaga 3" xfId="9522" hidden="1"/>
    <cellStyle name="Uwaga 3" xfId="9523" hidden="1"/>
    <cellStyle name="Uwaga 3" xfId="9536" hidden="1"/>
    <cellStyle name="Uwaga 3" xfId="9541" hidden="1"/>
    <cellStyle name="Uwaga 3" xfId="9546" hidden="1"/>
    <cellStyle name="Uwaga 3" xfId="9556" hidden="1"/>
    <cellStyle name="Uwaga 3" xfId="9561" hidden="1"/>
    <cellStyle name="Uwaga 3" xfId="9565" hidden="1"/>
    <cellStyle name="Uwaga 3" xfId="9572" hidden="1"/>
    <cellStyle name="Uwaga 3" xfId="9577" hidden="1"/>
    <cellStyle name="Uwaga 3" xfId="9580" hidden="1"/>
    <cellStyle name="Uwaga 3" xfId="9586" hidden="1"/>
    <cellStyle name="Uwaga 3" xfId="9591" hidden="1"/>
    <cellStyle name="Uwaga 3" xfId="9595" hidden="1"/>
    <cellStyle name="Uwaga 3" xfId="9596" hidden="1"/>
    <cellStyle name="Uwaga 3" xfId="9597" hidden="1"/>
    <cellStyle name="Uwaga 3" xfId="9601" hidden="1"/>
    <cellStyle name="Uwaga 3" xfId="9613" hidden="1"/>
    <cellStyle name="Uwaga 3" xfId="9618" hidden="1"/>
    <cellStyle name="Uwaga 3" xfId="9623" hidden="1"/>
    <cellStyle name="Uwaga 3" xfId="9628" hidden="1"/>
    <cellStyle name="Uwaga 3" xfId="9633" hidden="1"/>
    <cellStyle name="Uwaga 3" xfId="9638" hidden="1"/>
    <cellStyle name="Uwaga 3" xfId="9642" hidden="1"/>
    <cellStyle name="Uwaga 3" xfId="9646" hidden="1"/>
    <cellStyle name="Uwaga 3" xfId="9651" hidden="1"/>
    <cellStyle name="Uwaga 3" xfId="9656" hidden="1"/>
    <cellStyle name="Uwaga 3" xfId="9657" hidden="1"/>
    <cellStyle name="Uwaga 3" xfId="9659" hidden="1"/>
    <cellStyle name="Uwaga 3" xfId="9672" hidden="1"/>
    <cellStyle name="Uwaga 3" xfId="9676" hidden="1"/>
    <cellStyle name="Uwaga 3" xfId="9681" hidden="1"/>
    <cellStyle name="Uwaga 3" xfId="9688" hidden="1"/>
    <cellStyle name="Uwaga 3" xfId="9692" hidden="1"/>
    <cellStyle name="Uwaga 3" xfId="9697" hidden="1"/>
    <cellStyle name="Uwaga 3" xfId="9702" hidden="1"/>
    <cellStyle name="Uwaga 3" xfId="9705" hidden="1"/>
    <cellStyle name="Uwaga 3" xfId="9710" hidden="1"/>
    <cellStyle name="Uwaga 3" xfId="9716" hidden="1"/>
    <cellStyle name="Uwaga 3" xfId="9717" hidden="1"/>
    <cellStyle name="Uwaga 3" xfId="9720" hidden="1"/>
    <cellStyle name="Uwaga 3" xfId="9733" hidden="1"/>
    <cellStyle name="Uwaga 3" xfId="9737" hidden="1"/>
    <cellStyle name="Uwaga 3" xfId="9742" hidden="1"/>
    <cellStyle name="Uwaga 3" xfId="9749" hidden="1"/>
    <cellStyle name="Uwaga 3" xfId="9754" hidden="1"/>
    <cellStyle name="Uwaga 3" xfId="9758" hidden="1"/>
    <cellStyle name="Uwaga 3" xfId="9763" hidden="1"/>
    <cellStyle name="Uwaga 3" xfId="9767" hidden="1"/>
    <cellStyle name="Uwaga 3" xfId="9772" hidden="1"/>
    <cellStyle name="Uwaga 3" xfId="9776" hidden="1"/>
    <cellStyle name="Uwaga 3" xfId="9777" hidden="1"/>
    <cellStyle name="Uwaga 3" xfId="9779" hidden="1"/>
    <cellStyle name="Uwaga 3" xfId="9791" hidden="1"/>
    <cellStyle name="Uwaga 3" xfId="9792" hidden="1"/>
    <cellStyle name="Uwaga 3" xfId="9794" hidden="1"/>
    <cellStyle name="Uwaga 3" xfId="9806" hidden="1"/>
    <cellStyle name="Uwaga 3" xfId="9808" hidden="1"/>
    <cellStyle name="Uwaga 3" xfId="9811" hidden="1"/>
    <cellStyle name="Uwaga 3" xfId="9821" hidden="1"/>
    <cellStyle name="Uwaga 3" xfId="9822" hidden="1"/>
    <cellStyle name="Uwaga 3" xfId="9824" hidden="1"/>
    <cellStyle name="Uwaga 3" xfId="9836" hidden="1"/>
    <cellStyle name="Uwaga 3" xfId="9837" hidden="1"/>
    <cellStyle name="Uwaga 3" xfId="9838" hidden="1"/>
    <cellStyle name="Uwaga 3" xfId="9852" hidden="1"/>
    <cellStyle name="Uwaga 3" xfId="9855" hidden="1"/>
    <cellStyle name="Uwaga 3" xfId="9859" hidden="1"/>
    <cellStyle name="Uwaga 3" xfId="9867" hidden="1"/>
    <cellStyle name="Uwaga 3" xfId="9870" hidden="1"/>
    <cellStyle name="Uwaga 3" xfId="9874" hidden="1"/>
    <cellStyle name="Uwaga 3" xfId="9882" hidden="1"/>
    <cellStyle name="Uwaga 3" xfId="9885" hidden="1"/>
    <cellStyle name="Uwaga 3" xfId="9889" hidden="1"/>
    <cellStyle name="Uwaga 3" xfId="9896" hidden="1"/>
    <cellStyle name="Uwaga 3" xfId="9897" hidden="1"/>
    <cellStyle name="Uwaga 3" xfId="9899" hidden="1"/>
    <cellStyle name="Uwaga 3" xfId="9912" hidden="1"/>
    <cellStyle name="Uwaga 3" xfId="9915" hidden="1"/>
    <cellStyle name="Uwaga 3" xfId="9918" hidden="1"/>
    <cellStyle name="Uwaga 3" xfId="9927" hidden="1"/>
    <cellStyle name="Uwaga 3" xfId="9930" hidden="1"/>
    <cellStyle name="Uwaga 3" xfId="9934" hidden="1"/>
    <cellStyle name="Uwaga 3" xfId="9942" hidden="1"/>
    <cellStyle name="Uwaga 3" xfId="9944" hidden="1"/>
    <cellStyle name="Uwaga 3" xfId="9947" hidden="1"/>
    <cellStyle name="Uwaga 3" xfId="9956" hidden="1"/>
    <cellStyle name="Uwaga 3" xfId="9957" hidden="1"/>
    <cellStyle name="Uwaga 3" xfId="9958" hidden="1"/>
    <cellStyle name="Uwaga 3" xfId="9971" hidden="1"/>
    <cellStyle name="Uwaga 3" xfId="9972" hidden="1"/>
    <cellStyle name="Uwaga 3" xfId="9974" hidden="1"/>
    <cellStyle name="Uwaga 3" xfId="9986" hidden="1"/>
    <cellStyle name="Uwaga 3" xfId="9987" hidden="1"/>
    <cellStyle name="Uwaga 3" xfId="9989" hidden="1"/>
    <cellStyle name="Uwaga 3" xfId="10001" hidden="1"/>
    <cellStyle name="Uwaga 3" xfId="10002" hidden="1"/>
    <cellStyle name="Uwaga 3" xfId="10004" hidden="1"/>
    <cellStyle name="Uwaga 3" xfId="10016" hidden="1"/>
    <cellStyle name="Uwaga 3" xfId="10017" hidden="1"/>
    <cellStyle name="Uwaga 3" xfId="10018" hidden="1"/>
    <cellStyle name="Uwaga 3" xfId="10032" hidden="1"/>
    <cellStyle name="Uwaga 3" xfId="10034" hidden="1"/>
    <cellStyle name="Uwaga 3" xfId="10037" hidden="1"/>
    <cellStyle name="Uwaga 3" xfId="10047" hidden="1"/>
    <cellStyle name="Uwaga 3" xfId="10050" hidden="1"/>
    <cellStyle name="Uwaga 3" xfId="10053" hidden="1"/>
    <cellStyle name="Uwaga 3" xfId="10062" hidden="1"/>
    <cellStyle name="Uwaga 3" xfId="10064" hidden="1"/>
    <cellStyle name="Uwaga 3" xfId="10067" hidden="1"/>
    <cellStyle name="Uwaga 3" xfId="10076" hidden="1"/>
    <cellStyle name="Uwaga 3" xfId="10077" hidden="1"/>
    <cellStyle name="Uwaga 3" xfId="10078" hidden="1"/>
    <cellStyle name="Uwaga 3" xfId="10091" hidden="1"/>
    <cellStyle name="Uwaga 3" xfId="10093" hidden="1"/>
    <cellStyle name="Uwaga 3" xfId="10095" hidden="1"/>
    <cellStyle name="Uwaga 3" xfId="10106" hidden="1"/>
    <cellStyle name="Uwaga 3" xfId="10108" hidden="1"/>
    <cellStyle name="Uwaga 3" xfId="10110" hidden="1"/>
    <cellStyle name="Uwaga 3" xfId="10121" hidden="1"/>
    <cellStyle name="Uwaga 3" xfId="10123" hidden="1"/>
    <cellStyle name="Uwaga 3" xfId="10125" hidden="1"/>
    <cellStyle name="Uwaga 3" xfId="10136" hidden="1"/>
    <cellStyle name="Uwaga 3" xfId="10137" hidden="1"/>
    <cellStyle name="Uwaga 3" xfId="10138" hidden="1"/>
    <cellStyle name="Uwaga 3" xfId="10151" hidden="1"/>
    <cellStyle name="Uwaga 3" xfId="10153" hidden="1"/>
    <cellStyle name="Uwaga 3" xfId="10155" hidden="1"/>
    <cellStyle name="Uwaga 3" xfId="10166" hidden="1"/>
    <cellStyle name="Uwaga 3" xfId="10168" hidden="1"/>
    <cellStyle name="Uwaga 3" xfId="10170" hidden="1"/>
    <cellStyle name="Uwaga 3" xfId="10181" hidden="1"/>
    <cellStyle name="Uwaga 3" xfId="10183" hidden="1"/>
    <cellStyle name="Uwaga 3" xfId="10184" hidden="1"/>
    <cellStyle name="Uwaga 3" xfId="10196" hidden="1"/>
    <cellStyle name="Uwaga 3" xfId="10197" hidden="1"/>
    <cellStyle name="Uwaga 3" xfId="10198" hidden="1"/>
    <cellStyle name="Uwaga 3" xfId="10211" hidden="1"/>
    <cellStyle name="Uwaga 3" xfId="10213" hidden="1"/>
    <cellStyle name="Uwaga 3" xfId="10215" hidden="1"/>
    <cellStyle name="Uwaga 3" xfId="10226" hidden="1"/>
    <cellStyle name="Uwaga 3" xfId="10228" hidden="1"/>
    <cellStyle name="Uwaga 3" xfId="10230" hidden="1"/>
    <cellStyle name="Uwaga 3" xfId="10241" hidden="1"/>
    <cellStyle name="Uwaga 3" xfId="10243" hidden="1"/>
    <cellStyle name="Uwaga 3" xfId="10245" hidden="1"/>
    <cellStyle name="Uwaga 3" xfId="10256" hidden="1"/>
    <cellStyle name="Uwaga 3" xfId="10257" hidden="1"/>
    <cellStyle name="Uwaga 3" xfId="10259" hidden="1"/>
    <cellStyle name="Uwaga 3" xfId="10270" hidden="1"/>
    <cellStyle name="Uwaga 3" xfId="10272" hidden="1"/>
    <cellStyle name="Uwaga 3" xfId="10273" hidden="1"/>
    <cellStyle name="Uwaga 3" xfId="10282" hidden="1"/>
    <cellStyle name="Uwaga 3" xfId="10285" hidden="1"/>
    <cellStyle name="Uwaga 3" xfId="10287" hidden="1"/>
    <cellStyle name="Uwaga 3" xfId="10298" hidden="1"/>
    <cellStyle name="Uwaga 3" xfId="10300" hidden="1"/>
    <cellStyle name="Uwaga 3" xfId="10302" hidden="1"/>
    <cellStyle name="Uwaga 3" xfId="10314" hidden="1"/>
    <cellStyle name="Uwaga 3" xfId="10316" hidden="1"/>
    <cellStyle name="Uwaga 3" xfId="10318" hidden="1"/>
    <cellStyle name="Uwaga 3" xfId="10326" hidden="1"/>
    <cellStyle name="Uwaga 3" xfId="10328" hidden="1"/>
    <cellStyle name="Uwaga 3" xfId="10331" hidden="1"/>
    <cellStyle name="Uwaga 3" xfId="10321" hidden="1"/>
    <cellStyle name="Uwaga 3" xfId="10320" hidden="1"/>
    <cellStyle name="Uwaga 3" xfId="10319" hidden="1"/>
    <cellStyle name="Uwaga 3" xfId="10306" hidden="1"/>
    <cellStyle name="Uwaga 3" xfId="10305" hidden="1"/>
    <cellStyle name="Uwaga 3" xfId="10304" hidden="1"/>
    <cellStyle name="Uwaga 3" xfId="10291" hidden="1"/>
    <cellStyle name="Uwaga 3" xfId="10290" hidden="1"/>
    <cellStyle name="Uwaga 3" xfId="10289" hidden="1"/>
    <cellStyle name="Uwaga 3" xfId="10276" hidden="1"/>
    <cellStyle name="Uwaga 3" xfId="10275" hidden="1"/>
    <cellStyle name="Uwaga 3" xfId="10274" hidden="1"/>
    <cellStyle name="Uwaga 3" xfId="10261" hidden="1"/>
    <cellStyle name="Uwaga 3" xfId="10260" hidden="1"/>
    <cellStyle name="Uwaga 3" xfId="10258" hidden="1"/>
    <cellStyle name="Uwaga 3" xfId="10247" hidden="1"/>
    <cellStyle name="Uwaga 3" xfId="10244" hidden="1"/>
    <cellStyle name="Uwaga 3" xfId="10242" hidden="1"/>
    <cellStyle name="Uwaga 3" xfId="10232" hidden="1"/>
    <cellStyle name="Uwaga 3" xfId="10229" hidden="1"/>
    <cellStyle name="Uwaga 3" xfId="10227" hidden="1"/>
    <cellStyle name="Uwaga 3" xfId="10217" hidden="1"/>
    <cellStyle name="Uwaga 3" xfId="10214" hidden="1"/>
    <cellStyle name="Uwaga 3" xfId="10212" hidden="1"/>
    <cellStyle name="Uwaga 3" xfId="10202" hidden="1"/>
    <cellStyle name="Uwaga 3" xfId="10200" hidden="1"/>
    <cellStyle name="Uwaga 3" xfId="10199" hidden="1"/>
    <cellStyle name="Uwaga 3" xfId="10187" hidden="1"/>
    <cellStyle name="Uwaga 3" xfId="10185" hidden="1"/>
    <cellStyle name="Uwaga 3" xfId="10182" hidden="1"/>
    <cellStyle name="Uwaga 3" xfId="10172" hidden="1"/>
    <cellStyle name="Uwaga 3" xfId="10169" hidden="1"/>
    <cellStyle name="Uwaga 3" xfId="10167" hidden="1"/>
    <cellStyle name="Uwaga 3" xfId="10157" hidden="1"/>
    <cellStyle name="Uwaga 3" xfId="10154" hidden="1"/>
    <cellStyle name="Uwaga 3" xfId="10152" hidden="1"/>
    <cellStyle name="Uwaga 3" xfId="10142" hidden="1"/>
    <cellStyle name="Uwaga 3" xfId="10140" hidden="1"/>
    <cellStyle name="Uwaga 3" xfId="10139" hidden="1"/>
    <cellStyle name="Uwaga 3" xfId="10127" hidden="1"/>
    <cellStyle name="Uwaga 3" xfId="10124" hidden="1"/>
    <cellStyle name="Uwaga 3" xfId="10122" hidden="1"/>
    <cellStyle name="Uwaga 3" xfId="10112" hidden="1"/>
    <cellStyle name="Uwaga 3" xfId="10109" hidden="1"/>
    <cellStyle name="Uwaga 3" xfId="10107" hidden="1"/>
    <cellStyle name="Uwaga 3" xfId="10097" hidden="1"/>
    <cellStyle name="Uwaga 3" xfId="10094" hidden="1"/>
    <cellStyle name="Uwaga 3" xfId="10092" hidden="1"/>
    <cellStyle name="Uwaga 3" xfId="10082" hidden="1"/>
    <cellStyle name="Uwaga 3" xfId="10080" hidden="1"/>
    <cellStyle name="Uwaga 3" xfId="10079" hidden="1"/>
    <cellStyle name="Uwaga 3" xfId="10066" hidden="1"/>
    <cellStyle name="Uwaga 3" xfId="10063" hidden="1"/>
    <cellStyle name="Uwaga 3" xfId="10061" hidden="1"/>
    <cellStyle name="Uwaga 3" xfId="10051" hidden="1"/>
    <cellStyle name="Uwaga 3" xfId="10048" hidden="1"/>
    <cellStyle name="Uwaga 3" xfId="10046" hidden="1"/>
    <cellStyle name="Uwaga 3" xfId="10036" hidden="1"/>
    <cellStyle name="Uwaga 3" xfId="10033" hidden="1"/>
    <cellStyle name="Uwaga 3" xfId="10031" hidden="1"/>
    <cellStyle name="Uwaga 3" xfId="10022" hidden="1"/>
    <cellStyle name="Uwaga 3" xfId="10020" hidden="1"/>
    <cellStyle name="Uwaga 3" xfId="10019" hidden="1"/>
    <cellStyle name="Uwaga 3" xfId="10007" hidden="1"/>
    <cellStyle name="Uwaga 3" xfId="10005" hidden="1"/>
    <cellStyle name="Uwaga 3" xfId="10003" hidden="1"/>
    <cellStyle name="Uwaga 3" xfId="9992" hidden="1"/>
    <cellStyle name="Uwaga 3" xfId="9990" hidden="1"/>
    <cellStyle name="Uwaga 3" xfId="9988" hidden="1"/>
    <cellStyle name="Uwaga 3" xfId="9977" hidden="1"/>
    <cellStyle name="Uwaga 3" xfId="9975" hidden="1"/>
    <cellStyle name="Uwaga 3" xfId="9973" hidden="1"/>
    <cellStyle name="Uwaga 3" xfId="9962" hidden="1"/>
    <cellStyle name="Uwaga 3" xfId="9960" hidden="1"/>
    <cellStyle name="Uwaga 3" xfId="9959" hidden="1"/>
    <cellStyle name="Uwaga 3" xfId="9946" hidden="1"/>
    <cellStyle name="Uwaga 3" xfId="9943" hidden="1"/>
    <cellStyle name="Uwaga 3" xfId="9941" hidden="1"/>
    <cellStyle name="Uwaga 3" xfId="9931" hidden="1"/>
    <cellStyle name="Uwaga 3" xfId="9928" hidden="1"/>
    <cellStyle name="Uwaga 3" xfId="9926" hidden="1"/>
    <cellStyle name="Uwaga 3" xfId="9916" hidden="1"/>
    <cellStyle name="Uwaga 3" xfId="9913" hidden="1"/>
    <cellStyle name="Uwaga 3" xfId="9911" hidden="1"/>
    <cellStyle name="Uwaga 3" xfId="9902" hidden="1"/>
    <cellStyle name="Uwaga 3" xfId="9900" hidden="1"/>
    <cellStyle name="Uwaga 3" xfId="9898" hidden="1"/>
    <cellStyle name="Uwaga 3" xfId="9886" hidden="1"/>
    <cellStyle name="Uwaga 3" xfId="9883" hidden="1"/>
    <cellStyle name="Uwaga 3" xfId="9881" hidden="1"/>
    <cellStyle name="Uwaga 3" xfId="9871" hidden="1"/>
    <cellStyle name="Uwaga 3" xfId="9868" hidden="1"/>
    <cellStyle name="Uwaga 3" xfId="9866" hidden="1"/>
    <cellStyle name="Uwaga 3" xfId="9856" hidden="1"/>
    <cellStyle name="Uwaga 3" xfId="9853" hidden="1"/>
    <cellStyle name="Uwaga 3" xfId="9851" hidden="1"/>
    <cellStyle name="Uwaga 3" xfId="9844" hidden="1"/>
    <cellStyle name="Uwaga 3" xfId="9841" hidden="1"/>
    <cellStyle name="Uwaga 3" xfId="9839" hidden="1"/>
    <cellStyle name="Uwaga 3" xfId="9829" hidden="1"/>
    <cellStyle name="Uwaga 3" xfId="9826" hidden="1"/>
    <cellStyle name="Uwaga 3" xfId="9823" hidden="1"/>
    <cellStyle name="Uwaga 3" xfId="9814" hidden="1"/>
    <cellStyle name="Uwaga 3" xfId="9810" hidden="1"/>
    <cellStyle name="Uwaga 3" xfId="9807" hidden="1"/>
    <cellStyle name="Uwaga 3" xfId="9799" hidden="1"/>
    <cellStyle name="Uwaga 3" xfId="9796" hidden="1"/>
    <cellStyle name="Uwaga 3" xfId="9793" hidden="1"/>
    <cellStyle name="Uwaga 3" xfId="9784" hidden="1"/>
    <cellStyle name="Uwaga 3" xfId="9781" hidden="1"/>
    <cellStyle name="Uwaga 3" xfId="9778" hidden="1"/>
    <cellStyle name="Uwaga 3" xfId="9768" hidden="1"/>
    <cellStyle name="Uwaga 3" xfId="9764" hidden="1"/>
    <cellStyle name="Uwaga 3" xfId="9761" hidden="1"/>
    <cellStyle name="Uwaga 3" xfId="9752" hidden="1"/>
    <cellStyle name="Uwaga 3" xfId="9748" hidden="1"/>
    <cellStyle name="Uwaga 3" xfId="9746" hidden="1"/>
    <cellStyle name="Uwaga 3" xfId="9738" hidden="1"/>
    <cellStyle name="Uwaga 3" xfId="9734" hidden="1"/>
    <cellStyle name="Uwaga 3" xfId="9731" hidden="1"/>
    <cellStyle name="Uwaga 3" xfId="9724" hidden="1"/>
    <cellStyle name="Uwaga 3" xfId="9721" hidden="1"/>
    <cellStyle name="Uwaga 3" xfId="9718" hidden="1"/>
    <cellStyle name="Uwaga 3" xfId="9709" hidden="1"/>
    <cellStyle name="Uwaga 3" xfId="9704" hidden="1"/>
    <cellStyle name="Uwaga 3" xfId="9701" hidden="1"/>
    <cellStyle name="Uwaga 3" xfId="9694" hidden="1"/>
    <cellStyle name="Uwaga 3" xfId="9689" hidden="1"/>
    <cellStyle name="Uwaga 3" xfId="9686" hidden="1"/>
    <cellStyle name="Uwaga 3" xfId="9679" hidden="1"/>
    <cellStyle name="Uwaga 3" xfId="9674" hidden="1"/>
    <cellStyle name="Uwaga 3" xfId="9671" hidden="1"/>
    <cellStyle name="Uwaga 3" xfId="9665" hidden="1"/>
    <cellStyle name="Uwaga 3" xfId="9661" hidden="1"/>
    <cellStyle name="Uwaga 3" xfId="9658" hidden="1"/>
    <cellStyle name="Uwaga 3" xfId="9650" hidden="1"/>
    <cellStyle name="Uwaga 3" xfId="9645" hidden="1"/>
    <cellStyle name="Uwaga 3" xfId="9641" hidden="1"/>
    <cellStyle name="Uwaga 3" xfId="9635" hidden="1"/>
    <cellStyle name="Uwaga 3" xfId="9630" hidden="1"/>
    <cellStyle name="Uwaga 3" xfId="9626" hidden="1"/>
    <cellStyle name="Uwaga 3" xfId="9620" hidden="1"/>
    <cellStyle name="Uwaga 3" xfId="9615" hidden="1"/>
    <cellStyle name="Uwaga 3" xfId="9611" hidden="1"/>
    <cellStyle name="Uwaga 3" xfId="9606" hidden="1"/>
    <cellStyle name="Uwaga 3" xfId="9602" hidden="1"/>
    <cellStyle name="Uwaga 3" xfId="9598" hidden="1"/>
    <cellStyle name="Uwaga 3" xfId="9590" hidden="1"/>
    <cellStyle name="Uwaga 3" xfId="9585" hidden="1"/>
    <cellStyle name="Uwaga 3" xfId="9581" hidden="1"/>
    <cellStyle name="Uwaga 3" xfId="9575" hidden="1"/>
    <cellStyle name="Uwaga 3" xfId="9570" hidden="1"/>
    <cellStyle name="Uwaga 3" xfId="9566" hidden="1"/>
    <cellStyle name="Uwaga 3" xfId="9560" hidden="1"/>
    <cellStyle name="Uwaga 3" xfId="9555" hidden="1"/>
    <cellStyle name="Uwaga 3" xfId="9551" hidden="1"/>
    <cellStyle name="Uwaga 3" xfId="9547" hidden="1"/>
    <cellStyle name="Uwaga 3" xfId="9542" hidden="1"/>
    <cellStyle name="Uwaga 3" xfId="9537" hidden="1"/>
    <cellStyle name="Uwaga 3" xfId="9532" hidden="1"/>
    <cellStyle name="Uwaga 3" xfId="9528" hidden="1"/>
    <cellStyle name="Uwaga 3" xfId="9524" hidden="1"/>
    <cellStyle name="Uwaga 3" xfId="9517" hidden="1"/>
    <cellStyle name="Uwaga 3" xfId="9513" hidden="1"/>
    <cellStyle name="Uwaga 3" xfId="9508" hidden="1"/>
    <cellStyle name="Uwaga 3" xfId="9502" hidden="1"/>
    <cellStyle name="Uwaga 3" xfId="9498" hidden="1"/>
    <cellStyle name="Uwaga 3" xfId="9493" hidden="1"/>
    <cellStyle name="Uwaga 3" xfId="9487" hidden="1"/>
    <cellStyle name="Uwaga 3" xfId="9483" hidden="1"/>
    <cellStyle name="Uwaga 3" xfId="9478" hidden="1"/>
    <cellStyle name="Uwaga 3" xfId="9472" hidden="1"/>
    <cellStyle name="Uwaga 3" xfId="9468" hidden="1"/>
    <cellStyle name="Uwaga 3" xfId="9464" hidden="1"/>
    <cellStyle name="Uwaga 3" xfId="10324" hidden="1"/>
    <cellStyle name="Uwaga 3" xfId="10323" hidden="1"/>
    <cellStyle name="Uwaga 3" xfId="10322" hidden="1"/>
    <cellStyle name="Uwaga 3" xfId="10309" hidden="1"/>
    <cellStyle name="Uwaga 3" xfId="10308" hidden="1"/>
    <cellStyle name="Uwaga 3" xfId="10307" hidden="1"/>
    <cellStyle name="Uwaga 3" xfId="10294" hidden="1"/>
    <cellStyle name="Uwaga 3" xfId="10293" hidden="1"/>
    <cellStyle name="Uwaga 3" xfId="10292" hidden="1"/>
    <cellStyle name="Uwaga 3" xfId="10279" hidden="1"/>
    <cellStyle name="Uwaga 3" xfId="10278" hidden="1"/>
    <cellStyle name="Uwaga 3" xfId="10277" hidden="1"/>
    <cellStyle name="Uwaga 3" xfId="10264" hidden="1"/>
    <cellStyle name="Uwaga 3" xfId="10263" hidden="1"/>
    <cellStyle name="Uwaga 3" xfId="10262" hidden="1"/>
    <cellStyle name="Uwaga 3" xfId="10250" hidden="1"/>
    <cellStyle name="Uwaga 3" xfId="10248" hidden="1"/>
    <cellStyle name="Uwaga 3" xfId="10246" hidden="1"/>
    <cellStyle name="Uwaga 3" xfId="10235" hidden="1"/>
    <cellStyle name="Uwaga 3" xfId="10233" hidden="1"/>
    <cellStyle name="Uwaga 3" xfId="10231" hidden="1"/>
    <cellStyle name="Uwaga 3" xfId="10220" hidden="1"/>
    <cellStyle name="Uwaga 3" xfId="10218" hidden="1"/>
    <cellStyle name="Uwaga 3" xfId="10216" hidden="1"/>
    <cellStyle name="Uwaga 3" xfId="10205" hidden="1"/>
    <cellStyle name="Uwaga 3" xfId="10203" hidden="1"/>
    <cellStyle name="Uwaga 3" xfId="10201" hidden="1"/>
    <cellStyle name="Uwaga 3" xfId="10190" hidden="1"/>
    <cellStyle name="Uwaga 3" xfId="10188" hidden="1"/>
    <cellStyle name="Uwaga 3" xfId="10186" hidden="1"/>
    <cellStyle name="Uwaga 3" xfId="10175" hidden="1"/>
    <cellStyle name="Uwaga 3" xfId="10173" hidden="1"/>
    <cellStyle name="Uwaga 3" xfId="10171" hidden="1"/>
    <cellStyle name="Uwaga 3" xfId="10160" hidden="1"/>
    <cellStyle name="Uwaga 3" xfId="10158" hidden="1"/>
    <cellStyle name="Uwaga 3" xfId="10156" hidden="1"/>
    <cellStyle name="Uwaga 3" xfId="10145" hidden="1"/>
    <cellStyle name="Uwaga 3" xfId="10143" hidden="1"/>
    <cellStyle name="Uwaga 3" xfId="10141" hidden="1"/>
    <cellStyle name="Uwaga 3" xfId="10130" hidden="1"/>
    <cellStyle name="Uwaga 3" xfId="10128" hidden="1"/>
    <cellStyle name="Uwaga 3" xfId="10126" hidden="1"/>
    <cellStyle name="Uwaga 3" xfId="10115" hidden="1"/>
    <cellStyle name="Uwaga 3" xfId="10113" hidden="1"/>
    <cellStyle name="Uwaga 3" xfId="10111" hidden="1"/>
    <cellStyle name="Uwaga 3" xfId="10100" hidden="1"/>
    <cellStyle name="Uwaga 3" xfId="10098" hidden="1"/>
    <cellStyle name="Uwaga 3" xfId="10096" hidden="1"/>
    <cellStyle name="Uwaga 3" xfId="10085" hidden="1"/>
    <cellStyle name="Uwaga 3" xfId="10083" hidden="1"/>
    <cellStyle name="Uwaga 3" xfId="10081" hidden="1"/>
    <cellStyle name="Uwaga 3" xfId="10070" hidden="1"/>
    <cellStyle name="Uwaga 3" xfId="10068" hidden="1"/>
    <cellStyle name="Uwaga 3" xfId="10065" hidden="1"/>
    <cellStyle name="Uwaga 3" xfId="10055" hidden="1"/>
    <cellStyle name="Uwaga 3" xfId="10052" hidden="1"/>
    <cellStyle name="Uwaga 3" xfId="10049" hidden="1"/>
    <cellStyle name="Uwaga 3" xfId="10040" hidden="1"/>
    <cellStyle name="Uwaga 3" xfId="10038" hidden="1"/>
    <cellStyle name="Uwaga 3" xfId="10035" hidden="1"/>
    <cellStyle name="Uwaga 3" xfId="10025" hidden="1"/>
    <cellStyle name="Uwaga 3" xfId="10023" hidden="1"/>
    <cellStyle name="Uwaga 3" xfId="10021" hidden="1"/>
    <cellStyle name="Uwaga 3" xfId="10010" hidden="1"/>
    <cellStyle name="Uwaga 3" xfId="10008" hidden="1"/>
    <cellStyle name="Uwaga 3" xfId="10006" hidden="1"/>
    <cellStyle name="Uwaga 3" xfId="9995" hidden="1"/>
    <cellStyle name="Uwaga 3" xfId="9993" hidden="1"/>
    <cellStyle name="Uwaga 3" xfId="9991" hidden="1"/>
    <cellStyle name="Uwaga 3" xfId="9980" hidden="1"/>
    <cellStyle name="Uwaga 3" xfId="9978" hidden="1"/>
    <cellStyle name="Uwaga 3" xfId="9976" hidden="1"/>
    <cellStyle name="Uwaga 3" xfId="9965" hidden="1"/>
    <cellStyle name="Uwaga 3" xfId="9963" hidden="1"/>
    <cellStyle name="Uwaga 3" xfId="9961" hidden="1"/>
    <cellStyle name="Uwaga 3" xfId="9950" hidden="1"/>
    <cellStyle name="Uwaga 3" xfId="9948" hidden="1"/>
    <cellStyle name="Uwaga 3" xfId="9945" hidden="1"/>
    <cellStyle name="Uwaga 3" xfId="9935" hidden="1"/>
    <cellStyle name="Uwaga 3" xfId="9932" hidden="1"/>
    <cellStyle name="Uwaga 3" xfId="9929" hidden="1"/>
    <cellStyle name="Uwaga 3" xfId="9920" hidden="1"/>
    <cellStyle name="Uwaga 3" xfId="9917" hidden="1"/>
    <cellStyle name="Uwaga 3" xfId="9914" hidden="1"/>
    <cellStyle name="Uwaga 3" xfId="9905" hidden="1"/>
    <cellStyle name="Uwaga 3" xfId="9903" hidden="1"/>
    <cellStyle name="Uwaga 3" xfId="9901" hidden="1"/>
    <cellStyle name="Uwaga 3" xfId="9890" hidden="1"/>
    <cellStyle name="Uwaga 3" xfId="9887" hidden="1"/>
    <cellStyle name="Uwaga 3" xfId="9884" hidden="1"/>
    <cellStyle name="Uwaga 3" xfId="9875" hidden="1"/>
    <cellStyle name="Uwaga 3" xfId="9872" hidden="1"/>
    <cellStyle name="Uwaga 3" xfId="9869" hidden="1"/>
    <cellStyle name="Uwaga 3" xfId="9860" hidden="1"/>
    <cellStyle name="Uwaga 3" xfId="9857" hidden="1"/>
    <cellStyle name="Uwaga 3" xfId="9854" hidden="1"/>
    <cellStyle name="Uwaga 3" xfId="9847" hidden="1"/>
    <cellStyle name="Uwaga 3" xfId="9843" hidden="1"/>
    <cellStyle name="Uwaga 3" xfId="9840" hidden="1"/>
    <cellStyle name="Uwaga 3" xfId="9832" hidden="1"/>
    <cellStyle name="Uwaga 3" xfId="9828" hidden="1"/>
    <cellStyle name="Uwaga 3" xfId="9825" hidden="1"/>
    <cellStyle name="Uwaga 3" xfId="9817" hidden="1"/>
    <cellStyle name="Uwaga 3" xfId="9813" hidden="1"/>
    <cellStyle name="Uwaga 3" xfId="9809" hidden="1"/>
    <cellStyle name="Uwaga 3" xfId="9802" hidden="1"/>
    <cellStyle name="Uwaga 3" xfId="9798" hidden="1"/>
    <cellStyle name="Uwaga 3" xfId="9795" hidden="1"/>
    <cellStyle name="Uwaga 3" xfId="9787" hidden="1"/>
    <cellStyle name="Uwaga 3" xfId="9783" hidden="1"/>
    <cellStyle name="Uwaga 3" xfId="9780" hidden="1"/>
    <cellStyle name="Uwaga 3" xfId="9771" hidden="1"/>
    <cellStyle name="Uwaga 3" xfId="9766" hidden="1"/>
    <cellStyle name="Uwaga 3" xfId="9762" hidden="1"/>
    <cellStyle name="Uwaga 3" xfId="9756" hidden="1"/>
    <cellStyle name="Uwaga 3" xfId="9751" hidden="1"/>
    <cellStyle name="Uwaga 3" xfId="9747" hidden="1"/>
    <cellStyle name="Uwaga 3" xfId="9741" hidden="1"/>
    <cellStyle name="Uwaga 3" xfId="9736" hidden="1"/>
    <cellStyle name="Uwaga 3" xfId="9732" hidden="1"/>
    <cellStyle name="Uwaga 3" xfId="9727" hidden="1"/>
    <cellStyle name="Uwaga 3" xfId="9723" hidden="1"/>
    <cellStyle name="Uwaga 3" xfId="9719" hidden="1"/>
    <cellStyle name="Uwaga 3" xfId="9712" hidden="1"/>
    <cellStyle name="Uwaga 3" xfId="9707" hidden="1"/>
    <cellStyle name="Uwaga 3" xfId="9703" hidden="1"/>
    <cellStyle name="Uwaga 3" xfId="9696" hidden="1"/>
    <cellStyle name="Uwaga 3" xfId="9691" hidden="1"/>
    <cellStyle name="Uwaga 3" xfId="9687" hidden="1"/>
    <cellStyle name="Uwaga 3" xfId="9682" hidden="1"/>
    <cellStyle name="Uwaga 3" xfId="9677" hidden="1"/>
    <cellStyle name="Uwaga 3" xfId="9673" hidden="1"/>
    <cellStyle name="Uwaga 3" xfId="9667" hidden="1"/>
    <cellStyle name="Uwaga 3" xfId="9663" hidden="1"/>
    <cellStyle name="Uwaga 3" xfId="9660" hidden="1"/>
    <cellStyle name="Uwaga 3" xfId="9653" hidden="1"/>
    <cellStyle name="Uwaga 3" xfId="9648" hidden="1"/>
    <cellStyle name="Uwaga 3" xfId="9643" hidden="1"/>
    <cellStyle name="Uwaga 3" xfId="9637" hidden="1"/>
    <cellStyle name="Uwaga 3" xfId="9632" hidden="1"/>
    <cellStyle name="Uwaga 3" xfId="9627" hidden="1"/>
    <cellStyle name="Uwaga 3" xfId="9622" hidden="1"/>
    <cellStyle name="Uwaga 3" xfId="9617" hidden="1"/>
    <cellStyle name="Uwaga 3" xfId="9612" hidden="1"/>
    <cellStyle name="Uwaga 3" xfId="9608" hidden="1"/>
    <cellStyle name="Uwaga 3" xfId="9604" hidden="1"/>
    <cellStyle name="Uwaga 3" xfId="9599" hidden="1"/>
    <cellStyle name="Uwaga 3" xfId="9592" hidden="1"/>
    <cellStyle name="Uwaga 3" xfId="9587" hidden="1"/>
    <cellStyle name="Uwaga 3" xfId="9582" hidden="1"/>
    <cellStyle name="Uwaga 3" xfId="9576" hidden="1"/>
    <cellStyle name="Uwaga 3" xfId="9571" hidden="1"/>
    <cellStyle name="Uwaga 3" xfId="9567" hidden="1"/>
    <cellStyle name="Uwaga 3" xfId="9562" hidden="1"/>
    <cellStyle name="Uwaga 3" xfId="9557" hidden="1"/>
    <cellStyle name="Uwaga 3" xfId="9552" hidden="1"/>
    <cellStyle name="Uwaga 3" xfId="9548" hidden="1"/>
    <cellStyle name="Uwaga 3" xfId="9543" hidden="1"/>
    <cellStyle name="Uwaga 3" xfId="9538" hidden="1"/>
    <cellStyle name="Uwaga 3" xfId="9533" hidden="1"/>
    <cellStyle name="Uwaga 3" xfId="9529" hidden="1"/>
    <cellStyle name="Uwaga 3" xfId="9525" hidden="1"/>
    <cellStyle name="Uwaga 3" xfId="9518" hidden="1"/>
    <cellStyle name="Uwaga 3" xfId="9514" hidden="1"/>
    <cellStyle name="Uwaga 3" xfId="9509" hidden="1"/>
    <cellStyle name="Uwaga 3" xfId="9503" hidden="1"/>
    <cellStyle name="Uwaga 3" xfId="9499" hidden="1"/>
    <cellStyle name="Uwaga 3" xfId="9494" hidden="1"/>
    <cellStyle name="Uwaga 3" xfId="9488" hidden="1"/>
    <cellStyle name="Uwaga 3" xfId="9484" hidden="1"/>
    <cellStyle name="Uwaga 3" xfId="9480" hidden="1"/>
    <cellStyle name="Uwaga 3" xfId="9473" hidden="1"/>
    <cellStyle name="Uwaga 3" xfId="9469" hidden="1"/>
    <cellStyle name="Uwaga 3" xfId="9465" hidden="1"/>
    <cellStyle name="Uwaga 3" xfId="10329" hidden="1"/>
    <cellStyle name="Uwaga 3" xfId="10327" hidden="1"/>
    <cellStyle name="Uwaga 3" xfId="10325" hidden="1"/>
    <cellStyle name="Uwaga 3" xfId="10312" hidden="1"/>
    <cellStyle name="Uwaga 3" xfId="10311" hidden="1"/>
    <cellStyle name="Uwaga 3" xfId="10310" hidden="1"/>
    <cellStyle name="Uwaga 3" xfId="10297" hidden="1"/>
    <cellStyle name="Uwaga 3" xfId="10296" hidden="1"/>
    <cellStyle name="Uwaga 3" xfId="10295" hidden="1"/>
    <cellStyle name="Uwaga 3" xfId="10283" hidden="1"/>
    <cellStyle name="Uwaga 3" xfId="10281" hidden="1"/>
    <cellStyle name="Uwaga 3" xfId="10280" hidden="1"/>
    <cellStyle name="Uwaga 3" xfId="10267" hidden="1"/>
    <cellStyle name="Uwaga 3" xfId="10266" hidden="1"/>
    <cellStyle name="Uwaga 3" xfId="10265" hidden="1"/>
    <cellStyle name="Uwaga 3" xfId="10253" hidden="1"/>
    <cellStyle name="Uwaga 3" xfId="10251" hidden="1"/>
    <cellStyle name="Uwaga 3" xfId="10249" hidden="1"/>
    <cellStyle name="Uwaga 3" xfId="10238" hidden="1"/>
    <cellStyle name="Uwaga 3" xfId="10236" hidden="1"/>
    <cellStyle name="Uwaga 3" xfId="10234" hidden="1"/>
    <cellStyle name="Uwaga 3" xfId="10223" hidden="1"/>
    <cellStyle name="Uwaga 3" xfId="10221" hidden="1"/>
    <cellStyle name="Uwaga 3" xfId="10219" hidden="1"/>
    <cellStyle name="Uwaga 3" xfId="10208" hidden="1"/>
    <cellStyle name="Uwaga 3" xfId="10206" hidden="1"/>
    <cellStyle name="Uwaga 3" xfId="10204" hidden="1"/>
    <cellStyle name="Uwaga 3" xfId="10193" hidden="1"/>
    <cellStyle name="Uwaga 3" xfId="10191" hidden="1"/>
    <cellStyle name="Uwaga 3" xfId="10189" hidden="1"/>
    <cellStyle name="Uwaga 3" xfId="10178" hidden="1"/>
    <cellStyle name="Uwaga 3" xfId="10176" hidden="1"/>
    <cellStyle name="Uwaga 3" xfId="10174" hidden="1"/>
    <cellStyle name="Uwaga 3" xfId="10163" hidden="1"/>
    <cellStyle name="Uwaga 3" xfId="10161" hidden="1"/>
    <cellStyle name="Uwaga 3" xfId="10159" hidden="1"/>
    <cellStyle name="Uwaga 3" xfId="10148" hidden="1"/>
    <cellStyle name="Uwaga 3" xfId="10146" hidden="1"/>
    <cellStyle name="Uwaga 3" xfId="10144" hidden="1"/>
    <cellStyle name="Uwaga 3" xfId="10133" hidden="1"/>
    <cellStyle name="Uwaga 3" xfId="10131" hidden="1"/>
    <cellStyle name="Uwaga 3" xfId="10129" hidden="1"/>
    <cellStyle name="Uwaga 3" xfId="10118" hidden="1"/>
    <cellStyle name="Uwaga 3" xfId="10116" hidden="1"/>
    <cellStyle name="Uwaga 3" xfId="10114" hidden="1"/>
    <cellStyle name="Uwaga 3" xfId="10103" hidden="1"/>
    <cellStyle name="Uwaga 3" xfId="10101" hidden="1"/>
    <cellStyle name="Uwaga 3" xfId="10099" hidden="1"/>
    <cellStyle name="Uwaga 3" xfId="10088" hidden="1"/>
    <cellStyle name="Uwaga 3" xfId="10086" hidden="1"/>
    <cellStyle name="Uwaga 3" xfId="10084" hidden="1"/>
    <cellStyle name="Uwaga 3" xfId="10073" hidden="1"/>
    <cellStyle name="Uwaga 3" xfId="10071" hidden="1"/>
    <cellStyle name="Uwaga 3" xfId="10069" hidden="1"/>
    <cellStyle name="Uwaga 3" xfId="10058" hidden="1"/>
    <cellStyle name="Uwaga 3" xfId="10056" hidden="1"/>
    <cellStyle name="Uwaga 3" xfId="10054" hidden="1"/>
    <cellStyle name="Uwaga 3" xfId="10043" hidden="1"/>
    <cellStyle name="Uwaga 3" xfId="10041" hidden="1"/>
    <cellStyle name="Uwaga 3" xfId="10039" hidden="1"/>
    <cellStyle name="Uwaga 3" xfId="10028" hidden="1"/>
    <cellStyle name="Uwaga 3" xfId="10026" hidden="1"/>
    <cellStyle name="Uwaga 3" xfId="10024" hidden="1"/>
    <cellStyle name="Uwaga 3" xfId="10013" hidden="1"/>
    <cellStyle name="Uwaga 3" xfId="10011" hidden="1"/>
    <cellStyle name="Uwaga 3" xfId="10009" hidden="1"/>
    <cellStyle name="Uwaga 3" xfId="9998" hidden="1"/>
    <cellStyle name="Uwaga 3" xfId="9996" hidden="1"/>
    <cellStyle name="Uwaga 3" xfId="9994" hidden="1"/>
    <cellStyle name="Uwaga 3" xfId="9983" hidden="1"/>
    <cellStyle name="Uwaga 3" xfId="9981" hidden="1"/>
    <cellStyle name="Uwaga 3" xfId="9979" hidden="1"/>
    <cellStyle name="Uwaga 3" xfId="9968" hidden="1"/>
    <cellStyle name="Uwaga 3" xfId="9966" hidden="1"/>
    <cellStyle name="Uwaga 3" xfId="9964" hidden="1"/>
    <cellStyle name="Uwaga 3" xfId="9953" hidden="1"/>
    <cellStyle name="Uwaga 3" xfId="9951" hidden="1"/>
    <cellStyle name="Uwaga 3" xfId="9949" hidden="1"/>
    <cellStyle name="Uwaga 3" xfId="9938" hidden="1"/>
    <cellStyle name="Uwaga 3" xfId="9936" hidden="1"/>
    <cellStyle name="Uwaga 3" xfId="9933" hidden="1"/>
    <cellStyle name="Uwaga 3" xfId="9923" hidden="1"/>
    <cellStyle name="Uwaga 3" xfId="9921" hidden="1"/>
    <cellStyle name="Uwaga 3" xfId="9919" hidden="1"/>
    <cellStyle name="Uwaga 3" xfId="9908" hidden="1"/>
    <cellStyle name="Uwaga 3" xfId="9906" hidden="1"/>
    <cellStyle name="Uwaga 3" xfId="9904" hidden="1"/>
    <cellStyle name="Uwaga 3" xfId="9893" hidden="1"/>
    <cellStyle name="Uwaga 3" xfId="9891" hidden="1"/>
    <cellStyle name="Uwaga 3" xfId="9888" hidden="1"/>
    <cellStyle name="Uwaga 3" xfId="9878" hidden="1"/>
    <cellStyle name="Uwaga 3" xfId="9876" hidden="1"/>
    <cellStyle name="Uwaga 3" xfId="9873" hidden="1"/>
    <cellStyle name="Uwaga 3" xfId="9863" hidden="1"/>
    <cellStyle name="Uwaga 3" xfId="9861" hidden="1"/>
    <cellStyle name="Uwaga 3" xfId="9858" hidden="1"/>
    <cellStyle name="Uwaga 3" xfId="9849" hidden="1"/>
    <cellStyle name="Uwaga 3" xfId="9846" hidden="1"/>
    <cellStyle name="Uwaga 3" xfId="9842" hidden="1"/>
    <cellStyle name="Uwaga 3" xfId="9834" hidden="1"/>
    <cellStyle name="Uwaga 3" xfId="9831" hidden="1"/>
    <cellStyle name="Uwaga 3" xfId="9827" hidden="1"/>
    <cellStyle name="Uwaga 3" xfId="9819" hidden="1"/>
    <cellStyle name="Uwaga 3" xfId="9816" hidden="1"/>
    <cellStyle name="Uwaga 3" xfId="9812" hidden="1"/>
    <cellStyle name="Uwaga 3" xfId="9804" hidden="1"/>
    <cellStyle name="Uwaga 3" xfId="9801" hidden="1"/>
    <cellStyle name="Uwaga 3" xfId="9797" hidden="1"/>
    <cellStyle name="Uwaga 3" xfId="9789" hidden="1"/>
    <cellStyle name="Uwaga 3" xfId="9786" hidden="1"/>
    <cellStyle name="Uwaga 3" xfId="9782" hidden="1"/>
    <cellStyle name="Uwaga 3" xfId="9774" hidden="1"/>
    <cellStyle name="Uwaga 3" xfId="9770" hidden="1"/>
    <cellStyle name="Uwaga 3" xfId="9765" hidden="1"/>
    <cellStyle name="Uwaga 3" xfId="9759" hidden="1"/>
    <cellStyle name="Uwaga 3" xfId="9755" hidden="1"/>
    <cellStyle name="Uwaga 3" xfId="9750" hidden="1"/>
    <cellStyle name="Uwaga 3" xfId="9744" hidden="1"/>
    <cellStyle name="Uwaga 3" xfId="9740" hidden="1"/>
    <cellStyle name="Uwaga 3" xfId="9735" hidden="1"/>
    <cellStyle name="Uwaga 3" xfId="9729" hidden="1"/>
    <cellStyle name="Uwaga 3" xfId="9726" hidden="1"/>
    <cellStyle name="Uwaga 3" xfId="9722" hidden="1"/>
    <cellStyle name="Uwaga 3" xfId="9714" hidden="1"/>
    <cellStyle name="Uwaga 3" xfId="9711" hidden="1"/>
    <cellStyle name="Uwaga 3" xfId="9706" hidden="1"/>
    <cellStyle name="Uwaga 3" xfId="9699" hidden="1"/>
    <cellStyle name="Uwaga 3" xfId="9695" hidden="1"/>
    <cellStyle name="Uwaga 3" xfId="9690" hidden="1"/>
    <cellStyle name="Uwaga 3" xfId="9684" hidden="1"/>
    <cellStyle name="Uwaga 3" xfId="9680" hidden="1"/>
    <cellStyle name="Uwaga 3" xfId="9675" hidden="1"/>
    <cellStyle name="Uwaga 3" xfId="9669" hidden="1"/>
    <cellStyle name="Uwaga 3" xfId="9666" hidden="1"/>
    <cellStyle name="Uwaga 3" xfId="9662" hidden="1"/>
    <cellStyle name="Uwaga 3" xfId="9654" hidden="1"/>
    <cellStyle name="Uwaga 3" xfId="9649" hidden="1"/>
    <cellStyle name="Uwaga 3" xfId="9644" hidden="1"/>
    <cellStyle name="Uwaga 3" xfId="9639" hidden="1"/>
    <cellStyle name="Uwaga 3" xfId="9634" hidden="1"/>
    <cellStyle name="Uwaga 3" xfId="9629" hidden="1"/>
    <cellStyle name="Uwaga 3" xfId="9624" hidden="1"/>
    <cellStyle name="Uwaga 3" xfId="9619" hidden="1"/>
    <cellStyle name="Uwaga 3" xfId="9614" hidden="1"/>
    <cellStyle name="Uwaga 3" xfId="9609" hidden="1"/>
    <cellStyle name="Uwaga 3" xfId="9605" hidden="1"/>
    <cellStyle name="Uwaga 3" xfId="9600" hidden="1"/>
    <cellStyle name="Uwaga 3" xfId="9593" hidden="1"/>
    <cellStyle name="Uwaga 3" xfId="9588" hidden="1"/>
    <cellStyle name="Uwaga 3" xfId="9583" hidden="1"/>
    <cellStyle name="Uwaga 3" xfId="9578" hidden="1"/>
    <cellStyle name="Uwaga 3" xfId="9573" hidden="1"/>
    <cellStyle name="Uwaga 3" xfId="9568" hidden="1"/>
    <cellStyle name="Uwaga 3" xfId="9563" hidden="1"/>
    <cellStyle name="Uwaga 3" xfId="9558" hidden="1"/>
    <cellStyle name="Uwaga 3" xfId="9553" hidden="1"/>
    <cellStyle name="Uwaga 3" xfId="9549" hidden="1"/>
    <cellStyle name="Uwaga 3" xfId="9544" hidden="1"/>
    <cellStyle name="Uwaga 3" xfId="9539" hidden="1"/>
    <cellStyle name="Uwaga 3" xfId="9534" hidden="1"/>
    <cellStyle name="Uwaga 3" xfId="9530" hidden="1"/>
    <cellStyle name="Uwaga 3" xfId="9526" hidden="1"/>
    <cellStyle name="Uwaga 3" xfId="9519" hidden="1"/>
    <cellStyle name="Uwaga 3" xfId="9515" hidden="1"/>
    <cellStyle name="Uwaga 3" xfId="9510" hidden="1"/>
    <cellStyle name="Uwaga 3" xfId="9504" hidden="1"/>
    <cellStyle name="Uwaga 3" xfId="9500" hidden="1"/>
    <cellStyle name="Uwaga 3" xfId="9495" hidden="1"/>
    <cellStyle name="Uwaga 3" xfId="9489" hidden="1"/>
    <cellStyle name="Uwaga 3" xfId="9485" hidden="1"/>
    <cellStyle name="Uwaga 3" xfId="9481" hidden="1"/>
    <cellStyle name="Uwaga 3" xfId="9474" hidden="1"/>
    <cellStyle name="Uwaga 3" xfId="9470" hidden="1"/>
    <cellStyle name="Uwaga 3" xfId="9466" hidden="1"/>
    <cellStyle name="Uwaga 3" xfId="10333" hidden="1"/>
    <cellStyle name="Uwaga 3" xfId="10332" hidden="1"/>
    <cellStyle name="Uwaga 3" xfId="10330" hidden="1"/>
    <cellStyle name="Uwaga 3" xfId="10317" hidden="1"/>
    <cellStyle name="Uwaga 3" xfId="10315" hidden="1"/>
    <cellStyle name="Uwaga 3" xfId="10313" hidden="1"/>
    <cellStyle name="Uwaga 3" xfId="10303" hidden="1"/>
    <cellStyle name="Uwaga 3" xfId="10301" hidden="1"/>
    <cellStyle name="Uwaga 3" xfId="10299" hidden="1"/>
    <cellStyle name="Uwaga 3" xfId="10288" hidden="1"/>
    <cellStyle name="Uwaga 3" xfId="10286" hidden="1"/>
    <cellStyle name="Uwaga 3" xfId="10284" hidden="1"/>
    <cellStyle name="Uwaga 3" xfId="10271" hidden="1"/>
    <cellStyle name="Uwaga 3" xfId="10269" hidden="1"/>
    <cellStyle name="Uwaga 3" xfId="10268" hidden="1"/>
    <cellStyle name="Uwaga 3" xfId="10255" hidden="1"/>
    <cellStyle name="Uwaga 3" xfId="10254" hidden="1"/>
    <cellStyle name="Uwaga 3" xfId="10252" hidden="1"/>
    <cellStyle name="Uwaga 3" xfId="10240" hidden="1"/>
    <cellStyle name="Uwaga 3" xfId="10239" hidden="1"/>
    <cellStyle name="Uwaga 3" xfId="10237" hidden="1"/>
    <cellStyle name="Uwaga 3" xfId="10225" hidden="1"/>
    <cellStyle name="Uwaga 3" xfId="10224" hidden="1"/>
    <cellStyle name="Uwaga 3" xfId="10222" hidden="1"/>
    <cellStyle name="Uwaga 3" xfId="10210" hidden="1"/>
    <cellStyle name="Uwaga 3" xfId="10209" hidden="1"/>
    <cellStyle name="Uwaga 3" xfId="10207" hidden="1"/>
    <cellStyle name="Uwaga 3" xfId="10195" hidden="1"/>
    <cellStyle name="Uwaga 3" xfId="10194" hidden="1"/>
    <cellStyle name="Uwaga 3" xfId="10192" hidden="1"/>
    <cellStyle name="Uwaga 3" xfId="10180" hidden="1"/>
    <cellStyle name="Uwaga 3" xfId="10179" hidden="1"/>
    <cellStyle name="Uwaga 3" xfId="10177" hidden="1"/>
    <cellStyle name="Uwaga 3" xfId="10165" hidden="1"/>
    <cellStyle name="Uwaga 3" xfId="10164" hidden="1"/>
    <cellStyle name="Uwaga 3" xfId="10162" hidden="1"/>
    <cellStyle name="Uwaga 3" xfId="10150" hidden="1"/>
    <cellStyle name="Uwaga 3" xfId="10149" hidden="1"/>
    <cellStyle name="Uwaga 3" xfId="10147" hidden="1"/>
    <cellStyle name="Uwaga 3" xfId="10135" hidden="1"/>
    <cellStyle name="Uwaga 3" xfId="10134" hidden="1"/>
    <cellStyle name="Uwaga 3" xfId="10132" hidden="1"/>
    <cellStyle name="Uwaga 3" xfId="10120" hidden="1"/>
    <cellStyle name="Uwaga 3" xfId="10119" hidden="1"/>
    <cellStyle name="Uwaga 3" xfId="10117" hidden="1"/>
    <cellStyle name="Uwaga 3" xfId="10105" hidden="1"/>
    <cellStyle name="Uwaga 3" xfId="10104" hidden="1"/>
    <cellStyle name="Uwaga 3" xfId="10102" hidden="1"/>
    <cellStyle name="Uwaga 3" xfId="10090" hidden="1"/>
    <cellStyle name="Uwaga 3" xfId="10089" hidden="1"/>
    <cellStyle name="Uwaga 3" xfId="10087" hidden="1"/>
    <cellStyle name="Uwaga 3" xfId="10075" hidden="1"/>
    <cellStyle name="Uwaga 3" xfId="10074" hidden="1"/>
    <cellStyle name="Uwaga 3" xfId="10072" hidden="1"/>
    <cellStyle name="Uwaga 3" xfId="10060" hidden="1"/>
    <cellStyle name="Uwaga 3" xfId="10059" hidden="1"/>
    <cellStyle name="Uwaga 3" xfId="10057" hidden="1"/>
    <cellStyle name="Uwaga 3" xfId="10045" hidden="1"/>
    <cellStyle name="Uwaga 3" xfId="10044" hidden="1"/>
    <cellStyle name="Uwaga 3" xfId="10042" hidden="1"/>
    <cellStyle name="Uwaga 3" xfId="10030" hidden="1"/>
    <cellStyle name="Uwaga 3" xfId="10029" hidden="1"/>
    <cellStyle name="Uwaga 3" xfId="10027" hidden="1"/>
    <cellStyle name="Uwaga 3" xfId="10015" hidden="1"/>
    <cellStyle name="Uwaga 3" xfId="10014" hidden="1"/>
    <cellStyle name="Uwaga 3" xfId="10012" hidden="1"/>
    <cellStyle name="Uwaga 3" xfId="10000" hidden="1"/>
    <cellStyle name="Uwaga 3" xfId="9999" hidden="1"/>
    <cellStyle name="Uwaga 3" xfId="9997" hidden="1"/>
    <cellStyle name="Uwaga 3" xfId="9985" hidden="1"/>
    <cellStyle name="Uwaga 3" xfId="9984" hidden="1"/>
    <cellStyle name="Uwaga 3" xfId="9982" hidden="1"/>
    <cellStyle name="Uwaga 3" xfId="9970" hidden="1"/>
    <cellStyle name="Uwaga 3" xfId="9969" hidden="1"/>
    <cellStyle name="Uwaga 3" xfId="9967" hidden="1"/>
    <cellStyle name="Uwaga 3" xfId="9955" hidden="1"/>
    <cellStyle name="Uwaga 3" xfId="9954" hidden="1"/>
    <cellStyle name="Uwaga 3" xfId="9952" hidden="1"/>
    <cellStyle name="Uwaga 3" xfId="9940" hidden="1"/>
    <cellStyle name="Uwaga 3" xfId="9939" hidden="1"/>
    <cellStyle name="Uwaga 3" xfId="9937" hidden="1"/>
    <cellStyle name="Uwaga 3" xfId="9925" hidden="1"/>
    <cellStyle name="Uwaga 3" xfId="9924" hidden="1"/>
    <cellStyle name="Uwaga 3" xfId="9922" hidden="1"/>
    <cellStyle name="Uwaga 3" xfId="9910" hidden="1"/>
    <cellStyle name="Uwaga 3" xfId="9909" hidden="1"/>
    <cellStyle name="Uwaga 3" xfId="9907" hidden="1"/>
    <cellStyle name="Uwaga 3" xfId="9895" hidden="1"/>
    <cellStyle name="Uwaga 3" xfId="9894" hidden="1"/>
    <cellStyle name="Uwaga 3" xfId="9892" hidden="1"/>
    <cellStyle name="Uwaga 3" xfId="9880" hidden="1"/>
    <cellStyle name="Uwaga 3" xfId="9879" hidden="1"/>
    <cellStyle name="Uwaga 3" xfId="9877" hidden="1"/>
    <cellStyle name="Uwaga 3" xfId="9865" hidden="1"/>
    <cellStyle name="Uwaga 3" xfId="9864" hidden="1"/>
    <cellStyle name="Uwaga 3" xfId="9862" hidden="1"/>
    <cellStyle name="Uwaga 3" xfId="9850" hidden="1"/>
    <cellStyle name="Uwaga 3" xfId="9848" hidden="1"/>
    <cellStyle name="Uwaga 3" xfId="9845" hidden="1"/>
    <cellStyle name="Uwaga 3" xfId="9835" hidden="1"/>
    <cellStyle name="Uwaga 3" xfId="9833" hidden="1"/>
    <cellStyle name="Uwaga 3" xfId="9830" hidden="1"/>
    <cellStyle name="Uwaga 3" xfId="9820" hidden="1"/>
    <cellStyle name="Uwaga 3" xfId="9818" hidden="1"/>
    <cellStyle name="Uwaga 3" xfId="9815" hidden="1"/>
    <cellStyle name="Uwaga 3" xfId="9805" hidden="1"/>
    <cellStyle name="Uwaga 3" xfId="9803" hidden="1"/>
    <cellStyle name="Uwaga 3" xfId="9800" hidden="1"/>
    <cellStyle name="Uwaga 3" xfId="9790" hidden="1"/>
    <cellStyle name="Uwaga 3" xfId="9788" hidden="1"/>
    <cellStyle name="Uwaga 3" xfId="9785" hidden="1"/>
    <cellStyle name="Uwaga 3" xfId="9775" hidden="1"/>
    <cellStyle name="Uwaga 3" xfId="9773" hidden="1"/>
    <cellStyle name="Uwaga 3" xfId="9769" hidden="1"/>
    <cellStyle name="Uwaga 3" xfId="9760" hidden="1"/>
    <cellStyle name="Uwaga 3" xfId="9757" hidden="1"/>
    <cellStyle name="Uwaga 3" xfId="9753" hidden="1"/>
    <cellStyle name="Uwaga 3" xfId="9745" hidden="1"/>
    <cellStyle name="Uwaga 3" xfId="9743" hidden="1"/>
    <cellStyle name="Uwaga 3" xfId="9739" hidden="1"/>
    <cellStyle name="Uwaga 3" xfId="9730" hidden="1"/>
    <cellStyle name="Uwaga 3" xfId="9728" hidden="1"/>
    <cellStyle name="Uwaga 3" xfId="9725" hidden="1"/>
    <cellStyle name="Uwaga 3" xfId="9715" hidden="1"/>
    <cellStyle name="Uwaga 3" xfId="9713" hidden="1"/>
    <cellStyle name="Uwaga 3" xfId="9708" hidden="1"/>
    <cellStyle name="Uwaga 3" xfId="9700" hidden="1"/>
    <cellStyle name="Uwaga 3" xfId="9698" hidden="1"/>
    <cellStyle name="Uwaga 3" xfId="9693" hidden="1"/>
    <cellStyle name="Uwaga 3" xfId="9685" hidden="1"/>
    <cellStyle name="Uwaga 3" xfId="9683" hidden="1"/>
    <cellStyle name="Uwaga 3" xfId="9678" hidden="1"/>
    <cellStyle name="Uwaga 3" xfId="9670" hidden="1"/>
    <cellStyle name="Uwaga 3" xfId="9668" hidden="1"/>
    <cellStyle name="Uwaga 3" xfId="9664" hidden="1"/>
    <cellStyle name="Uwaga 3" xfId="9655" hidden="1"/>
    <cellStyle name="Uwaga 3" xfId="9652" hidden="1"/>
    <cellStyle name="Uwaga 3" xfId="9647" hidden="1"/>
    <cellStyle name="Uwaga 3" xfId="9640" hidden="1"/>
    <cellStyle name="Uwaga 3" xfId="9636" hidden="1"/>
    <cellStyle name="Uwaga 3" xfId="9631" hidden="1"/>
    <cellStyle name="Uwaga 3" xfId="9625" hidden="1"/>
    <cellStyle name="Uwaga 3" xfId="9621" hidden="1"/>
    <cellStyle name="Uwaga 3" xfId="9616" hidden="1"/>
    <cellStyle name="Uwaga 3" xfId="9610" hidden="1"/>
    <cellStyle name="Uwaga 3" xfId="9607" hidden="1"/>
    <cellStyle name="Uwaga 3" xfId="9603" hidden="1"/>
    <cellStyle name="Uwaga 3" xfId="9594" hidden="1"/>
    <cellStyle name="Uwaga 3" xfId="9589" hidden="1"/>
    <cellStyle name="Uwaga 3" xfId="9584" hidden="1"/>
    <cellStyle name="Uwaga 3" xfId="9579" hidden="1"/>
    <cellStyle name="Uwaga 3" xfId="9574" hidden="1"/>
    <cellStyle name="Uwaga 3" xfId="9569" hidden="1"/>
    <cellStyle name="Uwaga 3" xfId="9564" hidden="1"/>
    <cellStyle name="Uwaga 3" xfId="9559" hidden="1"/>
    <cellStyle name="Uwaga 3" xfId="9554" hidden="1"/>
    <cellStyle name="Uwaga 3" xfId="9550" hidden="1"/>
    <cellStyle name="Uwaga 3" xfId="9545" hidden="1"/>
    <cellStyle name="Uwaga 3" xfId="9540" hidden="1"/>
    <cellStyle name="Uwaga 3" xfId="9535" hidden="1"/>
    <cellStyle name="Uwaga 3" xfId="9531" hidden="1"/>
    <cellStyle name="Uwaga 3" xfId="9527" hidden="1"/>
    <cellStyle name="Uwaga 3" xfId="9520" hidden="1"/>
    <cellStyle name="Uwaga 3" xfId="9516" hidden="1"/>
    <cellStyle name="Uwaga 3" xfId="9511" hidden="1"/>
    <cellStyle name="Uwaga 3" xfId="9505" hidden="1"/>
    <cellStyle name="Uwaga 3" xfId="9501" hidden="1"/>
    <cellStyle name="Uwaga 3" xfId="9496" hidden="1"/>
    <cellStyle name="Uwaga 3" xfId="9490" hidden="1"/>
    <cellStyle name="Uwaga 3" xfId="9486" hidden="1"/>
    <cellStyle name="Uwaga 3" xfId="9482" hidden="1"/>
    <cellStyle name="Uwaga 3" xfId="9475" hidden="1"/>
    <cellStyle name="Uwaga 3" xfId="9471" hidden="1"/>
    <cellStyle name="Uwaga 3" xfId="9467" hidden="1"/>
    <cellStyle name="Uwaga 3" xfId="8547" hidden="1"/>
    <cellStyle name="Uwaga 3" xfId="8546" hidden="1"/>
    <cellStyle name="Uwaga 3" xfId="8545" hidden="1"/>
    <cellStyle name="Uwaga 3" xfId="8538" hidden="1"/>
    <cellStyle name="Uwaga 3" xfId="8537" hidden="1"/>
    <cellStyle name="Uwaga 3" xfId="8536" hidden="1"/>
    <cellStyle name="Uwaga 3" xfId="8529" hidden="1"/>
    <cellStyle name="Uwaga 3" xfId="8528" hidden="1"/>
    <cellStyle name="Uwaga 3" xfId="8527" hidden="1"/>
    <cellStyle name="Uwaga 3" xfId="8520" hidden="1"/>
    <cellStyle name="Uwaga 3" xfId="8519" hidden="1"/>
    <cellStyle name="Uwaga 3" xfId="8518" hidden="1"/>
    <cellStyle name="Uwaga 3" xfId="8511" hidden="1"/>
    <cellStyle name="Uwaga 3" xfId="8510" hidden="1"/>
    <cellStyle name="Uwaga 3" xfId="8509" hidden="1"/>
    <cellStyle name="Uwaga 3" xfId="8502" hidden="1"/>
    <cellStyle name="Uwaga 3" xfId="8501" hidden="1"/>
    <cellStyle name="Uwaga 3" xfId="8499" hidden="1"/>
    <cellStyle name="Uwaga 3" xfId="8493" hidden="1"/>
    <cellStyle name="Uwaga 3" xfId="8492" hidden="1"/>
    <cellStyle name="Uwaga 3" xfId="8490" hidden="1"/>
    <cellStyle name="Uwaga 3" xfId="8484" hidden="1"/>
    <cellStyle name="Uwaga 3" xfId="8483" hidden="1"/>
    <cellStyle name="Uwaga 3" xfId="8481" hidden="1"/>
    <cellStyle name="Uwaga 3" xfId="8475" hidden="1"/>
    <cellStyle name="Uwaga 3" xfId="8474" hidden="1"/>
    <cellStyle name="Uwaga 3" xfId="8472" hidden="1"/>
    <cellStyle name="Uwaga 3" xfId="8466" hidden="1"/>
    <cellStyle name="Uwaga 3" xfId="8465" hidden="1"/>
    <cellStyle name="Uwaga 3" xfId="8463" hidden="1"/>
    <cellStyle name="Uwaga 3" xfId="8457" hidden="1"/>
    <cellStyle name="Uwaga 3" xfId="8456" hidden="1"/>
    <cellStyle name="Uwaga 3" xfId="8454" hidden="1"/>
    <cellStyle name="Uwaga 3" xfId="8448" hidden="1"/>
    <cellStyle name="Uwaga 3" xfId="8447" hidden="1"/>
    <cellStyle name="Uwaga 3" xfId="8445" hidden="1"/>
    <cellStyle name="Uwaga 3" xfId="8439" hidden="1"/>
    <cellStyle name="Uwaga 3" xfId="8438" hidden="1"/>
    <cellStyle name="Uwaga 3" xfId="8436" hidden="1"/>
    <cellStyle name="Uwaga 3" xfId="8430" hidden="1"/>
    <cellStyle name="Uwaga 3" xfId="8429" hidden="1"/>
    <cellStyle name="Uwaga 3" xfId="8427" hidden="1"/>
    <cellStyle name="Uwaga 3" xfId="8421" hidden="1"/>
    <cellStyle name="Uwaga 3" xfId="8420" hidden="1"/>
    <cellStyle name="Uwaga 3" xfId="8418" hidden="1"/>
    <cellStyle name="Uwaga 3" xfId="8412" hidden="1"/>
    <cellStyle name="Uwaga 3" xfId="8411" hidden="1"/>
    <cellStyle name="Uwaga 3" xfId="8409" hidden="1"/>
    <cellStyle name="Uwaga 3" xfId="8403" hidden="1"/>
    <cellStyle name="Uwaga 3" xfId="8402" hidden="1"/>
    <cellStyle name="Uwaga 3" xfId="8400" hidden="1"/>
    <cellStyle name="Uwaga 3" xfId="8394" hidden="1"/>
    <cellStyle name="Uwaga 3" xfId="8393" hidden="1"/>
    <cellStyle name="Uwaga 3" xfId="8390" hidden="1"/>
    <cellStyle name="Uwaga 3" xfId="8385" hidden="1"/>
    <cellStyle name="Uwaga 3" xfId="8383" hidden="1"/>
    <cellStyle name="Uwaga 3" xfId="8380" hidden="1"/>
    <cellStyle name="Uwaga 3" xfId="8376" hidden="1"/>
    <cellStyle name="Uwaga 3" xfId="8375" hidden="1"/>
    <cellStyle name="Uwaga 3" xfId="8372" hidden="1"/>
    <cellStyle name="Uwaga 3" xfId="8367" hidden="1"/>
    <cellStyle name="Uwaga 3" xfId="8366" hidden="1"/>
    <cellStyle name="Uwaga 3" xfId="8364" hidden="1"/>
    <cellStyle name="Uwaga 3" xfId="8358" hidden="1"/>
    <cellStyle name="Uwaga 3" xfId="8357" hidden="1"/>
    <cellStyle name="Uwaga 3" xfId="8355" hidden="1"/>
    <cellStyle name="Uwaga 3" xfId="8349" hidden="1"/>
    <cellStyle name="Uwaga 3" xfId="8348" hidden="1"/>
    <cellStyle name="Uwaga 3" xfId="8346" hidden="1"/>
    <cellStyle name="Uwaga 3" xfId="8340" hidden="1"/>
    <cellStyle name="Uwaga 3" xfId="8339" hidden="1"/>
    <cellStyle name="Uwaga 3" xfId="8337" hidden="1"/>
    <cellStyle name="Uwaga 3" xfId="8331" hidden="1"/>
    <cellStyle name="Uwaga 3" xfId="8330" hidden="1"/>
    <cellStyle name="Uwaga 3" xfId="8328" hidden="1"/>
    <cellStyle name="Uwaga 3" xfId="8322" hidden="1"/>
    <cellStyle name="Uwaga 3" xfId="8321" hidden="1"/>
    <cellStyle name="Uwaga 3" xfId="8318" hidden="1"/>
    <cellStyle name="Uwaga 3" xfId="8313" hidden="1"/>
    <cellStyle name="Uwaga 3" xfId="8311" hidden="1"/>
    <cellStyle name="Uwaga 3" xfId="8308" hidden="1"/>
    <cellStyle name="Uwaga 3" xfId="8304" hidden="1"/>
    <cellStyle name="Uwaga 3" xfId="8302" hidden="1"/>
    <cellStyle name="Uwaga 3" xfId="8299" hidden="1"/>
    <cellStyle name="Uwaga 3" xfId="8295" hidden="1"/>
    <cellStyle name="Uwaga 3" xfId="8294" hidden="1"/>
    <cellStyle name="Uwaga 3" xfId="8292" hidden="1"/>
    <cellStyle name="Uwaga 3" xfId="8286" hidden="1"/>
    <cellStyle name="Uwaga 3" xfId="8284" hidden="1"/>
    <cellStyle name="Uwaga 3" xfId="8281" hidden="1"/>
    <cellStyle name="Uwaga 3" xfId="8277" hidden="1"/>
    <cellStyle name="Uwaga 3" xfId="8275" hidden="1"/>
    <cellStyle name="Uwaga 3" xfId="8272" hidden="1"/>
    <cellStyle name="Uwaga 3" xfId="8268" hidden="1"/>
    <cellStyle name="Uwaga 3" xfId="8266" hidden="1"/>
    <cellStyle name="Uwaga 3" xfId="8263" hidden="1"/>
    <cellStyle name="Uwaga 3" xfId="8259" hidden="1"/>
    <cellStyle name="Uwaga 3" xfId="8257" hidden="1"/>
    <cellStyle name="Uwaga 3" xfId="8255" hidden="1"/>
    <cellStyle name="Uwaga 3" xfId="8250" hidden="1"/>
    <cellStyle name="Uwaga 3" xfId="8248" hidden="1"/>
    <cellStyle name="Uwaga 3" xfId="8246" hidden="1"/>
    <cellStyle name="Uwaga 3" xfId="8241" hidden="1"/>
    <cellStyle name="Uwaga 3" xfId="8239" hidden="1"/>
    <cellStyle name="Uwaga 3" xfId="8236" hidden="1"/>
    <cellStyle name="Uwaga 3" xfId="8232" hidden="1"/>
    <cellStyle name="Uwaga 3" xfId="8230" hidden="1"/>
    <cellStyle name="Uwaga 3" xfId="8228" hidden="1"/>
    <cellStyle name="Uwaga 3" xfId="8223" hidden="1"/>
    <cellStyle name="Uwaga 3" xfId="8221" hidden="1"/>
    <cellStyle name="Uwaga 3" xfId="8219" hidden="1"/>
    <cellStyle name="Uwaga 3" xfId="8213" hidden="1"/>
    <cellStyle name="Uwaga 3" xfId="8210" hidden="1"/>
    <cellStyle name="Uwaga 3" xfId="8207" hidden="1"/>
    <cellStyle name="Uwaga 3" xfId="8204" hidden="1"/>
    <cellStyle name="Uwaga 3" xfId="8201" hidden="1"/>
    <cellStyle name="Uwaga 3" xfId="8198" hidden="1"/>
    <cellStyle name="Uwaga 3" xfId="8195" hidden="1"/>
    <cellStyle name="Uwaga 3" xfId="8192" hidden="1"/>
    <cellStyle name="Uwaga 3" xfId="8189" hidden="1"/>
    <cellStyle name="Uwaga 3" xfId="8187" hidden="1"/>
    <cellStyle name="Uwaga 3" xfId="8185" hidden="1"/>
    <cellStyle name="Uwaga 3" xfId="8182" hidden="1"/>
    <cellStyle name="Uwaga 3" xfId="8178" hidden="1"/>
    <cellStyle name="Uwaga 3" xfId="8175" hidden="1"/>
    <cellStyle name="Uwaga 3" xfId="8172" hidden="1"/>
    <cellStyle name="Uwaga 3" xfId="8168" hidden="1"/>
    <cellStyle name="Uwaga 3" xfId="8165" hidden="1"/>
    <cellStyle name="Uwaga 3" xfId="8162" hidden="1"/>
    <cellStyle name="Uwaga 3" xfId="8160" hidden="1"/>
    <cellStyle name="Uwaga 3" xfId="8157" hidden="1"/>
    <cellStyle name="Uwaga 3" xfId="8154" hidden="1"/>
    <cellStyle name="Uwaga 3" xfId="8151" hidden="1"/>
    <cellStyle name="Uwaga 3" xfId="8149" hidden="1"/>
    <cellStyle name="Uwaga 3" xfId="8147" hidden="1"/>
    <cellStyle name="Uwaga 3" xfId="8142" hidden="1"/>
    <cellStyle name="Uwaga 3" xfId="8139" hidden="1"/>
    <cellStyle name="Uwaga 3" xfId="8136" hidden="1"/>
    <cellStyle name="Uwaga 3" xfId="8132" hidden="1"/>
    <cellStyle name="Uwaga 3" xfId="8129" hidden="1"/>
    <cellStyle name="Uwaga 3" xfId="8126" hidden="1"/>
    <cellStyle name="Uwaga 3" xfId="8123" hidden="1"/>
    <cellStyle name="Uwaga 3" xfId="8120" hidden="1"/>
    <cellStyle name="Uwaga 3" xfId="8117" hidden="1"/>
    <cellStyle name="Uwaga 3" xfId="8115" hidden="1"/>
    <cellStyle name="Uwaga 3" xfId="8113" hidden="1"/>
    <cellStyle name="Uwaga 3" xfId="8110" hidden="1"/>
    <cellStyle name="Uwaga 3" xfId="8105" hidden="1"/>
    <cellStyle name="Uwaga 3" xfId="8102" hidden="1"/>
    <cellStyle name="Uwaga 3" xfId="8099" hidden="1"/>
    <cellStyle name="Uwaga 3" xfId="8095" hidden="1"/>
    <cellStyle name="Uwaga 3" xfId="8092" hidden="1"/>
    <cellStyle name="Uwaga 3" xfId="8090" hidden="1"/>
    <cellStyle name="Uwaga 3" xfId="8087" hidden="1"/>
    <cellStyle name="Uwaga 3" xfId="8084" hidden="1"/>
    <cellStyle name="Uwaga 3" xfId="8081" hidden="1"/>
    <cellStyle name="Uwaga 3" xfId="8079" hidden="1"/>
    <cellStyle name="Uwaga 3" xfId="8076" hidden="1"/>
    <cellStyle name="Uwaga 3" xfId="8073" hidden="1"/>
    <cellStyle name="Uwaga 3" xfId="8070" hidden="1"/>
    <cellStyle name="Uwaga 3" xfId="8068" hidden="1"/>
    <cellStyle name="Uwaga 3" xfId="8066" hidden="1"/>
    <cellStyle name="Uwaga 3" xfId="8061" hidden="1"/>
    <cellStyle name="Uwaga 3" xfId="8059" hidden="1"/>
    <cellStyle name="Uwaga 3" xfId="8056" hidden="1"/>
    <cellStyle name="Uwaga 3" xfId="8052" hidden="1"/>
    <cellStyle name="Uwaga 3" xfId="8050" hidden="1"/>
    <cellStyle name="Uwaga 3" xfId="8047" hidden="1"/>
    <cellStyle name="Uwaga 3" xfId="8043" hidden="1"/>
    <cellStyle name="Uwaga 3" xfId="8041" hidden="1"/>
    <cellStyle name="Uwaga 3" xfId="8039" hidden="1"/>
    <cellStyle name="Uwaga 3" xfId="8034" hidden="1"/>
    <cellStyle name="Uwaga 3" xfId="8032" hidden="1"/>
    <cellStyle name="Uwaga 3" xfId="8030" hidden="1"/>
    <cellStyle name="Uwaga 3" xfId="10421" hidden="1"/>
    <cellStyle name="Uwaga 3" xfId="10422" hidden="1"/>
    <cellStyle name="Uwaga 3" xfId="10424" hidden="1"/>
    <cellStyle name="Uwaga 3" xfId="10436" hidden="1"/>
    <cellStyle name="Uwaga 3" xfId="10437" hidden="1"/>
    <cellStyle name="Uwaga 3" xfId="10442" hidden="1"/>
    <cellStyle name="Uwaga 3" xfId="10451" hidden="1"/>
    <cellStyle name="Uwaga 3" xfId="10452" hidden="1"/>
    <cellStyle name="Uwaga 3" xfId="10457" hidden="1"/>
    <cellStyle name="Uwaga 3" xfId="10466" hidden="1"/>
    <cellStyle name="Uwaga 3" xfId="10467" hidden="1"/>
    <cellStyle name="Uwaga 3" xfId="10468" hidden="1"/>
    <cellStyle name="Uwaga 3" xfId="10481" hidden="1"/>
    <cellStyle name="Uwaga 3" xfId="10486" hidden="1"/>
    <cellStyle name="Uwaga 3" xfId="10491" hidden="1"/>
    <cellStyle name="Uwaga 3" xfId="10501" hidden="1"/>
    <cellStyle name="Uwaga 3" xfId="10506" hidden="1"/>
    <cellStyle name="Uwaga 3" xfId="10510" hidden="1"/>
    <cellStyle name="Uwaga 3" xfId="10517" hidden="1"/>
    <cellStyle name="Uwaga 3" xfId="10522" hidden="1"/>
    <cellStyle name="Uwaga 3" xfId="10525" hidden="1"/>
    <cellStyle name="Uwaga 3" xfId="10531" hidden="1"/>
    <cellStyle name="Uwaga 3" xfId="10536" hidden="1"/>
    <cellStyle name="Uwaga 3" xfId="10540" hidden="1"/>
    <cellStyle name="Uwaga 3" xfId="10541" hidden="1"/>
    <cellStyle name="Uwaga 3" xfId="10542" hidden="1"/>
    <cellStyle name="Uwaga 3" xfId="10546" hidden="1"/>
    <cellStyle name="Uwaga 3" xfId="10558" hidden="1"/>
    <cellStyle name="Uwaga 3" xfId="10563" hidden="1"/>
    <cellStyle name="Uwaga 3" xfId="10568" hidden="1"/>
    <cellStyle name="Uwaga 3" xfId="10573" hidden="1"/>
    <cellStyle name="Uwaga 3" xfId="10578" hidden="1"/>
    <cellStyle name="Uwaga 3" xfId="10583" hidden="1"/>
    <cellStyle name="Uwaga 3" xfId="10587" hidden="1"/>
    <cellStyle name="Uwaga 3" xfId="10591" hidden="1"/>
    <cellStyle name="Uwaga 3" xfId="10596" hidden="1"/>
    <cellStyle name="Uwaga 3" xfId="10601" hidden="1"/>
    <cellStyle name="Uwaga 3" xfId="10602" hidden="1"/>
    <cellStyle name="Uwaga 3" xfId="10604" hidden="1"/>
    <cellStyle name="Uwaga 3" xfId="10617" hidden="1"/>
    <cellStyle name="Uwaga 3" xfId="10621" hidden="1"/>
    <cellStyle name="Uwaga 3" xfId="10626" hidden="1"/>
    <cellStyle name="Uwaga 3" xfId="10633" hidden="1"/>
    <cellStyle name="Uwaga 3" xfId="10637" hidden="1"/>
    <cellStyle name="Uwaga 3" xfId="10642" hidden="1"/>
    <cellStyle name="Uwaga 3" xfId="10647" hidden="1"/>
    <cellStyle name="Uwaga 3" xfId="10650" hidden="1"/>
    <cellStyle name="Uwaga 3" xfId="10655" hidden="1"/>
    <cellStyle name="Uwaga 3" xfId="10661" hidden="1"/>
    <cellStyle name="Uwaga 3" xfId="10662" hidden="1"/>
    <cellStyle name="Uwaga 3" xfId="10665" hidden="1"/>
    <cellStyle name="Uwaga 3" xfId="10678" hidden="1"/>
    <cellStyle name="Uwaga 3" xfId="10682" hidden="1"/>
    <cellStyle name="Uwaga 3" xfId="10687" hidden="1"/>
    <cellStyle name="Uwaga 3" xfId="10694" hidden="1"/>
    <cellStyle name="Uwaga 3" xfId="10699" hidden="1"/>
    <cellStyle name="Uwaga 3" xfId="10703" hidden="1"/>
    <cellStyle name="Uwaga 3" xfId="10708" hidden="1"/>
    <cellStyle name="Uwaga 3" xfId="10712" hidden="1"/>
    <cellStyle name="Uwaga 3" xfId="10717" hidden="1"/>
    <cellStyle name="Uwaga 3" xfId="10721" hidden="1"/>
    <cellStyle name="Uwaga 3" xfId="10722" hidden="1"/>
    <cellStyle name="Uwaga 3" xfId="10724" hidden="1"/>
    <cellStyle name="Uwaga 3" xfId="10736" hidden="1"/>
    <cellStyle name="Uwaga 3" xfId="10737" hidden="1"/>
    <cellStyle name="Uwaga 3" xfId="10739" hidden="1"/>
    <cellStyle name="Uwaga 3" xfId="10751" hidden="1"/>
    <cellStyle name="Uwaga 3" xfId="10753" hidden="1"/>
    <cellStyle name="Uwaga 3" xfId="10756" hidden="1"/>
    <cellStyle name="Uwaga 3" xfId="10766" hidden="1"/>
    <cellStyle name="Uwaga 3" xfId="10767" hidden="1"/>
    <cellStyle name="Uwaga 3" xfId="10769" hidden="1"/>
    <cellStyle name="Uwaga 3" xfId="10781" hidden="1"/>
    <cellStyle name="Uwaga 3" xfId="10782" hidden="1"/>
    <cellStyle name="Uwaga 3" xfId="10783" hidden="1"/>
    <cellStyle name="Uwaga 3" xfId="10797" hidden="1"/>
    <cellStyle name="Uwaga 3" xfId="10800" hidden="1"/>
    <cellStyle name="Uwaga 3" xfId="10804" hidden="1"/>
    <cellStyle name="Uwaga 3" xfId="10812" hidden="1"/>
    <cellStyle name="Uwaga 3" xfId="10815" hidden="1"/>
    <cellStyle name="Uwaga 3" xfId="10819" hidden="1"/>
    <cellStyle name="Uwaga 3" xfId="10827" hidden="1"/>
    <cellStyle name="Uwaga 3" xfId="10830" hidden="1"/>
    <cellStyle name="Uwaga 3" xfId="10834" hidden="1"/>
    <cellStyle name="Uwaga 3" xfId="10841" hidden="1"/>
    <cellStyle name="Uwaga 3" xfId="10842" hidden="1"/>
    <cellStyle name="Uwaga 3" xfId="10844" hidden="1"/>
    <cellStyle name="Uwaga 3" xfId="10857" hidden="1"/>
    <cellStyle name="Uwaga 3" xfId="10860" hidden="1"/>
    <cellStyle name="Uwaga 3" xfId="10863" hidden="1"/>
    <cellStyle name="Uwaga 3" xfId="10872" hidden="1"/>
    <cellStyle name="Uwaga 3" xfId="10875" hidden="1"/>
    <cellStyle name="Uwaga 3" xfId="10879" hidden="1"/>
    <cellStyle name="Uwaga 3" xfId="10887" hidden="1"/>
    <cellStyle name="Uwaga 3" xfId="10889" hidden="1"/>
    <cellStyle name="Uwaga 3" xfId="10892" hidden="1"/>
    <cellStyle name="Uwaga 3" xfId="10901" hidden="1"/>
    <cellStyle name="Uwaga 3" xfId="10902" hidden="1"/>
    <cellStyle name="Uwaga 3" xfId="10903" hidden="1"/>
    <cellStyle name="Uwaga 3" xfId="10916" hidden="1"/>
    <cellStyle name="Uwaga 3" xfId="10917" hidden="1"/>
    <cellStyle name="Uwaga 3" xfId="10919" hidden="1"/>
    <cellStyle name="Uwaga 3" xfId="10931" hidden="1"/>
    <cellStyle name="Uwaga 3" xfId="10932" hidden="1"/>
    <cellStyle name="Uwaga 3" xfId="10934" hidden="1"/>
    <cellStyle name="Uwaga 3" xfId="10946" hidden="1"/>
    <cellStyle name="Uwaga 3" xfId="10947" hidden="1"/>
    <cellStyle name="Uwaga 3" xfId="10949" hidden="1"/>
    <cellStyle name="Uwaga 3" xfId="10961" hidden="1"/>
    <cellStyle name="Uwaga 3" xfId="10962" hidden="1"/>
    <cellStyle name="Uwaga 3" xfId="10963" hidden="1"/>
    <cellStyle name="Uwaga 3" xfId="10977" hidden="1"/>
    <cellStyle name="Uwaga 3" xfId="10979" hidden="1"/>
    <cellStyle name="Uwaga 3" xfId="10982" hidden="1"/>
    <cellStyle name="Uwaga 3" xfId="10992" hidden="1"/>
    <cellStyle name="Uwaga 3" xfId="10995" hidden="1"/>
    <cellStyle name="Uwaga 3" xfId="10998" hidden="1"/>
    <cellStyle name="Uwaga 3" xfId="11007" hidden="1"/>
    <cellStyle name="Uwaga 3" xfId="11009" hidden="1"/>
    <cellStyle name="Uwaga 3" xfId="11012" hidden="1"/>
    <cellStyle name="Uwaga 3" xfId="11021" hidden="1"/>
    <cellStyle name="Uwaga 3" xfId="11022" hidden="1"/>
    <cellStyle name="Uwaga 3" xfId="11023" hidden="1"/>
    <cellStyle name="Uwaga 3" xfId="11036" hidden="1"/>
    <cellStyle name="Uwaga 3" xfId="11038" hidden="1"/>
    <cellStyle name="Uwaga 3" xfId="11040" hidden="1"/>
    <cellStyle name="Uwaga 3" xfId="11051" hidden="1"/>
    <cellStyle name="Uwaga 3" xfId="11053" hidden="1"/>
    <cellStyle name="Uwaga 3" xfId="11055" hidden="1"/>
    <cellStyle name="Uwaga 3" xfId="11066" hidden="1"/>
    <cellStyle name="Uwaga 3" xfId="11068" hidden="1"/>
    <cellStyle name="Uwaga 3" xfId="11070" hidden="1"/>
    <cellStyle name="Uwaga 3" xfId="11081" hidden="1"/>
    <cellStyle name="Uwaga 3" xfId="11082" hidden="1"/>
    <cellStyle name="Uwaga 3" xfId="11083" hidden="1"/>
    <cellStyle name="Uwaga 3" xfId="11096" hidden="1"/>
    <cellStyle name="Uwaga 3" xfId="11098" hidden="1"/>
    <cellStyle name="Uwaga 3" xfId="11100" hidden="1"/>
    <cellStyle name="Uwaga 3" xfId="11111" hidden="1"/>
    <cellStyle name="Uwaga 3" xfId="11113" hidden="1"/>
    <cellStyle name="Uwaga 3" xfId="11115" hidden="1"/>
    <cellStyle name="Uwaga 3" xfId="11126" hidden="1"/>
    <cellStyle name="Uwaga 3" xfId="11128" hidden="1"/>
    <cellStyle name="Uwaga 3" xfId="11129" hidden="1"/>
    <cellStyle name="Uwaga 3" xfId="11141" hidden="1"/>
    <cellStyle name="Uwaga 3" xfId="11142" hidden="1"/>
    <cellStyle name="Uwaga 3" xfId="11143" hidden="1"/>
    <cellStyle name="Uwaga 3" xfId="11156" hidden="1"/>
    <cellStyle name="Uwaga 3" xfId="11158" hidden="1"/>
    <cellStyle name="Uwaga 3" xfId="11160" hidden="1"/>
    <cellStyle name="Uwaga 3" xfId="11171" hidden="1"/>
    <cellStyle name="Uwaga 3" xfId="11173" hidden="1"/>
    <cellStyle name="Uwaga 3" xfId="11175" hidden="1"/>
    <cellStyle name="Uwaga 3" xfId="11186" hidden="1"/>
    <cellStyle name="Uwaga 3" xfId="11188" hidden="1"/>
    <cellStyle name="Uwaga 3" xfId="11190" hidden="1"/>
    <cellStyle name="Uwaga 3" xfId="11201" hidden="1"/>
    <cellStyle name="Uwaga 3" xfId="11202" hidden="1"/>
    <cellStyle name="Uwaga 3" xfId="11204" hidden="1"/>
    <cellStyle name="Uwaga 3" xfId="11215" hidden="1"/>
    <cellStyle name="Uwaga 3" xfId="11217" hidden="1"/>
    <cellStyle name="Uwaga 3" xfId="11218" hidden="1"/>
    <cellStyle name="Uwaga 3" xfId="11227" hidden="1"/>
    <cellStyle name="Uwaga 3" xfId="11230" hidden="1"/>
    <cellStyle name="Uwaga 3" xfId="11232" hidden="1"/>
    <cellStyle name="Uwaga 3" xfId="11243" hidden="1"/>
    <cellStyle name="Uwaga 3" xfId="11245" hidden="1"/>
    <cellStyle name="Uwaga 3" xfId="11247" hidden="1"/>
    <cellStyle name="Uwaga 3" xfId="11259" hidden="1"/>
    <cellStyle name="Uwaga 3" xfId="11261" hidden="1"/>
    <cellStyle name="Uwaga 3" xfId="11263" hidden="1"/>
    <cellStyle name="Uwaga 3" xfId="11271" hidden="1"/>
    <cellStyle name="Uwaga 3" xfId="11273" hidden="1"/>
    <cellStyle name="Uwaga 3" xfId="11276" hidden="1"/>
    <cellStyle name="Uwaga 3" xfId="11266" hidden="1"/>
    <cellStyle name="Uwaga 3" xfId="11265" hidden="1"/>
    <cellStyle name="Uwaga 3" xfId="11264" hidden="1"/>
    <cellStyle name="Uwaga 3" xfId="11251" hidden="1"/>
    <cellStyle name="Uwaga 3" xfId="11250" hidden="1"/>
    <cellStyle name="Uwaga 3" xfId="11249" hidden="1"/>
    <cellStyle name="Uwaga 3" xfId="11236" hidden="1"/>
    <cellStyle name="Uwaga 3" xfId="11235" hidden="1"/>
    <cellStyle name="Uwaga 3" xfId="11234" hidden="1"/>
    <cellStyle name="Uwaga 3" xfId="11221" hidden="1"/>
    <cellStyle name="Uwaga 3" xfId="11220" hidden="1"/>
    <cellStyle name="Uwaga 3" xfId="11219" hidden="1"/>
    <cellStyle name="Uwaga 3" xfId="11206" hidden="1"/>
    <cellStyle name="Uwaga 3" xfId="11205" hidden="1"/>
    <cellStyle name="Uwaga 3" xfId="11203" hidden="1"/>
    <cellStyle name="Uwaga 3" xfId="11192" hidden="1"/>
    <cellStyle name="Uwaga 3" xfId="11189" hidden="1"/>
    <cellStyle name="Uwaga 3" xfId="11187" hidden="1"/>
    <cellStyle name="Uwaga 3" xfId="11177" hidden="1"/>
    <cellStyle name="Uwaga 3" xfId="11174" hidden="1"/>
    <cellStyle name="Uwaga 3" xfId="11172" hidden="1"/>
    <cellStyle name="Uwaga 3" xfId="11162" hidden="1"/>
    <cellStyle name="Uwaga 3" xfId="11159" hidden="1"/>
    <cellStyle name="Uwaga 3" xfId="11157" hidden="1"/>
    <cellStyle name="Uwaga 3" xfId="11147" hidden="1"/>
    <cellStyle name="Uwaga 3" xfId="11145" hidden="1"/>
    <cellStyle name="Uwaga 3" xfId="11144" hidden="1"/>
    <cellStyle name="Uwaga 3" xfId="11132" hidden="1"/>
    <cellStyle name="Uwaga 3" xfId="11130" hidden="1"/>
    <cellStyle name="Uwaga 3" xfId="11127" hidden="1"/>
    <cellStyle name="Uwaga 3" xfId="11117" hidden="1"/>
    <cellStyle name="Uwaga 3" xfId="11114" hidden="1"/>
    <cellStyle name="Uwaga 3" xfId="11112" hidden="1"/>
    <cellStyle name="Uwaga 3" xfId="11102" hidden="1"/>
    <cellStyle name="Uwaga 3" xfId="11099" hidden="1"/>
    <cellStyle name="Uwaga 3" xfId="11097" hidden="1"/>
    <cellStyle name="Uwaga 3" xfId="11087" hidden="1"/>
    <cellStyle name="Uwaga 3" xfId="11085" hidden="1"/>
    <cellStyle name="Uwaga 3" xfId="11084" hidden="1"/>
    <cellStyle name="Uwaga 3" xfId="11072" hidden="1"/>
    <cellStyle name="Uwaga 3" xfId="11069" hidden="1"/>
    <cellStyle name="Uwaga 3" xfId="11067" hidden="1"/>
    <cellStyle name="Uwaga 3" xfId="11057" hidden="1"/>
    <cellStyle name="Uwaga 3" xfId="11054" hidden="1"/>
    <cellStyle name="Uwaga 3" xfId="11052" hidden="1"/>
    <cellStyle name="Uwaga 3" xfId="11042" hidden="1"/>
    <cellStyle name="Uwaga 3" xfId="11039" hidden="1"/>
    <cellStyle name="Uwaga 3" xfId="11037" hidden="1"/>
    <cellStyle name="Uwaga 3" xfId="11027" hidden="1"/>
    <cellStyle name="Uwaga 3" xfId="11025" hidden="1"/>
    <cellStyle name="Uwaga 3" xfId="11024" hidden="1"/>
    <cellStyle name="Uwaga 3" xfId="11011" hidden="1"/>
    <cellStyle name="Uwaga 3" xfId="11008" hidden="1"/>
    <cellStyle name="Uwaga 3" xfId="11006" hidden="1"/>
    <cellStyle name="Uwaga 3" xfId="10996" hidden="1"/>
    <cellStyle name="Uwaga 3" xfId="10993" hidden="1"/>
    <cellStyle name="Uwaga 3" xfId="10991" hidden="1"/>
    <cellStyle name="Uwaga 3" xfId="10981" hidden="1"/>
    <cellStyle name="Uwaga 3" xfId="10978" hidden="1"/>
    <cellStyle name="Uwaga 3" xfId="10976" hidden="1"/>
    <cellStyle name="Uwaga 3" xfId="10967" hidden="1"/>
    <cellStyle name="Uwaga 3" xfId="10965" hidden="1"/>
    <cellStyle name="Uwaga 3" xfId="10964" hidden="1"/>
    <cellStyle name="Uwaga 3" xfId="10952" hidden="1"/>
    <cellStyle name="Uwaga 3" xfId="10950" hidden="1"/>
    <cellStyle name="Uwaga 3" xfId="10948" hidden="1"/>
    <cellStyle name="Uwaga 3" xfId="10937" hidden="1"/>
    <cellStyle name="Uwaga 3" xfId="10935" hidden="1"/>
    <cellStyle name="Uwaga 3" xfId="10933" hidden="1"/>
    <cellStyle name="Uwaga 3" xfId="10922" hidden="1"/>
    <cellStyle name="Uwaga 3" xfId="10920" hidden="1"/>
    <cellStyle name="Uwaga 3" xfId="10918" hidden="1"/>
    <cellStyle name="Uwaga 3" xfId="10907" hidden="1"/>
    <cellStyle name="Uwaga 3" xfId="10905" hidden="1"/>
    <cellStyle name="Uwaga 3" xfId="10904" hidden="1"/>
    <cellStyle name="Uwaga 3" xfId="10891" hidden="1"/>
    <cellStyle name="Uwaga 3" xfId="10888" hidden="1"/>
    <cellStyle name="Uwaga 3" xfId="10886" hidden="1"/>
    <cellStyle name="Uwaga 3" xfId="10876" hidden="1"/>
    <cellStyle name="Uwaga 3" xfId="10873" hidden="1"/>
    <cellStyle name="Uwaga 3" xfId="10871" hidden="1"/>
    <cellStyle name="Uwaga 3" xfId="10861" hidden="1"/>
    <cellStyle name="Uwaga 3" xfId="10858" hidden="1"/>
    <cellStyle name="Uwaga 3" xfId="10856" hidden="1"/>
    <cellStyle name="Uwaga 3" xfId="10847" hidden="1"/>
    <cellStyle name="Uwaga 3" xfId="10845" hidden="1"/>
    <cellStyle name="Uwaga 3" xfId="10843" hidden="1"/>
    <cellStyle name="Uwaga 3" xfId="10831" hidden="1"/>
    <cellStyle name="Uwaga 3" xfId="10828" hidden="1"/>
    <cellStyle name="Uwaga 3" xfId="10826" hidden="1"/>
    <cellStyle name="Uwaga 3" xfId="10816" hidden="1"/>
    <cellStyle name="Uwaga 3" xfId="10813" hidden="1"/>
    <cellStyle name="Uwaga 3" xfId="10811" hidden="1"/>
    <cellStyle name="Uwaga 3" xfId="10801" hidden="1"/>
    <cellStyle name="Uwaga 3" xfId="10798" hidden="1"/>
    <cellStyle name="Uwaga 3" xfId="10796" hidden="1"/>
    <cellStyle name="Uwaga 3" xfId="10789" hidden="1"/>
    <cellStyle name="Uwaga 3" xfId="10786" hidden="1"/>
    <cellStyle name="Uwaga 3" xfId="10784" hidden="1"/>
    <cellStyle name="Uwaga 3" xfId="10774" hidden="1"/>
    <cellStyle name="Uwaga 3" xfId="10771" hidden="1"/>
    <cellStyle name="Uwaga 3" xfId="10768" hidden="1"/>
    <cellStyle name="Uwaga 3" xfId="10759" hidden="1"/>
    <cellStyle name="Uwaga 3" xfId="10755" hidden="1"/>
    <cellStyle name="Uwaga 3" xfId="10752" hidden="1"/>
    <cellStyle name="Uwaga 3" xfId="10744" hidden="1"/>
    <cellStyle name="Uwaga 3" xfId="10741" hidden="1"/>
    <cellStyle name="Uwaga 3" xfId="10738" hidden="1"/>
    <cellStyle name="Uwaga 3" xfId="10729" hidden="1"/>
    <cellStyle name="Uwaga 3" xfId="10726" hidden="1"/>
    <cellStyle name="Uwaga 3" xfId="10723" hidden="1"/>
    <cellStyle name="Uwaga 3" xfId="10713" hidden="1"/>
    <cellStyle name="Uwaga 3" xfId="10709" hidden="1"/>
    <cellStyle name="Uwaga 3" xfId="10706" hidden="1"/>
    <cellStyle name="Uwaga 3" xfId="10697" hidden="1"/>
    <cellStyle name="Uwaga 3" xfId="10693" hidden="1"/>
    <cellStyle name="Uwaga 3" xfId="10691" hidden="1"/>
    <cellStyle name="Uwaga 3" xfId="10683" hidden="1"/>
    <cellStyle name="Uwaga 3" xfId="10679" hidden="1"/>
    <cellStyle name="Uwaga 3" xfId="10676" hidden="1"/>
    <cellStyle name="Uwaga 3" xfId="10669" hidden="1"/>
    <cellStyle name="Uwaga 3" xfId="10666" hidden="1"/>
    <cellStyle name="Uwaga 3" xfId="10663" hidden="1"/>
    <cellStyle name="Uwaga 3" xfId="10654" hidden="1"/>
    <cellStyle name="Uwaga 3" xfId="10649" hidden="1"/>
    <cellStyle name="Uwaga 3" xfId="10646" hidden="1"/>
    <cellStyle name="Uwaga 3" xfId="10639" hidden="1"/>
    <cellStyle name="Uwaga 3" xfId="10634" hidden="1"/>
    <cellStyle name="Uwaga 3" xfId="10631" hidden="1"/>
    <cellStyle name="Uwaga 3" xfId="10624" hidden="1"/>
    <cellStyle name="Uwaga 3" xfId="10619" hidden="1"/>
    <cellStyle name="Uwaga 3" xfId="10616" hidden="1"/>
    <cellStyle name="Uwaga 3" xfId="10610" hidden="1"/>
    <cellStyle name="Uwaga 3" xfId="10606" hidden="1"/>
    <cellStyle name="Uwaga 3" xfId="10603" hidden="1"/>
    <cellStyle name="Uwaga 3" xfId="10595" hidden="1"/>
    <cellStyle name="Uwaga 3" xfId="10590" hidden="1"/>
    <cellStyle name="Uwaga 3" xfId="10586" hidden="1"/>
    <cellStyle name="Uwaga 3" xfId="10580" hidden="1"/>
    <cellStyle name="Uwaga 3" xfId="10575" hidden="1"/>
    <cellStyle name="Uwaga 3" xfId="10571" hidden="1"/>
    <cellStyle name="Uwaga 3" xfId="10565" hidden="1"/>
    <cellStyle name="Uwaga 3" xfId="10560" hidden="1"/>
    <cellStyle name="Uwaga 3" xfId="10556" hidden="1"/>
    <cellStyle name="Uwaga 3" xfId="10551" hidden="1"/>
    <cellStyle name="Uwaga 3" xfId="10547" hidden="1"/>
    <cellStyle name="Uwaga 3" xfId="10543" hidden="1"/>
    <cellStyle name="Uwaga 3" xfId="10535" hidden="1"/>
    <cellStyle name="Uwaga 3" xfId="10530" hidden="1"/>
    <cellStyle name="Uwaga 3" xfId="10526" hidden="1"/>
    <cellStyle name="Uwaga 3" xfId="10520" hidden="1"/>
    <cellStyle name="Uwaga 3" xfId="10515" hidden="1"/>
    <cellStyle name="Uwaga 3" xfId="10511" hidden="1"/>
    <cellStyle name="Uwaga 3" xfId="10505" hidden="1"/>
    <cellStyle name="Uwaga 3" xfId="10500" hidden="1"/>
    <cellStyle name="Uwaga 3" xfId="10496" hidden="1"/>
    <cellStyle name="Uwaga 3" xfId="10492" hidden="1"/>
    <cellStyle name="Uwaga 3" xfId="10487" hidden="1"/>
    <cellStyle name="Uwaga 3" xfId="10482" hidden="1"/>
    <cellStyle name="Uwaga 3" xfId="10477" hidden="1"/>
    <cellStyle name="Uwaga 3" xfId="10473" hidden="1"/>
    <cellStyle name="Uwaga 3" xfId="10469" hidden="1"/>
    <cellStyle name="Uwaga 3" xfId="10462" hidden="1"/>
    <cellStyle name="Uwaga 3" xfId="10458" hidden="1"/>
    <cellStyle name="Uwaga 3" xfId="10453" hidden="1"/>
    <cellStyle name="Uwaga 3" xfId="10447" hidden="1"/>
    <cellStyle name="Uwaga 3" xfId="10443" hidden="1"/>
    <cellStyle name="Uwaga 3" xfId="10438" hidden="1"/>
    <cellStyle name="Uwaga 3" xfId="10432" hidden="1"/>
    <cellStyle name="Uwaga 3" xfId="10428" hidden="1"/>
    <cellStyle name="Uwaga 3" xfId="10423" hidden="1"/>
    <cellStyle name="Uwaga 3" xfId="10417" hidden="1"/>
    <cellStyle name="Uwaga 3" xfId="10413" hidden="1"/>
    <cellStyle name="Uwaga 3" xfId="10409" hidden="1"/>
    <cellStyle name="Uwaga 3" xfId="11269" hidden="1"/>
    <cellStyle name="Uwaga 3" xfId="11268" hidden="1"/>
    <cellStyle name="Uwaga 3" xfId="11267" hidden="1"/>
    <cellStyle name="Uwaga 3" xfId="11254" hidden="1"/>
    <cellStyle name="Uwaga 3" xfId="11253" hidden="1"/>
    <cellStyle name="Uwaga 3" xfId="11252" hidden="1"/>
    <cellStyle name="Uwaga 3" xfId="11239" hidden="1"/>
    <cellStyle name="Uwaga 3" xfId="11238" hidden="1"/>
    <cellStyle name="Uwaga 3" xfId="11237" hidden="1"/>
    <cellStyle name="Uwaga 3" xfId="11224" hidden="1"/>
    <cellStyle name="Uwaga 3" xfId="11223" hidden="1"/>
    <cellStyle name="Uwaga 3" xfId="11222" hidden="1"/>
    <cellStyle name="Uwaga 3" xfId="11209" hidden="1"/>
    <cellStyle name="Uwaga 3" xfId="11208" hidden="1"/>
    <cellStyle name="Uwaga 3" xfId="11207" hidden="1"/>
    <cellStyle name="Uwaga 3" xfId="11195" hidden="1"/>
    <cellStyle name="Uwaga 3" xfId="11193" hidden="1"/>
    <cellStyle name="Uwaga 3" xfId="11191" hidden="1"/>
    <cellStyle name="Uwaga 3" xfId="11180" hidden="1"/>
    <cellStyle name="Uwaga 3" xfId="11178" hidden="1"/>
    <cellStyle name="Uwaga 3" xfId="11176" hidden="1"/>
    <cellStyle name="Uwaga 3" xfId="11165" hidden="1"/>
    <cellStyle name="Uwaga 3" xfId="11163" hidden="1"/>
    <cellStyle name="Uwaga 3" xfId="11161" hidden="1"/>
    <cellStyle name="Uwaga 3" xfId="11150" hidden="1"/>
    <cellStyle name="Uwaga 3" xfId="11148" hidden="1"/>
    <cellStyle name="Uwaga 3" xfId="11146" hidden="1"/>
    <cellStyle name="Uwaga 3" xfId="11135" hidden="1"/>
    <cellStyle name="Uwaga 3" xfId="11133" hidden="1"/>
    <cellStyle name="Uwaga 3" xfId="11131" hidden="1"/>
    <cellStyle name="Uwaga 3" xfId="11120" hidden="1"/>
    <cellStyle name="Uwaga 3" xfId="11118" hidden="1"/>
    <cellStyle name="Uwaga 3" xfId="11116" hidden="1"/>
    <cellStyle name="Uwaga 3" xfId="11105" hidden="1"/>
    <cellStyle name="Uwaga 3" xfId="11103" hidden="1"/>
    <cellStyle name="Uwaga 3" xfId="11101" hidden="1"/>
    <cellStyle name="Uwaga 3" xfId="11090" hidden="1"/>
    <cellStyle name="Uwaga 3" xfId="11088" hidden="1"/>
    <cellStyle name="Uwaga 3" xfId="11086" hidden="1"/>
    <cellStyle name="Uwaga 3" xfId="11075" hidden="1"/>
    <cellStyle name="Uwaga 3" xfId="11073" hidden="1"/>
    <cellStyle name="Uwaga 3" xfId="11071" hidden="1"/>
    <cellStyle name="Uwaga 3" xfId="11060" hidden="1"/>
    <cellStyle name="Uwaga 3" xfId="11058" hidden="1"/>
    <cellStyle name="Uwaga 3" xfId="11056" hidden="1"/>
    <cellStyle name="Uwaga 3" xfId="11045" hidden="1"/>
    <cellStyle name="Uwaga 3" xfId="11043" hidden="1"/>
    <cellStyle name="Uwaga 3" xfId="11041" hidden="1"/>
    <cellStyle name="Uwaga 3" xfId="11030" hidden="1"/>
    <cellStyle name="Uwaga 3" xfId="11028" hidden="1"/>
    <cellStyle name="Uwaga 3" xfId="11026" hidden="1"/>
    <cellStyle name="Uwaga 3" xfId="11015" hidden="1"/>
    <cellStyle name="Uwaga 3" xfId="11013" hidden="1"/>
    <cellStyle name="Uwaga 3" xfId="11010" hidden="1"/>
    <cellStyle name="Uwaga 3" xfId="11000" hidden="1"/>
    <cellStyle name="Uwaga 3" xfId="10997" hidden="1"/>
    <cellStyle name="Uwaga 3" xfId="10994" hidden="1"/>
    <cellStyle name="Uwaga 3" xfId="10985" hidden="1"/>
    <cellStyle name="Uwaga 3" xfId="10983" hidden="1"/>
    <cellStyle name="Uwaga 3" xfId="10980" hidden="1"/>
    <cellStyle name="Uwaga 3" xfId="10970" hidden="1"/>
    <cellStyle name="Uwaga 3" xfId="10968" hidden="1"/>
    <cellStyle name="Uwaga 3" xfId="10966" hidden="1"/>
    <cellStyle name="Uwaga 3" xfId="10955" hidden="1"/>
    <cellStyle name="Uwaga 3" xfId="10953" hidden="1"/>
    <cellStyle name="Uwaga 3" xfId="10951" hidden="1"/>
    <cellStyle name="Uwaga 3" xfId="10940" hidden="1"/>
    <cellStyle name="Uwaga 3" xfId="10938" hidden="1"/>
    <cellStyle name="Uwaga 3" xfId="10936" hidden="1"/>
    <cellStyle name="Uwaga 3" xfId="10925" hidden="1"/>
    <cellStyle name="Uwaga 3" xfId="10923" hidden="1"/>
    <cellStyle name="Uwaga 3" xfId="10921" hidden="1"/>
    <cellStyle name="Uwaga 3" xfId="10910" hidden="1"/>
    <cellStyle name="Uwaga 3" xfId="10908" hidden="1"/>
    <cellStyle name="Uwaga 3" xfId="10906" hidden="1"/>
    <cellStyle name="Uwaga 3" xfId="10895" hidden="1"/>
    <cellStyle name="Uwaga 3" xfId="10893" hidden="1"/>
    <cellStyle name="Uwaga 3" xfId="10890" hidden="1"/>
    <cellStyle name="Uwaga 3" xfId="10880" hidden="1"/>
    <cellStyle name="Uwaga 3" xfId="10877" hidden="1"/>
    <cellStyle name="Uwaga 3" xfId="10874" hidden="1"/>
    <cellStyle name="Uwaga 3" xfId="10865" hidden="1"/>
    <cellStyle name="Uwaga 3" xfId="10862" hidden="1"/>
    <cellStyle name="Uwaga 3" xfId="10859" hidden="1"/>
    <cellStyle name="Uwaga 3" xfId="10850" hidden="1"/>
    <cellStyle name="Uwaga 3" xfId="10848" hidden="1"/>
    <cellStyle name="Uwaga 3" xfId="10846" hidden="1"/>
    <cellStyle name="Uwaga 3" xfId="10835" hidden="1"/>
    <cellStyle name="Uwaga 3" xfId="10832" hidden="1"/>
    <cellStyle name="Uwaga 3" xfId="10829" hidden="1"/>
    <cellStyle name="Uwaga 3" xfId="10820" hidden="1"/>
    <cellStyle name="Uwaga 3" xfId="10817" hidden="1"/>
    <cellStyle name="Uwaga 3" xfId="10814" hidden="1"/>
    <cellStyle name="Uwaga 3" xfId="10805" hidden="1"/>
    <cellStyle name="Uwaga 3" xfId="10802" hidden="1"/>
    <cellStyle name="Uwaga 3" xfId="10799" hidden="1"/>
    <cellStyle name="Uwaga 3" xfId="10792" hidden="1"/>
    <cellStyle name="Uwaga 3" xfId="10788" hidden="1"/>
    <cellStyle name="Uwaga 3" xfId="10785" hidden="1"/>
    <cellStyle name="Uwaga 3" xfId="10777" hidden="1"/>
    <cellStyle name="Uwaga 3" xfId="10773" hidden="1"/>
    <cellStyle name="Uwaga 3" xfId="10770" hidden="1"/>
    <cellStyle name="Uwaga 3" xfId="10762" hidden="1"/>
    <cellStyle name="Uwaga 3" xfId="10758" hidden="1"/>
    <cellStyle name="Uwaga 3" xfId="10754" hidden="1"/>
    <cellStyle name="Uwaga 3" xfId="10747" hidden="1"/>
    <cellStyle name="Uwaga 3" xfId="10743" hidden="1"/>
    <cellStyle name="Uwaga 3" xfId="10740" hidden="1"/>
    <cellStyle name="Uwaga 3" xfId="10732" hidden="1"/>
    <cellStyle name="Uwaga 3" xfId="10728" hidden="1"/>
    <cellStyle name="Uwaga 3" xfId="10725" hidden="1"/>
    <cellStyle name="Uwaga 3" xfId="10716" hidden="1"/>
    <cellStyle name="Uwaga 3" xfId="10711" hidden="1"/>
    <cellStyle name="Uwaga 3" xfId="10707" hidden="1"/>
    <cellStyle name="Uwaga 3" xfId="10701" hidden="1"/>
    <cellStyle name="Uwaga 3" xfId="10696" hidden="1"/>
    <cellStyle name="Uwaga 3" xfId="10692" hidden="1"/>
    <cellStyle name="Uwaga 3" xfId="10686" hidden="1"/>
    <cellStyle name="Uwaga 3" xfId="10681" hidden="1"/>
    <cellStyle name="Uwaga 3" xfId="10677" hidden="1"/>
    <cellStyle name="Uwaga 3" xfId="10672" hidden="1"/>
    <cellStyle name="Uwaga 3" xfId="10668" hidden="1"/>
    <cellStyle name="Uwaga 3" xfId="10664" hidden="1"/>
    <cellStyle name="Uwaga 3" xfId="10657" hidden="1"/>
    <cellStyle name="Uwaga 3" xfId="10652" hidden="1"/>
    <cellStyle name="Uwaga 3" xfId="10648" hidden="1"/>
    <cellStyle name="Uwaga 3" xfId="10641" hidden="1"/>
    <cellStyle name="Uwaga 3" xfId="10636" hidden="1"/>
    <cellStyle name="Uwaga 3" xfId="10632" hidden="1"/>
    <cellStyle name="Uwaga 3" xfId="10627" hidden="1"/>
    <cellStyle name="Uwaga 3" xfId="10622" hidden="1"/>
    <cellStyle name="Uwaga 3" xfId="10618" hidden="1"/>
    <cellStyle name="Uwaga 3" xfId="10612" hidden="1"/>
    <cellStyle name="Uwaga 3" xfId="10608" hidden="1"/>
    <cellStyle name="Uwaga 3" xfId="10605" hidden="1"/>
    <cellStyle name="Uwaga 3" xfId="10598" hidden="1"/>
    <cellStyle name="Uwaga 3" xfId="10593" hidden="1"/>
    <cellStyle name="Uwaga 3" xfId="10588" hidden="1"/>
    <cellStyle name="Uwaga 3" xfId="10582" hidden="1"/>
    <cellStyle name="Uwaga 3" xfId="10577" hidden="1"/>
    <cellStyle name="Uwaga 3" xfId="10572" hidden="1"/>
    <cellStyle name="Uwaga 3" xfId="10567" hidden="1"/>
    <cellStyle name="Uwaga 3" xfId="10562" hidden="1"/>
    <cellStyle name="Uwaga 3" xfId="10557" hidden="1"/>
    <cellStyle name="Uwaga 3" xfId="10553" hidden="1"/>
    <cellStyle name="Uwaga 3" xfId="10549" hidden="1"/>
    <cellStyle name="Uwaga 3" xfId="10544" hidden="1"/>
    <cellStyle name="Uwaga 3" xfId="10537" hidden="1"/>
    <cellStyle name="Uwaga 3" xfId="10532" hidden="1"/>
    <cellStyle name="Uwaga 3" xfId="10527" hidden="1"/>
    <cellStyle name="Uwaga 3" xfId="10521" hidden="1"/>
    <cellStyle name="Uwaga 3" xfId="10516" hidden="1"/>
    <cellStyle name="Uwaga 3" xfId="10512" hidden="1"/>
    <cellStyle name="Uwaga 3" xfId="10507" hidden="1"/>
    <cellStyle name="Uwaga 3" xfId="10502" hidden="1"/>
    <cellStyle name="Uwaga 3" xfId="10497" hidden="1"/>
    <cellStyle name="Uwaga 3" xfId="10493" hidden="1"/>
    <cellStyle name="Uwaga 3" xfId="10488" hidden="1"/>
    <cellStyle name="Uwaga 3" xfId="10483" hidden="1"/>
    <cellStyle name="Uwaga 3" xfId="10478" hidden="1"/>
    <cellStyle name="Uwaga 3" xfId="10474" hidden="1"/>
    <cellStyle name="Uwaga 3" xfId="10470" hidden="1"/>
    <cellStyle name="Uwaga 3" xfId="10463" hidden="1"/>
    <cellStyle name="Uwaga 3" xfId="10459" hidden="1"/>
    <cellStyle name="Uwaga 3" xfId="10454" hidden="1"/>
    <cellStyle name="Uwaga 3" xfId="10448" hidden="1"/>
    <cellStyle name="Uwaga 3" xfId="10444" hidden="1"/>
    <cellStyle name="Uwaga 3" xfId="10439" hidden="1"/>
    <cellStyle name="Uwaga 3" xfId="10433" hidden="1"/>
    <cellStyle name="Uwaga 3" xfId="10429" hidden="1"/>
    <cellStyle name="Uwaga 3" xfId="10425" hidden="1"/>
    <cellStyle name="Uwaga 3" xfId="10418" hidden="1"/>
    <cellStyle name="Uwaga 3" xfId="10414" hidden="1"/>
    <cellStyle name="Uwaga 3" xfId="10410" hidden="1"/>
    <cellStyle name="Uwaga 3" xfId="11274" hidden="1"/>
    <cellStyle name="Uwaga 3" xfId="11272" hidden="1"/>
    <cellStyle name="Uwaga 3" xfId="11270" hidden="1"/>
    <cellStyle name="Uwaga 3" xfId="11257" hidden="1"/>
    <cellStyle name="Uwaga 3" xfId="11256" hidden="1"/>
    <cellStyle name="Uwaga 3" xfId="11255" hidden="1"/>
    <cellStyle name="Uwaga 3" xfId="11242" hidden="1"/>
    <cellStyle name="Uwaga 3" xfId="11241" hidden="1"/>
    <cellStyle name="Uwaga 3" xfId="11240" hidden="1"/>
    <cellStyle name="Uwaga 3" xfId="11228" hidden="1"/>
    <cellStyle name="Uwaga 3" xfId="11226" hidden="1"/>
    <cellStyle name="Uwaga 3" xfId="11225" hidden="1"/>
    <cellStyle name="Uwaga 3" xfId="11212" hidden="1"/>
    <cellStyle name="Uwaga 3" xfId="11211" hidden="1"/>
    <cellStyle name="Uwaga 3" xfId="11210" hidden="1"/>
    <cellStyle name="Uwaga 3" xfId="11198" hidden="1"/>
    <cellStyle name="Uwaga 3" xfId="11196" hidden="1"/>
    <cellStyle name="Uwaga 3" xfId="11194" hidden="1"/>
    <cellStyle name="Uwaga 3" xfId="11183" hidden="1"/>
    <cellStyle name="Uwaga 3" xfId="11181" hidden="1"/>
    <cellStyle name="Uwaga 3" xfId="11179" hidden="1"/>
    <cellStyle name="Uwaga 3" xfId="11168" hidden="1"/>
    <cellStyle name="Uwaga 3" xfId="11166" hidden="1"/>
    <cellStyle name="Uwaga 3" xfId="11164" hidden="1"/>
    <cellStyle name="Uwaga 3" xfId="11153" hidden="1"/>
    <cellStyle name="Uwaga 3" xfId="11151" hidden="1"/>
    <cellStyle name="Uwaga 3" xfId="11149" hidden="1"/>
    <cellStyle name="Uwaga 3" xfId="11138" hidden="1"/>
    <cellStyle name="Uwaga 3" xfId="11136" hidden="1"/>
    <cellStyle name="Uwaga 3" xfId="11134" hidden="1"/>
    <cellStyle name="Uwaga 3" xfId="11123" hidden="1"/>
    <cellStyle name="Uwaga 3" xfId="11121" hidden="1"/>
    <cellStyle name="Uwaga 3" xfId="11119" hidden="1"/>
    <cellStyle name="Uwaga 3" xfId="11108" hidden="1"/>
    <cellStyle name="Uwaga 3" xfId="11106" hidden="1"/>
    <cellStyle name="Uwaga 3" xfId="11104" hidden="1"/>
    <cellStyle name="Uwaga 3" xfId="11093" hidden="1"/>
    <cellStyle name="Uwaga 3" xfId="11091" hidden="1"/>
    <cellStyle name="Uwaga 3" xfId="11089" hidden="1"/>
    <cellStyle name="Uwaga 3" xfId="11078" hidden="1"/>
    <cellStyle name="Uwaga 3" xfId="11076" hidden="1"/>
    <cellStyle name="Uwaga 3" xfId="11074" hidden="1"/>
    <cellStyle name="Uwaga 3" xfId="11063" hidden="1"/>
    <cellStyle name="Uwaga 3" xfId="11061" hidden="1"/>
    <cellStyle name="Uwaga 3" xfId="11059" hidden="1"/>
    <cellStyle name="Uwaga 3" xfId="11048" hidden="1"/>
    <cellStyle name="Uwaga 3" xfId="11046" hidden="1"/>
    <cellStyle name="Uwaga 3" xfId="11044" hidden="1"/>
    <cellStyle name="Uwaga 3" xfId="11033" hidden="1"/>
    <cellStyle name="Uwaga 3" xfId="11031" hidden="1"/>
    <cellStyle name="Uwaga 3" xfId="11029" hidden="1"/>
    <cellStyle name="Uwaga 3" xfId="11018" hidden="1"/>
    <cellStyle name="Uwaga 3" xfId="11016" hidden="1"/>
    <cellStyle name="Uwaga 3" xfId="11014" hidden="1"/>
    <cellStyle name="Uwaga 3" xfId="11003" hidden="1"/>
    <cellStyle name="Uwaga 3" xfId="11001" hidden="1"/>
    <cellStyle name="Uwaga 3" xfId="10999" hidden="1"/>
    <cellStyle name="Uwaga 3" xfId="10988" hidden="1"/>
    <cellStyle name="Uwaga 3" xfId="10986" hidden="1"/>
    <cellStyle name="Uwaga 3" xfId="10984" hidden="1"/>
    <cellStyle name="Uwaga 3" xfId="10973" hidden="1"/>
    <cellStyle name="Uwaga 3" xfId="10971" hidden="1"/>
    <cellStyle name="Uwaga 3" xfId="10969" hidden="1"/>
    <cellStyle name="Uwaga 3" xfId="10958" hidden="1"/>
    <cellStyle name="Uwaga 3" xfId="10956" hidden="1"/>
    <cellStyle name="Uwaga 3" xfId="10954" hidden="1"/>
    <cellStyle name="Uwaga 3" xfId="10943" hidden="1"/>
    <cellStyle name="Uwaga 3" xfId="10941" hidden="1"/>
    <cellStyle name="Uwaga 3" xfId="10939" hidden="1"/>
    <cellStyle name="Uwaga 3" xfId="10928" hidden="1"/>
    <cellStyle name="Uwaga 3" xfId="10926" hidden="1"/>
    <cellStyle name="Uwaga 3" xfId="10924" hidden="1"/>
    <cellStyle name="Uwaga 3" xfId="10913" hidden="1"/>
    <cellStyle name="Uwaga 3" xfId="10911" hidden="1"/>
    <cellStyle name="Uwaga 3" xfId="10909" hidden="1"/>
    <cellStyle name="Uwaga 3" xfId="10898" hidden="1"/>
    <cellStyle name="Uwaga 3" xfId="10896" hidden="1"/>
    <cellStyle name="Uwaga 3" xfId="10894" hidden="1"/>
    <cellStyle name="Uwaga 3" xfId="10883" hidden="1"/>
    <cellStyle name="Uwaga 3" xfId="10881" hidden="1"/>
    <cellStyle name="Uwaga 3" xfId="10878" hidden="1"/>
    <cellStyle name="Uwaga 3" xfId="10868" hidden="1"/>
    <cellStyle name="Uwaga 3" xfId="10866" hidden="1"/>
    <cellStyle name="Uwaga 3" xfId="10864" hidden="1"/>
    <cellStyle name="Uwaga 3" xfId="10853" hidden="1"/>
    <cellStyle name="Uwaga 3" xfId="10851" hidden="1"/>
    <cellStyle name="Uwaga 3" xfId="10849" hidden="1"/>
    <cellStyle name="Uwaga 3" xfId="10838" hidden="1"/>
    <cellStyle name="Uwaga 3" xfId="10836" hidden="1"/>
    <cellStyle name="Uwaga 3" xfId="10833" hidden="1"/>
    <cellStyle name="Uwaga 3" xfId="10823" hidden="1"/>
    <cellStyle name="Uwaga 3" xfId="10821" hidden="1"/>
    <cellStyle name="Uwaga 3" xfId="10818" hidden="1"/>
    <cellStyle name="Uwaga 3" xfId="10808" hidden="1"/>
    <cellStyle name="Uwaga 3" xfId="10806" hidden="1"/>
    <cellStyle name="Uwaga 3" xfId="10803" hidden="1"/>
    <cellStyle name="Uwaga 3" xfId="10794" hidden="1"/>
    <cellStyle name="Uwaga 3" xfId="10791" hidden="1"/>
    <cellStyle name="Uwaga 3" xfId="10787" hidden="1"/>
    <cellStyle name="Uwaga 3" xfId="10779" hidden="1"/>
    <cellStyle name="Uwaga 3" xfId="10776" hidden="1"/>
    <cellStyle name="Uwaga 3" xfId="10772" hidden="1"/>
    <cellStyle name="Uwaga 3" xfId="10764" hidden="1"/>
    <cellStyle name="Uwaga 3" xfId="10761" hidden="1"/>
    <cellStyle name="Uwaga 3" xfId="10757" hidden="1"/>
    <cellStyle name="Uwaga 3" xfId="10749" hidden="1"/>
    <cellStyle name="Uwaga 3" xfId="10746" hidden="1"/>
    <cellStyle name="Uwaga 3" xfId="10742" hidden="1"/>
    <cellStyle name="Uwaga 3" xfId="10734" hidden="1"/>
    <cellStyle name="Uwaga 3" xfId="10731" hidden="1"/>
    <cellStyle name="Uwaga 3" xfId="10727" hidden="1"/>
    <cellStyle name="Uwaga 3" xfId="10719" hidden="1"/>
    <cellStyle name="Uwaga 3" xfId="10715" hidden="1"/>
    <cellStyle name="Uwaga 3" xfId="10710" hidden="1"/>
    <cellStyle name="Uwaga 3" xfId="10704" hidden="1"/>
    <cellStyle name="Uwaga 3" xfId="10700" hidden="1"/>
    <cellStyle name="Uwaga 3" xfId="10695" hidden="1"/>
    <cellStyle name="Uwaga 3" xfId="10689" hidden="1"/>
    <cellStyle name="Uwaga 3" xfId="10685" hidden="1"/>
    <cellStyle name="Uwaga 3" xfId="10680" hidden="1"/>
    <cellStyle name="Uwaga 3" xfId="10674" hidden="1"/>
    <cellStyle name="Uwaga 3" xfId="10671" hidden="1"/>
    <cellStyle name="Uwaga 3" xfId="10667" hidden="1"/>
    <cellStyle name="Uwaga 3" xfId="10659" hidden="1"/>
    <cellStyle name="Uwaga 3" xfId="10656" hidden="1"/>
    <cellStyle name="Uwaga 3" xfId="10651" hidden="1"/>
    <cellStyle name="Uwaga 3" xfId="10644" hidden="1"/>
    <cellStyle name="Uwaga 3" xfId="10640" hidden="1"/>
    <cellStyle name="Uwaga 3" xfId="10635" hidden="1"/>
    <cellStyle name="Uwaga 3" xfId="10629" hidden="1"/>
    <cellStyle name="Uwaga 3" xfId="10625" hidden="1"/>
    <cellStyle name="Uwaga 3" xfId="10620" hidden="1"/>
    <cellStyle name="Uwaga 3" xfId="10614" hidden="1"/>
    <cellStyle name="Uwaga 3" xfId="10611" hidden="1"/>
    <cellStyle name="Uwaga 3" xfId="10607" hidden="1"/>
    <cellStyle name="Uwaga 3" xfId="10599" hidden="1"/>
    <cellStyle name="Uwaga 3" xfId="10594" hidden="1"/>
    <cellStyle name="Uwaga 3" xfId="10589" hidden="1"/>
    <cellStyle name="Uwaga 3" xfId="10584" hidden="1"/>
    <cellStyle name="Uwaga 3" xfId="10579" hidden="1"/>
    <cellStyle name="Uwaga 3" xfId="10574" hidden="1"/>
    <cellStyle name="Uwaga 3" xfId="10569" hidden="1"/>
    <cellStyle name="Uwaga 3" xfId="10564" hidden="1"/>
    <cellStyle name="Uwaga 3" xfId="10559" hidden="1"/>
    <cellStyle name="Uwaga 3" xfId="10554" hidden="1"/>
    <cellStyle name="Uwaga 3" xfId="10550" hidden="1"/>
    <cellStyle name="Uwaga 3" xfId="10545" hidden="1"/>
    <cellStyle name="Uwaga 3" xfId="10538" hidden="1"/>
    <cellStyle name="Uwaga 3" xfId="10533" hidden="1"/>
    <cellStyle name="Uwaga 3" xfId="10528" hidden="1"/>
    <cellStyle name="Uwaga 3" xfId="10523" hidden="1"/>
    <cellStyle name="Uwaga 3" xfId="10518" hidden="1"/>
    <cellStyle name="Uwaga 3" xfId="10513" hidden="1"/>
    <cellStyle name="Uwaga 3" xfId="10508" hidden="1"/>
    <cellStyle name="Uwaga 3" xfId="10503" hidden="1"/>
    <cellStyle name="Uwaga 3" xfId="10498" hidden="1"/>
    <cellStyle name="Uwaga 3" xfId="10494" hidden="1"/>
    <cellStyle name="Uwaga 3" xfId="10489" hidden="1"/>
    <cellStyle name="Uwaga 3" xfId="10484" hidden="1"/>
    <cellStyle name="Uwaga 3" xfId="10479" hidden="1"/>
    <cellStyle name="Uwaga 3" xfId="10475" hidden="1"/>
    <cellStyle name="Uwaga 3" xfId="10471" hidden="1"/>
    <cellStyle name="Uwaga 3" xfId="10464" hidden="1"/>
    <cellStyle name="Uwaga 3" xfId="10460" hidden="1"/>
    <cellStyle name="Uwaga 3" xfId="10455" hidden="1"/>
    <cellStyle name="Uwaga 3" xfId="10449" hidden="1"/>
    <cellStyle name="Uwaga 3" xfId="10445" hidden="1"/>
    <cellStyle name="Uwaga 3" xfId="10440" hidden="1"/>
    <cellStyle name="Uwaga 3" xfId="10434" hidden="1"/>
    <cellStyle name="Uwaga 3" xfId="10430" hidden="1"/>
    <cellStyle name="Uwaga 3" xfId="10426" hidden="1"/>
    <cellStyle name="Uwaga 3" xfId="10419" hidden="1"/>
    <cellStyle name="Uwaga 3" xfId="10415" hidden="1"/>
    <cellStyle name="Uwaga 3" xfId="10411" hidden="1"/>
    <cellStyle name="Uwaga 3" xfId="11278" hidden="1"/>
    <cellStyle name="Uwaga 3" xfId="11277" hidden="1"/>
    <cellStyle name="Uwaga 3" xfId="11275" hidden="1"/>
    <cellStyle name="Uwaga 3" xfId="11262" hidden="1"/>
    <cellStyle name="Uwaga 3" xfId="11260" hidden="1"/>
    <cellStyle name="Uwaga 3" xfId="11258" hidden="1"/>
    <cellStyle name="Uwaga 3" xfId="11248" hidden="1"/>
    <cellStyle name="Uwaga 3" xfId="11246" hidden="1"/>
    <cellStyle name="Uwaga 3" xfId="11244" hidden="1"/>
    <cellStyle name="Uwaga 3" xfId="11233" hidden="1"/>
    <cellStyle name="Uwaga 3" xfId="11231" hidden="1"/>
    <cellStyle name="Uwaga 3" xfId="11229" hidden="1"/>
    <cellStyle name="Uwaga 3" xfId="11216" hidden="1"/>
    <cellStyle name="Uwaga 3" xfId="11214" hidden="1"/>
    <cellStyle name="Uwaga 3" xfId="11213" hidden="1"/>
    <cellStyle name="Uwaga 3" xfId="11200" hidden="1"/>
    <cellStyle name="Uwaga 3" xfId="11199" hidden="1"/>
    <cellStyle name="Uwaga 3" xfId="11197" hidden="1"/>
    <cellStyle name="Uwaga 3" xfId="11185" hidden="1"/>
    <cellStyle name="Uwaga 3" xfId="11184" hidden="1"/>
    <cellStyle name="Uwaga 3" xfId="11182" hidden="1"/>
    <cellStyle name="Uwaga 3" xfId="11170" hidden="1"/>
    <cellStyle name="Uwaga 3" xfId="11169" hidden="1"/>
    <cellStyle name="Uwaga 3" xfId="11167" hidden="1"/>
    <cellStyle name="Uwaga 3" xfId="11155" hidden="1"/>
    <cellStyle name="Uwaga 3" xfId="11154" hidden="1"/>
    <cellStyle name="Uwaga 3" xfId="11152" hidden="1"/>
    <cellStyle name="Uwaga 3" xfId="11140" hidden="1"/>
    <cellStyle name="Uwaga 3" xfId="11139" hidden="1"/>
    <cellStyle name="Uwaga 3" xfId="11137" hidden="1"/>
    <cellStyle name="Uwaga 3" xfId="11125" hidden="1"/>
    <cellStyle name="Uwaga 3" xfId="11124" hidden="1"/>
    <cellStyle name="Uwaga 3" xfId="11122" hidden="1"/>
    <cellStyle name="Uwaga 3" xfId="11110" hidden="1"/>
    <cellStyle name="Uwaga 3" xfId="11109" hidden="1"/>
    <cellStyle name="Uwaga 3" xfId="11107" hidden="1"/>
    <cellStyle name="Uwaga 3" xfId="11095" hidden="1"/>
    <cellStyle name="Uwaga 3" xfId="11094" hidden="1"/>
    <cellStyle name="Uwaga 3" xfId="11092" hidden="1"/>
    <cellStyle name="Uwaga 3" xfId="11080" hidden="1"/>
    <cellStyle name="Uwaga 3" xfId="11079" hidden="1"/>
    <cellStyle name="Uwaga 3" xfId="11077" hidden="1"/>
    <cellStyle name="Uwaga 3" xfId="11065" hidden="1"/>
    <cellStyle name="Uwaga 3" xfId="11064" hidden="1"/>
    <cellStyle name="Uwaga 3" xfId="11062" hidden="1"/>
    <cellStyle name="Uwaga 3" xfId="11050" hidden="1"/>
    <cellStyle name="Uwaga 3" xfId="11049" hidden="1"/>
    <cellStyle name="Uwaga 3" xfId="11047" hidden="1"/>
    <cellStyle name="Uwaga 3" xfId="11035" hidden="1"/>
    <cellStyle name="Uwaga 3" xfId="11034" hidden="1"/>
    <cellStyle name="Uwaga 3" xfId="11032" hidden="1"/>
    <cellStyle name="Uwaga 3" xfId="11020" hidden="1"/>
    <cellStyle name="Uwaga 3" xfId="11019" hidden="1"/>
    <cellStyle name="Uwaga 3" xfId="11017" hidden="1"/>
    <cellStyle name="Uwaga 3" xfId="11005" hidden="1"/>
    <cellStyle name="Uwaga 3" xfId="11004" hidden="1"/>
    <cellStyle name="Uwaga 3" xfId="11002" hidden="1"/>
    <cellStyle name="Uwaga 3" xfId="10990" hidden="1"/>
    <cellStyle name="Uwaga 3" xfId="10989" hidden="1"/>
    <cellStyle name="Uwaga 3" xfId="10987" hidden="1"/>
    <cellStyle name="Uwaga 3" xfId="10975" hidden="1"/>
    <cellStyle name="Uwaga 3" xfId="10974" hidden="1"/>
    <cellStyle name="Uwaga 3" xfId="10972" hidden="1"/>
    <cellStyle name="Uwaga 3" xfId="10960" hidden="1"/>
    <cellStyle name="Uwaga 3" xfId="10959" hidden="1"/>
    <cellStyle name="Uwaga 3" xfId="10957" hidden="1"/>
    <cellStyle name="Uwaga 3" xfId="10945" hidden="1"/>
    <cellStyle name="Uwaga 3" xfId="10944" hidden="1"/>
    <cellStyle name="Uwaga 3" xfId="10942" hidden="1"/>
    <cellStyle name="Uwaga 3" xfId="10930" hidden="1"/>
    <cellStyle name="Uwaga 3" xfId="10929" hidden="1"/>
    <cellStyle name="Uwaga 3" xfId="10927" hidden="1"/>
    <cellStyle name="Uwaga 3" xfId="10915" hidden="1"/>
    <cellStyle name="Uwaga 3" xfId="10914" hidden="1"/>
    <cellStyle name="Uwaga 3" xfId="10912" hidden="1"/>
    <cellStyle name="Uwaga 3" xfId="10900" hidden="1"/>
    <cellStyle name="Uwaga 3" xfId="10899" hidden="1"/>
    <cellStyle name="Uwaga 3" xfId="10897" hidden="1"/>
    <cellStyle name="Uwaga 3" xfId="10885" hidden="1"/>
    <cellStyle name="Uwaga 3" xfId="10884" hidden="1"/>
    <cellStyle name="Uwaga 3" xfId="10882" hidden="1"/>
    <cellStyle name="Uwaga 3" xfId="10870" hidden="1"/>
    <cellStyle name="Uwaga 3" xfId="10869" hidden="1"/>
    <cellStyle name="Uwaga 3" xfId="10867" hidden="1"/>
    <cellStyle name="Uwaga 3" xfId="10855" hidden="1"/>
    <cellStyle name="Uwaga 3" xfId="10854" hidden="1"/>
    <cellStyle name="Uwaga 3" xfId="10852" hidden="1"/>
    <cellStyle name="Uwaga 3" xfId="10840" hidden="1"/>
    <cellStyle name="Uwaga 3" xfId="10839" hidden="1"/>
    <cellStyle name="Uwaga 3" xfId="10837" hidden="1"/>
    <cellStyle name="Uwaga 3" xfId="10825" hidden="1"/>
    <cellStyle name="Uwaga 3" xfId="10824" hidden="1"/>
    <cellStyle name="Uwaga 3" xfId="10822" hidden="1"/>
    <cellStyle name="Uwaga 3" xfId="10810" hidden="1"/>
    <cellStyle name="Uwaga 3" xfId="10809" hidden="1"/>
    <cellStyle name="Uwaga 3" xfId="10807" hidden="1"/>
    <cellStyle name="Uwaga 3" xfId="10795" hidden="1"/>
    <cellStyle name="Uwaga 3" xfId="10793" hidden="1"/>
    <cellStyle name="Uwaga 3" xfId="10790" hidden="1"/>
    <cellStyle name="Uwaga 3" xfId="10780" hidden="1"/>
    <cellStyle name="Uwaga 3" xfId="10778" hidden="1"/>
    <cellStyle name="Uwaga 3" xfId="10775" hidden="1"/>
    <cellStyle name="Uwaga 3" xfId="10765" hidden="1"/>
    <cellStyle name="Uwaga 3" xfId="10763" hidden="1"/>
    <cellStyle name="Uwaga 3" xfId="10760" hidden="1"/>
    <cellStyle name="Uwaga 3" xfId="10750" hidden="1"/>
    <cellStyle name="Uwaga 3" xfId="10748" hidden="1"/>
    <cellStyle name="Uwaga 3" xfId="10745" hidden="1"/>
    <cellStyle name="Uwaga 3" xfId="10735" hidden="1"/>
    <cellStyle name="Uwaga 3" xfId="10733" hidden="1"/>
    <cellStyle name="Uwaga 3" xfId="10730" hidden="1"/>
    <cellStyle name="Uwaga 3" xfId="10720" hidden="1"/>
    <cellStyle name="Uwaga 3" xfId="10718" hidden="1"/>
    <cellStyle name="Uwaga 3" xfId="10714" hidden="1"/>
    <cellStyle name="Uwaga 3" xfId="10705" hidden="1"/>
    <cellStyle name="Uwaga 3" xfId="10702" hidden="1"/>
    <cellStyle name="Uwaga 3" xfId="10698" hidden="1"/>
    <cellStyle name="Uwaga 3" xfId="10690" hidden="1"/>
    <cellStyle name="Uwaga 3" xfId="10688" hidden="1"/>
    <cellStyle name="Uwaga 3" xfId="10684" hidden="1"/>
    <cellStyle name="Uwaga 3" xfId="10675" hidden="1"/>
    <cellStyle name="Uwaga 3" xfId="10673" hidden="1"/>
    <cellStyle name="Uwaga 3" xfId="10670" hidden="1"/>
    <cellStyle name="Uwaga 3" xfId="10660" hidden="1"/>
    <cellStyle name="Uwaga 3" xfId="10658" hidden="1"/>
    <cellStyle name="Uwaga 3" xfId="10653" hidden="1"/>
    <cellStyle name="Uwaga 3" xfId="10645" hidden="1"/>
    <cellStyle name="Uwaga 3" xfId="10643" hidden="1"/>
    <cellStyle name="Uwaga 3" xfId="10638" hidden="1"/>
    <cellStyle name="Uwaga 3" xfId="10630" hidden="1"/>
    <cellStyle name="Uwaga 3" xfId="10628" hidden="1"/>
    <cellStyle name="Uwaga 3" xfId="10623" hidden="1"/>
    <cellStyle name="Uwaga 3" xfId="10615" hidden="1"/>
    <cellStyle name="Uwaga 3" xfId="10613" hidden="1"/>
    <cellStyle name="Uwaga 3" xfId="10609" hidden="1"/>
    <cellStyle name="Uwaga 3" xfId="10600" hidden="1"/>
    <cellStyle name="Uwaga 3" xfId="10597" hidden="1"/>
    <cellStyle name="Uwaga 3" xfId="10592" hidden="1"/>
    <cellStyle name="Uwaga 3" xfId="10585" hidden="1"/>
    <cellStyle name="Uwaga 3" xfId="10581" hidden="1"/>
    <cellStyle name="Uwaga 3" xfId="10576" hidden="1"/>
    <cellStyle name="Uwaga 3" xfId="10570" hidden="1"/>
    <cellStyle name="Uwaga 3" xfId="10566" hidden="1"/>
    <cellStyle name="Uwaga 3" xfId="10561" hidden="1"/>
    <cellStyle name="Uwaga 3" xfId="10555" hidden="1"/>
    <cellStyle name="Uwaga 3" xfId="10552" hidden="1"/>
    <cellStyle name="Uwaga 3" xfId="10548" hidden="1"/>
    <cellStyle name="Uwaga 3" xfId="10539" hidden="1"/>
    <cellStyle name="Uwaga 3" xfId="10534" hidden="1"/>
    <cellStyle name="Uwaga 3" xfId="10529" hidden="1"/>
    <cellStyle name="Uwaga 3" xfId="10524" hidden="1"/>
    <cellStyle name="Uwaga 3" xfId="10519" hidden="1"/>
    <cellStyle name="Uwaga 3" xfId="10514" hidden="1"/>
    <cellStyle name="Uwaga 3" xfId="10509" hidden="1"/>
    <cellStyle name="Uwaga 3" xfId="10504" hidden="1"/>
    <cellStyle name="Uwaga 3" xfId="10499" hidden="1"/>
    <cellStyle name="Uwaga 3" xfId="10495" hidden="1"/>
    <cellStyle name="Uwaga 3" xfId="10490" hidden="1"/>
    <cellStyle name="Uwaga 3" xfId="10485" hidden="1"/>
    <cellStyle name="Uwaga 3" xfId="10480" hidden="1"/>
    <cellStyle name="Uwaga 3" xfId="10476" hidden="1"/>
    <cellStyle name="Uwaga 3" xfId="10472" hidden="1"/>
    <cellStyle name="Uwaga 3" xfId="10465" hidden="1"/>
    <cellStyle name="Uwaga 3" xfId="10461" hidden="1"/>
    <cellStyle name="Uwaga 3" xfId="10456" hidden="1"/>
    <cellStyle name="Uwaga 3" xfId="10450" hidden="1"/>
    <cellStyle name="Uwaga 3" xfId="10446" hidden="1"/>
    <cellStyle name="Uwaga 3" xfId="10441" hidden="1"/>
    <cellStyle name="Uwaga 3" xfId="10435" hidden="1"/>
    <cellStyle name="Uwaga 3" xfId="10431" hidden="1"/>
    <cellStyle name="Uwaga 3" xfId="10427" hidden="1"/>
    <cellStyle name="Uwaga 3" xfId="10420" hidden="1"/>
    <cellStyle name="Uwaga 3" xfId="10416" hidden="1"/>
    <cellStyle name="Uwaga 3" xfId="10412" hidden="1"/>
    <cellStyle name="Uwaga 3" xfId="11349" hidden="1"/>
    <cellStyle name="Uwaga 3" xfId="11350" hidden="1"/>
    <cellStyle name="Uwaga 3" xfId="11352" hidden="1"/>
    <cellStyle name="Uwaga 3" xfId="11358" hidden="1"/>
    <cellStyle name="Uwaga 3" xfId="11359" hidden="1"/>
    <cellStyle name="Uwaga 3" xfId="11362" hidden="1"/>
    <cellStyle name="Uwaga 3" xfId="11367" hidden="1"/>
    <cellStyle name="Uwaga 3" xfId="11368" hidden="1"/>
    <cellStyle name="Uwaga 3" xfId="11371" hidden="1"/>
    <cellStyle name="Uwaga 3" xfId="11376" hidden="1"/>
    <cellStyle name="Uwaga 3" xfId="11377" hidden="1"/>
    <cellStyle name="Uwaga 3" xfId="11378" hidden="1"/>
    <cellStyle name="Uwaga 3" xfId="11385" hidden="1"/>
    <cellStyle name="Uwaga 3" xfId="11388" hidden="1"/>
    <cellStyle name="Uwaga 3" xfId="11391" hidden="1"/>
    <cellStyle name="Uwaga 3" xfId="11397" hidden="1"/>
    <cellStyle name="Uwaga 3" xfId="11400" hidden="1"/>
    <cellStyle name="Uwaga 3" xfId="11402" hidden="1"/>
    <cellStyle name="Uwaga 3" xfId="11407" hidden="1"/>
    <cellStyle name="Uwaga 3" xfId="11410" hidden="1"/>
    <cellStyle name="Uwaga 3" xfId="11411" hidden="1"/>
    <cellStyle name="Uwaga 3" xfId="11415" hidden="1"/>
    <cellStyle name="Uwaga 3" xfId="11418" hidden="1"/>
    <cellStyle name="Uwaga 3" xfId="11420" hidden="1"/>
    <cellStyle name="Uwaga 3" xfId="11421" hidden="1"/>
    <cellStyle name="Uwaga 3" xfId="11422" hidden="1"/>
    <cellStyle name="Uwaga 3" xfId="11425" hidden="1"/>
    <cellStyle name="Uwaga 3" xfId="11432" hidden="1"/>
    <cellStyle name="Uwaga 3" xfId="11435" hidden="1"/>
    <cellStyle name="Uwaga 3" xfId="11438" hidden="1"/>
    <cellStyle name="Uwaga 3" xfId="11441" hidden="1"/>
    <cellStyle name="Uwaga 3" xfId="11444" hidden="1"/>
    <cellStyle name="Uwaga 3" xfId="11447" hidden="1"/>
    <cellStyle name="Uwaga 3" xfId="11449" hidden="1"/>
    <cellStyle name="Uwaga 3" xfId="11452" hidden="1"/>
    <cellStyle name="Uwaga 3" xfId="11455" hidden="1"/>
    <cellStyle name="Uwaga 3" xfId="11457" hidden="1"/>
    <cellStyle name="Uwaga 3" xfId="11458" hidden="1"/>
    <cellStyle name="Uwaga 3" xfId="11460" hidden="1"/>
    <cellStyle name="Uwaga 3" xfId="11467" hidden="1"/>
    <cellStyle name="Uwaga 3" xfId="11470" hidden="1"/>
    <cellStyle name="Uwaga 3" xfId="11473" hidden="1"/>
    <cellStyle name="Uwaga 3" xfId="11477" hidden="1"/>
    <cellStyle name="Uwaga 3" xfId="11480" hidden="1"/>
    <cellStyle name="Uwaga 3" xfId="11483" hidden="1"/>
    <cellStyle name="Uwaga 3" xfId="11485" hidden="1"/>
    <cellStyle name="Uwaga 3" xfId="11488" hidden="1"/>
    <cellStyle name="Uwaga 3" xfId="11491" hidden="1"/>
    <cellStyle name="Uwaga 3" xfId="11493" hidden="1"/>
    <cellStyle name="Uwaga 3" xfId="11494" hidden="1"/>
    <cellStyle name="Uwaga 3" xfId="11497" hidden="1"/>
    <cellStyle name="Uwaga 3" xfId="11504" hidden="1"/>
    <cellStyle name="Uwaga 3" xfId="11507" hidden="1"/>
    <cellStyle name="Uwaga 3" xfId="11510" hidden="1"/>
    <cellStyle name="Uwaga 3" xfId="11514" hidden="1"/>
    <cellStyle name="Uwaga 3" xfId="11517" hidden="1"/>
    <cellStyle name="Uwaga 3" xfId="11519" hidden="1"/>
    <cellStyle name="Uwaga 3" xfId="11522" hidden="1"/>
    <cellStyle name="Uwaga 3" xfId="11525" hidden="1"/>
    <cellStyle name="Uwaga 3" xfId="11528" hidden="1"/>
    <cellStyle name="Uwaga 3" xfId="11529" hidden="1"/>
    <cellStyle name="Uwaga 3" xfId="11530" hidden="1"/>
    <cellStyle name="Uwaga 3" xfId="11532" hidden="1"/>
    <cellStyle name="Uwaga 3" xfId="11538" hidden="1"/>
    <cellStyle name="Uwaga 3" xfId="11539" hidden="1"/>
    <cellStyle name="Uwaga 3" xfId="11541" hidden="1"/>
    <cellStyle name="Uwaga 3" xfId="11547" hidden="1"/>
    <cellStyle name="Uwaga 3" xfId="11549" hidden="1"/>
    <cellStyle name="Uwaga 3" xfId="11552" hidden="1"/>
    <cellStyle name="Uwaga 3" xfId="11556" hidden="1"/>
    <cellStyle name="Uwaga 3" xfId="11557" hidden="1"/>
    <cellStyle name="Uwaga 3" xfId="11559" hidden="1"/>
    <cellStyle name="Uwaga 3" xfId="11565" hidden="1"/>
    <cellStyle name="Uwaga 3" xfId="11566" hidden="1"/>
    <cellStyle name="Uwaga 3" xfId="11567" hidden="1"/>
    <cellStyle name="Uwaga 3" xfId="11575" hidden="1"/>
    <cellStyle name="Uwaga 3" xfId="11578" hidden="1"/>
    <cellStyle name="Uwaga 3" xfId="11581" hidden="1"/>
    <cellStyle name="Uwaga 3" xfId="11584" hidden="1"/>
    <cellStyle name="Uwaga 3" xfId="11587" hidden="1"/>
    <cellStyle name="Uwaga 3" xfId="11590" hidden="1"/>
    <cellStyle name="Uwaga 3" xfId="11593" hidden="1"/>
    <cellStyle name="Uwaga 3" xfId="11596" hidden="1"/>
    <cellStyle name="Uwaga 3" xfId="11599" hidden="1"/>
    <cellStyle name="Uwaga 3" xfId="11601" hidden="1"/>
    <cellStyle name="Uwaga 3" xfId="11602" hidden="1"/>
    <cellStyle name="Uwaga 3" xfId="11604" hidden="1"/>
    <cellStyle name="Uwaga 3" xfId="11611" hidden="1"/>
    <cellStyle name="Uwaga 3" xfId="11614" hidden="1"/>
    <cellStyle name="Uwaga 3" xfId="11617" hidden="1"/>
    <cellStyle name="Uwaga 3" xfId="11620" hidden="1"/>
    <cellStyle name="Uwaga 3" xfId="11623" hidden="1"/>
    <cellStyle name="Uwaga 3" xfId="11626" hidden="1"/>
    <cellStyle name="Uwaga 3" xfId="11629" hidden="1"/>
    <cellStyle name="Uwaga 3" xfId="11631" hidden="1"/>
    <cellStyle name="Uwaga 3" xfId="11634" hidden="1"/>
    <cellStyle name="Uwaga 3" xfId="11637" hidden="1"/>
    <cellStyle name="Uwaga 3" xfId="11638" hidden="1"/>
    <cellStyle name="Uwaga 3" xfId="11639" hidden="1"/>
    <cellStyle name="Uwaga 3" xfId="11646" hidden="1"/>
    <cellStyle name="Uwaga 3" xfId="11647" hidden="1"/>
    <cellStyle name="Uwaga 3" xfId="11649" hidden="1"/>
    <cellStyle name="Uwaga 3" xfId="11655" hidden="1"/>
    <cellStyle name="Uwaga 3" xfId="11656" hidden="1"/>
    <cellStyle name="Uwaga 3" xfId="11658" hidden="1"/>
    <cellStyle name="Uwaga 3" xfId="11664" hidden="1"/>
    <cellStyle name="Uwaga 3" xfId="11665" hidden="1"/>
    <cellStyle name="Uwaga 3" xfId="11667" hidden="1"/>
    <cellStyle name="Uwaga 3" xfId="11673" hidden="1"/>
    <cellStyle name="Uwaga 3" xfId="11674" hidden="1"/>
    <cellStyle name="Uwaga 3" xfId="11675" hidden="1"/>
    <cellStyle name="Uwaga 3" xfId="11683" hidden="1"/>
    <cellStyle name="Uwaga 3" xfId="11685" hidden="1"/>
    <cellStyle name="Uwaga 3" xfId="11688" hidden="1"/>
    <cellStyle name="Uwaga 3" xfId="11692" hidden="1"/>
    <cellStyle name="Uwaga 3" xfId="11695" hidden="1"/>
    <cellStyle name="Uwaga 3" xfId="11698" hidden="1"/>
    <cellStyle name="Uwaga 3" xfId="11701" hidden="1"/>
    <cellStyle name="Uwaga 3" xfId="11703" hidden="1"/>
    <cellStyle name="Uwaga 3" xfId="11706" hidden="1"/>
    <cellStyle name="Uwaga 3" xfId="11709" hidden="1"/>
    <cellStyle name="Uwaga 3" xfId="11710" hidden="1"/>
    <cellStyle name="Uwaga 3" xfId="11711" hidden="1"/>
    <cellStyle name="Uwaga 3" xfId="11718" hidden="1"/>
    <cellStyle name="Uwaga 3" xfId="11720" hidden="1"/>
    <cellStyle name="Uwaga 3" xfId="11722" hidden="1"/>
    <cellStyle name="Uwaga 3" xfId="11727" hidden="1"/>
    <cellStyle name="Uwaga 3" xfId="11729" hidden="1"/>
    <cellStyle name="Uwaga 3" xfId="11731" hidden="1"/>
    <cellStyle name="Uwaga 3" xfId="11736" hidden="1"/>
    <cellStyle name="Uwaga 3" xfId="11738" hidden="1"/>
    <cellStyle name="Uwaga 3" xfId="11740" hidden="1"/>
    <cellStyle name="Uwaga 3" xfId="11745" hidden="1"/>
    <cellStyle name="Uwaga 3" xfId="11746" hidden="1"/>
    <cellStyle name="Uwaga 3" xfId="11747" hidden="1"/>
    <cellStyle name="Uwaga 3" xfId="11754" hidden="1"/>
    <cellStyle name="Uwaga 3" xfId="11756" hidden="1"/>
    <cellStyle name="Uwaga 3" xfId="11758" hidden="1"/>
    <cellStyle name="Uwaga 3" xfId="11763" hidden="1"/>
    <cellStyle name="Uwaga 3" xfId="11765" hidden="1"/>
    <cellStyle name="Uwaga 3" xfId="11767" hidden="1"/>
    <cellStyle name="Uwaga 3" xfId="11772" hidden="1"/>
    <cellStyle name="Uwaga 3" xfId="11774" hidden="1"/>
    <cellStyle name="Uwaga 3" xfId="11775" hidden="1"/>
    <cellStyle name="Uwaga 3" xfId="11781" hidden="1"/>
    <cellStyle name="Uwaga 3" xfId="11782" hidden="1"/>
    <cellStyle name="Uwaga 3" xfId="11783" hidden="1"/>
    <cellStyle name="Uwaga 3" xfId="11790" hidden="1"/>
    <cellStyle name="Uwaga 3" xfId="11792" hidden="1"/>
    <cellStyle name="Uwaga 3" xfId="11794" hidden="1"/>
    <cellStyle name="Uwaga 3" xfId="11799" hidden="1"/>
    <cellStyle name="Uwaga 3" xfId="11801" hidden="1"/>
    <cellStyle name="Uwaga 3" xfId="11803" hidden="1"/>
    <cellStyle name="Uwaga 3" xfId="11808" hidden="1"/>
    <cellStyle name="Uwaga 3" xfId="11810" hidden="1"/>
    <cellStyle name="Uwaga 3" xfId="11812" hidden="1"/>
    <cellStyle name="Uwaga 3" xfId="11817" hidden="1"/>
    <cellStyle name="Uwaga 3" xfId="11818" hidden="1"/>
    <cellStyle name="Uwaga 3" xfId="11820" hidden="1"/>
    <cellStyle name="Uwaga 3" xfId="11826" hidden="1"/>
    <cellStyle name="Uwaga 3" xfId="11827" hidden="1"/>
    <cellStyle name="Uwaga 3" xfId="11828" hidden="1"/>
    <cellStyle name="Uwaga 3" xfId="11835" hidden="1"/>
    <cellStyle name="Uwaga 3" xfId="11836" hidden="1"/>
    <cellStyle name="Uwaga 3" xfId="11837" hidden="1"/>
    <cellStyle name="Uwaga 3" xfId="11844" hidden="1"/>
    <cellStyle name="Uwaga 3" xfId="11845" hidden="1"/>
    <cellStyle name="Uwaga 3" xfId="11846" hidden="1"/>
    <cellStyle name="Uwaga 3" xfId="11853" hidden="1"/>
    <cellStyle name="Uwaga 3" xfId="11854" hidden="1"/>
    <cellStyle name="Uwaga 3" xfId="11855" hidden="1"/>
    <cellStyle name="Uwaga 3" xfId="11862" hidden="1"/>
    <cellStyle name="Uwaga 3" xfId="11863" hidden="1"/>
    <cellStyle name="Uwaga 3" xfId="11864" hidden="1"/>
    <cellStyle name="Uwaga 3" xfId="11879" hidden="1"/>
    <cellStyle name="Uwaga 3" xfId="11880" hidden="1"/>
    <cellStyle name="Uwaga 3" xfId="11882" hidden="1"/>
    <cellStyle name="Uwaga 3" xfId="11894" hidden="1"/>
    <cellStyle name="Uwaga 3" xfId="11895" hidden="1"/>
    <cellStyle name="Uwaga 3" xfId="11900" hidden="1"/>
    <cellStyle name="Uwaga 3" xfId="11909" hidden="1"/>
    <cellStyle name="Uwaga 3" xfId="11910" hidden="1"/>
    <cellStyle name="Uwaga 3" xfId="11915" hidden="1"/>
    <cellStyle name="Uwaga 3" xfId="11924" hidden="1"/>
    <cellStyle name="Uwaga 3" xfId="11925" hidden="1"/>
    <cellStyle name="Uwaga 3" xfId="11926" hidden="1"/>
    <cellStyle name="Uwaga 3" xfId="11939" hidden="1"/>
    <cellStyle name="Uwaga 3" xfId="11944" hidden="1"/>
    <cellStyle name="Uwaga 3" xfId="11949" hidden="1"/>
    <cellStyle name="Uwaga 3" xfId="11959" hidden="1"/>
    <cellStyle name="Uwaga 3" xfId="11964" hidden="1"/>
    <cellStyle name="Uwaga 3" xfId="11968" hidden="1"/>
    <cellStyle name="Uwaga 3" xfId="11975" hidden="1"/>
    <cellStyle name="Uwaga 3" xfId="11980" hidden="1"/>
    <cellStyle name="Uwaga 3" xfId="11983" hidden="1"/>
    <cellStyle name="Uwaga 3" xfId="11989" hidden="1"/>
    <cellStyle name="Uwaga 3" xfId="11994" hidden="1"/>
    <cellStyle name="Uwaga 3" xfId="11998" hidden="1"/>
    <cellStyle name="Uwaga 3" xfId="11999" hidden="1"/>
    <cellStyle name="Uwaga 3" xfId="12000" hidden="1"/>
    <cellStyle name="Uwaga 3" xfId="12004" hidden="1"/>
    <cellStyle name="Uwaga 3" xfId="12016" hidden="1"/>
    <cellStyle name="Uwaga 3" xfId="12021" hidden="1"/>
    <cellStyle name="Uwaga 3" xfId="12026" hidden="1"/>
    <cellStyle name="Uwaga 3" xfId="12031" hidden="1"/>
    <cellStyle name="Uwaga 3" xfId="12036" hidden="1"/>
    <cellStyle name="Uwaga 3" xfId="12041" hidden="1"/>
    <cellStyle name="Uwaga 3" xfId="12045" hidden="1"/>
    <cellStyle name="Uwaga 3" xfId="12049" hidden="1"/>
    <cellStyle name="Uwaga 3" xfId="12054" hidden="1"/>
    <cellStyle name="Uwaga 3" xfId="12059" hidden="1"/>
    <cellStyle name="Uwaga 3" xfId="12060" hidden="1"/>
    <cellStyle name="Uwaga 3" xfId="12062" hidden="1"/>
    <cellStyle name="Uwaga 3" xfId="12075" hidden="1"/>
    <cellStyle name="Uwaga 3" xfId="12079" hidden="1"/>
    <cellStyle name="Uwaga 3" xfId="12084" hidden="1"/>
    <cellStyle name="Uwaga 3" xfId="12091" hidden="1"/>
    <cellStyle name="Uwaga 3" xfId="12095" hidden="1"/>
    <cellStyle name="Uwaga 3" xfId="12100" hidden="1"/>
    <cellStyle name="Uwaga 3" xfId="12105" hidden="1"/>
    <cellStyle name="Uwaga 3" xfId="12108" hidden="1"/>
    <cellStyle name="Uwaga 3" xfId="12113" hidden="1"/>
    <cellStyle name="Uwaga 3" xfId="12119" hidden="1"/>
    <cellStyle name="Uwaga 3" xfId="12120" hidden="1"/>
    <cellStyle name="Uwaga 3" xfId="12123" hidden="1"/>
    <cellStyle name="Uwaga 3" xfId="12136" hidden="1"/>
    <cellStyle name="Uwaga 3" xfId="12140" hidden="1"/>
    <cellStyle name="Uwaga 3" xfId="12145" hidden="1"/>
    <cellStyle name="Uwaga 3" xfId="12152" hidden="1"/>
    <cellStyle name="Uwaga 3" xfId="12157" hidden="1"/>
    <cellStyle name="Uwaga 3" xfId="12161" hidden="1"/>
    <cellStyle name="Uwaga 3" xfId="12166" hidden="1"/>
    <cellStyle name="Uwaga 3" xfId="12170" hidden="1"/>
    <cellStyle name="Uwaga 3" xfId="12175" hidden="1"/>
    <cellStyle name="Uwaga 3" xfId="12179" hidden="1"/>
    <cellStyle name="Uwaga 3" xfId="12180" hidden="1"/>
    <cellStyle name="Uwaga 3" xfId="12182" hidden="1"/>
    <cellStyle name="Uwaga 3" xfId="12194" hidden="1"/>
    <cellStyle name="Uwaga 3" xfId="12195" hidden="1"/>
    <cellStyle name="Uwaga 3" xfId="12197" hidden="1"/>
    <cellStyle name="Uwaga 3" xfId="12209" hidden="1"/>
    <cellStyle name="Uwaga 3" xfId="12211" hidden="1"/>
    <cellStyle name="Uwaga 3" xfId="12214" hidden="1"/>
    <cellStyle name="Uwaga 3" xfId="12224" hidden="1"/>
    <cellStyle name="Uwaga 3" xfId="12225" hidden="1"/>
    <cellStyle name="Uwaga 3" xfId="12227" hidden="1"/>
    <cellStyle name="Uwaga 3" xfId="12239" hidden="1"/>
    <cellStyle name="Uwaga 3" xfId="12240" hidden="1"/>
    <cellStyle name="Uwaga 3" xfId="12241" hidden="1"/>
    <cellStyle name="Uwaga 3" xfId="12255" hidden="1"/>
    <cellStyle name="Uwaga 3" xfId="12258" hidden="1"/>
    <cellStyle name="Uwaga 3" xfId="12262" hidden="1"/>
    <cellStyle name="Uwaga 3" xfId="12270" hidden="1"/>
    <cellStyle name="Uwaga 3" xfId="12273" hidden="1"/>
    <cellStyle name="Uwaga 3" xfId="12277" hidden="1"/>
    <cellStyle name="Uwaga 3" xfId="12285" hidden="1"/>
    <cellStyle name="Uwaga 3" xfId="12288" hidden="1"/>
    <cellStyle name="Uwaga 3" xfId="12292" hidden="1"/>
    <cellStyle name="Uwaga 3" xfId="12299" hidden="1"/>
    <cellStyle name="Uwaga 3" xfId="12300" hidden="1"/>
    <cellStyle name="Uwaga 3" xfId="12302" hidden="1"/>
    <cellStyle name="Uwaga 3" xfId="12315" hidden="1"/>
    <cellStyle name="Uwaga 3" xfId="12318" hidden="1"/>
    <cellStyle name="Uwaga 3" xfId="12321" hidden="1"/>
    <cellStyle name="Uwaga 3" xfId="12330" hidden="1"/>
    <cellStyle name="Uwaga 3" xfId="12333" hidden="1"/>
    <cellStyle name="Uwaga 3" xfId="12337" hidden="1"/>
    <cellStyle name="Uwaga 3" xfId="12345" hidden="1"/>
    <cellStyle name="Uwaga 3" xfId="12347" hidden="1"/>
    <cellStyle name="Uwaga 3" xfId="12350" hidden="1"/>
    <cellStyle name="Uwaga 3" xfId="12359" hidden="1"/>
    <cellStyle name="Uwaga 3" xfId="12360" hidden="1"/>
    <cellStyle name="Uwaga 3" xfId="12361" hidden="1"/>
    <cellStyle name="Uwaga 3" xfId="12374" hidden="1"/>
    <cellStyle name="Uwaga 3" xfId="12375" hidden="1"/>
    <cellStyle name="Uwaga 3" xfId="12377" hidden="1"/>
    <cellStyle name="Uwaga 3" xfId="12389" hidden="1"/>
    <cellStyle name="Uwaga 3" xfId="12390" hidden="1"/>
    <cellStyle name="Uwaga 3" xfId="12392" hidden="1"/>
    <cellStyle name="Uwaga 3" xfId="12404" hidden="1"/>
    <cellStyle name="Uwaga 3" xfId="12405" hidden="1"/>
    <cellStyle name="Uwaga 3" xfId="12407" hidden="1"/>
    <cellStyle name="Uwaga 3" xfId="12419" hidden="1"/>
    <cellStyle name="Uwaga 3" xfId="12420" hidden="1"/>
    <cellStyle name="Uwaga 3" xfId="12421" hidden="1"/>
    <cellStyle name="Uwaga 3" xfId="12435" hidden="1"/>
    <cellStyle name="Uwaga 3" xfId="12437" hidden="1"/>
    <cellStyle name="Uwaga 3" xfId="12440" hidden="1"/>
    <cellStyle name="Uwaga 3" xfId="12450" hidden="1"/>
    <cellStyle name="Uwaga 3" xfId="12453" hidden="1"/>
    <cellStyle name="Uwaga 3" xfId="12456" hidden="1"/>
    <cellStyle name="Uwaga 3" xfId="12465" hidden="1"/>
    <cellStyle name="Uwaga 3" xfId="12467" hidden="1"/>
    <cellStyle name="Uwaga 3" xfId="12470" hidden="1"/>
    <cellStyle name="Uwaga 3" xfId="12479" hidden="1"/>
    <cellStyle name="Uwaga 3" xfId="12480" hidden="1"/>
    <cellStyle name="Uwaga 3" xfId="12481" hidden="1"/>
    <cellStyle name="Uwaga 3" xfId="12494" hidden="1"/>
    <cellStyle name="Uwaga 3" xfId="12496" hidden="1"/>
    <cellStyle name="Uwaga 3" xfId="12498" hidden="1"/>
    <cellStyle name="Uwaga 3" xfId="12509" hidden="1"/>
    <cellStyle name="Uwaga 3" xfId="12511" hidden="1"/>
    <cellStyle name="Uwaga 3" xfId="12513" hidden="1"/>
    <cellStyle name="Uwaga 3" xfId="12524" hidden="1"/>
    <cellStyle name="Uwaga 3" xfId="12526" hidden="1"/>
    <cellStyle name="Uwaga 3" xfId="12528" hidden="1"/>
    <cellStyle name="Uwaga 3" xfId="12539" hidden="1"/>
    <cellStyle name="Uwaga 3" xfId="12540" hidden="1"/>
    <cellStyle name="Uwaga 3" xfId="12541" hidden="1"/>
    <cellStyle name="Uwaga 3" xfId="12554" hidden="1"/>
    <cellStyle name="Uwaga 3" xfId="12556" hidden="1"/>
    <cellStyle name="Uwaga 3" xfId="12558" hidden="1"/>
    <cellStyle name="Uwaga 3" xfId="12569" hidden="1"/>
    <cellStyle name="Uwaga 3" xfId="12571" hidden="1"/>
    <cellStyle name="Uwaga 3" xfId="12573" hidden="1"/>
    <cellStyle name="Uwaga 3" xfId="12584" hidden="1"/>
    <cellStyle name="Uwaga 3" xfId="12586" hidden="1"/>
    <cellStyle name="Uwaga 3" xfId="12587" hidden="1"/>
    <cellStyle name="Uwaga 3" xfId="12599" hidden="1"/>
    <cellStyle name="Uwaga 3" xfId="12600" hidden="1"/>
    <cellStyle name="Uwaga 3" xfId="12601" hidden="1"/>
    <cellStyle name="Uwaga 3" xfId="12614" hidden="1"/>
    <cellStyle name="Uwaga 3" xfId="12616" hidden="1"/>
    <cellStyle name="Uwaga 3" xfId="12618" hidden="1"/>
    <cellStyle name="Uwaga 3" xfId="12629" hidden="1"/>
    <cellStyle name="Uwaga 3" xfId="12631" hidden="1"/>
    <cellStyle name="Uwaga 3" xfId="12633" hidden="1"/>
    <cellStyle name="Uwaga 3" xfId="12644" hidden="1"/>
    <cellStyle name="Uwaga 3" xfId="12646" hidden="1"/>
    <cellStyle name="Uwaga 3" xfId="12648" hidden="1"/>
    <cellStyle name="Uwaga 3" xfId="12659" hidden="1"/>
    <cellStyle name="Uwaga 3" xfId="12660" hidden="1"/>
    <cellStyle name="Uwaga 3" xfId="12662" hidden="1"/>
    <cellStyle name="Uwaga 3" xfId="12673" hidden="1"/>
    <cellStyle name="Uwaga 3" xfId="12675" hidden="1"/>
    <cellStyle name="Uwaga 3" xfId="12676" hidden="1"/>
    <cellStyle name="Uwaga 3" xfId="12685" hidden="1"/>
    <cellStyle name="Uwaga 3" xfId="12688" hidden="1"/>
    <cellStyle name="Uwaga 3" xfId="12690" hidden="1"/>
    <cellStyle name="Uwaga 3" xfId="12701" hidden="1"/>
    <cellStyle name="Uwaga 3" xfId="12703" hidden="1"/>
    <cellStyle name="Uwaga 3" xfId="12705" hidden="1"/>
    <cellStyle name="Uwaga 3" xfId="12717" hidden="1"/>
    <cellStyle name="Uwaga 3" xfId="12719" hidden="1"/>
    <cellStyle name="Uwaga 3" xfId="12721" hidden="1"/>
    <cellStyle name="Uwaga 3" xfId="12729" hidden="1"/>
    <cellStyle name="Uwaga 3" xfId="12731" hidden="1"/>
    <cellStyle name="Uwaga 3" xfId="12734" hidden="1"/>
    <cellStyle name="Uwaga 3" xfId="12724" hidden="1"/>
    <cellStyle name="Uwaga 3" xfId="12723" hidden="1"/>
    <cellStyle name="Uwaga 3" xfId="12722" hidden="1"/>
    <cellStyle name="Uwaga 3" xfId="12709" hidden="1"/>
    <cellStyle name="Uwaga 3" xfId="12708" hidden="1"/>
    <cellStyle name="Uwaga 3" xfId="12707" hidden="1"/>
    <cellStyle name="Uwaga 3" xfId="12694" hidden="1"/>
    <cellStyle name="Uwaga 3" xfId="12693" hidden="1"/>
    <cellStyle name="Uwaga 3" xfId="12692" hidden="1"/>
    <cellStyle name="Uwaga 3" xfId="12679" hidden="1"/>
    <cellStyle name="Uwaga 3" xfId="12678" hidden="1"/>
    <cellStyle name="Uwaga 3" xfId="12677" hidden="1"/>
    <cellStyle name="Uwaga 3" xfId="12664" hidden="1"/>
    <cellStyle name="Uwaga 3" xfId="12663" hidden="1"/>
    <cellStyle name="Uwaga 3" xfId="12661" hidden="1"/>
    <cellStyle name="Uwaga 3" xfId="12650" hidden="1"/>
    <cellStyle name="Uwaga 3" xfId="12647" hidden="1"/>
    <cellStyle name="Uwaga 3" xfId="12645" hidden="1"/>
    <cellStyle name="Uwaga 3" xfId="12635" hidden="1"/>
    <cellStyle name="Uwaga 3" xfId="12632" hidden="1"/>
    <cellStyle name="Uwaga 3" xfId="12630" hidden="1"/>
    <cellStyle name="Uwaga 3" xfId="12620" hidden="1"/>
    <cellStyle name="Uwaga 3" xfId="12617" hidden="1"/>
    <cellStyle name="Uwaga 3" xfId="12615" hidden="1"/>
    <cellStyle name="Uwaga 3" xfId="12605" hidden="1"/>
    <cellStyle name="Uwaga 3" xfId="12603" hidden="1"/>
    <cellStyle name="Uwaga 3" xfId="12602" hidden="1"/>
    <cellStyle name="Uwaga 3" xfId="12590" hidden="1"/>
    <cellStyle name="Uwaga 3" xfId="12588" hidden="1"/>
    <cellStyle name="Uwaga 3" xfId="12585" hidden="1"/>
    <cellStyle name="Uwaga 3" xfId="12575" hidden="1"/>
    <cellStyle name="Uwaga 3" xfId="12572" hidden="1"/>
    <cellStyle name="Uwaga 3" xfId="12570" hidden="1"/>
    <cellStyle name="Uwaga 3" xfId="12560" hidden="1"/>
    <cellStyle name="Uwaga 3" xfId="12557" hidden="1"/>
    <cellStyle name="Uwaga 3" xfId="12555" hidden="1"/>
    <cellStyle name="Uwaga 3" xfId="12545" hidden="1"/>
    <cellStyle name="Uwaga 3" xfId="12543" hidden="1"/>
    <cellStyle name="Uwaga 3" xfId="12542" hidden="1"/>
    <cellStyle name="Uwaga 3" xfId="12530" hidden="1"/>
    <cellStyle name="Uwaga 3" xfId="12527" hidden="1"/>
    <cellStyle name="Uwaga 3" xfId="12525" hidden="1"/>
    <cellStyle name="Uwaga 3" xfId="12515" hidden="1"/>
    <cellStyle name="Uwaga 3" xfId="12512" hidden="1"/>
    <cellStyle name="Uwaga 3" xfId="12510" hidden="1"/>
    <cellStyle name="Uwaga 3" xfId="12500" hidden="1"/>
    <cellStyle name="Uwaga 3" xfId="12497" hidden="1"/>
    <cellStyle name="Uwaga 3" xfId="12495" hidden="1"/>
    <cellStyle name="Uwaga 3" xfId="12485" hidden="1"/>
    <cellStyle name="Uwaga 3" xfId="12483" hidden="1"/>
    <cellStyle name="Uwaga 3" xfId="12482" hidden="1"/>
    <cellStyle name="Uwaga 3" xfId="12469" hidden="1"/>
    <cellStyle name="Uwaga 3" xfId="12466" hidden="1"/>
    <cellStyle name="Uwaga 3" xfId="12464" hidden="1"/>
    <cellStyle name="Uwaga 3" xfId="12454" hidden="1"/>
    <cellStyle name="Uwaga 3" xfId="12451" hidden="1"/>
    <cellStyle name="Uwaga 3" xfId="12449" hidden="1"/>
    <cellStyle name="Uwaga 3" xfId="12439" hidden="1"/>
    <cellStyle name="Uwaga 3" xfId="12436" hidden="1"/>
    <cellStyle name="Uwaga 3" xfId="12434" hidden="1"/>
    <cellStyle name="Uwaga 3" xfId="12425" hidden="1"/>
    <cellStyle name="Uwaga 3" xfId="12423" hidden="1"/>
    <cellStyle name="Uwaga 3" xfId="12422" hidden="1"/>
    <cellStyle name="Uwaga 3" xfId="12410" hidden="1"/>
    <cellStyle name="Uwaga 3" xfId="12408" hidden="1"/>
    <cellStyle name="Uwaga 3" xfId="12406" hidden="1"/>
    <cellStyle name="Uwaga 3" xfId="12395" hidden="1"/>
    <cellStyle name="Uwaga 3" xfId="12393" hidden="1"/>
    <cellStyle name="Uwaga 3" xfId="12391" hidden="1"/>
    <cellStyle name="Uwaga 3" xfId="12380" hidden="1"/>
    <cellStyle name="Uwaga 3" xfId="12378" hidden="1"/>
    <cellStyle name="Uwaga 3" xfId="12376" hidden="1"/>
    <cellStyle name="Uwaga 3" xfId="12365" hidden="1"/>
    <cellStyle name="Uwaga 3" xfId="12363" hidden="1"/>
    <cellStyle name="Uwaga 3" xfId="12362" hidden="1"/>
    <cellStyle name="Uwaga 3" xfId="12349" hidden="1"/>
    <cellStyle name="Uwaga 3" xfId="12346" hidden="1"/>
    <cellStyle name="Uwaga 3" xfId="12344" hidden="1"/>
    <cellStyle name="Uwaga 3" xfId="12334" hidden="1"/>
    <cellStyle name="Uwaga 3" xfId="12331" hidden="1"/>
    <cellStyle name="Uwaga 3" xfId="12329" hidden="1"/>
    <cellStyle name="Uwaga 3" xfId="12319" hidden="1"/>
    <cellStyle name="Uwaga 3" xfId="12316" hidden="1"/>
    <cellStyle name="Uwaga 3" xfId="12314" hidden="1"/>
    <cellStyle name="Uwaga 3" xfId="12305" hidden="1"/>
    <cellStyle name="Uwaga 3" xfId="12303" hidden="1"/>
    <cellStyle name="Uwaga 3" xfId="12301" hidden="1"/>
    <cellStyle name="Uwaga 3" xfId="12289" hidden="1"/>
    <cellStyle name="Uwaga 3" xfId="12286" hidden="1"/>
    <cellStyle name="Uwaga 3" xfId="12284" hidden="1"/>
    <cellStyle name="Uwaga 3" xfId="12274" hidden="1"/>
    <cellStyle name="Uwaga 3" xfId="12271" hidden="1"/>
    <cellStyle name="Uwaga 3" xfId="12269" hidden="1"/>
    <cellStyle name="Uwaga 3" xfId="12259" hidden="1"/>
    <cellStyle name="Uwaga 3" xfId="12256" hidden="1"/>
    <cellStyle name="Uwaga 3" xfId="12254" hidden="1"/>
    <cellStyle name="Uwaga 3" xfId="12247" hidden="1"/>
    <cellStyle name="Uwaga 3" xfId="12244" hidden="1"/>
    <cellStyle name="Uwaga 3" xfId="12242" hidden="1"/>
    <cellStyle name="Uwaga 3" xfId="12232" hidden="1"/>
    <cellStyle name="Uwaga 3" xfId="12229" hidden="1"/>
    <cellStyle name="Uwaga 3" xfId="12226" hidden="1"/>
    <cellStyle name="Uwaga 3" xfId="12217" hidden="1"/>
    <cellStyle name="Uwaga 3" xfId="12213" hidden="1"/>
    <cellStyle name="Uwaga 3" xfId="12210" hidden="1"/>
    <cellStyle name="Uwaga 3" xfId="12202" hidden="1"/>
    <cellStyle name="Uwaga 3" xfId="12199" hidden="1"/>
    <cellStyle name="Uwaga 3" xfId="12196" hidden="1"/>
    <cellStyle name="Uwaga 3" xfId="12187" hidden="1"/>
    <cellStyle name="Uwaga 3" xfId="12184" hidden="1"/>
    <cellStyle name="Uwaga 3" xfId="12181" hidden="1"/>
    <cellStyle name="Uwaga 3" xfId="12171" hidden="1"/>
    <cellStyle name="Uwaga 3" xfId="12167" hidden="1"/>
    <cellStyle name="Uwaga 3" xfId="12164" hidden="1"/>
    <cellStyle name="Uwaga 3" xfId="12155" hidden="1"/>
    <cellStyle name="Uwaga 3" xfId="12151" hidden="1"/>
    <cellStyle name="Uwaga 3" xfId="12149" hidden="1"/>
    <cellStyle name="Uwaga 3" xfId="12141" hidden="1"/>
    <cellStyle name="Uwaga 3" xfId="12137" hidden="1"/>
    <cellStyle name="Uwaga 3" xfId="12134" hidden="1"/>
    <cellStyle name="Uwaga 3" xfId="12127" hidden="1"/>
    <cellStyle name="Uwaga 3" xfId="12124" hidden="1"/>
    <cellStyle name="Uwaga 3" xfId="12121" hidden="1"/>
    <cellStyle name="Uwaga 3" xfId="12112" hidden="1"/>
    <cellStyle name="Uwaga 3" xfId="12107" hidden="1"/>
    <cellStyle name="Uwaga 3" xfId="12104" hidden="1"/>
    <cellStyle name="Uwaga 3" xfId="12097" hidden="1"/>
    <cellStyle name="Uwaga 3" xfId="12092" hidden="1"/>
    <cellStyle name="Uwaga 3" xfId="12089" hidden="1"/>
    <cellStyle name="Uwaga 3" xfId="12082" hidden="1"/>
    <cellStyle name="Uwaga 3" xfId="12077" hidden="1"/>
    <cellStyle name="Uwaga 3" xfId="12074" hidden="1"/>
    <cellStyle name="Uwaga 3" xfId="12068" hidden="1"/>
    <cellStyle name="Uwaga 3" xfId="12064" hidden="1"/>
    <cellStyle name="Uwaga 3" xfId="12061" hidden="1"/>
    <cellStyle name="Uwaga 3" xfId="12053" hidden="1"/>
    <cellStyle name="Uwaga 3" xfId="12048" hidden="1"/>
    <cellStyle name="Uwaga 3" xfId="12044" hidden="1"/>
    <cellStyle name="Uwaga 3" xfId="12038" hidden="1"/>
    <cellStyle name="Uwaga 3" xfId="12033" hidden="1"/>
    <cellStyle name="Uwaga 3" xfId="12029" hidden="1"/>
    <cellStyle name="Uwaga 3" xfId="12023" hidden="1"/>
    <cellStyle name="Uwaga 3" xfId="12018" hidden="1"/>
    <cellStyle name="Uwaga 3" xfId="12014" hidden="1"/>
    <cellStyle name="Uwaga 3" xfId="12009" hidden="1"/>
    <cellStyle name="Uwaga 3" xfId="12005" hidden="1"/>
    <cellStyle name="Uwaga 3" xfId="12001" hidden="1"/>
    <cellStyle name="Uwaga 3" xfId="11993" hidden="1"/>
    <cellStyle name="Uwaga 3" xfId="11988" hidden="1"/>
    <cellStyle name="Uwaga 3" xfId="11984" hidden="1"/>
    <cellStyle name="Uwaga 3" xfId="11978" hidden="1"/>
    <cellStyle name="Uwaga 3" xfId="11973" hidden="1"/>
    <cellStyle name="Uwaga 3" xfId="11969" hidden="1"/>
    <cellStyle name="Uwaga 3" xfId="11963" hidden="1"/>
    <cellStyle name="Uwaga 3" xfId="11958" hidden="1"/>
    <cellStyle name="Uwaga 3" xfId="11954" hidden="1"/>
    <cellStyle name="Uwaga 3" xfId="11950" hidden="1"/>
    <cellStyle name="Uwaga 3" xfId="11945" hidden="1"/>
    <cellStyle name="Uwaga 3" xfId="11940" hidden="1"/>
    <cellStyle name="Uwaga 3" xfId="11935" hidden="1"/>
    <cellStyle name="Uwaga 3" xfId="11931" hidden="1"/>
    <cellStyle name="Uwaga 3" xfId="11927" hidden="1"/>
    <cellStyle name="Uwaga 3" xfId="11920" hidden="1"/>
    <cellStyle name="Uwaga 3" xfId="11916" hidden="1"/>
    <cellStyle name="Uwaga 3" xfId="11911" hidden="1"/>
    <cellStyle name="Uwaga 3" xfId="11905" hidden="1"/>
    <cellStyle name="Uwaga 3" xfId="11901" hidden="1"/>
    <cellStyle name="Uwaga 3" xfId="11896" hidden="1"/>
    <cellStyle name="Uwaga 3" xfId="11890" hidden="1"/>
    <cellStyle name="Uwaga 3" xfId="11886" hidden="1"/>
    <cellStyle name="Uwaga 3" xfId="11881" hidden="1"/>
    <cellStyle name="Uwaga 3" xfId="11875" hidden="1"/>
    <cellStyle name="Uwaga 3" xfId="11871" hidden="1"/>
    <cellStyle name="Uwaga 3" xfId="11867" hidden="1"/>
    <cellStyle name="Uwaga 3" xfId="12727" hidden="1"/>
    <cellStyle name="Uwaga 3" xfId="12726" hidden="1"/>
    <cellStyle name="Uwaga 3" xfId="12725" hidden="1"/>
    <cellStyle name="Uwaga 3" xfId="12712" hidden="1"/>
    <cellStyle name="Uwaga 3" xfId="12711" hidden="1"/>
    <cellStyle name="Uwaga 3" xfId="12710" hidden="1"/>
    <cellStyle name="Uwaga 3" xfId="12697" hidden="1"/>
    <cellStyle name="Uwaga 3" xfId="12696" hidden="1"/>
    <cellStyle name="Uwaga 3" xfId="12695" hidden="1"/>
    <cellStyle name="Uwaga 3" xfId="12682" hidden="1"/>
    <cellStyle name="Uwaga 3" xfId="12681" hidden="1"/>
    <cellStyle name="Uwaga 3" xfId="12680" hidden="1"/>
    <cellStyle name="Uwaga 3" xfId="12667" hidden="1"/>
    <cellStyle name="Uwaga 3" xfId="12666" hidden="1"/>
    <cellStyle name="Uwaga 3" xfId="12665" hidden="1"/>
    <cellStyle name="Uwaga 3" xfId="12653" hidden="1"/>
    <cellStyle name="Uwaga 3" xfId="12651" hidden="1"/>
    <cellStyle name="Uwaga 3" xfId="12649" hidden="1"/>
    <cellStyle name="Uwaga 3" xfId="12638" hidden="1"/>
    <cellStyle name="Uwaga 3" xfId="12636" hidden="1"/>
    <cellStyle name="Uwaga 3" xfId="12634" hidden="1"/>
    <cellStyle name="Uwaga 3" xfId="12623" hidden="1"/>
    <cellStyle name="Uwaga 3" xfId="12621" hidden="1"/>
    <cellStyle name="Uwaga 3" xfId="12619" hidden="1"/>
    <cellStyle name="Uwaga 3" xfId="12608" hidden="1"/>
    <cellStyle name="Uwaga 3" xfId="12606" hidden="1"/>
    <cellStyle name="Uwaga 3" xfId="12604" hidden="1"/>
    <cellStyle name="Uwaga 3" xfId="12593" hidden="1"/>
    <cellStyle name="Uwaga 3" xfId="12591" hidden="1"/>
    <cellStyle name="Uwaga 3" xfId="12589" hidden="1"/>
    <cellStyle name="Uwaga 3" xfId="12578" hidden="1"/>
    <cellStyle name="Uwaga 3" xfId="12576" hidden="1"/>
    <cellStyle name="Uwaga 3" xfId="12574" hidden="1"/>
    <cellStyle name="Uwaga 3" xfId="12563" hidden="1"/>
    <cellStyle name="Uwaga 3" xfId="12561" hidden="1"/>
    <cellStyle name="Uwaga 3" xfId="12559" hidden="1"/>
    <cellStyle name="Uwaga 3" xfId="12548" hidden="1"/>
    <cellStyle name="Uwaga 3" xfId="12546" hidden="1"/>
    <cellStyle name="Uwaga 3" xfId="12544" hidden="1"/>
    <cellStyle name="Uwaga 3" xfId="12533" hidden="1"/>
    <cellStyle name="Uwaga 3" xfId="12531" hidden="1"/>
    <cellStyle name="Uwaga 3" xfId="12529" hidden="1"/>
    <cellStyle name="Uwaga 3" xfId="12518" hidden="1"/>
    <cellStyle name="Uwaga 3" xfId="12516" hidden="1"/>
    <cellStyle name="Uwaga 3" xfId="12514" hidden="1"/>
    <cellStyle name="Uwaga 3" xfId="12503" hidden="1"/>
    <cellStyle name="Uwaga 3" xfId="12501" hidden="1"/>
    <cellStyle name="Uwaga 3" xfId="12499" hidden="1"/>
    <cellStyle name="Uwaga 3" xfId="12488" hidden="1"/>
    <cellStyle name="Uwaga 3" xfId="12486" hidden="1"/>
    <cellStyle name="Uwaga 3" xfId="12484" hidden="1"/>
    <cellStyle name="Uwaga 3" xfId="12473" hidden="1"/>
    <cellStyle name="Uwaga 3" xfId="12471" hidden="1"/>
    <cellStyle name="Uwaga 3" xfId="12468" hidden="1"/>
    <cellStyle name="Uwaga 3" xfId="12458" hidden="1"/>
    <cellStyle name="Uwaga 3" xfId="12455" hidden="1"/>
    <cellStyle name="Uwaga 3" xfId="12452" hidden="1"/>
    <cellStyle name="Uwaga 3" xfId="12443" hidden="1"/>
    <cellStyle name="Uwaga 3" xfId="12441" hidden="1"/>
    <cellStyle name="Uwaga 3" xfId="12438" hidden="1"/>
    <cellStyle name="Uwaga 3" xfId="12428" hidden="1"/>
    <cellStyle name="Uwaga 3" xfId="12426" hidden="1"/>
    <cellStyle name="Uwaga 3" xfId="12424" hidden="1"/>
    <cellStyle name="Uwaga 3" xfId="12413" hidden="1"/>
    <cellStyle name="Uwaga 3" xfId="12411" hidden="1"/>
    <cellStyle name="Uwaga 3" xfId="12409" hidden="1"/>
    <cellStyle name="Uwaga 3" xfId="12398" hidden="1"/>
    <cellStyle name="Uwaga 3" xfId="12396" hidden="1"/>
    <cellStyle name="Uwaga 3" xfId="12394" hidden="1"/>
    <cellStyle name="Uwaga 3" xfId="12383" hidden="1"/>
    <cellStyle name="Uwaga 3" xfId="12381" hidden="1"/>
    <cellStyle name="Uwaga 3" xfId="12379" hidden="1"/>
    <cellStyle name="Uwaga 3" xfId="12368" hidden="1"/>
    <cellStyle name="Uwaga 3" xfId="12366" hidden="1"/>
    <cellStyle name="Uwaga 3" xfId="12364" hidden="1"/>
    <cellStyle name="Uwaga 3" xfId="12353" hidden="1"/>
    <cellStyle name="Uwaga 3" xfId="12351" hidden="1"/>
    <cellStyle name="Uwaga 3" xfId="12348" hidden="1"/>
    <cellStyle name="Uwaga 3" xfId="12338" hidden="1"/>
    <cellStyle name="Uwaga 3" xfId="12335" hidden="1"/>
    <cellStyle name="Uwaga 3" xfId="12332" hidden="1"/>
    <cellStyle name="Uwaga 3" xfId="12323" hidden="1"/>
    <cellStyle name="Uwaga 3" xfId="12320" hidden="1"/>
    <cellStyle name="Uwaga 3" xfId="12317" hidden="1"/>
    <cellStyle name="Uwaga 3" xfId="12308" hidden="1"/>
    <cellStyle name="Uwaga 3" xfId="12306" hidden="1"/>
    <cellStyle name="Uwaga 3" xfId="12304" hidden="1"/>
    <cellStyle name="Uwaga 3" xfId="12293" hidden="1"/>
    <cellStyle name="Uwaga 3" xfId="12290" hidden="1"/>
    <cellStyle name="Uwaga 3" xfId="12287" hidden="1"/>
    <cellStyle name="Uwaga 3" xfId="12278" hidden="1"/>
    <cellStyle name="Uwaga 3" xfId="12275" hidden="1"/>
    <cellStyle name="Uwaga 3" xfId="12272" hidden="1"/>
    <cellStyle name="Uwaga 3" xfId="12263" hidden="1"/>
    <cellStyle name="Uwaga 3" xfId="12260" hidden="1"/>
    <cellStyle name="Uwaga 3" xfId="12257" hidden="1"/>
    <cellStyle name="Uwaga 3" xfId="12250" hidden="1"/>
    <cellStyle name="Uwaga 3" xfId="12246" hidden="1"/>
    <cellStyle name="Uwaga 3" xfId="12243" hidden="1"/>
    <cellStyle name="Uwaga 3" xfId="12235" hidden="1"/>
    <cellStyle name="Uwaga 3" xfId="12231" hidden="1"/>
    <cellStyle name="Uwaga 3" xfId="12228" hidden="1"/>
    <cellStyle name="Uwaga 3" xfId="12220" hidden="1"/>
    <cellStyle name="Uwaga 3" xfId="12216" hidden="1"/>
    <cellStyle name="Uwaga 3" xfId="12212" hidden="1"/>
    <cellStyle name="Uwaga 3" xfId="12205" hidden="1"/>
    <cellStyle name="Uwaga 3" xfId="12201" hidden="1"/>
    <cellStyle name="Uwaga 3" xfId="12198" hidden="1"/>
    <cellStyle name="Uwaga 3" xfId="12190" hidden="1"/>
    <cellStyle name="Uwaga 3" xfId="12186" hidden="1"/>
    <cellStyle name="Uwaga 3" xfId="12183" hidden="1"/>
    <cellStyle name="Uwaga 3" xfId="12174" hidden="1"/>
    <cellStyle name="Uwaga 3" xfId="12169" hidden="1"/>
    <cellStyle name="Uwaga 3" xfId="12165" hidden="1"/>
    <cellStyle name="Uwaga 3" xfId="12159" hidden="1"/>
    <cellStyle name="Uwaga 3" xfId="12154" hidden="1"/>
    <cellStyle name="Uwaga 3" xfId="12150" hidden="1"/>
    <cellStyle name="Uwaga 3" xfId="12144" hidden="1"/>
    <cellStyle name="Uwaga 3" xfId="12139" hidden="1"/>
    <cellStyle name="Uwaga 3" xfId="12135" hidden="1"/>
    <cellStyle name="Uwaga 3" xfId="12130" hidden="1"/>
    <cellStyle name="Uwaga 3" xfId="12126" hidden="1"/>
    <cellStyle name="Uwaga 3" xfId="12122" hidden="1"/>
    <cellStyle name="Uwaga 3" xfId="12115" hidden="1"/>
    <cellStyle name="Uwaga 3" xfId="12110" hidden="1"/>
    <cellStyle name="Uwaga 3" xfId="12106" hidden="1"/>
    <cellStyle name="Uwaga 3" xfId="12099" hidden="1"/>
    <cellStyle name="Uwaga 3" xfId="12094" hidden="1"/>
    <cellStyle name="Uwaga 3" xfId="12090" hidden="1"/>
    <cellStyle name="Uwaga 3" xfId="12085" hidden="1"/>
    <cellStyle name="Uwaga 3" xfId="12080" hidden="1"/>
    <cellStyle name="Uwaga 3" xfId="12076" hidden="1"/>
    <cellStyle name="Uwaga 3" xfId="12070" hidden="1"/>
    <cellStyle name="Uwaga 3" xfId="12066" hidden="1"/>
    <cellStyle name="Uwaga 3" xfId="12063" hidden="1"/>
    <cellStyle name="Uwaga 3" xfId="12056" hidden="1"/>
    <cellStyle name="Uwaga 3" xfId="12051" hidden="1"/>
    <cellStyle name="Uwaga 3" xfId="12046" hidden="1"/>
    <cellStyle name="Uwaga 3" xfId="12040" hidden="1"/>
    <cellStyle name="Uwaga 3" xfId="12035" hidden="1"/>
    <cellStyle name="Uwaga 3" xfId="12030" hidden="1"/>
    <cellStyle name="Uwaga 3" xfId="12025" hidden="1"/>
    <cellStyle name="Uwaga 3" xfId="12020" hidden="1"/>
    <cellStyle name="Uwaga 3" xfId="12015" hidden="1"/>
    <cellStyle name="Uwaga 3" xfId="12011" hidden="1"/>
    <cellStyle name="Uwaga 3" xfId="12007" hidden="1"/>
    <cellStyle name="Uwaga 3" xfId="12002" hidden="1"/>
    <cellStyle name="Uwaga 3" xfId="11995" hidden="1"/>
    <cellStyle name="Uwaga 3" xfId="11990" hidden="1"/>
    <cellStyle name="Uwaga 3" xfId="11985" hidden="1"/>
    <cellStyle name="Uwaga 3" xfId="11979" hidden="1"/>
    <cellStyle name="Uwaga 3" xfId="11974" hidden="1"/>
    <cellStyle name="Uwaga 3" xfId="11970" hidden="1"/>
    <cellStyle name="Uwaga 3" xfId="11965" hidden="1"/>
    <cellStyle name="Uwaga 3" xfId="11960" hidden="1"/>
    <cellStyle name="Uwaga 3" xfId="11955" hidden="1"/>
    <cellStyle name="Uwaga 3" xfId="11951" hidden="1"/>
    <cellStyle name="Uwaga 3" xfId="11946" hidden="1"/>
    <cellStyle name="Uwaga 3" xfId="11941" hidden="1"/>
    <cellStyle name="Uwaga 3" xfId="11936" hidden="1"/>
    <cellStyle name="Uwaga 3" xfId="11932" hidden="1"/>
    <cellStyle name="Uwaga 3" xfId="11928" hidden="1"/>
    <cellStyle name="Uwaga 3" xfId="11921" hidden="1"/>
    <cellStyle name="Uwaga 3" xfId="11917" hidden="1"/>
    <cellStyle name="Uwaga 3" xfId="11912" hidden="1"/>
    <cellStyle name="Uwaga 3" xfId="11906" hidden="1"/>
    <cellStyle name="Uwaga 3" xfId="11902" hidden="1"/>
    <cellStyle name="Uwaga 3" xfId="11897" hidden="1"/>
    <cellStyle name="Uwaga 3" xfId="11891" hidden="1"/>
    <cellStyle name="Uwaga 3" xfId="11887" hidden="1"/>
    <cellStyle name="Uwaga 3" xfId="11883" hidden="1"/>
    <cellStyle name="Uwaga 3" xfId="11876" hidden="1"/>
    <cellStyle name="Uwaga 3" xfId="11872" hidden="1"/>
    <cellStyle name="Uwaga 3" xfId="11868" hidden="1"/>
    <cellStyle name="Uwaga 3" xfId="12732" hidden="1"/>
    <cellStyle name="Uwaga 3" xfId="12730" hidden="1"/>
    <cellStyle name="Uwaga 3" xfId="12728" hidden="1"/>
    <cellStyle name="Uwaga 3" xfId="12715" hidden="1"/>
    <cellStyle name="Uwaga 3" xfId="12714" hidden="1"/>
    <cellStyle name="Uwaga 3" xfId="12713" hidden="1"/>
    <cellStyle name="Uwaga 3" xfId="12700" hidden="1"/>
    <cellStyle name="Uwaga 3" xfId="12699" hidden="1"/>
    <cellStyle name="Uwaga 3" xfId="12698" hidden="1"/>
    <cellStyle name="Uwaga 3" xfId="12686" hidden="1"/>
    <cellStyle name="Uwaga 3" xfId="12684" hidden="1"/>
    <cellStyle name="Uwaga 3" xfId="12683" hidden="1"/>
    <cellStyle name="Uwaga 3" xfId="12670" hidden="1"/>
    <cellStyle name="Uwaga 3" xfId="12669" hidden="1"/>
    <cellStyle name="Uwaga 3" xfId="12668" hidden="1"/>
    <cellStyle name="Uwaga 3" xfId="12656" hidden="1"/>
    <cellStyle name="Uwaga 3" xfId="12654" hidden="1"/>
    <cellStyle name="Uwaga 3" xfId="12652" hidden="1"/>
    <cellStyle name="Uwaga 3" xfId="12641" hidden="1"/>
    <cellStyle name="Uwaga 3" xfId="12639" hidden="1"/>
    <cellStyle name="Uwaga 3" xfId="12637" hidden="1"/>
    <cellStyle name="Uwaga 3" xfId="12626" hidden="1"/>
    <cellStyle name="Uwaga 3" xfId="12624" hidden="1"/>
    <cellStyle name="Uwaga 3" xfId="12622" hidden="1"/>
    <cellStyle name="Uwaga 3" xfId="12611" hidden="1"/>
    <cellStyle name="Uwaga 3" xfId="12609" hidden="1"/>
    <cellStyle name="Uwaga 3" xfId="12607" hidden="1"/>
    <cellStyle name="Uwaga 3" xfId="12596" hidden="1"/>
    <cellStyle name="Uwaga 3" xfId="12594" hidden="1"/>
    <cellStyle name="Uwaga 3" xfId="12592" hidden="1"/>
    <cellStyle name="Uwaga 3" xfId="12581" hidden="1"/>
    <cellStyle name="Uwaga 3" xfId="12579" hidden="1"/>
    <cellStyle name="Uwaga 3" xfId="12577" hidden="1"/>
    <cellStyle name="Uwaga 3" xfId="12566" hidden="1"/>
    <cellStyle name="Uwaga 3" xfId="12564" hidden="1"/>
    <cellStyle name="Uwaga 3" xfId="12562" hidden="1"/>
    <cellStyle name="Uwaga 3" xfId="12551" hidden="1"/>
    <cellStyle name="Uwaga 3" xfId="12549" hidden="1"/>
    <cellStyle name="Uwaga 3" xfId="12547" hidden="1"/>
    <cellStyle name="Uwaga 3" xfId="12536" hidden="1"/>
    <cellStyle name="Uwaga 3" xfId="12534" hidden="1"/>
    <cellStyle name="Uwaga 3" xfId="12532" hidden="1"/>
    <cellStyle name="Uwaga 3" xfId="12521" hidden="1"/>
    <cellStyle name="Uwaga 3" xfId="12519" hidden="1"/>
    <cellStyle name="Uwaga 3" xfId="12517" hidden="1"/>
    <cellStyle name="Uwaga 3" xfId="12506" hidden="1"/>
    <cellStyle name="Uwaga 3" xfId="12504" hidden="1"/>
    <cellStyle name="Uwaga 3" xfId="12502" hidden="1"/>
    <cellStyle name="Uwaga 3" xfId="12491" hidden="1"/>
    <cellStyle name="Uwaga 3" xfId="12489" hidden="1"/>
    <cellStyle name="Uwaga 3" xfId="12487" hidden="1"/>
    <cellStyle name="Uwaga 3" xfId="12476" hidden="1"/>
    <cellStyle name="Uwaga 3" xfId="12474" hidden="1"/>
    <cellStyle name="Uwaga 3" xfId="12472" hidden="1"/>
    <cellStyle name="Uwaga 3" xfId="12461" hidden="1"/>
    <cellStyle name="Uwaga 3" xfId="12459" hidden="1"/>
    <cellStyle name="Uwaga 3" xfId="12457" hidden="1"/>
    <cellStyle name="Uwaga 3" xfId="12446" hidden="1"/>
    <cellStyle name="Uwaga 3" xfId="12444" hidden="1"/>
    <cellStyle name="Uwaga 3" xfId="12442" hidden="1"/>
    <cellStyle name="Uwaga 3" xfId="12431" hidden="1"/>
    <cellStyle name="Uwaga 3" xfId="12429" hidden="1"/>
    <cellStyle name="Uwaga 3" xfId="12427" hidden="1"/>
    <cellStyle name="Uwaga 3" xfId="12416" hidden="1"/>
    <cellStyle name="Uwaga 3" xfId="12414" hidden="1"/>
    <cellStyle name="Uwaga 3" xfId="12412" hidden="1"/>
    <cellStyle name="Uwaga 3" xfId="12401" hidden="1"/>
    <cellStyle name="Uwaga 3" xfId="12399" hidden="1"/>
    <cellStyle name="Uwaga 3" xfId="12397" hidden="1"/>
    <cellStyle name="Uwaga 3" xfId="12386" hidden="1"/>
    <cellStyle name="Uwaga 3" xfId="12384" hidden="1"/>
    <cellStyle name="Uwaga 3" xfId="12382" hidden="1"/>
    <cellStyle name="Uwaga 3" xfId="12371" hidden="1"/>
    <cellStyle name="Uwaga 3" xfId="12369" hidden="1"/>
    <cellStyle name="Uwaga 3" xfId="12367" hidden="1"/>
    <cellStyle name="Uwaga 3" xfId="12356" hidden="1"/>
    <cellStyle name="Uwaga 3" xfId="12354" hidden="1"/>
    <cellStyle name="Uwaga 3" xfId="12352" hidden="1"/>
    <cellStyle name="Uwaga 3" xfId="12341" hidden="1"/>
    <cellStyle name="Uwaga 3" xfId="12339" hidden="1"/>
    <cellStyle name="Uwaga 3" xfId="12336" hidden="1"/>
    <cellStyle name="Uwaga 3" xfId="12326" hidden="1"/>
    <cellStyle name="Uwaga 3" xfId="12324" hidden="1"/>
    <cellStyle name="Uwaga 3" xfId="12322" hidden="1"/>
    <cellStyle name="Uwaga 3" xfId="12311" hidden="1"/>
    <cellStyle name="Uwaga 3" xfId="12309" hidden="1"/>
    <cellStyle name="Uwaga 3" xfId="12307" hidden="1"/>
    <cellStyle name="Uwaga 3" xfId="12296" hidden="1"/>
    <cellStyle name="Uwaga 3" xfId="12294" hidden="1"/>
    <cellStyle name="Uwaga 3" xfId="12291" hidden="1"/>
    <cellStyle name="Uwaga 3" xfId="12281" hidden="1"/>
    <cellStyle name="Uwaga 3" xfId="12279" hidden="1"/>
    <cellStyle name="Uwaga 3" xfId="12276" hidden="1"/>
    <cellStyle name="Uwaga 3" xfId="12266" hidden="1"/>
    <cellStyle name="Uwaga 3" xfId="12264" hidden="1"/>
    <cellStyle name="Uwaga 3" xfId="12261" hidden="1"/>
    <cellStyle name="Uwaga 3" xfId="12252" hidden="1"/>
    <cellStyle name="Uwaga 3" xfId="12249" hidden="1"/>
    <cellStyle name="Uwaga 3" xfId="12245" hidden="1"/>
    <cellStyle name="Uwaga 3" xfId="12237" hidden="1"/>
    <cellStyle name="Uwaga 3" xfId="12234" hidden="1"/>
    <cellStyle name="Uwaga 3" xfId="12230" hidden="1"/>
    <cellStyle name="Uwaga 3" xfId="12222" hidden="1"/>
    <cellStyle name="Uwaga 3" xfId="12219" hidden="1"/>
    <cellStyle name="Uwaga 3" xfId="12215" hidden="1"/>
    <cellStyle name="Uwaga 3" xfId="12207" hidden="1"/>
    <cellStyle name="Uwaga 3" xfId="12204" hidden="1"/>
    <cellStyle name="Uwaga 3" xfId="12200" hidden="1"/>
    <cellStyle name="Uwaga 3" xfId="12192" hidden="1"/>
    <cellStyle name="Uwaga 3" xfId="12189" hidden="1"/>
    <cellStyle name="Uwaga 3" xfId="12185" hidden="1"/>
    <cellStyle name="Uwaga 3" xfId="12177" hidden="1"/>
    <cellStyle name="Uwaga 3" xfId="12173" hidden="1"/>
    <cellStyle name="Uwaga 3" xfId="12168" hidden="1"/>
    <cellStyle name="Uwaga 3" xfId="12162" hidden="1"/>
    <cellStyle name="Uwaga 3" xfId="12158" hidden="1"/>
    <cellStyle name="Uwaga 3" xfId="12153" hidden="1"/>
    <cellStyle name="Uwaga 3" xfId="12147" hidden="1"/>
    <cellStyle name="Uwaga 3" xfId="12143" hidden="1"/>
    <cellStyle name="Uwaga 3" xfId="12138" hidden="1"/>
    <cellStyle name="Uwaga 3" xfId="12132" hidden="1"/>
    <cellStyle name="Uwaga 3" xfId="12129" hidden="1"/>
    <cellStyle name="Uwaga 3" xfId="12125" hidden="1"/>
    <cellStyle name="Uwaga 3" xfId="12117" hidden="1"/>
    <cellStyle name="Uwaga 3" xfId="12114" hidden="1"/>
    <cellStyle name="Uwaga 3" xfId="12109" hidden="1"/>
    <cellStyle name="Uwaga 3" xfId="12102" hidden="1"/>
    <cellStyle name="Uwaga 3" xfId="12098" hidden="1"/>
    <cellStyle name="Uwaga 3" xfId="12093" hidden="1"/>
    <cellStyle name="Uwaga 3" xfId="12087" hidden="1"/>
    <cellStyle name="Uwaga 3" xfId="12083" hidden="1"/>
    <cellStyle name="Uwaga 3" xfId="12078" hidden="1"/>
    <cellStyle name="Uwaga 3" xfId="12072" hidden="1"/>
    <cellStyle name="Uwaga 3" xfId="12069" hidden="1"/>
    <cellStyle name="Uwaga 3" xfId="12065" hidden="1"/>
    <cellStyle name="Uwaga 3" xfId="12057" hidden="1"/>
    <cellStyle name="Uwaga 3" xfId="12052" hidden="1"/>
    <cellStyle name="Uwaga 3" xfId="12047" hidden="1"/>
    <cellStyle name="Uwaga 3" xfId="12042" hidden="1"/>
    <cellStyle name="Uwaga 3" xfId="12037" hidden="1"/>
    <cellStyle name="Uwaga 3" xfId="12032" hidden="1"/>
    <cellStyle name="Uwaga 3" xfId="12027" hidden="1"/>
    <cellStyle name="Uwaga 3" xfId="12022" hidden="1"/>
    <cellStyle name="Uwaga 3" xfId="12017" hidden="1"/>
    <cellStyle name="Uwaga 3" xfId="12012" hidden="1"/>
    <cellStyle name="Uwaga 3" xfId="12008" hidden="1"/>
    <cellStyle name="Uwaga 3" xfId="12003" hidden="1"/>
    <cellStyle name="Uwaga 3" xfId="11996" hidden="1"/>
    <cellStyle name="Uwaga 3" xfId="11991" hidden="1"/>
    <cellStyle name="Uwaga 3" xfId="11986" hidden="1"/>
    <cellStyle name="Uwaga 3" xfId="11981" hidden="1"/>
    <cellStyle name="Uwaga 3" xfId="11976" hidden="1"/>
    <cellStyle name="Uwaga 3" xfId="11971" hidden="1"/>
    <cellStyle name="Uwaga 3" xfId="11966" hidden="1"/>
    <cellStyle name="Uwaga 3" xfId="11961" hidden="1"/>
    <cellStyle name="Uwaga 3" xfId="11956" hidden="1"/>
    <cellStyle name="Uwaga 3" xfId="11952" hidden="1"/>
    <cellStyle name="Uwaga 3" xfId="11947" hidden="1"/>
    <cellStyle name="Uwaga 3" xfId="11942" hidden="1"/>
    <cellStyle name="Uwaga 3" xfId="11937" hidden="1"/>
    <cellStyle name="Uwaga 3" xfId="11933" hidden="1"/>
    <cellStyle name="Uwaga 3" xfId="11929" hidden="1"/>
    <cellStyle name="Uwaga 3" xfId="11922" hidden="1"/>
    <cellStyle name="Uwaga 3" xfId="11918" hidden="1"/>
    <cellStyle name="Uwaga 3" xfId="11913" hidden="1"/>
    <cellStyle name="Uwaga 3" xfId="11907" hidden="1"/>
    <cellStyle name="Uwaga 3" xfId="11903" hidden="1"/>
    <cellStyle name="Uwaga 3" xfId="11898" hidden="1"/>
    <cellStyle name="Uwaga 3" xfId="11892" hidden="1"/>
    <cellStyle name="Uwaga 3" xfId="11888" hidden="1"/>
    <cellStyle name="Uwaga 3" xfId="11884" hidden="1"/>
    <cellStyle name="Uwaga 3" xfId="11877" hidden="1"/>
    <cellStyle name="Uwaga 3" xfId="11873" hidden="1"/>
    <cellStyle name="Uwaga 3" xfId="11869" hidden="1"/>
    <cellStyle name="Uwaga 3" xfId="12736" hidden="1"/>
    <cellStyle name="Uwaga 3" xfId="12735" hidden="1"/>
    <cellStyle name="Uwaga 3" xfId="12733" hidden="1"/>
    <cellStyle name="Uwaga 3" xfId="12720" hidden="1"/>
    <cellStyle name="Uwaga 3" xfId="12718" hidden="1"/>
    <cellStyle name="Uwaga 3" xfId="12716" hidden="1"/>
    <cellStyle name="Uwaga 3" xfId="12706" hidden="1"/>
    <cellStyle name="Uwaga 3" xfId="12704" hidden="1"/>
    <cellStyle name="Uwaga 3" xfId="12702" hidden="1"/>
    <cellStyle name="Uwaga 3" xfId="12691" hidden="1"/>
    <cellStyle name="Uwaga 3" xfId="12689" hidden="1"/>
    <cellStyle name="Uwaga 3" xfId="12687" hidden="1"/>
    <cellStyle name="Uwaga 3" xfId="12674" hidden="1"/>
    <cellStyle name="Uwaga 3" xfId="12672" hidden="1"/>
    <cellStyle name="Uwaga 3" xfId="12671" hidden="1"/>
    <cellStyle name="Uwaga 3" xfId="12658" hidden="1"/>
    <cellStyle name="Uwaga 3" xfId="12657" hidden="1"/>
    <cellStyle name="Uwaga 3" xfId="12655" hidden="1"/>
    <cellStyle name="Uwaga 3" xfId="12643" hidden="1"/>
    <cellStyle name="Uwaga 3" xfId="12642" hidden="1"/>
    <cellStyle name="Uwaga 3" xfId="12640" hidden="1"/>
    <cellStyle name="Uwaga 3" xfId="12628" hidden="1"/>
    <cellStyle name="Uwaga 3" xfId="12627" hidden="1"/>
    <cellStyle name="Uwaga 3" xfId="12625" hidden="1"/>
    <cellStyle name="Uwaga 3" xfId="12613" hidden="1"/>
    <cellStyle name="Uwaga 3" xfId="12612" hidden="1"/>
    <cellStyle name="Uwaga 3" xfId="12610" hidden="1"/>
    <cellStyle name="Uwaga 3" xfId="12598" hidden="1"/>
    <cellStyle name="Uwaga 3" xfId="12597" hidden="1"/>
    <cellStyle name="Uwaga 3" xfId="12595" hidden="1"/>
    <cellStyle name="Uwaga 3" xfId="12583" hidden="1"/>
    <cellStyle name="Uwaga 3" xfId="12582" hidden="1"/>
    <cellStyle name="Uwaga 3" xfId="12580" hidden="1"/>
    <cellStyle name="Uwaga 3" xfId="12568" hidden="1"/>
    <cellStyle name="Uwaga 3" xfId="12567" hidden="1"/>
    <cellStyle name="Uwaga 3" xfId="12565" hidden="1"/>
    <cellStyle name="Uwaga 3" xfId="12553" hidden="1"/>
    <cellStyle name="Uwaga 3" xfId="12552" hidden="1"/>
    <cellStyle name="Uwaga 3" xfId="12550" hidden="1"/>
    <cellStyle name="Uwaga 3" xfId="12538" hidden="1"/>
    <cellStyle name="Uwaga 3" xfId="12537" hidden="1"/>
    <cellStyle name="Uwaga 3" xfId="12535" hidden="1"/>
    <cellStyle name="Uwaga 3" xfId="12523" hidden="1"/>
    <cellStyle name="Uwaga 3" xfId="12522" hidden="1"/>
    <cellStyle name="Uwaga 3" xfId="12520" hidden="1"/>
    <cellStyle name="Uwaga 3" xfId="12508" hidden="1"/>
    <cellStyle name="Uwaga 3" xfId="12507" hidden="1"/>
    <cellStyle name="Uwaga 3" xfId="12505" hidden="1"/>
    <cellStyle name="Uwaga 3" xfId="12493" hidden="1"/>
    <cellStyle name="Uwaga 3" xfId="12492" hidden="1"/>
    <cellStyle name="Uwaga 3" xfId="12490" hidden="1"/>
    <cellStyle name="Uwaga 3" xfId="12478" hidden="1"/>
    <cellStyle name="Uwaga 3" xfId="12477" hidden="1"/>
    <cellStyle name="Uwaga 3" xfId="12475" hidden="1"/>
    <cellStyle name="Uwaga 3" xfId="12463" hidden="1"/>
    <cellStyle name="Uwaga 3" xfId="12462" hidden="1"/>
    <cellStyle name="Uwaga 3" xfId="12460" hidden="1"/>
    <cellStyle name="Uwaga 3" xfId="12448" hidden="1"/>
    <cellStyle name="Uwaga 3" xfId="12447" hidden="1"/>
    <cellStyle name="Uwaga 3" xfId="12445" hidden="1"/>
    <cellStyle name="Uwaga 3" xfId="12433" hidden="1"/>
    <cellStyle name="Uwaga 3" xfId="12432" hidden="1"/>
    <cellStyle name="Uwaga 3" xfId="12430" hidden="1"/>
    <cellStyle name="Uwaga 3" xfId="12418" hidden="1"/>
    <cellStyle name="Uwaga 3" xfId="12417" hidden="1"/>
    <cellStyle name="Uwaga 3" xfId="12415" hidden="1"/>
    <cellStyle name="Uwaga 3" xfId="12403" hidden="1"/>
    <cellStyle name="Uwaga 3" xfId="12402" hidden="1"/>
    <cellStyle name="Uwaga 3" xfId="12400" hidden="1"/>
    <cellStyle name="Uwaga 3" xfId="12388" hidden="1"/>
    <cellStyle name="Uwaga 3" xfId="12387" hidden="1"/>
    <cellStyle name="Uwaga 3" xfId="12385" hidden="1"/>
    <cellStyle name="Uwaga 3" xfId="12373" hidden="1"/>
    <cellStyle name="Uwaga 3" xfId="12372" hidden="1"/>
    <cellStyle name="Uwaga 3" xfId="12370" hidden="1"/>
    <cellStyle name="Uwaga 3" xfId="12358" hidden="1"/>
    <cellStyle name="Uwaga 3" xfId="12357" hidden="1"/>
    <cellStyle name="Uwaga 3" xfId="12355" hidden="1"/>
    <cellStyle name="Uwaga 3" xfId="12343" hidden="1"/>
    <cellStyle name="Uwaga 3" xfId="12342" hidden="1"/>
    <cellStyle name="Uwaga 3" xfId="12340" hidden="1"/>
    <cellStyle name="Uwaga 3" xfId="12328" hidden="1"/>
    <cellStyle name="Uwaga 3" xfId="12327" hidden="1"/>
    <cellStyle name="Uwaga 3" xfId="12325" hidden="1"/>
    <cellStyle name="Uwaga 3" xfId="12313" hidden="1"/>
    <cellStyle name="Uwaga 3" xfId="12312" hidden="1"/>
    <cellStyle name="Uwaga 3" xfId="12310" hidden="1"/>
    <cellStyle name="Uwaga 3" xfId="12298" hidden="1"/>
    <cellStyle name="Uwaga 3" xfId="12297" hidden="1"/>
    <cellStyle name="Uwaga 3" xfId="12295" hidden="1"/>
    <cellStyle name="Uwaga 3" xfId="12283" hidden="1"/>
    <cellStyle name="Uwaga 3" xfId="12282" hidden="1"/>
    <cellStyle name="Uwaga 3" xfId="12280" hidden="1"/>
    <cellStyle name="Uwaga 3" xfId="12268" hidden="1"/>
    <cellStyle name="Uwaga 3" xfId="12267" hidden="1"/>
    <cellStyle name="Uwaga 3" xfId="12265" hidden="1"/>
    <cellStyle name="Uwaga 3" xfId="12253" hidden="1"/>
    <cellStyle name="Uwaga 3" xfId="12251" hidden="1"/>
    <cellStyle name="Uwaga 3" xfId="12248" hidden="1"/>
    <cellStyle name="Uwaga 3" xfId="12238" hidden="1"/>
    <cellStyle name="Uwaga 3" xfId="12236" hidden="1"/>
    <cellStyle name="Uwaga 3" xfId="12233" hidden="1"/>
    <cellStyle name="Uwaga 3" xfId="12223" hidden="1"/>
    <cellStyle name="Uwaga 3" xfId="12221" hidden="1"/>
    <cellStyle name="Uwaga 3" xfId="12218" hidden="1"/>
    <cellStyle name="Uwaga 3" xfId="12208" hidden="1"/>
    <cellStyle name="Uwaga 3" xfId="12206" hidden="1"/>
    <cellStyle name="Uwaga 3" xfId="12203" hidden="1"/>
    <cellStyle name="Uwaga 3" xfId="12193" hidden="1"/>
    <cellStyle name="Uwaga 3" xfId="12191" hidden="1"/>
    <cellStyle name="Uwaga 3" xfId="12188" hidden="1"/>
    <cellStyle name="Uwaga 3" xfId="12178" hidden="1"/>
    <cellStyle name="Uwaga 3" xfId="12176" hidden="1"/>
    <cellStyle name="Uwaga 3" xfId="12172" hidden="1"/>
    <cellStyle name="Uwaga 3" xfId="12163" hidden="1"/>
    <cellStyle name="Uwaga 3" xfId="12160" hidden="1"/>
    <cellStyle name="Uwaga 3" xfId="12156" hidden="1"/>
    <cellStyle name="Uwaga 3" xfId="12148" hidden="1"/>
    <cellStyle name="Uwaga 3" xfId="12146" hidden="1"/>
    <cellStyle name="Uwaga 3" xfId="12142" hidden="1"/>
    <cellStyle name="Uwaga 3" xfId="12133" hidden="1"/>
    <cellStyle name="Uwaga 3" xfId="12131" hidden="1"/>
    <cellStyle name="Uwaga 3" xfId="12128" hidden="1"/>
    <cellStyle name="Uwaga 3" xfId="12118" hidden="1"/>
    <cellStyle name="Uwaga 3" xfId="12116" hidden="1"/>
    <cellStyle name="Uwaga 3" xfId="12111" hidden="1"/>
    <cellStyle name="Uwaga 3" xfId="12103" hidden="1"/>
    <cellStyle name="Uwaga 3" xfId="12101" hidden="1"/>
    <cellStyle name="Uwaga 3" xfId="12096" hidden="1"/>
    <cellStyle name="Uwaga 3" xfId="12088" hidden="1"/>
    <cellStyle name="Uwaga 3" xfId="12086" hidden="1"/>
    <cellStyle name="Uwaga 3" xfId="12081" hidden="1"/>
    <cellStyle name="Uwaga 3" xfId="12073" hidden="1"/>
    <cellStyle name="Uwaga 3" xfId="12071" hidden="1"/>
    <cellStyle name="Uwaga 3" xfId="12067" hidden="1"/>
    <cellStyle name="Uwaga 3" xfId="12058" hidden="1"/>
    <cellStyle name="Uwaga 3" xfId="12055" hidden="1"/>
    <cellStyle name="Uwaga 3" xfId="12050" hidden="1"/>
    <cellStyle name="Uwaga 3" xfId="12043" hidden="1"/>
    <cellStyle name="Uwaga 3" xfId="12039" hidden="1"/>
    <cellStyle name="Uwaga 3" xfId="12034" hidden="1"/>
    <cellStyle name="Uwaga 3" xfId="12028" hidden="1"/>
    <cellStyle name="Uwaga 3" xfId="12024" hidden="1"/>
    <cellStyle name="Uwaga 3" xfId="12019" hidden="1"/>
    <cellStyle name="Uwaga 3" xfId="12013" hidden="1"/>
    <cellStyle name="Uwaga 3" xfId="12010" hidden="1"/>
    <cellStyle name="Uwaga 3" xfId="12006" hidden="1"/>
    <cellStyle name="Uwaga 3" xfId="11997" hidden="1"/>
    <cellStyle name="Uwaga 3" xfId="11992" hidden="1"/>
    <cellStyle name="Uwaga 3" xfId="11987" hidden="1"/>
    <cellStyle name="Uwaga 3" xfId="11982" hidden="1"/>
    <cellStyle name="Uwaga 3" xfId="11977" hidden="1"/>
    <cellStyle name="Uwaga 3" xfId="11972" hidden="1"/>
    <cellStyle name="Uwaga 3" xfId="11967" hidden="1"/>
    <cellStyle name="Uwaga 3" xfId="11962" hidden="1"/>
    <cellStyle name="Uwaga 3" xfId="11957" hidden="1"/>
    <cellStyle name="Uwaga 3" xfId="11953" hidden="1"/>
    <cellStyle name="Uwaga 3" xfId="11948" hidden="1"/>
    <cellStyle name="Uwaga 3" xfId="11943" hidden="1"/>
    <cellStyle name="Uwaga 3" xfId="11938" hidden="1"/>
    <cellStyle name="Uwaga 3" xfId="11934" hidden="1"/>
    <cellStyle name="Uwaga 3" xfId="11930" hidden="1"/>
    <cellStyle name="Uwaga 3" xfId="11923" hidden="1"/>
    <cellStyle name="Uwaga 3" xfId="11919" hidden="1"/>
    <cellStyle name="Uwaga 3" xfId="11914" hidden="1"/>
    <cellStyle name="Uwaga 3" xfId="11908" hidden="1"/>
    <cellStyle name="Uwaga 3" xfId="11904" hidden="1"/>
    <cellStyle name="Uwaga 3" xfId="11899" hidden="1"/>
    <cellStyle name="Uwaga 3" xfId="11893" hidden="1"/>
    <cellStyle name="Uwaga 3" xfId="11889" hidden="1"/>
    <cellStyle name="Uwaga 3" xfId="11885" hidden="1"/>
    <cellStyle name="Uwaga 3" xfId="11878" hidden="1"/>
    <cellStyle name="Uwaga 3" xfId="11874" hidden="1"/>
    <cellStyle name="Uwaga 3" xfId="11870" hidden="1"/>
    <cellStyle name="Uwaga 3" xfId="11858" hidden="1"/>
    <cellStyle name="Uwaga 3" xfId="11857" hidden="1"/>
    <cellStyle name="Uwaga 3" xfId="11856" hidden="1"/>
    <cellStyle name="Uwaga 3" xfId="11849" hidden="1"/>
    <cellStyle name="Uwaga 3" xfId="11848" hidden="1"/>
    <cellStyle name="Uwaga 3" xfId="11847" hidden="1"/>
    <cellStyle name="Uwaga 3" xfId="11840" hidden="1"/>
    <cellStyle name="Uwaga 3" xfId="11839" hidden="1"/>
    <cellStyle name="Uwaga 3" xfId="11838" hidden="1"/>
    <cellStyle name="Uwaga 3" xfId="11831" hidden="1"/>
    <cellStyle name="Uwaga 3" xfId="11830" hidden="1"/>
    <cellStyle name="Uwaga 3" xfId="11829" hidden="1"/>
    <cellStyle name="Uwaga 3" xfId="11822" hidden="1"/>
    <cellStyle name="Uwaga 3" xfId="11821" hidden="1"/>
    <cellStyle name="Uwaga 3" xfId="11819" hidden="1"/>
    <cellStyle name="Uwaga 3" xfId="11814" hidden="1"/>
    <cellStyle name="Uwaga 3" xfId="11811" hidden="1"/>
    <cellStyle name="Uwaga 3" xfId="11809" hidden="1"/>
    <cellStyle name="Uwaga 3" xfId="11805" hidden="1"/>
    <cellStyle name="Uwaga 3" xfId="11802" hidden="1"/>
    <cellStyle name="Uwaga 3" xfId="11800" hidden="1"/>
    <cellStyle name="Uwaga 3" xfId="11796" hidden="1"/>
    <cellStyle name="Uwaga 3" xfId="11793" hidden="1"/>
    <cellStyle name="Uwaga 3" xfId="11791" hidden="1"/>
    <cellStyle name="Uwaga 3" xfId="11787" hidden="1"/>
    <cellStyle name="Uwaga 3" xfId="11785" hidden="1"/>
    <cellStyle name="Uwaga 3" xfId="11784" hidden="1"/>
    <cellStyle name="Uwaga 3" xfId="11778" hidden="1"/>
    <cellStyle name="Uwaga 3" xfId="11776" hidden="1"/>
    <cellStyle name="Uwaga 3" xfId="11773" hidden="1"/>
    <cellStyle name="Uwaga 3" xfId="11769" hidden="1"/>
    <cellStyle name="Uwaga 3" xfId="11766" hidden="1"/>
    <cellStyle name="Uwaga 3" xfId="11764" hidden="1"/>
    <cellStyle name="Uwaga 3" xfId="11760" hidden="1"/>
    <cellStyle name="Uwaga 3" xfId="11757" hidden="1"/>
    <cellStyle name="Uwaga 3" xfId="11755" hidden="1"/>
    <cellStyle name="Uwaga 3" xfId="11751" hidden="1"/>
    <cellStyle name="Uwaga 3" xfId="11749" hidden="1"/>
    <cellStyle name="Uwaga 3" xfId="11748" hidden="1"/>
    <cellStyle name="Uwaga 3" xfId="11742" hidden="1"/>
    <cellStyle name="Uwaga 3" xfId="11739" hidden="1"/>
    <cellStyle name="Uwaga 3" xfId="11737" hidden="1"/>
    <cellStyle name="Uwaga 3" xfId="11733" hidden="1"/>
    <cellStyle name="Uwaga 3" xfId="11730" hidden="1"/>
    <cellStyle name="Uwaga 3" xfId="11728" hidden="1"/>
    <cellStyle name="Uwaga 3" xfId="11724" hidden="1"/>
    <cellStyle name="Uwaga 3" xfId="11721" hidden="1"/>
    <cellStyle name="Uwaga 3" xfId="11719" hidden="1"/>
    <cellStyle name="Uwaga 3" xfId="11715" hidden="1"/>
    <cellStyle name="Uwaga 3" xfId="11713" hidden="1"/>
    <cellStyle name="Uwaga 3" xfId="11712" hidden="1"/>
    <cellStyle name="Uwaga 3" xfId="11705" hidden="1"/>
    <cellStyle name="Uwaga 3" xfId="11702" hidden="1"/>
    <cellStyle name="Uwaga 3" xfId="11700" hidden="1"/>
    <cellStyle name="Uwaga 3" xfId="11696" hidden="1"/>
    <cellStyle name="Uwaga 3" xfId="11693" hidden="1"/>
    <cellStyle name="Uwaga 3" xfId="11691" hidden="1"/>
    <cellStyle name="Uwaga 3" xfId="11687" hidden="1"/>
    <cellStyle name="Uwaga 3" xfId="11684" hidden="1"/>
    <cellStyle name="Uwaga 3" xfId="11682" hidden="1"/>
    <cellStyle name="Uwaga 3" xfId="11679" hidden="1"/>
    <cellStyle name="Uwaga 3" xfId="11677" hidden="1"/>
    <cellStyle name="Uwaga 3" xfId="11676" hidden="1"/>
    <cellStyle name="Uwaga 3" xfId="11670" hidden="1"/>
    <cellStyle name="Uwaga 3" xfId="11668" hidden="1"/>
    <cellStyle name="Uwaga 3" xfId="11666" hidden="1"/>
    <cellStyle name="Uwaga 3" xfId="11661" hidden="1"/>
    <cellStyle name="Uwaga 3" xfId="11659" hidden="1"/>
    <cellStyle name="Uwaga 3" xfId="11657" hidden="1"/>
    <cellStyle name="Uwaga 3" xfId="11652" hidden="1"/>
    <cellStyle name="Uwaga 3" xfId="11650" hidden="1"/>
    <cellStyle name="Uwaga 3" xfId="11648" hidden="1"/>
    <cellStyle name="Uwaga 3" xfId="11643" hidden="1"/>
    <cellStyle name="Uwaga 3" xfId="11641" hidden="1"/>
    <cellStyle name="Uwaga 3" xfId="11640" hidden="1"/>
    <cellStyle name="Uwaga 3" xfId="11633" hidden="1"/>
    <cellStyle name="Uwaga 3" xfId="11630" hidden="1"/>
    <cellStyle name="Uwaga 3" xfId="11628" hidden="1"/>
    <cellStyle name="Uwaga 3" xfId="11624" hidden="1"/>
    <cellStyle name="Uwaga 3" xfId="11621" hidden="1"/>
    <cellStyle name="Uwaga 3" xfId="11619" hidden="1"/>
    <cellStyle name="Uwaga 3" xfId="11615" hidden="1"/>
    <cellStyle name="Uwaga 3" xfId="11612" hidden="1"/>
    <cellStyle name="Uwaga 3" xfId="11610" hidden="1"/>
    <cellStyle name="Uwaga 3" xfId="11607" hidden="1"/>
    <cellStyle name="Uwaga 3" xfId="11605" hidden="1"/>
    <cellStyle name="Uwaga 3" xfId="11603" hidden="1"/>
    <cellStyle name="Uwaga 3" xfId="11597" hidden="1"/>
    <cellStyle name="Uwaga 3" xfId="11594" hidden="1"/>
    <cellStyle name="Uwaga 3" xfId="11592" hidden="1"/>
    <cellStyle name="Uwaga 3" xfId="11588" hidden="1"/>
    <cellStyle name="Uwaga 3" xfId="11585" hidden="1"/>
    <cellStyle name="Uwaga 3" xfId="11583" hidden="1"/>
    <cellStyle name="Uwaga 3" xfId="11579" hidden="1"/>
    <cellStyle name="Uwaga 3" xfId="11576" hidden="1"/>
    <cellStyle name="Uwaga 3" xfId="11574" hidden="1"/>
    <cellStyle name="Uwaga 3" xfId="11572" hidden="1"/>
    <cellStyle name="Uwaga 3" xfId="11570" hidden="1"/>
    <cellStyle name="Uwaga 3" xfId="11568" hidden="1"/>
    <cellStyle name="Uwaga 3" xfId="11563" hidden="1"/>
    <cellStyle name="Uwaga 3" xfId="11561" hidden="1"/>
    <cellStyle name="Uwaga 3" xfId="11558" hidden="1"/>
    <cellStyle name="Uwaga 3" xfId="11554" hidden="1"/>
    <cellStyle name="Uwaga 3" xfId="11551" hidden="1"/>
    <cellStyle name="Uwaga 3" xfId="11548" hidden="1"/>
    <cellStyle name="Uwaga 3" xfId="11545" hidden="1"/>
    <cellStyle name="Uwaga 3" xfId="11543" hidden="1"/>
    <cellStyle name="Uwaga 3" xfId="11540" hidden="1"/>
    <cellStyle name="Uwaga 3" xfId="11536" hidden="1"/>
    <cellStyle name="Uwaga 3" xfId="11534" hidden="1"/>
    <cellStyle name="Uwaga 3" xfId="11531" hidden="1"/>
    <cellStyle name="Uwaga 3" xfId="11526" hidden="1"/>
    <cellStyle name="Uwaga 3" xfId="11523" hidden="1"/>
    <cellStyle name="Uwaga 3" xfId="11520" hidden="1"/>
    <cellStyle name="Uwaga 3" xfId="11516" hidden="1"/>
    <cellStyle name="Uwaga 3" xfId="11513" hidden="1"/>
    <cellStyle name="Uwaga 3" xfId="11511" hidden="1"/>
    <cellStyle name="Uwaga 3" xfId="11508" hidden="1"/>
    <cellStyle name="Uwaga 3" xfId="11505" hidden="1"/>
    <cellStyle name="Uwaga 3" xfId="11502" hidden="1"/>
    <cellStyle name="Uwaga 3" xfId="11500" hidden="1"/>
    <cellStyle name="Uwaga 3" xfId="11498" hidden="1"/>
    <cellStyle name="Uwaga 3" xfId="11495" hidden="1"/>
    <cellStyle name="Uwaga 3" xfId="11490" hidden="1"/>
    <cellStyle name="Uwaga 3" xfId="11487" hidden="1"/>
    <cellStyle name="Uwaga 3" xfId="11484" hidden="1"/>
    <cellStyle name="Uwaga 3" xfId="11481" hidden="1"/>
    <cellStyle name="Uwaga 3" xfId="11478" hidden="1"/>
    <cellStyle name="Uwaga 3" xfId="11475" hidden="1"/>
    <cellStyle name="Uwaga 3" xfId="11472" hidden="1"/>
    <cellStyle name="Uwaga 3" xfId="11469" hidden="1"/>
    <cellStyle name="Uwaga 3" xfId="11466" hidden="1"/>
    <cellStyle name="Uwaga 3" xfId="11464" hidden="1"/>
    <cellStyle name="Uwaga 3" xfId="11462" hidden="1"/>
    <cellStyle name="Uwaga 3" xfId="11459" hidden="1"/>
    <cellStyle name="Uwaga 3" xfId="11454" hidden="1"/>
    <cellStyle name="Uwaga 3" xfId="11451" hidden="1"/>
    <cellStyle name="Uwaga 3" xfId="11448" hidden="1"/>
    <cellStyle name="Uwaga 3" xfId="11445" hidden="1"/>
    <cellStyle name="Uwaga 3" xfId="11442" hidden="1"/>
    <cellStyle name="Uwaga 3" xfId="11439" hidden="1"/>
    <cellStyle name="Uwaga 3" xfId="11436" hidden="1"/>
    <cellStyle name="Uwaga 3" xfId="11433" hidden="1"/>
    <cellStyle name="Uwaga 3" xfId="11430" hidden="1"/>
    <cellStyle name="Uwaga 3" xfId="11428" hidden="1"/>
    <cellStyle name="Uwaga 3" xfId="11426" hidden="1"/>
    <cellStyle name="Uwaga 3" xfId="11423" hidden="1"/>
    <cellStyle name="Uwaga 3" xfId="11417" hidden="1"/>
    <cellStyle name="Uwaga 3" xfId="11414" hidden="1"/>
    <cellStyle name="Uwaga 3" xfId="11412" hidden="1"/>
    <cellStyle name="Uwaga 3" xfId="11408" hidden="1"/>
    <cellStyle name="Uwaga 3" xfId="11405" hidden="1"/>
    <cellStyle name="Uwaga 3" xfId="11403" hidden="1"/>
    <cellStyle name="Uwaga 3" xfId="11399" hidden="1"/>
    <cellStyle name="Uwaga 3" xfId="11396" hidden="1"/>
    <cellStyle name="Uwaga 3" xfId="11394" hidden="1"/>
    <cellStyle name="Uwaga 3" xfId="11392" hidden="1"/>
    <cellStyle name="Uwaga 3" xfId="11389" hidden="1"/>
    <cellStyle name="Uwaga 3" xfId="11386" hidden="1"/>
    <cellStyle name="Uwaga 3" xfId="11383" hidden="1"/>
    <cellStyle name="Uwaga 3" xfId="11381" hidden="1"/>
    <cellStyle name="Uwaga 3" xfId="11379" hidden="1"/>
    <cellStyle name="Uwaga 3" xfId="11374" hidden="1"/>
    <cellStyle name="Uwaga 3" xfId="11372" hidden="1"/>
    <cellStyle name="Uwaga 3" xfId="11369" hidden="1"/>
    <cellStyle name="Uwaga 3" xfId="11365" hidden="1"/>
    <cellStyle name="Uwaga 3" xfId="11363" hidden="1"/>
    <cellStyle name="Uwaga 3" xfId="11360" hidden="1"/>
    <cellStyle name="Uwaga 3" xfId="11356" hidden="1"/>
    <cellStyle name="Uwaga 3" xfId="11354" hidden="1"/>
    <cellStyle name="Uwaga 3" xfId="11351" hidden="1"/>
    <cellStyle name="Uwaga 3" xfId="11347" hidden="1"/>
    <cellStyle name="Uwaga 3" xfId="11345" hidden="1"/>
    <cellStyle name="Uwaga 3" xfId="11343" hidden="1"/>
    <cellStyle name="Uwaga 3" xfId="12755" hidden="1"/>
    <cellStyle name="Uwaga 3" xfId="12756" hidden="1"/>
    <cellStyle name="Uwaga 3" xfId="12758" hidden="1"/>
    <cellStyle name="Uwaga 3" xfId="12770" hidden="1"/>
    <cellStyle name="Uwaga 3" xfId="12771" hidden="1"/>
    <cellStyle name="Uwaga 3" xfId="12776" hidden="1"/>
    <cellStyle name="Uwaga 3" xfId="12785" hidden="1"/>
    <cellStyle name="Uwaga 3" xfId="12786" hidden="1"/>
    <cellStyle name="Uwaga 3" xfId="12791" hidden="1"/>
    <cellStyle name="Uwaga 3" xfId="12800" hidden="1"/>
    <cellStyle name="Uwaga 3" xfId="12801" hidden="1"/>
    <cellStyle name="Uwaga 3" xfId="12802" hidden="1"/>
    <cellStyle name="Uwaga 3" xfId="12815" hidden="1"/>
    <cellStyle name="Uwaga 3" xfId="12820" hidden="1"/>
    <cellStyle name="Uwaga 3" xfId="12825" hidden="1"/>
    <cellStyle name="Uwaga 3" xfId="12835" hidden="1"/>
    <cellStyle name="Uwaga 3" xfId="12840" hidden="1"/>
    <cellStyle name="Uwaga 3" xfId="12844" hidden="1"/>
    <cellStyle name="Uwaga 3" xfId="12851" hidden="1"/>
    <cellStyle name="Uwaga 3" xfId="12856" hidden="1"/>
    <cellStyle name="Uwaga 3" xfId="12859" hidden="1"/>
    <cellStyle name="Uwaga 3" xfId="12865" hidden="1"/>
    <cellStyle name="Uwaga 3" xfId="12870" hidden="1"/>
    <cellStyle name="Uwaga 3" xfId="12874" hidden="1"/>
    <cellStyle name="Uwaga 3" xfId="12875" hidden="1"/>
    <cellStyle name="Uwaga 3" xfId="12876" hidden="1"/>
    <cellStyle name="Uwaga 3" xfId="12880" hidden="1"/>
    <cellStyle name="Uwaga 3" xfId="12892" hidden="1"/>
    <cellStyle name="Uwaga 3" xfId="12897" hidden="1"/>
    <cellStyle name="Uwaga 3" xfId="12902" hidden="1"/>
    <cellStyle name="Uwaga 3" xfId="12907" hidden="1"/>
    <cellStyle name="Uwaga 3" xfId="12912" hidden="1"/>
    <cellStyle name="Uwaga 3" xfId="12917" hidden="1"/>
    <cellStyle name="Uwaga 3" xfId="12921" hidden="1"/>
    <cellStyle name="Uwaga 3" xfId="12925" hidden="1"/>
    <cellStyle name="Uwaga 3" xfId="12930" hidden="1"/>
    <cellStyle name="Uwaga 3" xfId="12935" hidden="1"/>
    <cellStyle name="Uwaga 3" xfId="12936" hidden="1"/>
    <cellStyle name="Uwaga 3" xfId="12938" hidden="1"/>
    <cellStyle name="Uwaga 3" xfId="12951" hidden="1"/>
    <cellStyle name="Uwaga 3" xfId="12955" hidden="1"/>
    <cellStyle name="Uwaga 3" xfId="12960" hidden="1"/>
    <cellStyle name="Uwaga 3" xfId="12967" hidden="1"/>
    <cellStyle name="Uwaga 3" xfId="12971" hidden="1"/>
    <cellStyle name="Uwaga 3" xfId="12976" hidden="1"/>
    <cellStyle name="Uwaga 3" xfId="12981" hidden="1"/>
    <cellStyle name="Uwaga 3" xfId="12984" hidden="1"/>
    <cellStyle name="Uwaga 3" xfId="12989" hidden="1"/>
    <cellStyle name="Uwaga 3" xfId="12995" hidden="1"/>
    <cellStyle name="Uwaga 3" xfId="12996" hidden="1"/>
    <cellStyle name="Uwaga 3" xfId="12999" hidden="1"/>
    <cellStyle name="Uwaga 3" xfId="13012" hidden="1"/>
    <cellStyle name="Uwaga 3" xfId="13016" hidden="1"/>
    <cellStyle name="Uwaga 3" xfId="13021" hidden="1"/>
    <cellStyle name="Uwaga 3" xfId="13028" hidden="1"/>
    <cellStyle name="Uwaga 3" xfId="13033" hidden="1"/>
    <cellStyle name="Uwaga 3" xfId="13037" hidden="1"/>
    <cellStyle name="Uwaga 3" xfId="13042" hidden="1"/>
    <cellStyle name="Uwaga 3" xfId="13046" hidden="1"/>
    <cellStyle name="Uwaga 3" xfId="13051" hidden="1"/>
    <cellStyle name="Uwaga 3" xfId="13055" hidden="1"/>
    <cellStyle name="Uwaga 3" xfId="13056" hidden="1"/>
    <cellStyle name="Uwaga 3" xfId="13058" hidden="1"/>
    <cellStyle name="Uwaga 3" xfId="13070" hidden="1"/>
    <cellStyle name="Uwaga 3" xfId="13071" hidden="1"/>
    <cellStyle name="Uwaga 3" xfId="13073" hidden="1"/>
    <cellStyle name="Uwaga 3" xfId="13085" hidden="1"/>
    <cellStyle name="Uwaga 3" xfId="13087" hidden="1"/>
    <cellStyle name="Uwaga 3" xfId="13090" hidden="1"/>
    <cellStyle name="Uwaga 3" xfId="13100" hidden="1"/>
    <cellStyle name="Uwaga 3" xfId="13101" hidden="1"/>
    <cellStyle name="Uwaga 3" xfId="13103" hidden="1"/>
    <cellStyle name="Uwaga 3" xfId="13115" hidden="1"/>
    <cellStyle name="Uwaga 3" xfId="13116" hidden="1"/>
    <cellStyle name="Uwaga 3" xfId="13117" hidden="1"/>
    <cellStyle name="Uwaga 3" xfId="13131" hidden="1"/>
    <cellStyle name="Uwaga 3" xfId="13134" hidden="1"/>
    <cellStyle name="Uwaga 3" xfId="13138" hidden="1"/>
    <cellStyle name="Uwaga 3" xfId="13146" hidden="1"/>
    <cellStyle name="Uwaga 3" xfId="13149" hidden="1"/>
    <cellStyle name="Uwaga 3" xfId="13153" hidden="1"/>
    <cellStyle name="Uwaga 3" xfId="13161" hidden="1"/>
    <cellStyle name="Uwaga 3" xfId="13164" hidden="1"/>
    <cellStyle name="Uwaga 3" xfId="13168" hidden="1"/>
    <cellStyle name="Uwaga 3" xfId="13175" hidden="1"/>
    <cellStyle name="Uwaga 3" xfId="13176" hidden="1"/>
    <cellStyle name="Uwaga 3" xfId="13178" hidden="1"/>
    <cellStyle name="Uwaga 3" xfId="13191" hidden="1"/>
    <cellStyle name="Uwaga 3" xfId="13194" hidden="1"/>
    <cellStyle name="Uwaga 3" xfId="13197" hidden="1"/>
    <cellStyle name="Uwaga 3" xfId="13206" hidden="1"/>
    <cellStyle name="Uwaga 3" xfId="13209" hidden="1"/>
    <cellStyle name="Uwaga 3" xfId="13213" hidden="1"/>
    <cellStyle name="Uwaga 3" xfId="13221" hidden="1"/>
    <cellStyle name="Uwaga 3" xfId="13223" hidden="1"/>
    <cellStyle name="Uwaga 3" xfId="13226" hidden="1"/>
    <cellStyle name="Uwaga 3" xfId="13235" hidden="1"/>
    <cellStyle name="Uwaga 3" xfId="13236" hidden="1"/>
    <cellStyle name="Uwaga 3" xfId="13237" hidden="1"/>
    <cellStyle name="Uwaga 3" xfId="13250" hidden="1"/>
    <cellStyle name="Uwaga 3" xfId="13251" hidden="1"/>
    <cellStyle name="Uwaga 3" xfId="13253" hidden="1"/>
    <cellStyle name="Uwaga 3" xfId="13265" hidden="1"/>
    <cellStyle name="Uwaga 3" xfId="13266" hidden="1"/>
    <cellStyle name="Uwaga 3" xfId="13268" hidden="1"/>
    <cellStyle name="Uwaga 3" xfId="13280" hidden="1"/>
    <cellStyle name="Uwaga 3" xfId="13281" hidden="1"/>
    <cellStyle name="Uwaga 3" xfId="13283" hidden="1"/>
    <cellStyle name="Uwaga 3" xfId="13295" hidden="1"/>
    <cellStyle name="Uwaga 3" xfId="13296" hidden="1"/>
    <cellStyle name="Uwaga 3" xfId="13297" hidden="1"/>
    <cellStyle name="Uwaga 3" xfId="13311" hidden="1"/>
    <cellStyle name="Uwaga 3" xfId="13313" hidden="1"/>
    <cellStyle name="Uwaga 3" xfId="13316" hidden="1"/>
    <cellStyle name="Uwaga 3" xfId="13326" hidden="1"/>
    <cellStyle name="Uwaga 3" xfId="13329" hidden="1"/>
    <cellStyle name="Uwaga 3" xfId="13332" hidden="1"/>
    <cellStyle name="Uwaga 3" xfId="13341" hidden="1"/>
    <cellStyle name="Uwaga 3" xfId="13343" hidden="1"/>
    <cellStyle name="Uwaga 3" xfId="13346" hidden="1"/>
    <cellStyle name="Uwaga 3" xfId="13355" hidden="1"/>
    <cellStyle name="Uwaga 3" xfId="13356" hidden="1"/>
    <cellStyle name="Uwaga 3" xfId="13357" hidden="1"/>
    <cellStyle name="Uwaga 3" xfId="13370" hidden="1"/>
    <cellStyle name="Uwaga 3" xfId="13372" hidden="1"/>
    <cellStyle name="Uwaga 3" xfId="13374" hidden="1"/>
    <cellStyle name="Uwaga 3" xfId="13385" hidden="1"/>
    <cellStyle name="Uwaga 3" xfId="13387" hidden="1"/>
    <cellStyle name="Uwaga 3" xfId="13389" hidden="1"/>
    <cellStyle name="Uwaga 3" xfId="13400" hidden="1"/>
    <cellStyle name="Uwaga 3" xfId="13402" hidden="1"/>
    <cellStyle name="Uwaga 3" xfId="13404" hidden="1"/>
    <cellStyle name="Uwaga 3" xfId="13415" hidden="1"/>
    <cellStyle name="Uwaga 3" xfId="13416" hidden="1"/>
    <cellStyle name="Uwaga 3" xfId="13417" hidden="1"/>
    <cellStyle name="Uwaga 3" xfId="13430" hidden="1"/>
    <cellStyle name="Uwaga 3" xfId="13432" hidden="1"/>
    <cellStyle name="Uwaga 3" xfId="13434" hidden="1"/>
    <cellStyle name="Uwaga 3" xfId="13445" hidden="1"/>
    <cellStyle name="Uwaga 3" xfId="13447" hidden="1"/>
    <cellStyle name="Uwaga 3" xfId="13449" hidden="1"/>
    <cellStyle name="Uwaga 3" xfId="13460" hidden="1"/>
    <cellStyle name="Uwaga 3" xfId="13462" hidden="1"/>
    <cellStyle name="Uwaga 3" xfId="13463" hidden="1"/>
    <cellStyle name="Uwaga 3" xfId="13475" hidden="1"/>
    <cellStyle name="Uwaga 3" xfId="13476" hidden="1"/>
    <cellStyle name="Uwaga 3" xfId="13477" hidden="1"/>
    <cellStyle name="Uwaga 3" xfId="13490" hidden="1"/>
    <cellStyle name="Uwaga 3" xfId="13492" hidden="1"/>
    <cellStyle name="Uwaga 3" xfId="13494" hidden="1"/>
    <cellStyle name="Uwaga 3" xfId="13505" hidden="1"/>
    <cellStyle name="Uwaga 3" xfId="13507" hidden="1"/>
    <cellStyle name="Uwaga 3" xfId="13509" hidden="1"/>
    <cellStyle name="Uwaga 3" xfId="13520" hidden="1"/>
    <cellStyle name="Uwaga 3" xfId="13522" hidden="1"/>
    <cellStyle name="Uwaga 3" xfId="13524" hidden="1"/>
    <cellStyle name="Uwaga 3" xfId="13535" hidden="1"/>
    <cellStyle name="Uwaga 3" xfId="13536" hidden="1"/>
    <cellStyle name="Uwaga 3" xfId="13538" hidden="1"/>
    <cellStyle name="Uwaga 3" xfId="13549" hidden="1"/>
    <cellStyle name="Uwaga 3" xfId="13551" hidden="1"/>
    <cellStyle name="Uwaga 3" xfId="13552" hidden="1"/>
    <cellStyle name="Uwaga 3" xfId="13561" hidden="1"/>
    <cellStyle name="Uwaga 3" xfId="13564" hidden="1"/>
    <cellStyle name="Uwaga 3" xfId="13566" hidden="1"/>
    <cellStyle name="Uwaga 3" xfId="13577" hidden="1"/>
    <cellStyle name="Uwaga 3" xfId="13579" hidden="1"/>
    <cellStyle name="Uwaga 3" xfId="13581" hidden="1"/>
    <cellStyle name="Uwaga 3" xfId="13593" hidden="1"/>
    <cellStyle name="Uwaga 3" xfId="13595" hidden="1"/>
    <cellStyle name="Uwaga 3" xfId="13597" hidden="1"/>
    <cellStyle name="Uwaga 3" xfId="13605" hidden="1"/>
    <cellStyle name="Uwaga 3" xfId="13607" hidden="1"/>
    <cellStyle name="Uwaga 3" xfId="13610" hidden="1"/>
    <cellStyle name="Uwaga 3" xfId="13600" hidden="1"/>
    <cellStyle name="Uwaga 3" xfId="13599" hidden="1"/>
    <cellStyle name="Uwaga 3" xfId="13598" hidden="1"/>
    <cellStyle name="Uwaga 3" xfId="13585" hidden="1"/>
    <cellStyle name="Uwaga 3" xfId="13584" hidden="1"/>
    <cellStyle name="Uwaga 3" xfId="13583" hidden="1"/>
    <cellStyle name="Uwaga 3" xfId="13570" hidden="1"/>
    <cellStyle name="Uwaga 3" xfId="13569" hidden="1"/>
    <cellStyle name="Uwaga 3" xfId="13568" hidden="1"/>
    <cellStyle name="Uwaga 3" xfId="13555" hidden="1"/>
    <cellStyle name="Uwaga 3" xfId="13554" hidden="1"/>
    <cellStyle name="Uwaga 3" xfId="13553" hidden="1"/>
    <cellStyle name="Uwaga 3" xfId="13540" hidden="1"/>
    <cellStyle name="Uwaga 3" xfId="13539" hidden="1"/>
    <cellStyle name="Uwaga 3" xfId="13537" hidden="1"/>
    <cellStyle name="Uwaga 3" xfId="13526" hidden="1"/>
    <cellStyle name="Uwaga 3" xfId="13523" hidden="1"/>
    <cellStyle name="Uwaga 3" xfId="13521" hidden="1"/>
    <cellStyle name="Uwaga 3" xfId="13511" hidden="1"/>
    <cellStyle name="Uwaga 3" xfId="13508" hidden="1"/>
    <cellStyle name="Uwaga 3" xfId="13506" hidden="1"/>
    <cellStyle name="Uwaga 3" xfId="13496" hidden="1"/>
    <cellStyle name="Uwaga 3" xfId="13493" hidden="1"/>
    <cellStyle name="Uwaga 3" xfId="13491" hidden="1"/>
    <cellStyle name="Uwaga 3" xfId="13481" hidden="1"/>
    <cellStyle name="Uwaga 3" xfId="13479" hidden="1"/>
    <cellStyle name="Uwaga 3" xfId="13478" hidden="1"/>
    <cellStyle name="Uwaga 3" xfId="13466" hidden="1"/>
    <cellStyle name="Uwaga 3" xfId="13464" hidden="1"/>
    <cellStyle name="Uwaga 3" xfId="13461" hidden="1"/>
    <cellStyle name="Uwaga 3" xfId="13451" hidden="1"/>
    <cellStyle name="Uwaga 3" xfId="13448" hidden="1"/>
    <cellStyle name="Uwaga 3" xfId="13446" hidden="1"/>
    <cellStyle name="Uwaga 3" xfId="13436" hidden="1"/>
    <cellStyle name="Uwaga 3" xfId="13433" hidden="1"/>
    <cellStyle name="Uwaga 3" xfId="13431" hidden="1"/>
    <cellStyle name="Uwaga 3" xfId="13421" hidden="1"/>
    <cellStyle name="Uwaga 3" xfId="13419" hidden="1"/>
    <cellStyle name="Uwaga 3" xfId="13418" hidden="1"/>
    <cellStyle name="Uwaga 3" xfId="13406" hidden="1"/>
    <cellStyle name="Uwaga 3" xfId="13403" hidden="1"/>
    <cellStyle name="Uwaga 3" xfId="13401" hidden="1"/>
    <cellStyle name="Uwaga 3" xfId="13391" hidden="1"/>
    <cellStyle name="Uwaga 3" xfId="13388" hidden="1"/>
    <cellStyle name="Uwaga 3" xfId="13386" hidden="1"/>
    <cellStyle name="Uwaga 3" xfId="13376" hidden="1"/>
    <cellStyle name="Uwaga 3" xfId="13373" hidden="1"/>
    <cellStyle name="Uwaga 3" xfId="13371" hidden="1"/>
    <cellStyle name="Uwaga 3" xfId="13361" hidden="1"/>
    <cellStyle name="Uwaga 3" xfId="13359" hidden="1"/>
    <cellStyle name="Uwaga 3" xfId="13358" hidden="1"/>
    <cellStyle name="Uwaga 3" xfId="13345" hidden="1"/>
    <cellStyle name="Uwaga 3" xfId="13342" hidden="1"/>
    <cellStyle name="Uwaga 3" xfId="13340" hidden="1"/>
    <cellStyle name="Uwaga 3" xfId="13330" hidden="1"/>
    <cellStyle name="Uwaga 3" xfId="13327" hidden="1"/>
    <cellStyle name="Uwaga 3" xfId="13325" hidden="1"/>
    <cellStyle name="Uwaga 3" xfId="13315" hidden="1"/>
    <cellStyle name="Uwaga 3" xfId="13312" hidden="1"/>
    <cellStyle name="Uwaga 3" xfId="13310" hidden="1"/>
    <cellStyle name="Uwaga 3" xfId="13301" hidden="1"/>
    <cellStyle name="Uwaga 3" xfId="13299" hidden="1"/>
    <cellStyle name="Uwaga 3" xfId="13298" hidden="1"/>
    <cellStyle name="Uwaga 3" xfId="13286" hidden="1"/>
    <cellStyle name="Uwaga 3" xfId="13284" hidden="1"/>
    <cellStyle name="Uwaga 3" xfId="13282" hidden="1"/>
    <cellStyle name="Uwaga 3" xfId="13271" hidden="1"/>
    <cellStyle name="Uwaga 3" xfId="13269" hidden="1"/>
    <cellStyle name="Uwaga 3" xfId="13267" hidden="1"/>
    <cellStyle name="Uwaga 3" xfId="13256" hidden="1"/>
    <cellStyle name="Uwaga 3" xfId="13254" hidden="1"/>
    <cellStyle name="Uwaga 3" xfId="13252" hidden="1"/>
    <cellStyle name="Uwaga 3" xfId="13241" hidden="1"/>
    <cellStyle name="Uwaga 3" xfId="13239" hidden="1"/>
    <cellStyle name="Uwaga 3" xfId="13238" hidden="1"/>
    <cellStyle name="Uwaga 3" xfId="13225" hidden="1"/>
    <cellStyle name="Uwaga 3" xfId="13222" hidden="1"/>
    <cellStyle name="Uwaga 3" xfId="13220" hidden="1"/>
    <cellStyle name="Uwaga 3" xfId="13210" hidden="1"/>
    <cellStyle name="Uwaga 3" xfId="13207" hidden="1"/>
    <cellStyle name="Uwaga 3" xfId="13205" hidden="1"/>
    <cellStyle name="Uwaga 3" xfId="13195" hidden="1"/>
    <cellStyle name="Uwaga 3" xfId="13192" hidden="1"/>
    <cellStyle name="Uwaga 3" xfId="13190" hidden="1"/>
    <cellStyle name="Uwaga 3" xfId="13181" hidden="1"/>
    <cellStyle name="Uwaga 3" xfId="13179" hidden="1"/>
    <cellStyle name="Uwaga 3" xfId="13177" hidden="1"/>
    <cellStyle name="Uwaga 3" xfId="13165" hidden="1"/>
    <cellStyle name="Uwaga 3" xfId="13162" hidden="1"/>
    <cellStyle name="Uwaga 3" xfId="13160" hidden="1"/>
    <cellStyle name="Uwaga 3" xfId="13150" hidden="1"/>
    <cellStyle name="Uwaga 3" xfId="13147" hidden="1"/>
    <cellStyle name="Uwaga 3" xfId="13145" hidden="1"/>
    <cellStyle name="Uwaga 3" xfId="13135" hidden="1"/>
    <cellStyle name="Uwaga 3" xfId="13132" hidden="1"/>
    <cellStyle name="Uwaga 3" xfId="13130" hidden="1"/>
    <cellStyle name="Uwaga 3" xfId="13123" hidden="1"/>
    <cellStyle name="Uwaga 3" xfId="13120" hidden="1"/>
    <cellStyle name="Uwaga 3" xfId="13118" hidden="1"/>
    <cellStyle name="Uwaga 3" xfId="13108" hidden="1"/>
    <cellStyle name="Uwaga 3" xfId="13105" hidden="1"/>
    <cellStyle name="Uwaga 3" xfId="13102" hidden="1"/>
    <cellStyle name="Uwaga 3" xfId="13093" hidden="1"/>
    <cellStyle name="Uwaga 3" xfId="13089" hidden="1"/>
    <cellStyle name="Uwaga 3" xfId="13086" hidden="1"/>
    <cellStyle name="Uwaga 3" xfId="13078" hidden="1"/>
    <cellStyle name="Uwaga 3" xfId="13075" hidden="1"/>
    <cellStyle name="Uwaga 3" xfId="13072" hidden="1"/>
    <cellStyle name="Uwaga 3" xfId="13063" hidden="1"/>
    <cellStyle name="Uwaga 3" xfId="13060" hidden="1"/>
    <cellStyle name="Uwaga 3" xfId="13057" hidden="1"/>
    <cellStyle name="Uwaga 3" xfId="13047" hidden="1"/>
    <cellStyle name="Uwaga 3" xfId="13043" hidden="1"/>
    <cellStyle name="Uwaga 3" xfId="13040" hidden="1"/>
    <cellStyle name="Uwaga 3" xfId="13031" hidden="1"/>
    <cellStyle name="Uwaga 3" xfId="13027" hidden="1"/>
    <cellStyle name="Uwaga 3" xfId="13025" hidden="1"/>
    <cellStyle name="Uwaga 3" xfId="13017" hidden="1"/>
    <cellStyle name="Uwaga 3" xfId="13013" hidden="1"/>
    <cellStyle name="Uwaga 3" xfId="13010" hidden="1"/>
    <cellStyle name="Uwaga 3" xfId="13003" hidden="1"/>
    <cellStyle name="Uwaga 3" xfId="13000" hidden="1"/>
    <cellStyle name="Uwaga 3" xfId="12997" hidden="1"/>
    <cellStyle name="Uwaga 3" xfId="12988" hidden="1"/>
    <cellStyle name="Uwaga 3" xfId="12983" hidden="1"/>
    <cellStyle name="Uwaga 3" xfId="12980" hidden="1"/>
    <cellStyle name="Uwaga 3" xfId="12973" hidden="1"/>
    <cellStyle name="Uwaga 3" xfId="12968" hidden="1"/>
    <cellStyle name="Uwaga 3" xfId="12965" hidden="1"/>
    <cellStyle name="Uwaga 3" xfId="12958" hidden="1"/>
    <cellStyle name="Uwaga 3" xfId="12953" hidden="1"/>
    <cellStyle name="Uwaga 3" xfId="12950" hidden="1"/>
    <cellStyle name="Uwaga 3" xfId="12944" hidden="1"/>
    <cellStyle name="Uwaga 3" xfId="12940" hidden="1"/>
    <cellStyle name="Uwaga 3" xfId="12937" hidden="1"/>
    <cellStyle name="Uwaga 3" xfId="12929" hidden="1"/>
    <cellStyle name="Uwaga 3" xfId="12924" hidden="1"/>
    <cellStyle name="Uwaga 3" xfId="12920" hidden="1"/>
    <cellStyle name="Uwaga 3" xfId="12914" hidden="1"/>
    <cellStyle name="Uwaga 3" xfId="12909" hidden="1"/>
    <cellStyle name="Uwaga 3" xfId="12905" hidden="1"/>
    <cellStyle name="Uwaga 3" xfId="12899" hidden="1"/>
    <cellStyle name="Uwaga 3" xfId="12894" hidden="1"/>
    <cellStyle name="Uwaga 3" xfId="12890" hidden="1"/>
    <cellStyle name="Uwaga 3" xfId="12885" hidden="1"/>
    <cellStyle name="Uwaga 3" xfId="12881" hidden="1"/>
    <cellStyle name="Uwaga 3" xfId="12877" hidden="1"/>
    <cellStyle name="Uwaga 3" xfId="12869" hidden="1"/>
    <cellStyle name="Uwaga 3" xfId="12864" hidden="1"/>
    <cellStyle name="Uwaga 3" xfId="12860" hidden="1"/>
    <cellStyle name="Uwaga 3" xfId="12854" hidden="1"/>
    <cellStyle name="Uwaga 3" xfId="12849" hidden="1"/>
    <cellStyle name="Uwaga 3" xfId="12845" hidden="1"/>
    <cellStyle name="Uwaga 3" xfId="12839" hidden="1"/>
    <cellStyle name="Uwaga 3" xfId="12834" hidden="1"/>
    <cellStyle name="Uwaga 3" xfId="12830" hidden="1"/>
    <cellStyle name="Uwaga 3" xfId="12826" hidden="1"/>
    <cellStyle name="Uwaga 3" xfId="12821" hidden="1"/>
    <cellStyle name="Uwaga 3" xfId="12816" hidden="1"/>
    <cellStyle name="Uwaga 3" xfId="12811" hidden="1"/>
    <cellStyle name="Uwaga 3" xfId="12807" hidden="1"/>
    <cellStyle name="Uwaga 3" xfId="12803" hidden="1"/>
    <cellStyle name="Uwaga 3" xfId="12796" hidden="1"/>
    <cellStyle name="Uwaga 3" xfId="12792" hidden="1"/>
    <cellStyle name="Uwaga 3" xfId="12787" hidden="1"/>
    <cellStyle name="Uwaga 3" xfId="12781" hidden="1"/>
    <cellStyle name="Uwaga 3" xfId="12777" hidden="1"/>
    <cellStyle name="Uwaga 3" xfId="12772" hidden="1"/>
    <cellStyle name="Uwaga 3" xfId="12766" hidden="1"/>
    <cellStyle name="Uwaga 3" xfId="12762" hidden="1"/>
    <cellStyle name="Uwaga 3" xfId="12757" hidden="1"/>
    <cellStyle name="Uwaga 3" xfId="12751" hidden="1"/>
    <cellStyle name="Uwaga 3" xfId="12747" hidden="1"/>
    <cellStyle name="Uwaga 3" xfId="12743" hidden="1"/>
    <cellStyle name="Uwaga 3" xfId="13603" hidden="1"/>
    <cellStyle name="Uwaga 3" xfId="13602" hidden="1"/>
    <cellStyle name="Uwaga 3" xfId="13601" hidden="1"/>
    <cellStyle name="Uwaga 3" xfId="13588" hidden="1"/>
    <cellStyle name="Uwaga 3" xfId="13587" hidden="1"/>
    <cellStyle name="Uwaga 3" xfId="13586" hidden="1"/>
    <cellStyle name="Uwaga 3" xfId="13573" hidden="1"/>
    <cellStyle name="Uwaga 3" xfId="13572" hidden="1"/>
    <cellStyle name="Uwaga 3" xfId="13571" hidden="1"/>
    <cellStyle name="Uwaga 3" xfId="13558" hidden="1"/>
    <cellStyle name="Uwaga 3" xfId="13557" hidden="1"/>
    <cellStyle name="Uwaga 3" xfId="13556" hidden="1"/>
    <cellStyle name="Uwaga 3" xfId="13543" hidden="1"/>
    <cellStyle name="Uwaga 3" xfId="13542" hidden="1"/>
    <cellStyle name="Uwaga 3" xfId="13541" hidden="1"/>
    <cellStyle name="Uwaga 3" xfId="13529" hidden="1"/>
    <cellStyle name="Uwaga 3" xfId="13527" hidden="1"/>
    <cellStyle name="Uwaga 3" xfId="13525" hidden="1"/>
    <cellStyle name="Uwaga 3" xfId="13514" hidden="1"/>
    <cellStyle name="Uwaga 3" xfId="13512" hidden="1"/>
    <cellStyle name="Uwaga 3" xfId="13510" hidden="1"/>
    <cellStyle name="Uwaga 3" xfId="13499" hidden="1"/>
    <cellStyle name="Uwaga 3" xfId="13497" hidden="1"/>
    <cellStyle name="Uwaga 3" xfId="13495" hidden="1"/>
    <cellStyle name="Uwaga 3" xfId="13484" hidden="1"/>
    <cellStyle name="Uwaga 3" xfId="13482" hidden="1"/>
    <cellStyle name="Uwaga 3" xfId="13480" hidden="1"/>
    <cellStyle name="Uwaga 3" xfId="13469" hidden="1"/>
    <cellStyle name="Uwaga 3" xfId="13467" hidden="1"/>
    <cellStyle name="Uwaga 3" xfId="13465" hidden="1"/>
    <cellStyle name="Uwaga 3" xfId="13454" hidden="1"/>
    <cellStyle name="Uwaga 3" xfId="13452" hidden="1"/>
    <cellStyle name="Uwaga 3" xfId="13450" hidden="1"/>
    <cellStyle name="Uwaga 3" xfId="13439" hidden="1"/>
    <cellStyle name="Uwaga 3" xfId="13437" hidden="1"/>
    <cellStyle name="Uwaga 3" xfId="13435" hidden="1"/>
    <cellStyle name="Uwaga 3" xfId="13424" hidden="1"/>
    <cellStyle name="Uwaga 3" xfId="13422" hidden="1"/>
    <cellStyle name="Uwaga 3" xfId="13420" hidden="1"/>
    <cellStyle name="Uwaga 3" xfId="13409" hidden="1"/>
    <cellStyle name="Uwaga 3" xfId="13407" hidden="1"/>
    <cellStyle name="Uwaga 3" xfId="13405" hidden="1"/>
    <cellStyle name="Uwaga 3" xfId="13394" hidden="1"/>
    <cellStyle name="Uwaga 3" xfId="13392" hidden="1"/>
    <cellStyle name="Uwaga 3" xfId="13390" hidden="1"/>
    <cellStyle name="Uwaga 3" xfId="13379" hidden="1"/>
    <cellStyle name="Uwaga 3" xfId="13377" hidden="1"/>
    <cellStyle name="Uwaga 3" xfId="13375" hidden="1"/>
    <cellStyle name="Uwaga 3" xfId="13364" hidden="1"/>
    <cellStyle name="Uwaga 3" xfId="13362" hidden="1"/>
    <cellStyle name="Uwaga 3" xfId="13360" hidden="1"/>
    <cellStyle name="Uwaga 3" xfId="13349" hidden="1"/>
    <cellStyle name="Uwaga 3" xfId="13347" hidden="1"/>
    <cellStyle name="Uwaga 3" xfId="13344" hidden="1"/>
    <cellStyle name="Uwaga 3" xfId="13334" hidden="1"/>
    <cellStyle name="Uwaga 3" xfId="13331" hidden="1"/>
    <cellStyle name="Uwaga 3" xfId="13328" hidden="1"/>
    <cellStyle name="Uwaga 3" xfId="13319" hidden="1"/>
    <cellStyle name="Uwaga 3" xfId="13317" hidden="1"/>
    <cellStyle name="Uwaga 3" xfId="13314" hidden="1"/>
    <cellStyle name="Uwaga 3" xfId="13304" hidden="1"/>
    <cellStyle name="Uwaga 3" xfId="13302" hidden="1"/>
    <cellStyle name="Uwaga 3" xfId="13300" hidden="1"/>
    <cellStyle name="Uwaga 3" xfId="13289" hidden="1"/>
    <cellStyle name="Uwaga 3" xfId="13287" hidden="1"/>
    <cellStyle name="Uwaga 3" xfId="13285" hidden="1"/>
    <cellStyle name="Uwaga 3" xfId="13274" hidden="1"/>
    <cellStyle name="Uwaga 3" xfId="13272" hidden="1"/>
    <cellStyle name="Uwaga 3" xfId="13270" hidden="1"/>
    <cellStyle name="Uwaga 3" xfId="13259" hidden="1"/>
    <cellStyle name="Uwaga 3" xfId="13257" hidden="1"/>
    <cellStyle name="Uwaga 3" xfId="13255" hidden="1"/>
    <cellStyle name="Uwaga 3" xfId="13244" hidden="1"/>
    <cellStyle name="Uwaga 3" xfId="13242" hidden="1"/>
    <cellStyle name="Uwaga 3" xfId="13240" hidden="1"/>
    <cellStyle name="Uwaga 3" xfId="13229" hidden="1"/>
    <cellStyle name="Uwaga 3" xfId="13227" hidden="1"/>
    <cellStyle name="Uwaga 3" xfId="13224" hidden="1"/>
    <cellStyle name="Uwaga 3" xfId="13214" hidden="1"/>
    <cellStyle name="Uwaga 3" xfId="13211" hidden="1"/>
    <cellStyle name="Uwaga 3" xfId="13208" hidden="1"/>
    <cellStyle name="Uwaga 3" xfId="13199" hidden="1"/>
    <cellStyle name="Uwaga 3" xfId="13196" hidden="1"/>
    <cellStyle name="Uwaga 3" xfId="13193" hidden="1"/>
    <cellStyle name="Uwaga 3" xfId="13184" hidden="1"/>
    <cellStyle name="Uwaga 3" xfId="13182" hidden="1"/>
    <cellStyle name="Uwaga 3" xfId="13180" hidden="1"/>
    <cellStyle name="Uwaga 3" xfId="13169" hidden="1"/>
    <cellStyle name="Uwaga 3" xfId="13166" hidden="1"/>
    <cellStyle name="Uwaga 3" xfId="13163" hidden="1"/>
    <cellStyle name="Uwaga 3" xfId="13154" hidden="1"/>
    <cellStyle name="Uwaga 3" xfId="13151" hidden="1"/>
    <cellStyle name="Uwaga 3" xfId="13148" hidden="1"/>
    <cellStyle name="Uwaga 3" xfId="13139" hidden="1"/>
    <cellStyle name="Uwaga 3" xfId="13136" hidden="1"/>
    <cellStyle name="Uwaga 3" xfId="13133" hidden="1"/>
    <cellStyle name="Uwaga 3" xfId="13126" hidden="1"/>
    <cellStyle name="Uwaga 3" xfId="13122" hidden="1"/>
    <cellStyle name="Uwaga 3" xfId="13119" hidden="1"/>
    <cellStyle name="Uwaga 3" xfId="13111" hidden="1"/>
    <cellStyle name="Uwaga 3" xfId="13107" hidden="1"/>
    <cellStyle name="Uwaga 3" xfId="13104" hidden="1"/>
    <cellStyle name="Uwaga 3" xfId="13096" hidden="1"/>
    <cellStyle name="Uwaga 3" xfId="13092" hidden="1"/>
    <cellStyle name="Uwaga 3" xfId="13088" hidden="1"/>
    <cellStyle name="Uwaga 3" xfId="13081" hidden="1"/>
    <cellStyle name="Uwaga 3" xfId="13077" hidden="1"/>
    <cellStyle name="Uwaga 3" xfId="13074" hidden="1"/>
    <cellStyle name="Uwaga 3" xfId="13066" hidden="1"/>
    <cellStyle name="Uwaga 3" xfId="13062" hidden="1"/>
    <cellStyle name="Uwaga 3" xfId="13059" hidden="1"/>
    <cellStyle name="Uwaga 3" xfId="13050" hidden="1"/>
    <cellStyle name="Uwaga 3" xfId="13045" hidden="1"/>
    <cellStyle name="Uwaga 3" xfId="13041" hidden="1"/>
    <cellStyle name="Uwaga 3" xfId="13035" hidden="1"/>
    <cellStyle name="Uwaga 3" xfId="13030" hidden="1"/>
    <cellStyle name="Uwaga 3" xfId="13026" hidden="1"/>
    <cellStyle name="Uwaga 3" xfId="13020" hidden="1"/>
    <cellStyle name="Uwaga 3" xfId="13015" hidden="1"/>
    <cellStyle name="Uwaga 3" xfId="13011" hidden="1"/>
    <cellStyle name="Uwaga 3" xfId="13006" hidden="1"/>
    <cellStyle name="Uwaga 3" xfId="13002" hidden="1"/>
    <cellStyle name="Uwaga 3" xfId="12998" hidden="1"/>
    <cellStyle name="Uwaga 3" xfId="12991" hidden="1"/>
    <cellStyle name="Uwaga 3" xfId="12986" hidden="1"/>
    <cellStyle name="Uwaga 3" xfId="12982" hidden="1"/>
    <cellStyle name="Uwaga 3" xfId="12975" hidden="1"/>
    <cellStyle name="Uwaga 3" xfId="12970" hidden="1"/>
    <cellStyle name="Uwaga 3" xfId="12966" hidden="1"/>
    <cellStyle name="Uwaga 3" xfId="12961" hidden="1"/>
    <cellStyle name="Uwaga 3" xfId="12956" hidden="1"/>
    <cellStyle name="Uwaga 3" xfId="12952" hidden="1"/>
    <cellStyle name="Uwaga 3" xfId="12946" hidden="1"/>
    <cellStyle name="Uwaga 3" xfId="12942" hidden="1"/>
    <cellStyle name="Uwaga 3" xfId="12939" hidden="1"/>
    <cellStyle name="Uwaga 3" xfId="12932" hidden="1"/>
    <cellStyle name="Uwaga 3" xfId="12927" hidden="1"/>
    <cellStyle name="Uwaga 3" xfId="12922" hidden="1"/>
    <cellStyle name="Uwaga 3" xfId="12916" hidden="1"/>
    <cellStyle name="Uwaga 3" xfId="12911" hidden="1"/>
    <cellStyle name="Uwaga 3" xfId="12906" hidden="1"/>
    <cellStyle name="Uwaga 3" xfId="12901" hidden="1"/>
    <cellStyle name="Uwaga 3" xfId="12896" hidden="1"/>
    <cellStyle name="Uwaga 3" xfId="12891" hidden="1"/>
    <cellStyle name="Uwaga 3" xfId="12887" hidden="1"/>
    <cellStyle name="Uwaga 3" xfId="12883" hidden="1"/>
    <cellStyle name="Uwaga 3" xfId="12878" hidden="1"/>
    <cellStyle name="Uwaga 3" xfId="12871" hidden="1"/>
    <cellStyle name="Uwaga 3" xfId="12866" hidden="1"/>
    <cellStyle name="Uwaga 3" xfId="12861" hidden="1"/>
    <cellStyle name="Uwaga 3" xfId="12855" hidden="1"/>
    <cellStyle name="Uwaga 3" xfId="12850" hidden="1"/>
    <cellStyle name="Uwaga 3" xfId="12846" hidden="1"/>
    <cellStyle name="Uwaga 3" xfId="12841" hidden="1"/>
    <cellStyle name="Uwaga 3" xfId="12836" hidden="1"/>
    <cellStyle name="Uwaga 3" xfId="12831" hidden="1"/>
    <cellStyle name="Uwaga 3" xfId="12827" hidden="1"/>
    <cellStyle name="Uwaga 3" xfId="12822" hidden="1"/>
    <cellStyle name="Uwaga 3" xfId="12817" hidden="1"/>
    <cellStyle name="Uwaga 3" xfId="12812" hidden="1"/>
    <cellStyle name="Uwaga 3" xfId="12808" hidden="1"/>
    <cellStyle name="Uwaga 3" xfId="12804" hidden="1"/>
    <cellStyle name="Uwaga 3" xfId="12797" hidden="1"/>
    <cellStyle name="Uwaga 3" xfId="12793" hidden="1"/>
    <cellStyle name="Uwaga 3" xfId="12788" hidden="1"/>
    <cellStyle name="Uwaga 3" xfId="12782" hidden="1"/>
    <cellStyle name="Uwaga 3" xfId="12778" hidden="1"/>
    <cellStyle name="Uwaga 3" xfId="12773" hidden="1"/>
    <cellStyle name="Uwaga 3" xfId="12767" hidden="1"/>
    <cellStyle name="Uwaga 3" xfId="12763" hidden="1"/>
    <cellStyle name="Uwaga 3" xfId="12759" hidden="1"/>
    <cellStyle name="Uwaga 3" xfId="12752" hidden="1"/>
    <cellStyle name="Uwaga 3" xfId="12748" hidden="1"/>
    <cellStyle name="Uwaga 3" xfId="12744" hidden="1"/>
    <cellStyle name="Uwaga 3" xfId="13608" hidden="1"/>
    <cellStyle name="Uwaga 3" xfId="13606" hidden="1"/>
    <cellStyle name="Uwaga 3" xfId="13604" hidden="1"/>
    <cellStyle name="Uwaga 3" xfId="13591" hidden="1"/>
    <cellStyle name="Uwaga 3" xfId="13590" hidden="1"/>
    <cellStyle name="Uwaga 3" xfId="13589" hidden="1"/>
    <cellStyle name="Uwaga 3" xfId="13576" hidden="1"/>
    <cellStyle name="Uwaga 3" xfId="13575" hidden="1"/>
    <cellStyle name="Uwaga 3" xfId="13574" hidden="1"/>
    <cellStyle name="Uwaga 3" xfId="13562" hidden="1"/>
    <cellStyle name="Uwaga 3" xfId="13560" hidden="1"/>
    <cellStyle name="Uwaga 3" xfId="13559" hidden="1"/>
    <cellStyle name="Uwaga 3" xfId="13546" hidden="1"/>
    <cellStyle name="Uwaga 3" xfId="13545" hidden="1"/>
    <cellStyle name="Uwaga 3" xfId="13544" hidden="1"/>
    <cellStyle name="Uwaga 3" xfId="13532" hidden="1"/>
    <cellStyle name="Uwaga 3" xfId="13530" hidden="1"/>
    <cellStyle name="Uwaga 3" xfId="13528" hidden="1"/>
    <cellStyle name="Uwaga 3" xfId="13517" hidden="1"/>
    <cellStyle name="Uwaga 3" xfId="13515" hidden="1"/>
    <cellStyle name="Uwaga 3" xfId="13513" hidden="1"/>
    <cellStyle name="Uwaga 3" xfId="13502" hidden="1"/>
    <cellStyle name="Uwaga 3" xfId="13500" hidden="1"/>
    <cellStyle name="Uwaga 3" xfId="13498" hidden="1"/>
    <cellStyle name="Uwaga 3" xfId="13487" hidden="1"/>
    <cellStyle name="Uwaga 3" xfId="13485" hidden="1"/>
    <cellStyle name="Uwaga 3" xfId="13483" hidden="1"/>
    <cellStyle name="Uwaga 3" xfId="13472" hidden="1"/>
    <cellStyle name="Uwaga 3" xfId="13470" hidden="1"/>
    <cellStyle name="Uwaga 3" xfId="13468" hidden="1"/>
    <cellStyle name="Uwaga 3" xfId="13457" hidden="1"/>
    <cellStyle name="Uwaga 3" xfId="13455" hidden="1"/>
    <cellStyle name="Uwaga 3" xfId="13453" hidden="1"/>
    <cellStyle name="Uwaga 3" xfId="13442" hidden="1"/>
    <cellStyle name="Uwaga 3" xfId="13440" hidden="1"/>
    <cellStyle name="Uwaga 3" xfId="13438" hidden="1"/>
    <cellStyle name="Uwaga 3" xfId="13427" hidden="1"/>
    <cellStyle name="Uwaga 3" xfId="13425" hidden="1"/>
    <cellStyle name="Uwaga 3" xfId="13423" hidden="1"/>
    <cellStyle name="Uwaga 3" xfId="13412" hidden="1"/>
    <cellStyle name="Uwaga 3" xfId="13410" hidden="1"/>
    <cellStyle name="Uwaga 3" xfId="13408" hidden="1"/>
    <cellStyle name="Uwaga 3" xfId="13397" hidden="1"/>
    <cellStyle name="Uwaga 3" xfId="13395" hidden="1"/>
    <cellStyle name="Uwaga 3" xfId="13393" hidden="1"/>
    <cellStyle name="Uwaga 3" xfId="13382" hidden="1"/>
    <cellStyle name="Uwaga 3" xfId="13380" hidden="1"/>
    <cellStyle name="Uwaga 3" xfId="13378" hidden="1"/>
    <cellStyle name="Uwaga 3" xfId="13367" hidden="1"/>
    <cellStyle name="Uwaga 3" xfId="13365" hidden="1"/>
    <cellStyle name="Uwaga 3" xfId="13363" hidden="1"/>
    <cellStyle name="Uwaga 3" xfId="13352" hidden="1"/>
    <cellStyle name="Uwaga 3" xfId="13350" hidden="1"/>
    <cellStyle name="Uwaga 3" xfId="13348" hidden="1"/>
    <cellStyle name="Uwaga 3" xfId="13337" hidden="1"/>
    <cellStyle name="Uwaga 3" xfId="13335" hidden="1"/>
    <cellStyle name="Uwaga 3" xfId="13333" hidden="1"/>
    <cellStyle name="Uwaga 3" xfId="13322" hidden="1"/>
    <cellStyle name="Uwaga 3" xfId="13320" hidden="1"/>
    <cellStyle name="Uwaga 3" xfId="13318" hidden="1"/>
    <cellStyle name="Uwaga 3" xfId="13307" hidden="1"/>
    <cellStyle name="Uwaga 3" xfId="13305" hidden="1"/>
    <cellStyle name="Uwaga 3" xfId="13303" hidden="1"/>
    <cellStyle name="Uwaga 3" xfId="13292" hidden="1"/>
    <cellStyle name="Uwaga 3" xfId="13290" hidden="1"/>
    <cellStyle name="Uwaga 3" xfId="13288" hidden="1"/>
    <cellStyle name="Uwaga 3" xfId="13277" hidden="1"/>
    <cellStyle name="Uwaga 3" xfId="13275" hidden="1"/>
    <cellStyle name="Uwaga 3" xfId="13273" hidden="1"/>
    <cellStyle name="Uwaga 3" xfId="13262" hidden="1"/>
    <cellStyle name="Uwaga 3" xfId="13260" hidden="1"/>
    <cellStyle name="Uwaga 3" xfId="13258" hidden="1"/>
    <cellStyle name="Uwaga 3" xfId="13247" hidden="1"/>
    <cellStyle name="Uwaga 3" xfId="13245" hidden="1"/>
    <cellStyle name="Uwaga 3" xfId="13243" hidden="1"/>
    <cellStyle name="Uwaga 3" xfId="13232" hidden="1"/>
    <cellStyle name="Uwaga 3" xfId="13230" hidden="1"/>
    <cellStyle name="Uwaga 3" xfId="13228" hidden="1"/>
    <cellStyle name="Uwaga 3" xfId="13217" hidden="1"/>
    <cellStyle name="Uwaga 3" xfId="13215" hidden="1"/>
    <cellStyle name="Uwaga 3" xfId="13212" hidden="1"/>
    <cellStyle name="Uwaga 3" xfId="13202" hidden="1"/>
    <cellStyle name="Uwaga 3" xfId="13200" hidden="1"/>
    <cellStyle name="Uwaga 3" xfId="13198" hidden="1"/>
    <cellStyle name="Uwaga 3" xfId="13187" hidden="1"/>
    <cellStyle name="Uwaga 3" xfId="13185" hidden="1"/>
    <cellStyle name="Uwaga 3" xfId="13183" hidden="1"/>
    <cellStyle name="Uwaga 3" xfId="13172" hidden="1"/>
    <cellStyle name="Uwaga 3" xfId="13170" hidden="1"/>
    <cellStyle name="Uwaga 3" xfId="13167" hidden="1"/>
    <cellStyle name="Uwaga 3" xfId="13157" hidden="1"/>
    <cellStyle name="Uwaga 3" xfId="13155" hidden="1"/>
    <cellStyle name="Uwaga 3" xfId="13152" hidden="1"/>
    <cellStyle name="Uwaga 3" xfId="13142" hidden="1"/>
    <cellStyle name="Uwaga 3" xfId="13140" hidden="1"/>
    <cellStyle name="Uwaga 3" xfId="13137" hidden="1"/>
    <cellStyle name="Uwaga 3" xfId="13128" hidden="1"/>
    <cellStyle name="Uwaga 3" xfId="13125" hidden="1"/>
    <cellStyle name="Uwaga 3" xfId="13121" hidden="1"/>
    <cellStyle name="Uwaga 3" xfId="13113" hidden="1"/>
    <cellStyle name="Uwaga 3" xfId="13110" hidden="1"/>
    <cellStyle name="Uwaga 3" xfId="13106" hidden="1"/>
    <cellStyle name="Uwaga 3" xfId="13098" hidden="1"/>
    <cellStyle name="Uwaga 3" xfId="13095" hidden="1"/>
    <cellStyle name="Uwaga 3" xfId="13091" hidden="1"/>
    <cellStyle name="Uwaga 3" xfId="13083" hidden="1"/>
    <cellStyle name="Uwaga 3" xfId="13080" hidden="1"/>
    <cellStyle name="Uwaga 3" xfId="13076" hidden="1"/>
    <cellStyle name="Uwaga 3" xfId="13068" hidden="1"/>
    <cellStyle name="Uwaga 3" xfId="13065" hidden="1"/>
    <cellStyle name="Uwaga 3" xfId="13061" hidden="1"/>
    <cellStyle name="Uwaga 3" xfId="13053" hidden="1"/>
    <cellStyle name="Uwaga 3" xfId="13049" hidden="1"/>
    <cellStyle name="Uwaga 3" xfId="13044" hidden="1"/>
    <cellStyle name="Uwaga 3" xfId="13038" hidden="1"/>
    <cellStyle name="Uwaga 3" xfId="13034" hidden="1"/>
    <cellStyle name="Uwaga 3" xfId="13029" hidden="1"/>
    <cellStyle name="Uwaga 3" xfId="13023" hidden="1"/>
    <cellStyle name="Uwaga 3" xfId="13019" hidden="1"/>
    <cellStyle name="Uwaga 3" xfId="13014" hidden="1"/>
    <cellStyle name="Uwaga 3" xfId="13008" hidden="1"/>
    <cellStyle name="Uwaga 3" xfId="13005" hidden="1"/>
    <cellStyle name="Uwaga 3" xfId="13001" hidden="1"/>
    <cellStyle name="Uwaga 3" xfId="12993" hidden="1"/>
    <cellStyle name="Uwaga 3" xfId="12990" hidden="1"/>
    <cellStyle name="Uwaga 3" xfId="12985" hidden="1"/>
    <cellStyle name="Uwaga 3" xfId="12978" hidden="1"/>
    <cellStyle name="Uwaga 3" xfId="12974" hidden="1"/>
    <cellStyle name="Uwaga 3" xfId="12969" hidden="1"/>
    <cellStyle name="Uwaga 3" xfId="12963" hidden="1"/>
    <cellStyle name="Uwaga 3" xfId="12959" hidden="1"/>
    <cellStyle name="Uwaga 3" xfId="12954" hidden="1"/>
    <cellStyle name="Uwaga 3" xfId="12948" hidden="1"/>
    <cellStyle name="Uwaga 3" xfId="12945" hidden="1"/>
    <cellStyle name="Uwaga 3" xfId="12941" hidden="1"/>
    <cellStyle name="Uwaga 3" xfId="12933" hidden="1"/>
    <cellStyle name="Uwaga 3" xfId="12928" hidden="1"/>
    <cellStyle name="Uwaga 3" xfId="12923" hidden="1"/>
    <cellStyle name="Uwaga 3" xfId="12918" hidden="1"/>
    <cellStyle name="Uwaga 3" xfId="12913" hidden="1"/>
    <cellStyle name="Uwaga 3" xfId="12908" hidden="1"/>
    <cellStyle name="Uwaga 3" xfId="12903" hidden="1"/>
    <cellStyle name="Uwaga 3" xfId="12898" hidden="1"/>
    <cellStyle name="Uwaga 3" xfId="12893" hidden="1"/>
    <cellStyle name="Uwaga 3" xfId="12888" hidden="1"/>
    <cellStyle name="Uwaga 3" xfId="12884" hidden="1"/>
    <cellStyle name="Uwaga 3" xfId="12879" hidden="1"/>
    <cellStyle name="Uwaga 3" xfId="12872" hidden="1"/>
    <cellStyle name="Uwaga 3" xfId="12867" hidden="1"/>
    <cellStyle name="Uwaga 3" xfId="12862" hidden="1"/>
    <cellStyle name="Uwaga 3" xfId="12857" hidden="1"/>
    <cellStyle name="Uwaga 3" xfId="12852" hidden="1"/>
    <cellStyle name="Uwaga 3" xfId="12847" hidden="1"/>
    <cellStyle name="Uwaga 3" xfId="12842" hidden="1"/>
    <cellStyle name="Uwaga 3" xfId="12837" hidden="1"/>
    <cellStyle name="Uwaga 3" xfId="12832" hidden="1"/>
    <cellStyle name="Uwaga 3" xfId="12828" hidden="1"/>
    <cellStyle name="Uwaga 3" xfId="12823" hidden="1"/>
    <cellStyle name="Uwaga 3" xfId="12818" hidden="1"/>
    <cellStyle name="Uwaga 3" xfId="12813" hidden="1"/>
    <cellStyle name="Uwaga 3" xfId="12809" hidden="1"/>
    <cellStyle name="Uwaga 3" xfId="12805" hidden="1"/>
    <cellStyle name="Uwaga 3" xfId="12798" hidden="1"/>
    <cellStyle name="Uwaga 3" xfId="12794" hidden="1"/>
    <cellStyle name="Uwaga 3" xfId="12789" hidden="1"/>
    <cellStyle name="Uwaga 3" xfId="12783" hidden="1"/>
    <cellStyle name="Uwaga 3" xfId="12779" hidden="1"/>
    <cellStyle name="Uwaga 3" xfId="12774" hidden="1"/>
    <cellStyle name="Uwaga 3" xfId="12768" hidden="1"/>
    <cellStyle name="Uwaga 3" xfId="12764" hidden="1"/>
    <cellStyle name="Uwaga 3" xfId="12760" hidden="1"/>
    <cellStyle name="Uwaga 3" xfId="12753" hidden="1"/>
    <cellStyle name="Uwaga 3" xfId="12749" hidden="1"/>
    <cellStyle name="Uwaga 3" xfId="12745" hidden="1"/>
    <cellStyle name="Uwaga 3" xfId="13612" hidden="1"/>
    <cellStyle name="Uwaga 3" xfId="13611" hidden="1"/>
    <cellStyle name="Uwaga 3" xfId="13609" hidden="1"/>
    <cellStyle name="Uwaga 3" xfId="13596" hidden="1"/>
    <cellStyle name="Uwaga 3" xfId="13594" hidden="1"/>
    <cellStyle name="Uwaga 3" xfId="13592" hidden="1"/>
    <cellStyle name="Uwaga 3" xfId="13582" hidden="1"/>
    <cellStyle name="Uwaga 3" xfId="13580" hidden="1"/>
    <cellStyle name="Uwaga 3" xfId="13578" hidden="1"/>
    <cellStyle name="Uwaga 3" xfId="13567" hidden="1"/>
    <cellStyle name="Uwaga 3" xfId="13565" hidden="1"/>
    <cellStyle name="Uwaga 3" xfId="13563" hidden="1"/>
    <cellStyle name="Uwaga 3" xfId="13550" hidden="1"/>
    <cellStyle name="Uwaga 3" xfId="13548" hidden="1"/>
    <cellStyle name="Uwaga 3" xfId="13547" hidden="1"/>
    <cellStyle name="Uwaga 3" xfId="13534" hidden="1"/>
    <cellStyle name="Uwaga 3" xfId="13533" hidden="1"/>
    <cellStyle name="Uwaga 3" xfId="13531" hidden="1"/>
    <cellStyle name="Uwaga 3" xfId="13519" hidden="1"/>
    <cellStyle name="Uwaga 3" xfId="13518" hidden="1"/>
    <cellStyle name="Uwaga 3" xfId="13516" hidden="1"/>
    <cellStyle name="Uwaga 3" xfId="13504" hidden="1"/>
    <cellStyle name="Uwaga 3" xfId="13503" hidden="1"/>
    <cellStyle name="Uwaga 3" xfId="13501" hidden="1"/>
    <cellStyle name="Uwaga 3" xfId="13489" hidden="1"/>
    <cellStyle name="Uwaga 3" xfId="13488" hidden="1"/>
    <cellStyle name="Uwaga 3" xfId="13486" hidden="1"/>
    <cellStyle name="Uwaga 3" xfId="13474" hidden="1"/>
    <cellStyle name="Uwaga 3" xfId="13473" hidden="1"/>
    <cellStyle name="Uwaga 3" xfId="13471" hidden="1"/>
    <cellStyle name="Uwaga 3" xfId="13459" hidden="1"/>
    <cellStyle name="Uwaga 3" xfId="13458" hidden="1"/>
    <cellStyle name="Uwaga 3" xfId="13456" hidden="1"/>
    <cellStyle name="Uwaga 3" xfId="13444" hidden="1"/>
    <cellStyle name="Uwaga 3" xfId="13443" hidden="1"/>
    <cellStyle name="Uwaga 3" xfId="13441" hidden="1"/>
    <cellStyle name="Uwaga 3" xfId="13429" hidden="1"/>
    <cellStyle name="Uwaga 3" xfId="13428" hidden="1"/>
    <cellStyle name="Uwaga 3" xfId="13426" hidden="1"/>
    <cellStyle name="Uwaga 3" xfId="13414" hidden="1"/>
    <cellStyle name="Uwaga 3" xfId="13413" hidden="1"/>
    <cellStyle name="Uwaga 3" xfId="13411" hidden="1"/>
    <cellStyle name="Uwaga 3" xfId="13399" hidden="1"/>
    <cellStyle name="Uwaga 3" xfId="13398" hidden="1"/>
    <cellStyle name="Uwaga 3" xfId="13396" hidden="1"/>
    <cellStyle name="Uwaga 3" xfId="13384" hidden="1"/>
    <cellStyle name="Uwaga 3" xfId="13383" hidden="1"/>
    <cellStyle name="Uwaga 3" xfId="13381" hidden="1"/>
    <cellStyle name="Uwaga 3" xfId="13369" hidden="1"/>
    <cellStyle name="Uwaga 3" xfId="13368" hidden="1"/>
    <cellStyle name="Uwaga 3" xfId="13366" hidden="1"/>
    <cellStyle name="Uwaga 3" xfId="13354" hidden="1"/>
    <cellStyle name="Uwaga 3" xfId="13353" hidden="1"/>
    <cellStyle name="Uwaga 3" xfId="13351" hidden="1"/>
    <cellStyle name="Uwaga 3" xfId="13339" hidden="1"/>
    <cellStyle name="Uwaga 3" xfId="13338" hidden="1"/>
    <cellStyle name="Uwaga 3" xfId="13336" hidden="1"/>
    <cellStyle name="Uwaga 3" xfId="13324" hidden="1"/>
    <cellStyle name="Uwaga 3" xfId="13323" hidden="1"/>
    <cellStyle name="Uwaga 3" xfId="13321" hidden="1"/>
    <cellStyle name="Uwaga 3" xfId="13309" hidden="1"/>
    <cellStyle name="Uwaga 3" xfId="13308" hidden="1"/>
    <cellStyle name="Uwaga 3" xfId="13306" hidden="1"/>
    <cellStyle name="Uwaga 3" xfId="13294" hidden="1"/>
    <cellStyle name="Uwaga 3" xfId="13293" hidden="1"/>
    <cellStyle name="Uwaga 3" xfId="13291" hidden="1"/>
    <cellStyle name="Uwaga 3" xfId="13279" hidden="1"/>
    <cellStyle name="Uwaga 3" xfId="13278" hidden="1"/>
    <cellStyle name="Uwaga 3" xfId="13276" hidden="1"/>
    <cellStyle name="Uwaga 3" xfId="13264" hidden="1"/>
    <cellStyle name="Uwaga 3" xfId="13263" hidden="1"/>
    <cellStyle name="Uwaga 3" xfId="13261" hidden="1"/>
    <cellStyle name="Uwaga 3" xfId="13249" hidden="1"/>
    <cellStyle name="Uwaga 3" xfId="13248" hidden="1"/>
    <cellStyle name="Uwaga 3" xfId="13246" hidden="1"/>
    <cellStyle name="Uwaga 3" xfId="13234" hidden="1"/>
    <cellStyle name="Uwaga 3" xfId="13233" hidden="1"/>
    <cellStyle name="Uwaga 3" xfId="13231" hidden="1"/>
    <cellStyle name="Uwaga 3" xfId="13219" hidden="1"/>
    <cellStyle name="Uwaga 3" xfId="13218" hidden="1"/>
    <cellStyle name="Uwaga 3" xfId="13216" hidden="1"/>
    <cellStyle name="Uwaga 3" xfId="13204" hidden="1"/>
    <cellStyle name="Uwaga 3" xfId="13203" hidden="1"/>
    <cellStyle name="Uwaga 3" xfId="13201" hidden="1"/>
    <cellStyle name="Uwaga 3" xfId="13189" hidden="1"/>
    <cellStyle name="Uwaga 3" xfId="13188" hidden="1"/>
    <cellStyle name="Uwaga 3" xfId="13186" hidden="1"/>
    <cellStyle name="Uwaga 3" xfId="13174" hidden="1"/>
    <cellStyle name="Uwaga 3" xfId="13173" hidden="1"/>
    <cellStyle name="Uwaga 3" xfId="13171" hidden="1"/>
    <cellStyle name="Uwaga 3" xfId="13159" hidden="1"/>
    <cellStyle name="Uwaga 3" xfId="13158" hidden="1"/>
    <cellStyle name="Uwaga 3" xfId="13156" hidden="1"/>
    <cellStyle name="Uwaga 3" xfId="13144" hidden="1"/>
    <cellStyle name="Uwaga 3" xfId="13143" hidden="1"/>
    <cellStyle name="Uwaga 3" xfId="13141" hidden="1"/>
    <cellStyle name="Uwaga 3" xfId="13129" hidden="1"/>
    <cellStyle name="Uwaga 3" xfId="13127" hidden="1"/>
    <cellStyle name="Uwaga 3" xfId="13124" hidden="1"/>
    <cellStyle name="Uwaga 3" xfId="13114" hidden="1"/>
    <cellStyle name="Uwaga 3" xfId="13112" hidden="1"/>
    <cellStyle name="Uwaga 3" xfId="13109" hidden="1"/>
    <cellStyle name="Uwaga 3" xfId="13099" hidden="1"/>
    <cellStyle name="Uwaga 3" xfId="13097" hidden="1"/>
    <cellStyle name="Uwaga 3" xfId="13094" hidden="1"/>
    <cellStyle name="Uwaga 3" xfId="13084" hidden="1"/>
    <cellStyle name="Uwaga 3" xfId="13082" hidden="1"/>
    <cellStyle name="Uwaga 3" xfId="13079" hidden="1"/>
    <cellStyle name="Uwaga 3" xfId="13069" hidden="1"/>
    <cellStyle name="Uwaga 3" xfId="13067" hidden="1"/>
    <cellStyle name="Uwaga 3" xfId="13064" hidden="1"/>
    <cellStyle name="Uwaga 3" xfId="13054" hidden="1"/>
    <cellStyle name="Uwaga 3" xfId="13052" hidden="1"/>
    <cellStyle name="Uwaga 3" xfId="13048" hidden="1"/>
    <cellStyle name="Uwaga 3" xfId="13039" hidden="1"/>
    <cellStyle name="Uwaga 3" xfId="13036" hidden="1"/>
    <cellStyle name="Uwaga 3" xfId="13032" hidden="1"/>
    <cellStyle name="Uwaga 3" xfId="13024" hidden="1"/>
    <cellStyle name="Uwaga 3" xfId="13022" hidden="1"/>
    <cellStyle name="Uwaga 3" xfId="13018" hidden="1"/>
    <cellStyle name="Uwaga 3" xfId="13009" hidden="1"/>
    <cellStyle name="Uwaga 3" xfId="13007" hidden="1"/>
    <cellStyle name="Uwaga 3" xfId="13004" hidden="1"/>
    <cellStyle name="Uwaga 3" xfId="12994" hidden="1"/>
    <cellStyle name="Uwaga 3" xfId="12992" hidden="1"/>
    <cellStyle name="Uwaga 3" xfId="12987" hidden="1"/>
    <cellStyle name="Uwaga 3" xfId="12979" hidden="1"/>
    <cellStyle name="Uwaga 3" xfId="12977" hidden="1"/>
    <cellStyle name="Uwaga 3" xfId="12972" hidden="1"/>
    <cellStyle name="Uwaga 3" xfId="12964" hidden="1"/>
    <cellStyle name="Uwaga 3" xfId="12962" hidden="1"/>
    <cellStyle name="Uwaga 3" xfId="12957" hidden="1"/>
    <cellStyle name="Uwaga 3" xfId="12949" hidden="1"/>
    <cellStyle name="Uwaga 3" xfId="12947" hidden="1"/>
    <cellStyle name="Uwaga 3" xfId="12943" hidden="1"/>
    <cellStyle name="Uwaga 3" xfId="12934" hidden="1"/>
    <cellStyle name="Uwaga 3" xfId="12931" hidden="1"/>
    <cellStyle name="Uwaga 3" xfId="12926" hidden="1"/>
    <cellStyle name="Uwaga 3" xfId="12919" hidden="1"/>
    <cellStyle name="Uwaga 3" xfId="12915" hidden="1"/>
    <cellStyle name="Uwaga 3" xfId="12910" hidden="1"/>
    <cellStyle name="Uwaga 3" xfId="12904" hidden="1"/>
    <cellStyle name="Uwaga 3" xfId="12900" hidden="1"/>
    <cellStyle name="Uwaga 3" xfId="12895" hidden="1"/>
    <cellStyle name="Uwaga 3" xfId="12889" hidden="1"/>
    <cellStyle name="Uwaga 3" xfId="12886" hidden="1"/>
    <cellStyle name="Uwaga 3" xfId="12882" hidden="1"/>
    <cellStyle name="Uwaga 3" xfId="12873" hidden="1"/>
    <cellStyle name="Uwaga 3" xfId="12868" hidden="1"/>
    <cellStyle name="Uwaga 3" xfId="12863" hidden="1"/>
    <cellStyle name="Uwaga 3" xfId="12858" hidden="1"/>
    <cellStyle name="Uwaga 3" xfId="12853" hidden="1"/>
    <cellStyle name="Uwaga 3" xfId="12848" hidden="1"/>
    <cellStyle name="Uwaga 3" xfId="12843" hidden="1"/>
    <cellStyle name="Uwaga 3" xfId="12838" hidden="1"/>
    <cellStyle name="Uwaga 3" xfId="12833" hidden="1"/>
    <cellStyle name="Uwaga 3" xfId="12829" hidden="1"/>
    <cellStyle name="Uwaga 3" xfId="12824" hidden="1"/>
    <cellStyle name="Uwaga 3" xfId="12819" hidden="1"/>
    <cellStyle name="Uwaga 3" xfId="12814" hidden="1"/>
    <cellStyle name="Uwaga 3" xfId="12810" hidden="1"/>
    <cellStyle name="Uwaga 3" xfId="12806" hidden="1"/>
    <cellStyle name="Uwaga 3" xfId="12799" hidden="1"/>
    <cellStyle name="Uwaga 3" xfId="12795" hidden="1"/>
    <cellStyle name="Uwaga 3" xfId="12790" hidden="1"/>
    <cellStyle name="Uwaga 3" xfId="12784" hidden="1"/>
    <cellStyle name="Uwaga 3" xfId="12780" hidden="1"/>
    <cellStyle name="Uwaga 3" xfId="12775" hidden="1"/>
    <cellStyle name="Uwaga 3" xfId="12769" hidden="1"/>
    <cellStyle name="Uwaga 3" xfId="12765" hidden="1"/>
    <cellStyle name="Uwaga 3" xfId="12761" hidden="1"/>
    <cellStyle name="Uwaga 3" xfId="12754" hidden="1"/>
    <cellStyle name="Uwaga 3" xfId="12750" hidden="1"/>
    <cellStyle name="Uwaga 3" xfId="12746" hidden="1"/>
    <cellStyle name="Uwaga 3" xfId="11861" hidden="1"/>
    <cellStyle name="Uwaga 3" xfId="11860" hidden="1"/>
    <cellStyle name="Uwaga 3" xfId="11859" hidden="1"/>
    <cellStyle name="Uwaga 3" xfId="11852" hidden="1"/>
    <cellStyle name="Uwaga 3" xfId="11851" hidden="1"/>
    <cellStyle name="Uwaga 3" xfId="11850" hidden="1"/>
    <cellStyle name="Uwaga 3" xfId="11843" hidden="1"/>
    <cellStyle name="Uwaga 3" xfId="11842" hidden="1"/>
    <cellStyle name="Uwaga 3" xfId="11841" hidden="1"/>
    <cellStyle name="Uwaga 3" xfId="11834" hidden="1"/>
    <cellStyle name="Uwaga 3" xfId="11833" hidden="1"/>
    <cellStyle name="Uwaga 3" xfId="11832" hidden="1"/>
    <cellStyle name="Uwaga 3" xfId="11825" hidden="1"/>
    <cellStyle name="Uwaga 3" xfId="11824" hidden="1"/>
    <cellStyle name="Uwaga 3" xfId="11823" hidden="1"/>
    <cellStyle name="Uwaga 3" xfId="11816" hidden="1"/>
    <cellStyle name="Uwaga 3" xfId="11815" hidden="1"/>
    <cellStyle name="Uwaga 3" xfId="11813" hidden="1"/>
    <cellStyle name="Uwaga 3" xfId="11807" hidden="1"/>
    <cellStyle name="Uwaga 3" xfId="11806" hidden="1"/>
    <cellStyle name="Uwaga 3" xfId="11804" hidden="1"/>
    <cellStyle name="Uwaga 3" xfId="11798" hidden="1"/>
    <cellStyle name="Uwaga 3" xfId="11797" hidden="1"/>
    <cellStyle name="Uwaga 3" xfId="11795" hidden="1"/>
    <cellStyle name="Uwaga 3" xfId="11789" hidden="1"/>
    <cellStyle name="Uwaga 3" xfId="11788" hidden="1"/>
    <cellStyle name="Uwaga 3" xfId="11786" hidden="1"/>
    <cellStyle name="Uwaga 3" xfId="11780" hidden="1"/>
    <cellStyle name="Uwaga 3" xfId="11779" hidden="1"/>
    <cellStyle name="Uwaga 3" xfId="11777" hidden="1"/>
    <cellStyle name="Uwaga 3" xfId="11771" hidden="1"/>
    <cellStyle name="Uwaga 3" xfId="11770" hidden="1"/>
    <cellStyle name="Uwaga 3" xfId="11768" hidden="1"/>
    <cellStyle name="Uwaga 3" xfId="11762" hidden="1"/>
    <cellStyle name="Uwaga 3" xfId="11761" hidden="1"/>
    <cellStyle name="Uwaga 3" xfId="11759" hidden="1"/>
    <cellStyle name="Uwaga 3" xfId="11753" hidden="1"/>
    <cellStyle name="Uwaga 3" xfId="11752" hidden="1"/>
    <cellStyle name="Uwaga 3" xfId="11750" hidden="1"/>
    <cellStyle name="Uwaga 3" xfId="11744" hidden="1"/>
    <cellStyle name="Uwaga 3" xfId="11743" hidden="1"/>
    <cellStyle name="Uwaga 3" xfId="11741" hidden="1"/>
    <cellStyle name="Uwaga 3" xfId="11735" hidden="1"/>
    <cellStyle name="Uwaga 3" xfId="11734" hidden="1"/>
    <cellStyle name="Uwaga 3" xfId="11732" hidden="1"/>
    <cellStyle name="Uwaga 3" xfId="11726" hidden="1"/>
    <cellStyle name="Uwaga 3" xfId="11725" hidden="1"/>
    <cellStyle name="Uwaga 3" xfId="11723" hidden="1"/>
    <cellStyle name="Uwaga 3" xfId="11717" hidden="1"/>
    <cellStyle name="Uwaga 3" xfId="11716" hidden="1"/>
    <cellStyle name="Uwaga 3" xfId="11714" hidden="1"/>
    <cellStyle name="Uwaga 3" xfId="11708" hidden="1"/>
    <cellStyle name="Uwaga 3" xfId="11707" hidden="1"/>
    <cellStyle name="Uwaga 3" xfId="11704" hidden="1"/>
    <cellStyle name="Uwaga 3" xfId="11699" hidden="1"/>
    <cellStyle name="Uwaga 3" xfId="11697" hidden="1"/>
    <cellStyle name="Uwaga 3" xfId="11694" hidden="1"/>
    <cellStyle name="Uwaga 3" xfId="11690" hidden="1"/>
    <cellStyle name="Uwaga 3" xfId="11689" hidden="1"/>
    <cellStyle name="Uwaga 3" xfId="11686" hidden="1"/>
    <cellStyle name="Uwaga 3" xfId="11681" hidden="1"/>
    <cellStyle name="Uwaga 3" xfId="11680" hidden="1"/>
    <cellStyle name="Uwaga 3" xfId="11678" hidden="1"/>
    <cellStyle name="Uwaga 3" xfId="11672" hidden="1"/>
    <cellStyle name="Uwaga 3" xfId="11671" hidden="1"/>
    <cellStyle name="Uwaga 3" xfId="11669" hidden="1"/>
    <cellStyle name="Uwaga 3" xfId="11663" hidden="1"/>
    <cellStyle name="Uwaga 3" xfId="11662" hidden="1"/>
    <cellStyle name="Uwaga 3" xfId="11660" hidden="1"/>
    <cellStyle name="Uwaga 3" xfId="11654" hidden="1"/>
    <cellStyle name="Uwaga 3" xfId="11653" hidden="1"/>
    <cellStyle name="Uwaga 3" xfId="11651" hidden="1"/>
    <cellStyle name="Uwaga 3" xfId="11645" hidden="1"/>
    <cellStyle name="Uwaga 3" xfId="11644" hidden="1"/>
    <cellStyle name="Uwaga 3" xfId="11642" hidden="1"/>
    <cellStyle name="Uwaga 3" xfId="11636" hidden="1"/>
    <cellStyle name="Uwaga 3" xfId="11635" hidden="1"/>
    <cellStyle name="Uwaga 3" xfId="11632" hidden="1"/>
    <cellStyle name="Uwaga 3" xfId="11627" hidden="1"/>
    <cellStyle name="Uwaga 3" xfId="11625" hidden="1"/>
    <cellStyle name="Uwaga 3" xfId="11622" hidden="1"/>
    <cellStyle name="Uwaga 3" xfId="11618" hidden="1"/>
    <cellStyle name="Uwaga 3" xfId="11616" hidden="1"/>
    <cellStyle name="Uwaga 3" xfId="11613" hidden="1"/>
    <cellStyle name="Uwaga 3" xfId="11609" hidden="1"/>
    <cellStyle name="Uwaga 3" xfId="11608" hidden="1"/>
    <cellStyle name="Uwaga 3" xfId="11606" hidden="1"/>
    <cellStyle name="Uwaga 3" xfId="11600" hidden="1"/>
    <cellStyle name="Uwaga 3" xfId="11598" hidden="1"/>
    <cellStyle name="Uwaga 3" xfId="11595" hidden="1"/>
    <cellStyle name="Uwaga 3" xfId="11591" hidden="1"/>
    <cellStyle name="Uwaga 3" xfId="11589" hidden="1"/>
    <cellStyle name="Uwaga 3" xfId="11586" hidden="1"/>
    <cellStyle name="Uwaga 3" xfId="11582" hidden="1"/>
    <cellStyle name="Uwaga 3" xfId="11580" hidden="1"/>
    <cellStyle name="Uwaga 3" xfId="11577" hidden="1"/>
    <cellStyle name="Uwaga 3" xfId="11573" hidden="1"/>
    <cellStyle name="Uwaga 3" xfId="11571" hidden="1"/>
    <cellStyle name="Uwaga 3" xfId="11569" hidden="1"/>
    <cellStyle name="Uwaga 3" xfId="11564" hidden="1"/>
    <cellStyle name="Uwaga 3" xfId="11562" hidden="1"/>
    <cellStyle name="Uwaga 3" xfId="11560" hidden="1"/>
    <cellStyle name="Uwaga 3" xfId="11555" hidden="1"/>
    <cellStyle name="Uwaga 3" xfId="11553" hidden="1"/>
    <cellStyle name="Uwaga 3" xfId="11550" hidden="1"/>
    <cellStyle name="Uwaga 3" xfId="11546" hidden="1"/>
    <cellStyle name="Uwaga 3" xfId="11544" hidden="1"/>
    <cellStyle name="Uwaga 3" xfId="11542" hidden="1"/>
    <cellStyle name="Uwaga 3" xfId="11537" hidden="1"/>
    <cellStyle name="Uwaga 3" xfId="11535" hidden="1"/>
    <cellStyle name="Uwaga 3" xfId="11533" hidden="1"/>
    <cellStyle name="Uwaga 3" xfId="11527" hidden="1"/>
    <cellStyle name="Uwaga 3" xfId="11524" hidden="1"/>
    <cellStyle name="Uwaga 3" xfId="11521" hidden="1"/>
    <cellStyle name="Uwaga 3" xfId="11518" hidden="1"/>
    <cellStyle name="Uwaga 3" xfId="11515" hidden="1"/>
    <cellStyle name="Uwaga 3" xfId="11512" hidden="1"/>
    <cellStyle name="Uwaga 3" xfId="11509" hidden="1"/>
    <cellStyle name="Uwaga 3" xfId="11506" hidden="1"/>
    <cellStyle name="Uwaga 3" xfId="11503" hidden="1"/>
    <cellStyle name="Uwaga 3" xfId="11501" hidden="1"/>
    <cellStyle name="Uwaga 3" xfId="11499" hidden="1"/>
    <cellStyle name="Uwaga 3" xfId="11496" hidden="1"/>
    <cellStyle name="Uwaga 3" xfId="11492" hidden="1"/>
    <cellStyle name="Uwaga 3" xfId="11489" hidden="1"/>
    <cellStyle name="Uwaga 3" xfId="11486" hidden="1"/>
    <cellStyle name="Uwaga 3" xfId="11482" hidden="1"/>
    <cellStyle name="Uwaga 3" xfId="11479" hidden="1"/>
    <cellStyle name="Uwaga 3" xfId="11476" hidden="1"/>
    <cellStyle name="Uwaga 3" xfId="11474" hidden="1"/>
    <cellStyle name="Uwaga 3" xfId="11471" hidden="1"/>
    <cellStyle name="Uwaga 3" xfId="11468" hidden="1"/>
    <cellStyle name="Uwaga 3" xfId="11465" hidden="1"/>
    <cellStyle name="Uwaga 3" xfId="11463" hidden="1"/>
    <cellStyle name="Uwaga 3" xfId="11461" hidden="1"/>
    <cellStyle name="Uwaga 3" xfId="11456" hidden="1"/>
    <cellStyle name="Uwaga 3" xfId="11453" hidden="1"/>
    <cellStyle name="Uwaga 3" xfId="11450" hidden="1"/>
    <cellStyle name="Uwaga 3" xfId="11446" hidden="1"/>
    <cellStyle name="Uwaga 3" xfId="11443" hidden="1"/>
    <cellStyle name="Uwaga 3" xfId="11440" hidden="1"/>
    <cellStyle name="Uwaga 3" xfId="11437" hidden="1"/>
    <cellStyle name="Uwaga 3" xfId="11434" hidden="1"/>
    <cellStyle name="Uwaga 3" xfId="11431" hidden="1"/>
    <cellStyle name="Uwaga 3" xfId="11429" hidden="1"/>
    <cellStyle name="Uwaga 3" xfId="11427" hidden="1"/>
    <cellStyle name="Uwaga 3" xfId="11424" hidden="1"/>
    <cellStyle name="Uwaga 3" xfId="11419" hidden="1"/>
    <cellStyle name="Uwaga 3" xfId="11416" hidden="1"/>
    <cellStyle name="Uwaga 3" xfId="11413" hidden="1"/>
    <cellStyle name="Uwaga 3" xfId="11409" hidden="1"/>
    <cellStyle name="Uwaga 3" xfId="11406" hidden="1"/>
    <cellStyle name="Uwaga 3" xfId="11404" hidden="1"/>
    <cellStyle name="Uwaga 3" xfId="11401" hidden="1"/>
    <cellStyle name="Uwaga 3" xfId="11398" hidden="1"/>
    <cellStyle name="Uwaga 3" xfId="11395" hidden="1"/>
    <cellStyle name="Uwaga 3" xfId="11393" hidden="1"/>
    <cellStyle name="Uwaga 3" xfId="11390" hidden="1"/>
    <cellStyle name="Uwaga 3" xfId="11387" hidden="1"/>
    <cellStyle name="Uwaga 3" xfId="11384" hidden="1"/>
    <cellStyle name="Uwaga 3" xfId="11382" hidden="1"/>
    <cellStyle name="Uwaga 3" xfId="11380" hidden="1"/>
    <cellStyle name="Uwaga 3" xfId="11375" hidden="1"/>
    <cellStyle name="Uwaga 3" xfId="11373" hidden="1"/>
    <cellStyle name="Uwaga 3" xfId="11370" hidden="1"/>
    <cellStyle name="Uwaga 3" xfId="11366" hidden="1"/>
    <cellStyle name="Uwaga 3" xfId="11364" hidden="1"/>
    <cellStyle name="Uwaga 3" xfId="11361" hidden="1"/>
    <cellStyle name="Uwaga 3" xfId="11357" hidden="1"/>
    <cellStyle name="Uwaga 3" xfId="11355" hidden="1"/>
    <cellStyle name="Uwaga 3" xfId="11353" hidden="1"/>
    <cellStyle name="Uwaga 3" xfId="11348" hidden="1"/>
    <cellStyle name="Uwaga 3" xfId="11346" hidden="1"/>
    <cellStyle name="Uwaga 3" xfId="11344" hidden="1"/>
    <cellStyle name="Uwaga 3" xfId="13642" hidden="1"/>
    <cellStyle name="Uwaga 3" xfId="13643" hidden="1"/>
    <cellStyle name="Uwaga 3" xfId="13645" hidden="1"/>
    <cellStyle name="Uwaga 3" xfId="13657" hidden="1"/>
    <cellStyle name="Uwaga 3" xfId="13658" hidden="1"/>
    <cellStyle name="Uwaga 3" xfId="13663" hidden="1"/>
    <cellStyle name="Uwaga 3" xfId="13672" hidden="1"/>
    <cellStyle name="Uwaga 3" xfId="13673" hidden="1"/>
    <cellStyle name="Uwaga 3" xfId="13678" hidden="1"/>
    <cellStyle name="Uwaga 3" xfId="13687" hidden="1"/>
    <cellStyle name="Uwaga 3" xfId="13688" hidden="1"/>
    <cellStyle name="Uwaga 3" xfId="13689" hidden="1"/>
    <cellStyle name="Uwaga 3" xfId="13702" hidden="1"/>
    <cellStyle name="Uwaga 3" xfId="13707" hidden="1"/>
    <cellStyle name="Uwaga 3" xfId="13712" hidden="1"/>
    <cellStyle name="Uwaga 3" xfId="13722" hidden="1"/>
    <cellStyle name="Uwaga 3" xfId="13727" hidden="1"/>
    <cellStyle name="Uwaga 3" xfId="13731" hidden="1"/>
    <cellStyle name="Uwaga 3" xfId="13738" hidden="1"/>
    <cellStyle name="Uwaga 3" xfId="13743" hidden="1"/>
    <cellStyle name="Uwaga 3" xfId="13746" hidden="1"/>
    <cellStyle name="Uwaga 3" xfId="13752" hidden="1"/>
    <cellStyle name="Uwaga 3" xfId="13757" hidden="1"/>
    <cellStyle name="Uwaga 3" xfId="13761" hidden="1"/>
    <cellStyle name="Uwaga 3" xfId="13762" hidden="1"/>
    <cellStyle name="Uwaga 3" xfId="13763" hidden="1"/>
    <cellStyle name="Uwaga 3" xfId="13767" hidden="1"/>
    <cellStyle name="Uwaga 3" xfId="13779" hidden="1"/>
    <cellStyle name="Uwaga 3" xfId="13784" hidden="1"/>
    <cellStyle name="Uwaga 3" xfId="13789" hidden="1"/>
    <cellStyle name="Uwaga 3" xfId="13794" hidden="1"/>
    <cellStyle name="Uwaga 3" xfId="13799" hidden="1"/>
    <cellStyle name="Uwaga 3" xfId="13804" hidden="1"/>
    <cellStyle name="Uwaga 3" xfId="13808" hidden="1"/>
    <cellStyle name="Uwaga 3" xfId="13812" hidden="1"/>
    <cellStyle name="Uwaga 3" xfId="13817" hidden="1"/>
    <cellStyle name="Uwaga 3" xfId="13822" hidden="1"/>
    <cellStyle name="Uwaga 3" xfId="13823" hidden="1"/>
    <cellStyle name="Uwaga 3" xfId="13825" hidden="1"/>
    <cellStyle name="Uwaga 3" xfId="13838" hidden="1"/>
    <cellStyle name="Uwaga 3" xfId="13842" hidden="1"/>
    <cellStyle name="Uwaga 3" xfId="13847" hidden="1"/>
    <cellStyle name="Uwaga 3" xfId="13854" hidden="1"/>
    <cellStyle name="Uwaga 3" xfId="13858" hidden="1"/>
    <cellStyle name="Uwaga 3" xfId="13863" hidden="1"/>
    <cellStyle name="Uwaga 3" xfId="13868" hidden="1"/>
    <cellStyle name="Uwaga 3" xfId="13871" hidden="1"/>
    <cellStyle name="Uwaga 3" xfId="13876" hidden="1"/>
    <cellStyle name="Uwaga 3" xfId="13882" hidden="1"/>
    <cellStyle name="Uwaga 3" xfId="13883" hidden="1"/>
    <cellStyle name="Uwaga 3" xfId="13886" hidden="1"/>
    <cellStyle name="Uwaga 3" xfId="13899" hidden="1"/>
    <cellStyle name="Uwaga 3" xfId="13903" hidden="1"/>
    <cellStyle name="Uwaga 3" xfId="13908" hidden="1"/>
    <cellStyle name="Uwaga 3" xfId="13915" hidden="1"/>
    <cellStyle name="Uwaga 3" xfId="13920" hidden="1"/>
    <cellStyle name="Uwaga 3" xfId="13924" hidden="1"/>
    <cellStyle name="Uwaga 3" xfId="13929" hidden="1"/>
    <cellStyle name="Uwaga 3" xfId="13933" hidden="1"/>
    <cellStyle name="Uwaga 3" xfId="13938" hidden="1"/>
    <cellStyle name="Uwaga 3" xfId="13942" hidden="1"/>
    <cellStyle name="Uwaga 3" xfId="13943" hidden="1"/>
    <cellStyle name="Uwaga 3" xfId="13945" hidden="1"/>
    <cellStyle name="Uwaga 3" xfId="13957" hidden="1"/>
    <cellStyle name="Uwaga 3" xfId="13958" hidden="1"/>
    <cellStyle name="Uwaga 3" xfId="13960" hidden="1"/>
    <cellStyle name="Uwaga 3" xfId="13972" hidden="1"/>
    <cellStyle name="Uwaga 3" xfId="13974" hidden="1"/>
    <cellStyle name="Uwaga 3" xfId="13977" hidden="1"/>
    <cellStyle name="Uwaga 3" xfId="13987" hidden="1"/>
    <cellStyle name="Uwaga 3" xfId="13988" hidden="1"/>
    <cellStyle name="Uwaga 3" xfId="13990" hidden="1"/>
    <cellStyle name="Uwaga 3" xfId="14002" hidden="1"/>
    <cellStyle name="Uwaga 3" xfId="14003" hidden="1"/>
    <cellStyle name="Uwaga 3" xfId="14004" hidden="1"/>
    <cellStyle name="Uwaga 3" xfId="14018" hidden="1"/>
    <cellStyle name="Uwaga 3" xfId="14021" hidden="1"/>
    <cellStyle name="Uwaga 3" xfId="14025" hidden="1"/>
    <cellStyle name="Uwaga 3" xfId="14033" hidden="1"/>
    <cellStyle name="Uwaga 3" xfId="14036" hidden="1"/>
    <cellStyle name="Uwaga 3" xfId="14040" hidden="1"/>
    <cellStyle name="Uwaga 3" xfId="14048" hidden="1"/>
    <cellStyle name="Uwaga 3" xfId="14051" hidden="1"/>
    <cellStyle name="Uwaga 3" xfId="14055" hidden="1"/>
    <cellStyle name="Uwaga 3" xfId="14062" hidden="1"/>
    <cellStyle name="Uwaga 3" xfId="14063" hidden="1"/>
    <cellStyle name="Uwaga 3" xfId="14065" hidden="1"/>
    <cellStyle name="Uwaga 3" xfId="14078" hidden="1"/>
    <cellStyle name="Uwaga 3" xfId="14081" hidden="1"/>
    <cellStyle name="Uwaga 3" xfId="14084" hidden="1"/>
    <cellStyle name="Uwaga 3" xfId="14093" hidden="1"/>
    <cellStyle name="Uwaga 3" xfId="14096" hidden="1"/>
    <cellStyle name="Uwaga 3" xfId="14100" hidden="1"/>
    <cellStyle name="Uwaga 3" xfId="14108" hidden="1"/>
    <cellStyle name="Uwaga 3" xfId="14110" hidden="1"/>
    <cellStyle name="Uwaga 3" xfId="14113" hidden="1"/>
    <cellStyle name="Uwaga 3" xfId="14122" hidden="1"/>
    <cellStyle name="Uwaga 3" xfId="14123" hidden="1"/>
    <cellStyle name="Uwaga 3" xfId="14124" hidden="1"/>
    <cellStyle name="Uwaga 3" xfId="14137" hidden="1"/>
    <cellStyle name="Uwaga 3" xfId="14138" hidden="1"/>
    <cellStyle name="Uwaga 3" xfId="14140" hidden="1"/>
    <cellStyle name="Uwaga 3" xfId="14152" hidden="1"/>
    <cellStyle name="Uwaga 3" xfId="14153" hidden="1"/>
    <cellStyle name="Uwaga 3" xfId="14155" hidden="1"/>
    <cellStyle name="Uwaga 3" xfId="14167" hidden="1"/>
    <cellStyle name="Uwaga 3" xfId="14168" hidden="1"/>
    <cellStyle name="Uwaga 3" xfId="14170" hidden="1"/>
    <cellStyle name="Uwaga 3" xfId="14182" hidden="1"/>
    <cellStyle name="Uwaga 3" xfId="14183" hidden="1"/>
    <cellStyle name="Uwaga 3" xfId="14184" hidden="1"/>
    <cellStyle name="Uwaga 3" xfId="14198" hidden="1"/>
    <cellStyle name="Uwaga 3" xfId="14200" hidden="1"/>
    <cellStyle name="Uwaga 3" xfId="14203" hidden="1"/>
    <cellStyle name="Uwaga 3" xfId="14213" hidden="1"/>
    <cellStyle name="Uwaga 3" xfId="14216" hidden="1"/>
    <cellStyle name="Uwaga 3" xfId="14219" hidden="1"/>
    <cellStyle name="Uwaga 3" xfId="14228" hidden="1"/>
    <cellStyle name="Uwaga 3" xfId="14230" hidden="1"/>
    <cellStyle name="Uwaga 3" xfId="14233" hidden="1"/>
    <cellStyle name="Uwaga 3" xfId="14242" hidden="1"/>
    <cellStyle name="Uwaga 3" xfId="14243" hidden="1"/>
    <cellStyle name="Uwaga 3" xfId="14244" hidden="1"/>
    <cellStyle name="Uwaga 3" xfId="14257" hidden="1"/>
    <cellStyle name="Uwaga 3" xfId="14259" hidden="1"/>
    <cellStyle name="Uwaga 3" xfId="14261" hidden="1"/>
    <cellStyle name="Uwaga 3" xfId="14272" hidden="1"/>
    <cellStyle name="Uwaga 3" xfId="14274" hidden="1"/>
    <cellStyle name="Uwaga 3" xfId="14276" hidden="1"/>
    <cellStyle name="Uwaga 3" xfId="14287" hidden="1"/>
    <cellStyle name="Uwaga 3" xfId="14289" hidden="1"/>
    <cellStyle name="Uwaga 3" xfId="14291" hidden="1"/>
    <cellStyle name="Uwaga 3" xfId="14302" hidden="1"/>
    <cellStyle name="Uwaga 3" xfId="14303" hidden="1"/>
    <cellStyle name="Uwaga 3" xfId="14304" hidden="1"/>
    <cellStyle name="Uwaga 3" xfId="14317" hidden="1"/>
    <cellStyle name="Uwaga 3" xfId="14319" hidden="1"/>
    <cellStyle name="Uwaga 3" xfId="14321" hidden="1"/>
    <cellStyle name="Uwaga 3" xfId="14332" hidden="1"/>
    <cellStyle name="Uwaga 3" xfId="14334" hidden="1"/>
    <cellStyle name="Uwaga 3" xfId="14336" hidden="1"/>
    <cellStyle name="Uwaga 3" xfId="14347" hidden="1"/>
    <cellStyle name="Uwaga 3" xfId="14349" hidden="1"/>
    <cellStyle name="Uwaga 3" xfId="14350" hidden="1"/>
    <cellStyle name="Uwaga 3" xfId="14362" hidden="1"/>
    <cellStyle name="Uwaga 3" xfId="14363" hidden="1"/>
    <cellStyle name="Uwaga 3" xfId="14364" hidden="1"/>
    <cellStyle name="Uwaga 3" xfId="14377" hidden="1"/>
    <cellStyle name="Uwaga 3" xfId="14379" hidden="1"/>
    <cellStyle name="Uwaga 3" xfId="14381" hidden="1"/>
    <cellStyle name="Uwaga 3" xfId="14392" hidden="1"/>
    <cellStyle name="Uwaga 3" xfId="14394" hidden="1"/>
    <cellStyle name="Uwaga 3" xfId="14396" hidden="1"/>
    <cellStyle name="Uwaga 3" xfId="14407" hidden="1"/>
    <cellStyle name="Uwaga 3" xfId="14409" hidden="1"/>
    <cellStyle name="Uwaga 3" xfId="14411" hidden="1"/>
    <cellStyle name="Uwaga 3" xfId="14422" hidden="1"/>
    <cellStyle name="Uwaga 3" xfId="14423" hidden="1"/>
    <cellStyle name="Uwaga 3" xfId="14425" hidden="1"/>
    <cellStyle name="Uwaga 3" xfId="14436" hidden="1"/>
    <cellStyle name="Uwaga 3" xfId="14438" hidden="1"/>
    <cellStyle name="Uwaga 3" xfId="14439" hidden="1"/>
    <cellStyle name="Uwaga 3" xfId="14448" hidden="1"/>
    <cellStyle name="Uwaga 3" xfId="14451" hidden="1"/>
    <cellStyle name="Uwaga 3" xfId="14453" hidden="1"/>
    <cellStyle name="Uwaga 3" xfId="14464" hidden="1"/>
    <cellStyle name="Uwaga 3" xfId="14466" hidden="1"/>
    <cellStyle name="Uwaga 3" xfId="14468" hidden="1"/>
    <cellStyle name="Uwaga 3" xfId="14480" hidden="1"/>
    <cellStyle name="Uwaga 3" xfId="14482" hidden="1"/>
    <cellStyle name="Uwaga 3" xfId="14484" hidden="1"/>
    <cellStyle name="Uwaga 3" xfId="14492" hidden="1"/>
    <cellStyle name="Uwaga 3" xfId="14494" hidden="1"/>
    <cellStyle name="Uwaga 3" xfId="14497" hidden="1"/>
    <cellStyle name="Uwaga 3" xfId="14487" hidden="1"/>
    <cellStyle name="Uwaga 3" xfId="14486" hidden="1"/>
    <cellStyle name="Uwaga 3" xfId="14485" hidden="1"/>
    <cellStyle name="Uwaga 3" xfId="14472" hidden="1"/>
    <cellStyle name="Uwaga 3" xfId="14471" hidden="1"/>
    <cellStyle name="Uwaga 3" xfId="14470" hidden="1"/>
    <cellStyle name="Uwaga 3" xfId="14457" hidden="1"/>
    <cellStyle name="Uwaga 3" xfId="14456" hidden="1"/>
    <cellStyle name="Uwaga 3" xfId="14455" hidden="1"/>
    <cellStyle name="Uwaga 3" xfId="14442" hidden="1"/>
    <cellStyle name="Uwaga 3" xfId="14441" hidden="1"/>
    <cellStyle name="Uwaga 3" xfId="14440" hidden="1"/>
    <cellStyle name="Uwaga 3" xfId="14427" hidden="1"/>
    <cellStyle name="Uwaga 3" xfId="14426" hidden="1"/>
    <cellStyle name="Uwaga 3" xfId="14424" hidden="1"/>
    <cellStyle name="Uwaga 3" xfId="14413" hidden="1"/>
    <cellStyle name="Uwaga 3" xfId="14410" hidden="1"/>
    <cellStyle name="Uwaga 3" xfId="14408" hidden="1"/>
    <cellStyle name="Uwaga 3" xfId="14398" hidden="1"/>
    <cellStyle name="Uwaga 3" xfId="14395" hidden="1"/>
    <cellStyle name="Uwaga 3" xfId="14393" hidden="1"/>
    <cellStyle name="Uwaga 3" xfId="14383" hidden="1"/>
    <cellStyle name="Uwaga 3" xfId="14380" hidden="1"/>
    <cellStyle name="Uwaga 3" xfId="14378" hidden="1"/>
    <cellStyle name="Uwaga 3" xfId="14368" hidden="1"/>
    <cellStyle name="Uwaga 3" xfId="14366" hidden="1"/>
    <cellStyle name="Uwaga 3" xfId="14365" hidden="1"/>
    <cellStyle name="Uwaga 3" xfId="14353" hidden="1"/>
    <cellStyle name="Uwaga 3" xfId="14351" hidden="1"/>
    <cellStyle name="Uwaga 3" xfId="14348" hidden="1"/>
    <cellStyle name="Uwaga 3" xfId="14338" hidden="1"/>
    <cellStyle name="Uwaga 3" xfId="14335" hidden="1"/>
    <cellStyle name="Uwaga 3" xfId="14333" hidden="1"/>
    <cellStyle name="Uwaga 3" xfId="14323" hidden="1"/>
    <cellStyle name="Uwaga 3" xfId="14320" hidden="1"/>
    <cellStyle name="Uwaga 3" xfId="14318" hidden="1"/>
    <cellStyle name="Uwaga 3" xfId="14308" hidden="1"/>
    <cellStyle name="Uwaga 3" xfId="14306" hidden="1"/>
    <cellStyle name="Uwaga 3" xfId="14305" hidden="1"/>
    <cellStyle name="Uwaga 3" xfId="14293" hidden="1"/>
    <cellStyle name="Uwaga 3" xfId="14290" hidden="1"/>
    <cellStyle name="Uwaga 3" xfId="14288" hidden="1"/>
    <cellStyle name="Uwaga 3" xfId="14278" hidden="1"/>
    <cellStyle name="Uwaga 3" xfId="14275" hidden="1"/>
    <cellStyle name="Uwaga 3" xfId="14273" hidden="1"/>
    <cellStyle name="Uwaga 3" xfId="14263" hidden="1"/>
    <cellStyle name="Uwaga 3" xfId="14260" hidden="1"/>
    <cellStyle name="Uwaga 3" xfId="14258" hidden="1"/>
    <cellStyle name="Uwaga 3" xfId="14248" hidden="1"/>
    <cellStyle name="Uwaga 3" xfId="14246" hidden="1"/>
    <cellStyle name="Uwaga 3" xfId="14245" hidden="1"/>
    <cellStyle name="Uwaga 3" xfId="14232" hidden="1"/>
    <cellStyle name="Uwaga 3" xfId="14229" hidden="1"/>
    <cellStyle name="Uwaga 3" xfId="14227" hidden="1"/>
    <cellStyle name="Uwaga 3" xfId="14217" hidden="1"/>
    <cellStyle name="Uwaga 3" xfId="14214" hidden="1"/>
    <cellStyle name="Uwaga 3" xfId="14212" hidden="1"/>
    <cellStyle name="Uwaga 3" xfId="14202" hidden="1"/>
    <cellStyle name="Uwaga 3" xfId="14199" hidden="1"/>
    <cellStyle name="Uwaga 3" xfId="14197" hidden="1"/>
    <cellStyle name="Uwaga 3" xfId="14188" hidden="1"/>
    <cellStyle name="Uwaga 3" xfId="14186" hidden="1"/>
    <cellStyle name="Uwaga 3" xfId="14185" hidden="1"/>
    <cellStyle name="Uwaga 3" xfId="14173" hidden="1"/>
    <cellStyle name="Uwaga 3" xfId="14171" hidden="1"/>
    <cellStyle name="Uwaga 3" xfId="14169" hidden="1"/>
    <cellStyle name="Uwaga 3" xfId="14158" hidden="1"/>
    <cellStyle name="Uwaga 3" xfId="14156" hidden="1"/>
    <cellStyle name="Uwaga 3" xfId="14154" hidden="1"/>
    <cellStyle name="Uwaga 3" xfId="14143" hidden="1"/>
    <cellStyle name="Uwaga 3" xfId="14141" hidden="1"/>
    <cellStyle name="Uwaga 3" xfId="14139" hidden="1"/>
    <cellStyle name="Uwaga 3" xfId="14128" hidden="1"/>
    <cellStyle name="Uwaga 3" xfId="14126" hidden="1"/>
    <cellStyle name="Uwaga 3" xfId="14125" hidden="1"/>
    <cellStyle name="Uwaga 3" xfId="14112" hidden="1"/>
    <cellStyle name="Uwaga 3" xfId="14109" hidden="1"/>
    <cellStyle name="Uwaga 3" xfId="14107" hidden="1"/>
    <cellStyle name="Uwaga 3" xfId="14097" hidden="1"/>
    <cellStyle name="Uwaga 3" xfId="14094" hidden="1"/>
    <cellStyle name="Uwaga 3" xfId="14092" hidden="1"/>
    <cellStyle name="Uwaga 3" xfId="14082" hidden="1"/>
    <cellStyle name="Uwaga 3" xfId="14079" hidden="1"/>
    <cellStyle name="Uwaga 3" xfId="14077" hidden="1"/>
    <cellStyle name="Uwaga 3" xfId="14068" hidden="1"/>
    <cellStyle name="Uwaga 3" xfId="14066" hidden="1"/>
    <cellStyle name="Uwaga 3" xfId="14064" hidden="1"/>
    <cellStyle name="Uwaga 3" xfId="14052" hidden="1"/>
    <cellStyle name="Uwaga 3" xfId="14049" hidden="1"/>
    <cellStyle name="Uwaga 3" xfId="14047" hidden="1"/>
    <cellStyle name="Uwaga 3" xfId="14037" hidden="1"/>
    <cellStyle name="Uwaga 3" xfId="14034" hidden="1"/>
    <cellStyle name="Uwaga 3" xfId="14032" hidden="1"/>
    <cellStyle name="Uwaga 3" xfId="14022" hidden="1"/>
    <cellStyle name="Uwaga 3" xfId="14019" hidden="1"/>
    <cellStyle name="Uwaga 3" xfId="14017" hidden="1"/>
    <cellStyle name="Uwaga 3" xfId="14010" hidden="1"/>
    <cellStyle name="Uwaga 3" xfId="14007" hidden="1"/>
    <cellStyle name="Uwaga 3" xfId="14005" hidden="1"/>
    <cellStyle name="Uwaga 3" xfId="13995" hidden="1"/>
    <cellStyle name="Uwaga 3" xfId="13992" hidden="1"/>
    <cellStyle name="Uwaga 3" xfId="13989" hidden="1"/>
    <cellStyle name="Uwaga 3" xfId="13980" hidden="1"/>
    <cellStyle name="Uwaga 3" xfId="13976" hidden="1"/>
    <cellStyle name="Uwaga 3" xfId="13973" hidden="1"/>
    <cellStyle name="Uwaga 3" xfId="13965" hidden="1"/>
    <cellStyle name="Uwaga 3" xfId="13962" hidden="1"/>
    <cellStyle name="Uwaga 3" xfId="13959" hidden="1"/>
    <cellStyle name="Uwaga 3" xfId="13950" hidden="1"/>
    <cellStyle name="Uwaga 3" xfId="13947" hidden="1"/>
    <cellStyle name="Uwaga 3" xfId="13944" hidden="1"/>
    <cellStyle name="Uwaga 3" xfId="13934" hidden="1"/>
    <cellStyle name="Uwaga 3" xfId="13930" hidden="1"/>
    <cellStyle name="Uwaga 3" xfId="13927" hidden="1"/>
    <cellStyle name="Uwaga 3" xfId="13918" hidden="1"/>
    <cellStyle name="Uwaga 3" xfId="13914" hidden="1"/>
    <cellStyle name="Uwaga 3" xfId="13912" hidden="1"/>
    <cellStyle name="Uwaga 3" xfId="13904" hidden="1"/>
    <cellStyle name="Uwaga 3" xfId="13900" hidden="1"/>
    <cellStyle name="Uwaga 3" xfId="13897" hidden="1"/>
    <cellStyle name="Uwaga 3" xfId="13890" hidden="1"/>
    <cellStyle name="Uwaga 3" xfId="13887" hidden="1"/>
    <cellStyle name="Uwaga 3" xfId="13884" hidden="1"/>
    <cellStyle name="Uwaga 3" xfId="13875" hidden="1"/>
    <cellStyle name="Uwaga 3" xfId="13870" hidden="1"/>
    <cellStyle name="Uwaga 3" xfId="13867" hidden="1"/>
    <cellStyle name="Uwaga 3" xfId="13860" hidden="1"/>
    <cellStyle name="Uwaga 3" xfId="13855" hidden="1"/>
    <cellStyle name="Uwaga 3" xfId="13852" hidden="1"/>
    <cellStyle name="Uwaga 3" xfId="13845" hidden="1"/>
    <cellStyle name="Uwaga 3" xfId="13840" hidden="1"/>
    <cellStyle name="Uwaga 3" xfId="13837" hidden="1"/>
    <cellStyle name="Uwaga 3" xfId="13831" hidden="1"/>
    <cellStyle name="Uwaga 3" xfId="13827" hidden="1"/>
    <cellStyle name="Uwaga 3" xfId="13824" hidden="1"/>
    <cellStyle name="Uwaga 3" xfId="13816" hidden="1"/>
    <cellStyle name="Uwaga 3" xfId="13811" hidden="1"/>
    <cellStyle name="Uwaga 3" xfId="13807" hidden="1"/>
    <cellStyle name="Uwaga 3" xfId="13801" hidden="1"/>
    <cellStyle name="Uwaga 3" xfId="13796" hidden="1"/>
    <cellStyle name="Uwaga 3" xfId="13792" hidden="1"/>
    <cellStyle name="Uwaga 3" xfId="13786" hidden="1"/>
    <cellStyle name="Uwaga 3" xfId="13781" hidden="1"/>
    <cellStyle name="Uwaga 3" xfId="13777" hidden="1"/>
    <cellStyle name="Uwaga 3" xfId="13772" hidden="1"/>
    <cellStyle name="Uwaga 3" xfId="13768" hidden="1"/>
    <cellStyle name="Uwaga 3" xfId="13764" hidden="1"/>
    <cellStyle name="Uwaga 3" xfId="13756" hidden="1"/>
    <cellStyle name="Uwaga 3" xfId="13751" hidden="1"/>
    <cellStyle name="Uwaga 3" xfId="13747" hidden="1"/>
    <cellStyle name="Uwaga 3" xfId="13741" hidden="1"/>
    <cellStyle name="Uwaga 3" xfId="13736" hidden="1"/>
    <cellStyle name="Uwaga 3" xfId="13732" hidden="1"/>
    <cellStyle name="Uwaga 3" xfId="13726" hidden="1"/>
    <cellStyle name="Uwaga 3" xfId="13721" hidden="1"/>
    <cellStyle name="Uwaga 3" xfId="13717" hidden="1"/>
    <cellStyle name="Uwaga 3" xfId="13713" hidden="1"/>
    <cellStyle name="Uwaga 3" xfId="13708" hidden="1"/>
    <cellStyle name="Uwaga 3" xfId="13703" hidden="1"/>
    <cellStyle name="Uwaga 3" xfId="13698" hidden="1"/>
    <cellStyle name="Uwaga 3" xfId="13694" hidden="1"/>
    <cellStyle name="Uwaga 3" xfId="13690" hidden="1"/>
    <cellStyle name="Uwaga 3" xfId="13683" hidden="1"/>
    <cellStyle name="Uwaga 3" xfId="13679" hidden="1"/>
    <cellStyle name="Uwaga 3" xfId="13674" hidden="1"/>
    <cellStyle name="Uwaga 3" xfId="13668" hidden="1"/>
    <cellStyle name="Uwaga 3" xfId="13664" hidden="1"/>
    <cellStyle name="Uwaga 3" xfId="13659" hidden="1"/>
    <cellStyle name="Uwaga 3" xfId="13653" hidden="1"/>
    <cellStyle name="Uwaga 3" xfId="13649" hidden="1"/>
    <cellStyle name="Uwaga 3" xfId="13644" hidden="1"/>
    <cellStyle name="Uwaga 3" xfId="13638" hidden="1"/>
    <cellStyle name="Uwaga 3" xfId="13634" hidden="1"/>
    <cellStyle name="Uwaga 3" xfId="13630" hidden="1"/>
    <cellStyle name="Uwaga 3" xfId="14490" hidden="1"/>
    <cellStyle name="Uwaga 3" xfId="14489" hidden="1"/>
    <cellStyle name="Uwaga 3" xfId="14488" hidden="1"/>
    <cellStyle name="Uwaga 3" xfId="14475" hidden="1"/>
    <cellStyle name="Uwaga 3" xfId="14474" hidden="1"/>
    <cellStyle name="Uwaga 3" xfId="14473" hidden="1"/>
    <cellStyle name="Uwaga 3" xfId="14460" hidden="1"/>
    <cellStyle name="Uwaga 3" xfId="14459" hidden="1"/>
    <cellStyle name="Uwaga 3" xfId="14458" hidden="1"/>
    <cellStyle name="Uwaga 3" xfId="14445" hidden="1"/>
    <cellStyle name="Uwaga 3" xfId="14444" hidden="1"/>
    <cellStyle name="Uwaga 3" xfId="14443" hidden="1"/>
    <cellStyle name="Uwaga 3" xfId="14430" hidden="1"/>
    <cellStyle name="Uwaga 3" xfId="14429" hidden="1"/>
    <cellStyle name="Uwaga 3" xfId="14428" hidden="1"/>
    <cellStyle name="Uwaga 3" xfId="14416" hidden="1"/>
    <cellStyle name="Uwaga 3" xfId="14414" hidden="1"/>
    <cellStyle name="Uwaga 3" xfId="14412" hidden="1"/>
    <cellStyle name="Uwaga 3" xfId="14401" hidden="1"/>
    <cellStyle name="Uwaga 3" xfId="14399" hidden="1"/>
    <cellStyle name="Uwaga 3" xfId="14397" hidden="1"/>
    <cellStyle name="Uwaga 3" xfId="14386" hidden="1"/>
    <cellStyle name="Uwaga 3" xfId="14384" hidden="1"/>
    <cellStyle name="Uwaga 3" xfId="14382" hidden="1"/>
    <cellStyle name="Uwaga 3" xfId="14371" hidden="1"/>
    <cellStyle name="Uwaga 3" xfId="14369" hidden="1"/>
    <cellStyle name="Uwaga 3" xfId="14367" hidden="1"/>
    <cellStyle name="Uwaga 3" xfId="14356" hidden="1"/>
    <cellStyle name="Uwaga 3" xfId="14354" hidden="1"/>
    <cellStyle name="Uwaga 3" xfId="14352" hidden="1"/>
    <cellStyle name="Uwaga 3" xfId="14341" hidden="1"/>
    <cellStyle name="Uwaga 3" xfId="14339" hidden="1"/>
    <cellStyle name="Uwaga 3" xfId="14337" hidden="1"/>
    <cellStyle name="Uwaga 3" xfId="14326" hidden="1"/>
    <cellStyle name="Uwaga 3" xfId="14324" hidden="1"/>
    <cellStyle name="Uwaga 3" xfId="14322" hidden="1"/>
    <cellStyle name="Uwaga 3" xfId="14311" hidden="1"/>
    <cellStyle name="Uwaga 3" xfId="14309" hidden="1"/>
    <cellStyle name="Uwaga 3" xfId="14307" hidden="1"/>
    <cellStyle name="Uwaga 3" xfId="14296" hidden="1"/>
    <cellStyle name="Uwaga 3" xfId="14294" hidden="1"/>
    <cellStyle name="Uwaga 3" xfId="14292" hidden="1"/>
    <cellStyle name="Uwaga 3" xfId="14281" hidden="1"/>
    <cellStyle name="Uwaga 3" xfId="14279" hidden="1"/>
    <cellStyle name="Uwaga 3" xfId="14277" hidden="1"/>
    <cellStyle name="Uwaga 3" xfId="14266" hidden="1"/>
    <cellStyle name="Uwaga 3" xfId="14264" hidden="1"/>
    <cellStyle name="Uwaga 3" xfId="14262" hidden="1"/>
    <cellStyle name="Uwaga 3" xfId="14251" hidden="1"/>
    <cellStyle name="Uwaga 3" xfId="14249" hidden="1"/>
    <cellStyle name="Uwaga 3" xfId="14247" hidden="1"/>
    <cellStyle name="Uwaga 3" xfId="14236" hidden="1"/>
    <cellStyle name="Uwaga 3" xfId="14234" hidden="1"/>
    <cellStyle name="Uwaga 3" xfId="14231" hidden="1"/>
    <cellStyle name="Uwaga 3" xfId="14221" hidden="1"/>
    <cellStyle name="Uwaga 3" xfId="14218" hidden="1"/>
    <cellStyle name="Uwaga 3" xfId="14215" hidden="1"/>
    <cellStyle name="Uwaga 3" xfId="14206" hidden="1"/>
    <cellStyle name="Uwaga 3" xfId="14204" hidden="1"/>
    <cellStyle name="Uwaga 3" xfId="14201" hidden="1"/>
    <cellStyle name="Uwaga 3" xfId="14191" hidden="1"/>
    <cellStyle name="Uwaga 3" xfId="14189" hidden="1"/>
    <cellStyle name="Uwaga 3" xfId="14187" hidden="1"/>
    <cellStyle name="Uwaga 3" xfId="14176" hidden="1"/>
    <cellStyle name="Uwaga 3" xfId="14174" hidden="1"/>
    <cellStyle name="Uwaga 3" xfId="14172" hidden="1"/>
    <cellStyle name="Uwaga 3" xfId="14161" hidden="1"/>
    <cellStyle name="Uwaga 3" xfId="14159" hidden="1"/>
    <cellStyle name="Uwaga 3" xfId="14157" hidden="1"/>
    <cellStyle name="Uwaga 3" xfId="14146" hidden="1"/>
    <cellStyle name="Uwaga 3" xfId="14144" hidden="1"/>
    <cellStyle name="Uwaga 3" xfId="14142" hidden="1"/>
    <cellStyle name="Uwaga 3" xfId="14131" hidden="1"/>
    <cellStyle name="Uwaga 3" xfId="14129" hidden="1"/>
    <cellStyle name="Uwaga 3" xfId="14127" hidden="1"/>
    <cellStyle name="Uwaga 3" xfId="14116" hidden="1"/>
    <cellStyle name="Uwaga 3" xfId="14114" hidden="1"/>
    <cellStyle name="Uwaga 3" xfId="14111" hidden="1"/>
    <cellStyle name="Uwaga 3" xfId="14101" hidden="1"/>
    <cellStyle name="Uwaga 3" xfId="14098" hidden="1"/>
    <cellStyle name="Uwaga 3" xfId="14095" hidden="1"/>
    <cellStyle name="Uwaga 3" xfId="14086" hidden="1"/>
    <cellStyle name="Uwaga 3" xfId="14083" hidden="1"/>
    <cellStyle name="Uwaga 3" xfId="14080" hidden="1"/>
    <cellStyle name="Uwaga 3" xfId="14071" hidden="1"/>
    <cellStyle name="Uwaga 3" xfId="14069" hidden="1"/>
    <cellStyle name="Uwaga 3" xfId="14067" hidden="1"/>
    <cellStyle name="Uwaga 3" xfId="14056" hidden="1"/>
    <cellStyle name="Uwaga 3" xfId="14053" hidden="1"/>
    <cellStyle name="Uwaga 3" xfId="14050" hidden="1"/>
    <cellStyle name="Uwaga 3" xfId="14041" hidden="1"/>
    <cellStyle name="Uwaga 3" xfId="14038" hidden="1"/>
    <cellStyle name="Uwaga 3" xfId="14035" hidden="1"/>
    <cellStyle name="Uwaga 3" xfId="14026" hidden="1"/>
    <cellStyle name="Uwaga 3" xfId="14023" hidden="1"/>
    <cellStyle name="Uwaga 3" xfId="14020" hidden="1"/>
    <cellStyle name="Uwaga 3" xfId="14013" hidden="1"/>
    <cellStyle name="Uwaga 3" xfId="14009" hidden="1"/>
    <cellStyle name="Uwaga 3" xfId="14006" hidden="1"/>
    <cellStyle name="Uwaga 3" xfId="13998" hidden="1"/>
    <cellStyle name="Uwaga 3" xfId="13994" hidden="1"/>
    <cellStyle name="Uwaga 3" xfId="13991" hidden="1"/>
    <cellStyle name="Uwaga 3" xfId="13983" hidden="1"/>
    <cellStyle name="Uwaga 3" xfId="13979" hidden="1"/>
    <cellStyle name="Uwaga 3" xfId="13975" hidden="1"/>
    <cellStyle name="Uwaga 3" xfId="13968" hidden="1"/>
    <cellStyle name="Uwaga 3" xfId="13964" hidden="1"/>
    <cellStyle name="Uwaga 3" xfId="13961" hidden="1"/>
    <cellStyle name="Uwaga 3" xfId="13953" hidden="1"/>
    <cellStyle name="Uwaga 3" xfId="13949" hidden="1"/>
    <cellStyle name="Uwaga 3" xfId="13946" hidden="1"/>
    <cellStyle name="Uwaga 3" xfId="13937" hidden="1"/>
    <cellStyle name="Uwaga 3" xfId="13932" hidden="1"/>
    <cellStyle name="Uwaga 3" xfId="13928" hidden="1"/>
    <cellStyle name="Uwaga 3" xfId="13922" hidden="1"/>
    <cellStyle name="Uwaga 3" xfId="13917" hidden="1"/>
    <cellStyle name="Uwaga 3" xfId="13913" hidden="1"/>
    <cellStyle name="Uwaga 3" xfId="13907" hidden="1"/>
    <cellStyle name="Uwaga 3" xfId="13902" hidden="1"/>
    <cellStyle name="Uwaga 3" xfId="13898" hidden="1"/>
    <cellStyle name="Uwaga 3" xfId="13893" hidden="1"/>
    <cellStyle name="Uwaga 3" xfId="13889" hidden="1"/>
    <cellStyle name="Uwaga 3" xfId="13885" hidden="1"/>
    <cellStyle name="Uwaga 3" xfId="13878" hidden="1"/>
    <cellStyle name="Uwaga 3" xfId="13873" hidden="1"/>
    <cellStyle name="Uwaga 3" xfId="13869" hidden="1"/>
    <cellStyle name="Uwaga 3" xfId="13862" hidden="1"/>
    <cellStyle name="Uwaga 3" xfId="13857" hidden="1"/>
    <cellStyle name="Uwaga 3" xfId="13853" hidden="1"/>
    <cellStyle name="Uwaga 3" xfId="13848" hidden="1"/>
    <cellStyle name="Uwaga 3" xfId="13843" hidden="1"/>
    <cellStyle name="Uwaga 3" xfId="13839" hidden="1"/>
    <cellStyle name="Uwaga 3" xfId="13833" hidden="1"/>
    <cellStyle name="Uwaga 3" xfId="13829" hidden="1"/>
    <cellStyle name="Uwaga 3" xfId="13826" hidden="1"/>
    <cellStyle name="Uwaga 3" xfId="13819" hidden="1"/>
    <cellStyle name="Uwaga 3" xfId="13814" hidden="1"/>
    <cellStyle name="Uwaga 3" xfId="13809" hidden="1"/>
    <cellStyle name="Uwaga 3" xfId="13803" hidden="1"/>
    <cellStyle name="Uwaga 3" xfId="13798" hidden="1"/>
    <cellStyle name="Uwaga 3" xfId="13793" hidden="1"/>
    <cellStyle name="Uwaga 3" xfId="13788" hidden="1"/>
    <cellStyle name="Uwaga 3" xfId="13783" hidden="1"/>
    <cellStyle name="Uwaga 3" xfId="13778" hidden="1"/>
    <cellStyle name="Uwaga 3" xfId="13774" hidden="1"/>
    <cellStyle name="Uwaga 3" xfId="13770" hidden="1"/>
    <cellStyle name="Uwaga 3" xfId="13765" hidden="1"/>
    <cellStyle name="Uwaga 3" xfId="13758" hidden="1"/>
    <cellStyle name="Uwaga 3" xfId="13753" hidden="1"/>
    <cellStyle name="Uwaga 3" xfId="13748" hidden="1"/>
    <cellStyle name="Uwaga 3" xfId="13742" hidden="1"/>
    <cellStyle name="Uwaga 3" xfId="13737" hidden="1"/>
    <cellStyle name="Uwaga 3" xfId="13733" hidden="1"/>
    <cellStyle name="Uwaga 3" xfId="13728" hidden="1"/>
    <cellStyle name="Uwaga 3" xfId="13723" hidden="1"/>
    <cellStyle name="Uwaga 3" xfId="13718" hidden="1"/>
    <cellStyle name="Uwaga 3" xfId="13714" hidden="1"/>
    <cellStyle name="Uwaga 3" xfId="13709" hidden="1"/>
    <cellStyle name="Uwaga 3" xfId="13704" hidden="1"/>
    <cellStyle name="Uwaga 3" xfId="13699" hidden="1"/>
    <cellStyle name="Uwaga 3" xfId="13695" hidden="1"/>
    <cellStyle name="Uwaga 3" xfId="13691" hidden="1"/>
    <cellStyle name="Uwaga 3" xfId="13684" hidden="1"/>
    <cellStyle name="Uwaga 3" xfId="13680" hidden="1"/>
    <cellStyle name="Uwaga 3" xfId="13675" hidden="1"/>
    <cellStyle name="Uwaga 3" xfId="13669" hidden="1"/>
    <cellStyle name="Uwaga 3" xfId="13665" hidden="1"/>
    <cellStyle name="Uwaga 3" xfId="13660" hidden="1"/>
    <cellStyle name="Uwaga 3" xfId="13654" hidden="1"/>
    <cellStyle name="Uwaga 3" xfId="13650" hidden="1"/>
    <cellStyle name="Uwaga 3" xfId="13646" hidden="1"/>
    <cellStyle name="Uwaga 3" xfId="13639" hidden="1"/>
    <cellStyle name="Uwaga 3" xfId="13635" hidden="1"/>
    <cellStyle name="Uwaga 3" xfId="13631" hidden="1"/>
    <cellStyle name="Uwaga 3" xfId="14495" hidden="1"/>
    <cellStyle name="Uwaga 3" xfId="14493" hidden="1"/>
    <cellStyle name="Uwaga 3" xfId="14491" hidden="1"/>
    <cellStyle name="Uwaga 3" xfId="14478" hidden="1"/>
    <cellStyle name="Uwaga 3" xfId="14477" hidden="1"/>
    <cellStyle name="Uwaga 3" xfId="14476" hidden="1"/>
    <cellStyle name="Uwaga 3" xfId="14463" hidden="1"/>
    <cellStyle name="Uwaga 3" xfId="14462" hidden="1"/>
    <cellStyle name="Uwaga 3" xfId="14461" hidden="1"/>
    <cellStyle name="Uwaga 3" xfId="14449" hidden="1"/>
    <cellStyle name="Uwaga 3" xfId="14447" hidden="1"/>
    <cellStyle name="Uwaga 3" xfId="14446" hidden="1"/>
    <cellStyle name="Uwaga 3" xfId="14433" hidden="1"/>
    <cellStyle name="Uwaga 3" xfId="14432" hidden="1"/>
    <cellStyle name="Uwaga 3" xfId="14431" hidden="1"/>
    <cellStyle name="Uwaga 3" xfId="14419" hidden="1"/>
    <cellStyle name="Uwaga 3" xfId="14417" hidden="1"/>
    <cellStyle name="Uwaga 3" xfId="14415" hidden="1"/>
    <cellStyle name="Uwaga 3" xfId="14404" hidden="1"/>
    <cellStyle name="Uwaga 3" xfId="14402" hidden="1"/>
    <cellStyle name="Uwaga 3" xfId="14400" hidden="1"/>
    <cellStyle name="Uwaga 3" xfId="14389" hidden="1"/>
    <cellStyle name="Uwaga 3" xfId="14387" hidden="1"/>
    <cellStyle name="Uwaga 3" xfId="14385" hidden="1"/>
    <cellStyle name="Uwaga 3" xfId="14374" hidden="1"/>
    <cellStyle name="Uwaga 3" xfId="14372" hidden="1"/>
    <cellStyle name="Uwaga 3" xfId="14370" hidden="1"/>
    <cellStyle name="Uwaga 3" xfId="14359" hidden="1"/>
    <cellStyle name="Uwaga 3" xfId="14357" hidden="1"/>
    <cellStyle name="Uwaga 3" xfId="14355" hidden="1"/>
    <cellStyle name="Uwaga 3" xfId="14344" hidden="1"/>
    <cellStyle name="Uwaga 3" xfId="14342" hidden="1"/>
    <cellStyle name="Uwaga 3" xfId="14340" hidden="1"/>
    <cellStyle name="Uwaga 3" xfId="14329" hidden="1"/>
    <cellStyle name="Uwaga 3" xfId="14327" hidden="1"/>
    <cellStyle name="Uwaga 3" xfId="14325" hidden="1"/>
    <cellStyle name="Uwaga 3" xfId="14314" hidden="1"/>
    <cellStyle name="Uwaga 3" xfId="14312" hidden="1"/>
    <cellStyle name="Uwaga 3" xfId="14310" hidden="1"/>
    <cellStyle name="Uwaga 3" xfId="14299" hidden="1"/>
    <cellStyle name="Uwaga 3" xfId="14297" hidden="1"/>
    <cellStyle name="Uwaga 3" xfId="14295" hidden="1"/>
    <cellStyle name="Uwaga 3" xfId="14284" hidden="1"/>
    <cellStyle name="Uwaga 3" xfId="14282" hidden="1"/>
    <cellStyle name="Uwaga 3" xfId="14280" hidden="1"/>
    <cellStyle name="Uwaga 3" xfId="14269" hidden="1"/>
    <cellStyle name="Uwaga 3" xfId="14267" hidden="1"/>
    <cellStyle name="Uwaga 3" xfId="14265" hidden="1"/>
    <cellStyle name="Uwaga 3" xfId="14254" hidden="1"/>
    <cellStyle name="Uwaga 3" xfId="14252" hidden="1"/>
    <cellStyle name="Uwaga 3" xfId="14250" hidden="1"/>
    <cellStyle name="Uwaga 3" xfId="14239" hidden="1"/>
    <cellStyle name="Uwaga 3" xfId="14237" hidden="1"/>
    <cellStyle name="Uwaga 3" xfId="14235" hidden="1"/>
    <cellStyle name="Uwaga 3" xfId="14224" hidden="1"/>
    <cellStyle name="Uwaga 3" xfId="14222" hidden="1"/>
    <cellStyle name="Uwaga 3" xfId="14220" hidden="1"/>
    <cellStyle name="Uwaga 3" xfId="14209" hidden="1"/>
    <cellStyle name="Uwaga 3" xfId="14207" hidden="1"/>
    <cellStyle name="Uwaga 3" xfId="14205" hidden="1"/>
    <cellStyle name="Uwaga 3" xfId="14194" hidden="1"/>
    <cellStyle name="Uwaga 3" xfId="14192" hidden="1"/>
    <cellStyle name="Uwaga 3" xfId="14190" hidden="1"/>
    <cellStyle name="Uwaga 3" xfId="14179" hidden="1"/>
    <cellStyle name="Uwaga 3" xfId="14177" hidden="1"/>
    <cellStyle name="Uwaga 3" xfId="14175" hidden="1"/>
    <cellStyle name="Uwaga 3" xfId="14164" hidden="1"/>
    <cellStyle name="Uwaga 3" xfId="14162" hidden="1"/>
    <cellStyle name="Uwaga 3" xfId="14160" hidden="1"/>
    <cellStyle name="Uwaga 3" xfId="14149" hidden="1"/>
    <cellStyle name="Uwaga 3" xfId="14147" hidden="1"/>
    <cellStyle name="Uwaga 3" xfId="14145" hidden="1"/>
    <cellStyle name="Uwaga 3" xfId="14134" hidden="1"/>
    <cellStyle name="Uwaga 3" xfId="14132" hidden="1"/>
    <cellStyle name="Uwaga 3" xfId="14130" hidden="1"/>
    <cellStyle name="Uwaga 3" xfId="14119" hidden="1"/>
    <cellStyle name="Uwaga 3" xfId="14117" hidden="1"/>
    <cellStyle name="Uwaga 3" xfId="14115" hidden="1"/>
    <cellStyle name="Uwaga 3" xfId="14104" hidden="1"/>
    <cellStyle name="Uwaga 3" xfId="14102" hidden="1"/>
    <cellStyle name="Uwaga 3" xfId="14099" hidden="1"/>
    <cellStyle name="Uwaga 3" xfId="14089" hidden="1"/>
    <cellStyle name="Uwaga 3" xfId="14087" hidden="1"/>
    <cellStyle name="Uwaga 3" xfId="14085" hidden="1"/>
    <cellStyle name="Uwaga 3" xfId="14074" hidden="1"/>
    <cellStyle name="Uwaga 3" xfId="14072" hidden="1"/>
    <cellStyle name="Uwaga 3" xfId="14070" hidden="1"/>
    <cellStyle name="Uwaga 3" xfId="14059" hidden="1"/>
    <cellStyle name="Uwaga 3" xfId="14057" hidden="1"/>
    <cellStyle name="Uwaga 3" xfId="14054" hidden="1"/>
    <cellStyle name="Uwaga 3" xfId="14044" hidden="1"/>
    <cellStyle name="Uwaga 3" xfId="14042" hidden="1"/>
    <cellStyle name="Uwaga 3" xfId="14039" hidden="1"/>
    <cellStyle name="Uwaga 3" xfId="14029" hidden="1"/>
    <cellStyle name="Uwaga 3" xfId="14027" hidden="1"/>
    <cellStyle name="Uwaga 3" xfId="14024" hidden="1"/>
    <cellStyle name="Uwaga 3" xfId="14015" hidden="1"/>
    <cellStyle name="Uwaga 3" xfId="14012" hidden="1"/>
    <cellStyle name="Uwaga 3" xfId="14008" hidden="1"/>
    <cellStyle name="Uwaga 3" xfId="14000" hidden="1"/>
    <cellStyle name="Uwaga 3" xfId="13997" hidden="1"/>
    <cellStyle name="Uwaga 3" xfId="13993" hidden="1"/>
    <cellStyle name="Uwaga 3" xfId="13985" hidden="1"/>
    <cellStyle name="Uwaga 3" xfId="13982" hidden="1"/>
    <cellStyle name="Uwaga 3" xfId="13978" hidden="1"/>
    <cellStyle name="Uwaga 3" xfId="13970" hidden="1"/>
    <cellStyle name="Uwaga 3" xfId="13967" hidden="1"/>
    <cellStyle name="Uwaga 3" xfId="13963" hidden="1"/>
    <cellStyle name="Uwaga 3" xfId="13955" hidden="1"/>
    <cellStyle name="Uwaga 3" xfId="13952" hidden="1"/>
    <cellStyle name="Uwaga 3" xfId="13948" hidden="1"/>
    <cellStyle name="Uwaga 3" xfId="13940" hidden="1"/>
    <cellStyle name="Uwaga 3" xfId="13936" hidden="1"/>
    <cellStyle name="Uwaga 3" xfId="13931" hidden="1"/>
    <cellStyle name="Uwaga 3" xfId="13925" hidden="1"/>
    <cellStyle name="Uwaga 3" xfId="13921" hidden="1"/>
    <cellStyle name="Uwaga 3" xfId="13916" hidden="1"/>
    <cellStyle name="Uwaga 3" xfId="13910" hidden="1"/>
    <cellStyle name="Uwaga 3" xfId="13906" hidden="1"/>
    <cellStyle name="Uwaga 3" xfId="13901" hidden="1"/>
    <cellStyle name="Uwaga 3" xfId="13895" hidden="1"/>
    <cellStyle name="Uwaga 3" xfId="13892" hidden="1"/>
    <cellStyle name="Uwaga 3" xfId="13888" hidden="1"/>
    <cellStyle name="Uwaga 3" xfId="13880" hidden="1"/>
    <cellStyle name="Uwaga 3" xfId="13877" hidden="1"/>
    <cellStyle name="Uwaga 3" xfId="13872" hidden="1"/>
    <cellStyle name="Uwaga 3" xfId="13865" hidden="1"/>
    <cellStyle name="Uwaga 3" xfId="13861" hidden="1"/>
    <cellStyle name="Uwaga 3" xfId="13856" hidden="1"/>
    <cellStyle name="Uwaga 3" xfId="13850" hidden="1"/>
    <cellStyle name="Uwaga 3" xfId="13846" hidden="1"/>
    <cellStyle name="Uwaga 3" xfId="13841" hidden="1"/>
    <cellStyle name="Uwaga 3" xfId="13835" hidden="1"/>
    <cellStyle name="Uwaga 3" xfId="13832" hidden="1"/>
    <cellStyle name="Uwaga 3" xfId="13828" hidden="1"/>
    <cellStyle name="Uwaga 3" xfId="13820" hidden="1"/>
    <cellStyle name="Uwaga 3" xfId="13815" hidden="1"/>
    <cellStyle name="Uwaga 3" xfId="13810" hidden="1"/>
    <cellStyle name="Uwaga 3" xfId="13805" hidden="1"/>
    <cellStyle name="Uwaga 3" xfId="13800" hidden="1"/>
    <cellStyle name="Uwaga 3" xfId="13795" hidden="1"/>
    <cellStyle name="Uwaga 3" xfId="13790" hidden="1"/>
    <cellStyle name="Uwaga 3" xfId="13785" hidden="1"/>
    <cellStyle name="Uwaga 3" xfId="13780" hidden="1"/>
    <cellStyle name="Uwaga 3" xfId="13775" hidden="1"/>
    <cellStyle name="Uwaga 3" xfId="13771" hidden="1"/>
    <cellStyle name="Uwaga 3" xfId="13766" hidden="1"/>
    <cellStyle name="Uwaga 3" xfId="13759" hidden="1"/>
    <cellStyle name="Uwaga 3" xfId="13754" hidden="1"/>
    <cellStyle name="Uwaga 3" xfId="13749" hidden="1"/>
    <cellStyle name="Uwaga 3" xfId="13744" hidden="1"/>
    <cellStyle name="Uwaga 3" xfId="13739" hidden="1"/>
    <cellStyle name="Uwaga 3" xfId="13734" hidden="1"/>
    <cellStyle name="Uwaga 3" xfId="13729" hidden="1"/>
    <cellStyle name="Uwaga 3" xfId="13724" hidden="1"/>
    <cellStyle name="Uwaga 3" xfId="13719" hidden="1"/>
    <cellStyle name="Uwaga 3" xfId="13715" hidden="1"/>
    <cellStyle name="Uwaga 3" xfId="13710" hidden="1"/>
    <cellStyle name="Uwaga 3" xfId="13705" hidden="1"/>
    <cellStyle name="Uwaga 3" xfId="13700" hidden="1"/>
    <cellStyle name="Uwaga 3" xfId="13696" hidden="1"/>
    <cellStyle name="Uwaga 3" xfId="13692" hidden="1"/>
    <cellStyle name="Uwaga 3" xfId="13685" hidden="1"/>
    <cellStyle name="Uwaga 3" xfId="13681" hidden="1"/>
    <cellStyle name="Uwaga 3" xfId="13676" hidden="1"/>
    <cellStyle name="Uwaga 3" xfId="13670" hidden="1"/>
    <cellStyle name="Uwaga 3" xfId="13666" hidden="1"/>
    <cellStyle name="Uwaga 3" xfId="13661" hidden="1"/>
    <cellStyle name="Uwaga 3" xfId="13655" hidden="1"/>
    <cellStyle name="Uwaga 3" xfId="13651" hidden="1"/>
    <cellStyle name="Uwaga 3" xfId="13647" hidden="1"/>
    <cellStyle name="Uwaga 3" xfId="13640" hidden="1"/>
    <cellStyle name="Uwaga 3" xfId="13636" hidden="1"/>
    <cellStyle name="Uwaga 3" xfId="13632" hidden="1"/>
    <cellStyle name="Uwaga 3" xfId="14499" hidden="1"/>
    <cellStyle name="Uwaga 3" xfId="14498" hidden="1"/>
    <cellStyle name="Uwaga 3" xfId="14496" hidden="1"/>
    <cellStyle name="Uwaga 3" xfId="14483" hidden="1"/>
    <cellStyle name="Uwaga 3" xfId="14481" hidden="1"/>
    <cellStyle name="Uwaga 3" xfId="14479" hidden="1"/>
    <cellStyle name="Uwaga 3" xfId="14469" hidden="1"/>
    <cellStyle name="Uwaga 3" xfId="14467" hidden="1"/>
    <cellStyle name="Uwaga 3" xfId="14465" hidden="1"/>
    <cellStyle name="Uwaga 3" xfId="14454" hidden="1"/>
    <cellStyle name="Uwaga 3" xfId="14452" hidden="1"/>
    <cellStyle name="Uwaga 3" xfId="14450" hidden="1"/>
    <cellStyle name="Uwaga 3" xfId="14437" hidden="1"/>
    <cellStyle name="Uwaga 3" xfId="14435" hidden="1"/>
    <cellStyle name="Uwaga 3" xfId="14434" hidden="1"/>
    <cellStyle name="Uwaga 3" xfId="14421" hidden="1"/>
    <cellStyle name="Uwaga 3" xfId="14420" hidden="1"/>
    <cellStyle name="Uwaga 3" xfId="14418" hidden="1"/>
    <cellStyle name="Uwaga 3" xfId="14406" hidden="1"/>
    <cellStyle name="Uwaga 3" xfId="14405" hidden="1"/>
    <cellStyle name="Uwaga 3" xfId="14403" hidden="1"/>
    <cellStyle name="Uwaga 3" xfId="14391" hidden="1"/>
    <cellStyle name="Uwaga 3" xfId="14390" hidden="1"/>
    <cellStyle name="Uwaga 3" xfId="14388" hidden="1"/>
    <cellStyle name="Uwaga 3" xfId="14376" hidden="1"/>
    <cellStyle name="Uwaga 3" xfId="14375" hidden="1"/>
    <cellStyle name="Uwaga 3" xfId="14373" hidden="1"/>
    <cellStyle name="Uwaga 3" xfId="14361" hidden="1"/>
    <cellStyle name="Uwaga 3" xfId="14360" hidden="1"/>
    <cellStyle name="Uwaga 3" xfId="14358" hidden="1"/>
    <cellStyle name="Uwaga 3" xfId="14346" hidden="1"/>
    <cellStyle name="Uwaga 3" xfId="14345" hidden="1"/>
    <cellStyle name="Uwaga 3" xfId="14343" hidden="1"/>
    <cellStyle name="Uwaga 3" xfId="14331" hidden="1"/>
    <cellStyle name="Uwaga 3" xfId="14330" hidden="1"/>
    <cellStyle name="Uwaga 3" xfId="14328" hidden="1"/>
    <cellStyle name="Uwaga 3" xfId="14316" hidden="1"/>
    <cellStyle name="Uwaga 3" xfId="14315" hidden="1"/>
    <cellStyle name="Uwaga 3" xfId="14313" hidden="1"/>
    <cellStyle name="Uwaga 3" xfId="14301" hidden="1"/>
    <cellStyle name="Uwaga 3" xfId="14300" hidden="1"/>
    <cellStyle name="Uwaga 3" xfId="14298" hidden="1"/>
    <cellStyle name="Uwaga 3" xfId="14286" hidden="1"/>
    <cellStyle name="Uwaga 3" xfId="14285" hidden="1"/>
    <cellStyle name="Uwaga 3" xfId="14283" hidden="1"/>
    <cellStyle name="Uwaga 3" xfId="14271" hidden="1"/>
    <cellStyle name="Uwaga 3" xfId="14270" hidden="1"/>
    <cellStyle name="Uwaga 3" xfId="14268" hidden="1"/>
    <cellStyle name="Uwaga 3" xfId="14256" hidden="1"/>
    <cellStyle name="Uwaga 3" xfId="14255" hidden="1"/>
    <cellStyle name="Uwaga 3" xfId="14253" hidden="1"/>
    <cellStyle name="Uwaga 3" xfId="14241" hidden="1"/>
    <cellStyle name="Uwaga 3" xfId="14240" hidden="1"/>
    <cellStyle name="Uwaga 3" xfId="14238" hidden="1"/>
    <cellStyle name="Uwaga 3" xfId="14226" hidden="1"/>
    <cellStyle name="Uwaga 3" xfId="14225" hidden="1"/>
    <cellStyle name="Uwaga 3" xfId="14223" hidden="1"/>
    <cellStyle name="Uwaga 3" xfId="14211" hidden="1"/>
    <cellStyle name="Uwaga 3" xfId="14210" hidden="1"/>
    <cellStyle name="Uwaga 3" xfId="14208" hidden="1"/>
    <cellStyle name="Uwaga 3" xfId="14196" hidden="1"/>
    <cellStyle name="Uwaga 3" xfId="14195" hidden="1"/>
    <cellStyle name="Uwaga 3" xfId="14193" hidden="1"/>
    <cellStyle name="Uwaga 3" xfId="14181" hidden="1"/>
    <cellStyle name="Uwaga 3" xfId="14180" hidden="1"/>
    <cellStyle name="Uwaga 3" xfId="14178" hidden="1"/>
    <cellStyle name="Uwaga 3" xfId="14166" hidden="1"/>
    <cellStyle name="Uwaga 3" xfId="14165" hidden="1"/>
    <cellStyle name="Uwaga 3" xfId="14163" hidden="1"/>
    <cellStyle name="Uwaga 3" xfId="14151" hidden="1"/>
    <cellStyle name="Uwaga 3" xfId="14150" hidden="1"/>
    <cellStyle name="Uwaga 3" xfId="14148" hidden="1"/>
    <cellStyle name="Uwaga 3" xfId="14136" hidden="1"/>
    <cellStyle name="Uwaga 3" xfId="14135" hidden="1"/>
    <cellStyle name="Uwaga 3" xfId="14133" hidden="1"/>
    <cellStyle name="Uwaga 3" xfId="14121" hidden="1"/>
    <cellStyle name="Uwaga 3" xfId="14120" hidden="1"/>
    <cellStyle name="Uwaga 3" xfId="14118" hidden="1"/>
    <cellStyle name="Uwaga 3" xfId="14106" hidden="1"/>
    <cellStyle name="Uwaga 3" xfId="14105" hidden="1"/>
    <cellStyle name="Uwaga 3" xfId="14103" hidden="1"/>
    <cellStyle name="Uwaga 3" xfId="14091" hidden="1"/>
    <cellStyle name="Uwaga 3" xfId="14090" hidden="1"/>
    <cellStyle name="Uwaga 3" xfId="14088" hidden="1"/>
    <cellStyle name="Uwaga 3" xfId="14076" hidden="1"/>
    <cellStyle name="Uwaga 3" xfId="14075" hidden="1"/>
    <cellStyle name="Uwaga 3" xfId="14073" hidden="1"/>
    <cellStyle name="Uwaga 3" xfId="14061" hidden="1"/>
    <cellStyle name="Uwaga 3" xfId="14060" hidden="1"/>
    <cellStyle name="Uwaga 3" xfId="14058" hidden="1"/>
    <cellStyle name="Uwaga 3" xfId="14046" hidden="1"/>
    <cellStyle name="Uwaga 3" xfId="14045" hidden="1"/>
    <cellStyle name="Uwaga 3" xfId="14043" hidden="1"/>
    <cellStyle name="Uwaga 3" xfId="14031" hidden="1"/>
    <cellStyle name="Uwaga 3" xfId="14030" hidden="1"/>
    <cellStyle name="Uwaga 3" xfId="14028" hidden="1"/>
    <cellStyle name="Uwaga 3" xfId="14016" hidden="1"/>
    <cellStyle name="Uwaga 3" xfId="14014" hidden="1"/>
    <cellStyle name="Uwaga 3" xfId="14011" hidden="1"/>
    <cellStyle name="Uwaga 3" xfId="14001" hidden="1"/>
    <cellStyle name="Uwaga 3" xfId="13999" hidden="1"/>
    <cellStyle name="Uwaga 3" xfId="13996" hidden="1"/>
    <cellStyle name="Uwaga 3" xfId="13986" hidden="1"/>
    <cellStyle name="Uwaga 3" xfId="13984" hidden="1"/>
    <cellStyle name="Uwaga 3" xfId="13981" hidden="1"/>
    <cellStyle name="Uwaga 3" xfId="13971" hidden="1"/>
    <cellStyle name="Uwaga 3" xfId="13969" hidden="1"/>
    <cellStyle name="Uwaga 3" xfId="13966" hidden="1"/>
    <cellStyle name="Uwaga 3" xfId="13956" hidden="1"/>
    <cellStyle name="Uwaga 3" xfId="13954" hidden="1"/>
    <cellStyle name="Uwaga 3" xfId="13951" hidden="1"/>
    <cellStyle name="Uwaga 3" xfId="13941" hidden="1"/>
    <cellStyle name="Uwaga 3" xfId="13939" hidden="1"/>
    <cellStyle name="Uwaga 3" xfId="13935" hidden="1"/>
    <cellStyle name="Uwaga 3" xfId="13926" hidden="1"/>
    <cellStyle name="Uwaga 3" xfId="13923" hidden="1"/>
    <cellStyle name="Uwaga 3" xfId="13919" hidden="1"/>
    <cellStyle name="Uwaga 3" xfId="13911" hidden="1"/>
    <cellStyle name="Uwaga 3" xfId="13909" hidden="1"/>
    <cellStyle name="Uwaga 3" xfId="13905" hidden="1"/>
    <cellStyle name="Uwaga 3" xfId="13896" hidden="1"/>
    <cellStyle name="Uwaga 3" xfId="13894" hidden="1"/>
    <cellStyle name="Uwaga 3" xfId="13891" hidden="1"/>
    <cellStyle name="Uwaga 3" xfId="13881" hidden="1"/>
    <cellStyle name="Uwaga 3" xfId="13879" hidden="1"/>
    <cellStyle name="Uwaga 3" xfId="13874" hidden="1"/>
    <cellStyle name="Uwaga 3" xfId="13866" hidden="1"/>
    <cellStyle name="Uwaga 3" xfId="13864" hidden="1"/>
    <cellStyle name="Uwaga 3" xfId="13859" hidden="1"/>
    <cellStyle name="Uwaga 3" xfId="13851" hidden="1"/>
    <cellStyle name="Uwaga 3" xfId="13849" hidden="1"/>
    <cellStyle name="Uwaga 3" xfId="13844" hidden="1"/>
    <cellStyle name="Uwaga 3" xfId="13836" hidden="1"/>
    <cellStyle name="Uwaga 3" xfId="13834" hidden="1"/>
    <cellStyle name="Uwaga 3" xfId="13830" hidden="1"/>
    <cellStyle name="Uwaga 3" xfId="13821" hidden="1"/>
    <cellStyle name="Uwaga 3" xfId="13818" hidden="1"/>
    <cellStyle name="Uwaga 3" xfId="13813" hidden="1"/>
    <cellStyle name="Uwaga 3" xfId="13806" hidden="1"/>
    <cellStyle name="Uwaga 3" xfId="13802" hidden="1"/>
    <cellStyle name="Uwaga 3" xfId="13797" hidden="1"/>
    <cellStyle name="Uwaga 3" xfId="13791" hidden="1"/>
    <cellStyle name="Uwaga 3" xfId="13787" hidden="1"/>
    <cellStyle name="Uwaga 3" xfId="13782" hidden="1"/>
    <cellStyle name="Uwaga 3" xfId="13776" hidden="1"/>
    <cellStyle name="Uwaga 3" xfId="13773" hidden="1"/>
    <cellStyle name="Uwaga 3" xfId="13769" hidden="1"/>
    <cellStyle name="Uwaga 3" xfId="13760" hidden="1"/>
    <cellStyle name="Uwaga 3" xfId="13755" hidden="1"/>
    <cellStyle name="Uwaga 3" xfId="13750" hidden="1"/>
    <cellStyle name="Uwaga 3" xfId="13745" hidden="1"/>
    <cellStyle name="Uwaga 3" xfId="13740" hidden="1"/>
    <cellStyle name="Uwaga 3" xfId="13735" hidden="1"/>
    <cellStyle name="Uwaga 3" xfId="13730" hidden="1"/>
    <cellStyle name="Uwaga 3" xfId="13725" hidden="1"/>
    <cellStyle name="Uwaga 3" xfId="13720" hidden="1"/>
    <cellStyle name="Uwaga 3" xfId="13716" hidden="1"/>
    <cellStyle name="Uwaga 3" xfId="13711" hidden="1"/>
    <cellStyle name="Uwaga 3" xfId="13706" hidden="1"/>
    <cellStyle name="Uwaga 3" xfId="13701" hidden="1"/>
    <cellStyle name="Uwaga 3" xfId="13697" hidden="1"/>
    <cellStyle name="Uwaga 3" xfId="13693" hidden="1"/>
    <cellStyle name="Uwaga 3" xfId="13686" hidden="1"/>
    <cellStyle name="Uwaga 3" xfId="13682" hidden="1"/>
    <cellStyle name="Uwaga 3" xfId="13677" hidden="1"/>
    <cellStyle name="Uwaga 3" xfId="13671" hidden="1"/>
    <cellStyle name="Uwaga 3" xfId="13667" hidden="1"/>
    <cellStyle name="Uwaga 3" xfId="13662" hidden="1"/>
    <cellStyle name="Uwaga 3" xfId="13656" hidden="1"/>
    <cellStyle name="Uwaga 3" xfId="13652" hidden="1"/>
    <cellStyle name="Uwaga 3" xfId="13648" hidden="1"/>
    <cellStyle name="Uwaga 3" xfId="13641" hidden="1"/>
    <cellStyle name="Uwaga 3" xfId="13637" hidden="1"/>
    <cellStyle name="Uwaga 3" xfId="13633" hidden="1"/>
    <cellStyle name="Uwaga 3" xfId="14575" hidden="1"/>
    <cellStyle name="Uwaga 3" xfId="14576" hidden="1"/>
    <cellStyle name="Uwaga 3" xfId="14578" hidden="1"/>
    <cellStyle name="Uwaga 3" xfId="14584" hidden="1"/>
    <cellStyle name="Uwaga 3" xfId="14585" hidden="1"/>
    <cellStyle name="Uwaga 3" xfId="14588" hidden="1"/>
    <cellStyle name="Uwaga 3" xfId="14593" hidden="1"/>
    <cellStyle name="Uwaga 3" xfId="14594" hidden="1"/>
    <cellStyle name="Uwaga 3" xfId="14597" hidden="1"/>
    <cellStyle name="Uwaga 3" xfId="14602" hidden="1"/>
    <cellStyle name="Uwaga 3" xfId="14603" hidden="1"/>
    <cellStyle name="Uwaga 3" xfId="14604" hidden="1"/>
    <cellStyle name="Uwaga 3" xfId="14611" hidden="1"/>
    <cellStyle name="Uwaga 3" xfId="14614" hidden="1"/>
    <cellStyle name="Uwaga 3" xfId="14617" hidden="1"/>
    <cellStyle name="Uwaga 3" xfId="14623" hidden="1"/>
    <cellStyle name="Uwaga 3" xfId="14626" hidden="1"/>
    <cellStyle name="Uwaga 3" xfId="14628" hidden="1"/>
    <cellStyle name="Uwaga 3" xfId="14633" hidden="1"/>
    <cellStyle name="Uwaga 3" xfId="14636" hidden="1"/>
    <cellStyle name="Uwaga 3" xfId="14637" hidden="1"/>
    <cellStyle name="Uwaga 3" xfId="14641" hidden="1"/>
    <cellStyle name="Uwaga 3" xfId="14644" hidden="1"/>
    <cellStyle name="Uwaga 3" xfId="14646" hidden="1"/>
    <cellStyle name="Uwaga 3" xfId="14647" hidden="1"/>
    <cellStyle name="Uwaga 3" xfId="14648" hidden="1"/>
    <cellStyle name="Uwaga 3" xfId="14651" hidden="1"/>
    <cellStyle name="Uwaga 3" xfId="14658" hidden="1"/>
    <cellStyle name="Uwaga 3" xfId="14661" hidden="1"/>
    <cellStyle name="Uwaga 3" xfId="14664" hidden="1"/>
    <cellStyle name="Uwaga 3" xfId="14667" hidden="1"/>
    <cellStyle name="Uwaga 3" xfId="14670" hidden="1"/>
    <cellStyle name="Uwaga 3" xfId="14673" hidden="1"/>
    <cellStyle name="Uwaga 3" xfId="14675" hidden="1"/>
    <cellStyle name="Uwaga 3" xfId="14678" hidden="1"/>
    <cellStyle name="Uwaga 3" xfId="14681" hidden="1"/>
    <cellStyle name="Uwaga 3" xfId="14683" hidden="1"/>
    <cellStyle name="Uwaga 3" xfId="14684" hidden="1"/>
    <cellStyle name="Uwaga 3" xfId="14686" hidden="1"/>
    <cellStyle name="Uwaga 3" xfId="14693" hidden="1"/>
    <cellStyle name="Uwaga 3" xfId="14696" hidden="1"/>
    <cellStyle name="Uwaga 3" xfId="14699" hidden="1"/>
    <cellStyle name="Uwaga 3" xfId="14703" hidden="1"/>
    <cellStyle name="Uwaga 3" xfId="14706" hidden="1"/>
    <cellStyle name="Uwaga 3" xfId="14709" hidden="1"/>
    <cellStyle name="Uwaga 3" xfId="14711" hidden="1"/>
    <cellStyle name="Uwaga 3" xfId="14714" hidden="1"/>
    <cellStyle name="Uwaga 3" xfId="14717" hidden="1"/>
    <cellStyle name="Uwaga 3" xfId="14719" hidden="1"/>
    <cellStyle name="Uwaga 3" xfId="14720" hidden="1"/>
    <cellStyle name="Uwaga 3" xfId="14723" hidden="1"/>
    <cellStyle name="Uwaga 3" xfId="14730" hidden="1"/>
    <cellStyle name="Uwaga 3" xfId="14733" hidden="1"/>
    <cellStyle name="Uwaga 3" xfId="14736" hidden="1"/>
    <cellStyle name="Uwaga 3" xfId="14740" hidden="1"/>
    <cellStyle name="Uwaga 3" xfId="14743" hidden="1"/>
    <cellStyle name="Uwaga 3" xfId="14745" hidden="1"/>
    <cellStyle name="Uwaga 3" xfId="14748" hidden="1"/>
    <cellStyle name="Uwaga 3" xfId="14751" hidden="1"/>
    <cellStyle name="Uwaga 3" xfId="14754" hidden="1"/>
    <cellStyle name="Uwaga 3" xfId="14755" hidden="1"/>
    <cellStyle name="Uwaga 3" xfId="14756" hidden="1"/>
    <cellStyle name="Uwaga 3" xfId="14758" hidden="1"/>
    <cellStyle name="Uwaga 3" xfId="14764" hidden="1"/>
    <cellStyle name="Uwaga 3" xfId="14765" hidden="1"/>
    <cellStyle name="Uwaga 3" xfId="14767" hidden="1"/>
    <cellStyle name="Uwaga 3" xfId="14773" hidden="1"/>
    <cellStyle name="Uwaga 3" xfId="14775" hidden="1"/>
    <cellStyle name="Uwaga 3" xfId="14778" hidden="1"/>
    <cellStyle name="Uwaga 3" xfId="14782" hidden="1"/>
    <cellStyle name="Uwaga 3" xfId="14783" hidden="1"/>
    <cellStyle name="Uwaga 3" xfId="14785" hidden="1"/>
    <cellStyle name="Uwaga 3" xfId="14791" hidden="1"/>
    <cellStyle name="Uwaga 3" xfId="14792" hidden="1"/>
    <cellStyle name="Uwaga 3" xfId="14793" hidden="1"/>
    <cellStyle name="Uwaga 3" xfId="14801" hidden="1"/>
    <cellStyle name="Uwaga 3" xfId="14804" hidden="1"/>
    <cellStyle name="Uwaga 3" xfId="14807" hidden="1"/>
    <cellStyle name="Uwaga 3" xfId="14810" hidden="1"/>
    <cellStyle name="Uwaga 3" xfId="14813" hidden="1"/>
    <cellStyle name="Uwaga 3" xfId="14816" hidden="1"/>
    <cellStyle name="Uwaga 3" xfId="14819" hidden="1"/>
    <cellStyle name="Uwaga 3" xfId="14822" hidden="1"/>
    <cellStyle name="Uwaga 3" xfId="14825" hidden="1"/>
    <cellStyle name="Uwaga 3" xfId="14827" hidden="1"/>
    <cellStyle name="Uwaga 3" xfId="14828" hidden="1"/>
    <cellStyle name="Uwaga 3" xfId="14830" hidden="1"/>
    <cellStyle name="Uwaga 3" xfId="14837" hidden="1"/>
    <cellStyle name="Uwaga 3" xfId="14840" hidden="1"/>
    <cellStyle name="Uwaga 3" xfId="14843" hidden="1"/>
    <cellStyle name="Uwaga 3" xfId="14846" hidden="1"/>
    <cellStyle name="Uwaga 3" xfId="14849" hidden="1"/>
    <cellStyle name="Uwaga 3" xfId="14852" hidden="1"/>
    <cellStyle name="Uwaga 3" xfId="14855" hidden="1"/>
    <cellStyle name="Uwaga 3" xfId="14857" hidden="1"/>
    <cellStyle name="Uwaga 3" xfId="14860" hidden="1"/>
    <cellStyle name="Uwaga 3" xfId="14863" hidden="1"/>
    <cellStyle name="Uwaga 3" xfId="14864" hidden="1"/>
    <cellStyle name="Uwaga 3" xfId="14865" hidden="1"/>
    <cellStyle name="Uwaga 3" xfId="14872" hidden="1"/>
    <cellStyle name="Uwaga 3" xfId="14873" hidden="1"/>
    <cellStyle name="Uwaga 3" xfId="14875" hidden="1"/>
    <cellStyle name="Uwaga 3" xfId="14881" hidden="1"/>
    <cellStyle name="Uwaga 3" xfId="14882" hidden="1"/>
    <cellStyle name="Uwaga 3" xfId="14884" hidden="1"/>
    <cellStyle name="Uwaga 3" xfId="14890" hidden="1"/>
    <cellStyle name="Uwaga 3" xfId="14891" hidden="1"/>
    <cellStyle name="Uwaga 3" xfId="14893" hidden="1"/>
    <cellStyle name="Uwaga 3" xfId="14899" hidden="1"/>
    <cellStyle name="Uwaga 3" xfId="14900" hidden="1"/>
    <cellStyle name="Uwaga 3" xfId="14901" hidden="1"/>
    <cellStyle name="Uwaga 3" xfId="14909" hidden="1"/>
    <cellStyle name="Uwaga 3" xfId="14911" hidden="1"/>
    <cellStyle name="Uwaga 3" xfId="14914" hidden="1"/>
    <cellStyle name="Uwaga 3" xfId="14918" hidden="1"/>
    <cellStyle name="Uwaga 3" xfId="14921" hidden="1"/>
    <cellStyle name="Uwaga 3" xfId="14924" hidden="1"/>
    <cellStyle name="Uwaga 3" xfId="14927" hidden="1"/>
    <cellStyle name="Uwaga 3" xfId="14929" hidden="1"/>
    <cellStyle name="Uwaga 3" xfId="14932" hidden="1"/>
    <cellStyle name="Uwaga 3" xfId="14935" hidden="1"/>
    <cellStyle name="Uwaga 3" xfId="14936" hidden="1"/>
    <cellStyle name="Uwaga 3" xfId="14937" hidden="1"/>
    <cellStyle name="Uwaga 3" xfId="14944" hidden="1"/>
    <cellStyle name="Uwaga 3" xfId="14946" hidden="1"/>
    <cellStyle name="Uwaga 3" xfId="14948" hidden="1"/>
    <cellStyle name="Uwaga 3" xfId="14953" hidden="1"/>
    <cellStyle name="Uwaga 3" xfId="14955" hidden="1"/>
    <cellStyle name="Uwaga 3" xfId="14957" hidden="1"/>
    <cellStyle name="Uwaga 3" xfId="14962" hidden="1"/>
    <cellStyle name="Uwaga 3" xfId="14964" hidden="1"/>
    <cellStyle name="Uwaga 3" xfId="14966" hidden="1"/>
    <cellStyle name="Uwaga 3" xfId="14971" hidden="1"/>
    <cellStyle name="Uwaga 3" xfId="14972" hidden="1"/>
    <cellStyle name="Uwaga 3" xfId="14973" hidden="1"/>
    <cellStyle name="Uwaga 3" xfId="14980" hidden="1"/>
    <cellStyle name="Uwaga 3" xfId="14982" hidden="1"/>
    <cellStyle name="Uwaga 3" xfId="14984" hidden="1"/>
    <cellStyle name="Uwaga 3" xfId="14989" hidden="1"/>
    <cellStyle name="Uwaga 3" xfId="14991" hidden="1"/>
    <cellStyle name="Uwaga 3" xfId="14993" hidden="1"/>
    <cellStyle name="Uwaga 3" xfId="14998" hidden="1"/>
    <cellStyle name="Uwaga 3" xfId="15000" hidden="1"/>
    <cellStyle name="Uwaga 3" xfId="15001" hidden="1"/>
    <cellStyle name="Uwaga 3" xfId="15007" hidden="1"/>
    <cellStyle name="Uwaga 3" xfId="15008" hidden="1"/>
    <cellStyle name="Uwaga 3" xfId="15009" hidden="1"/>
    <cellStyle name="Uwaga 3" xfId="15016" hidden="1"/>
    <cellStyle name="Uwaga 3" xfId="15018" hidden="1"/>
    <cellStyle name="Uwaga 3" xfId="15020" hidden="1"/>
    <cellStyle name="Uwaga 3" xfId="15025" hidden="1"/>
    <cellStyle name="Uwaga 3" xfId="15027" hidden="1"/>
    <cellStyle name="Uwaga 3" xfId="15029" hidden="1"/>
    <cellStyle name="Uwaga 3" xfId="15034" hidden="1"/>
    <cellStyle name="Uwaga 3" xfId="15036" hidden="1"/>
    <cellStyle name="Uwaga 3" xfId="15038" hidden="1"/>
    <cellStyle name="Uwaga 3" xfId="15043" hidden="1"/>
    <cellStyle name="Uwaga 3" xfId="15044" hidden="1"/>
    <cellStyle name="Uwaga 3" xfId="15046" hidden="1"/>
    <cellStyle name="Uwaga 3" xfId="15052" hidden="1"/>
    <cellStyle name="Uwaga 3" xfId="15053" hidden="1"/>
    <cellStyle name="Uwaga 3" xfId="15054" hidden="1"/>
    <cellStyle name="Uwaga 3" xfId="15061" hidden="1"/>
    <cellStyle name="Uwaga 3" xfId="15062" hidden="1"/>
    <cellStyle name="Uwaga 3" xfId="15063" hidden="1"/>
    <cellStyle name="Uwaga 3" xfId="15070" hidden="1"/>
    <cellStyle name="Uwaga 3" xfId="15071" hidden="1"/>
    <cellStyle name="Uwaga 3" xfId="15072" hidden="1"/>
    <cellStyle name="Uwaga 3" xfId="15079" hidden="1"/>
    <cellStyle name="Uwaga 3" xfId="15080" hidden="1"/>
    <cellStyle name="Uwaga 3" xfId="15081" hidden="1"/>
    <cellStyle name="Uwaga 3" xfId="15088" hidden="1"/>
    <cellStyle name="Uwaga 3" xfId="15089" hidden="1"/>
    <cellStyle name="Uwaga 3" xfId="15090" hidden="1"/>
    <cellStyle name="Uwaga 3" xfId="15173" hidden="1"/>
    <cellStyle name="Uwaga 3" xfId="15174" hidden="1"/>
    <cellStyle name="Uwaga 3" xfId="15176" hidden="1"/>
    <cellStyle name="Uwaga 3" xfId="15188" hidden="1"/>
    <cellStyle name="Uwaga 3" xfId="15189" hidden="1"/>
    <cellStyle name="Uwaga 3" xfId="15194" hidden="1"/>
    <cellStyle name="Uwaga 3" xfId="15203" hidden="1"/>
    <cellStyle name="Uwaga 3" xfId="15204" hidden="1"/>
    <cellStyle name="Uwaga 3" xfId="15209" hidden="1"/>
    <cellStyle name="Uwaga 3" xfId="15218" hidden="1"/>
    <cellStyle name="Uwaga 3" xfId="15219" hidden="1"/>
    <cellStyle name="Uwaga 3" xfId="15220" hidden="1"/>
    <cellStyle name="Uwaga 3" xfId="15233" hidden="1"/>
    <cellStyle name="Uwaga 3" xfId="15238" hidden="1"/>
    <cellStyle name="Uwaga 3" xfId="15243" hidden="1"/>
    <cellStyle name="Uwaga 3" xfId="15253" hidden="1"/>
    <cellStyle name="Uwaga 3" xfId="15258" hidden="1"/>
    <cellStyle name="Uwaga 3" xfId="15262" hidden="1"/>
    <cellStyle name="Uwaga 3" xfId="15269" hidden="1"/>
    <cellStyle name="Uwaga 3" xfId="15274" hidden="1"/>
    <cellStyle name="Uwaga 3" xfId="15277" hidden="1"/>
    <cellStyle name="Uwaga 3" xfId="15283" hidden="1"/>
    <cellStyle name="Uwaga 3" xfId="15288" hidden="1"/>
    <cellStyle name="Uwaga 3" xfId="15292" hidden="1"/>
    <cellStyle name="Uwaga 3" xfId="15293" hidden="1"/>
    <cellStyle name="Uwaga 3" xfId="15294" hidden="1"/>
    <cellStyle name="Uwaga 3" xfId="15298" hidden="1"/>
    <cellStyle name="Uwaga 3" xfId="15310" hidden="1"/>
    <cellStyle name="Uwaga 3" xfId="15315" hidden="1"/>
    <cellStyle name="Uwaga 3" xfId="15320" hidden="1"/>
    <cellStyle name="Uwaga 3" xfId="15325" hidden="1"/>
    <cellStyle name="Uwaga 3" xfId="15330" hidden="1"/>
    <cellStyle name="Uwaga 3" xfId="15335" hidden="1"/>
    <cellStyle name="Uwaga 3" xfId="15339" hidden="1"/>
    <cellStyle name="Uwaga 3" xfId="15343" hidden="1"/>
    <cellStyle name="Uwaga 3" xfId="15348" hidden="1"/>
    <cellStyle name="Uwaga 3" xfId="15353" hidden="1"/>
    <cellStyle name="Uwaga 3" xfId="15354" hidden="1"/>
    <cellStyle name="Uwaga 3" xfId="15356" hidden="1"/>
    <cellStyle name="Uwaga 3" xfId="15369" hidden="1"/>
    <cellStyle name="Uwaga 3" xfId="15373" hidden="1"/>
    <cellStyle name="Uwaga 3" xfId="15378" hidden="1"/>
    <cellStyle name="Uwaga 3" xfId="15385" hidden="1"/>
    <cellStyle name="Uwaga 3" xfId="15389" hidden="1"/>
    <cellStyle name="Uwaga 3" xfId="15394" hidden="1"/>
    <cellStyle name="Uwaga 3" xfId="15399" hidden="1"/>
    <cellStyle name="Uwaga 3" xfId="15402" hidden="1"/>
    <cellStyle name="Uwaga 3" xfId="15407" hidden="1"/>
    <cellStyle name="Uwaga 3" xfId="15413" hidden="1"/>
    <cellStyle name="Uwaga 3" xfId="15414" hidden="1"/>
    <cellStyle name="Uwaga 3" xfId="15417" hidden="1"/>
    <cellStyle name="Uwaga 3" xfId="15430" hidden="1"/>
    <cellStyle name="Uwaga 3" xfId="15434" hidden="1"/>
    <cellStyle name="Uwaga 3" xfId="15439" hidden="1"/>
    <cellStyle name="Uwaga 3" xfId="15446" hidden="1"/>
    <cellStyle name="Uwaga 3" xfId="15451" hidden="1"/>
    <cellStyle name="Uwaga 3" xfId="15455" hidden="1"/>
    <cellStyle name="Uwaga 3" xfId="15460" hidden="1"/>
    <cellStyle name="Uwaga 3" xfId="15464" hidden="1"/>
    <cellStyle name="Uwaga 3" xfId="15469" hidden="1"/>
    <cellStyle name="Uwaga 3" xfId="15473" hidden="1"/>
    <cellStyle name="Uwaga 3" xfId="15474" hidden="1"/>
    <cellStyle name="Uwaga 3" xfId="15476" hidden="1"/>
    <cellStyle name="Uwaga 3" xfId="15488" hidden="1"/>
    <cellStyle name="Uwaga 3" xfId="15489" hidden="1"/>
    <cellStyle name="Uwaga 3" xfId="15491" hidden="1"/>
    <cellStyle name="Uwaga 3" xfId="15503" hidden="1"/>
    <cellStyle name="Uwaga 3" xfId="15505" hidden="1"/>
    <cellStyle name="Uwaga 3" xfId="15508" hidden="1"/>
    <cellStyle name="Uwaga 3" xfId="15518" hidden="1"/>
    <cellStyle name="Uwaga 3" xfId="15519" hidden="1"/>
    <cellStyle name="Uwaga 3" xfId="15521" hidden="1"/>
    <cellStyle name="Uwaga 3" xfId="15533" hidden="1"/>
    <cellStyle name="Uwaga 3" xfId="15534" hidden="1"/>
    <cellStyle name="Uwaga 3" xfId="15535" hidden="1"/>
    <cellStyle name="Uwaga 3" xfId="15549" hidden="1"/>
    <cellStyle name="Uwaga 3" xfId="15552" hidden="1"/>
    <cellStyle name="Uwaga 3" xfId="15556" hidden="1"/>
    <cellStyle name="Uwaga 3" xfId="15564" hidden="1"/>
    <cellStyle name="Uwaga 3" xfId="15567" hidden="1"/>
    <cellStyle name="Uwaga 3" xfId="15571" hidden="1"/>
    <cellStyle name="Uwaga 3" xfId="15579" hidden="1"/>
    <cellStyle name="Uwaga 3" xfId="15582" hidden="1"/>
    <cellStyle name="Uwaga 3" xfId="15586" hidden="1"/>
    <cellStyle name="Uwaga 3" xfId="15593" hidden="1"/>
    <cellStyle name="Uwaga 3" xfId="15594" hidden="1"/>
    <cellStyle name="Uwaga 3" xfId="15596" hidden="1"/>
    <cellStyle name="Uwaga 3" xfId="15609" hidden="1"/>
    <cellStyle name="Uwaga 3" xfId="15612" hidden="1"/>
    <cellStyle name="Uwaga 3" xfId="15615" hidden="1"/>
    <cellStyle name="Uwaga 3" xfId="15624" hidden="1"/>
    <cellStyle name="Uwaga 3" xfId="15627" hidden="1"/>
    <cellStyle name="Uwaga 3" xfId="15631" hidden="1"/>
    <cellStyle name="Uwaga 3" xfId="15639" hidden="1"/>
    <cellStyle name="Uwaga 3" xfId="15641" hidden="1"/>
    <cellStyle name="Uwaga 3" xfId="15644" hidden="1"/>
    <cellStyle name="Uwaga 3" xfId="15653" hidden="1"/>
    <cellStyle name="Uwaga 3" xfId="15654" hidden="1"/>
    <cellStyle name="Uwaga 3" xfId="15655" hidden="1"/>
    <cellStyle name="Uwaga 3" xfId="15668" hidden="1"/>
    <cellStyle name="Uwaga 3" xfId="15669" hidden="1"/>
    <cellStyle name="Uwaga 3" xfId="15671" hidden="1"/>
    <cellStyle name="Uwaga 3" xfId="15683" hidden="1"/>
    <cellStyle name="Uwaga 3" xfId="15684" hidden="1"/>
    <cellStyle name="Uwaga 3" xfId="15686" hidden="1"/>
    <cellStyle name="Uwaga 3" xfId="15698" hidden="1"/>
    <cellStyle name="Uwaga 3" xfId="15699" hidden="1"/>
    <cellStyle name="Uwaga 3" xfId="15701" hidden="1"/>
    <cellStyle name="Uwaga 3" xfId="15713" hidden="1"/>
    <cellStyle name="Uwaga 3" xfId="15714" hidden="1"/>
    <cellStyle name="Uwaga 3" xfId="15715" hidden="1"/>
    <cellStyle name="Uwaga 3" xfId="15729" hidden="1"/>
    <cellStyle name="Uwaga 3" xfId="15731" hidden="1"/>
    <cellStyle name="Uwaga 3" xfId="15734" hidden="1"/>
    <cellStyle name="Uwaga 3" xfId="15744" hidden="1"/>
    <cellStyle name="Uwaga 3" xfId="15747" hidden="1"/>
    <cellStyle name="Uwaga 3" xfId="15750" hidden="1"/>
    <cellStyle name="Uwaga 3" xfId="15759" hidden="1"/>
    <cellStyle name="Uwaga 3" xfId="15761" hidden="1"/>
    <cellStyle name="Uwaga 3" xfId="15764" hidden="1"/>
    <cellStyle name="Uwaga 3" xfId="15773" hidden="1"/>
    <cellStyle name="Uwaga 3" xfId="15774" hidden="1"/>
    <cellStyle name="Uwaga 3" xfId="15775" hidden="1"/>
    <cellStyle name="Uwaga 3" xfId="15788" hidden="1"/>
    <cellStyle name="Uwaga 3" xfId="15790" hidden="1"/>
    <cellStyle name="Uwaga 3" xfId="15792" hidden="1"/>
    <cellStyle name="Uwaga 3" xfId="15803" hidden="1"/>
    <cellStyle name="Uwaga 3" xfId="15805" hidden="1"/>
    <cellStyle name="Uwaga 3" xfId="15807" hidden="1"/>
    <cellStyle name="Uwaga 3" xfId="15818" hidden="1"/>
    <cellStyle name="Uwaga 3" xfId="15820" hidden="1"/>
    <cellStyle name="Uwaga 3" xfId="15822" hidden="1"/>
    <cellStyle name="Uwaga 3" xfId="15833" hidden="1"/>
    <cellStyle name="Uwaga 3" xfId="15834" hidden="1"/>
    <cellStyle name="Uwaga 3" xfId="15835" hidden="1"/>
    <cellStyle name="Uwaga 3" xfId="15848" hidden="1"/>
    <cellStyle name="Uwaga 3" xfId="15850" hidden="1"/>
    <cellStyle name="Uwaga 3" xfId="15852" hidden="1"/>
    <cellStyle name="Uwaga 3" xfId="15863" hidden="1"/>
    <cellStyle name="Uwaga 3" xfId="15865" hidden="1"/>
    <cellStyle name="Uwaga 3" xfId="15867" hidden="1"/>
    <cellStyle name="Uwaga 3" xfId="15878" hidden="1"/>
    <cellStyle name="Uwaga 3" xfId="15880" hidden="1"/>
    <cellStyle name="Uwaga 3" xfId="15881" hidden="1"/>
    <cellStyle name="Uwaga 3" xfId="15893" hidden="1"/>
    <cellStyle name="Uwaga 3" xfId="15894" hidden="1"/>
    <cellStyle name="Uwaga 3" xfId="15895" hidden="1"/>
    <cellStyle name="Uwaga 3" xfId="15908" hidden="1"/>
    <cellStyle name="Uwaga 3" xfId="15910" hidden="1"/>
    <cellStyle name="Uwaga 3" xfId="15912" hidden="1"/>
    <cellStyle name="Uwaga 3" xfId="15923" hidden="1"/>
    <cellStyle name="Uwaga 3" xfId="15925" hidden="1"/>
    <cellStyle name="Uwaga 3" xfId="15927" hidden="1"/>
    <cellStyle name="Uwaga 3" xfId="15938" hidden="1"/>
    <cellStyle name="Uwaga 3" xfId="15940" hidden="1"/>
    <cellStyle name="Uwaga 3" xfId="15942" hidden="1"/>
    <cellStyle name="Uwaga 3" xfId="15953" hidden="1"/>
    <cellStyle name="Uwaga 3" xfId="15954" hidden="1"/>
    <cellStyle name="Uwaga 3" xfId="15956" hidden="1"/>
    <cellStyle name="Uwaga 3" xfId="15967" hidden="1"/>
    <cellStyle name="Uwaga 3" xfId="15969" hidden="1"/>
    <cellStyle name="Uwaga 3" xfId="15970" hidden="1"/>
    <cellStyle name="Uwaga 3" xfId="15979" hidden="1"/>
    <cellStyle name="Uwaga 3" xfId="15982" hidden="1"/>
    <cellStyle name="Uwaga 3" xfId="15984" hidden="1"/>
    <cellStyle name="Uwaga 3" xfId="15995" hidden="1"/>
    <cellStyle name="Uwaga 3" xfId="15997" hidden="1"/>
    <cellStyle name="Uwaga 3" xfId="15999" hidden="1"/>
    <cellStyle name="Uwaga 3" xfId="16011" hidden="1"/>
    <cellStyle name="Uwaga 3" xfId="16013" hidden="1"/>
    <cellStyle name="Uwaga 3" xfId="16015" hidden="1"/>
    <cellStyle name="Uwaga 3" xfId="16023" hidden="1"/>
    <cellStyle name="Uwaga 3" xfId="16025" hidden="1"/>
    <cellStyle name="Uwaga 3" xfId="16028" hidden="1"/>
    <cellStyle name="Uwaga 3" xfId="16018" hidden="1"/>
    <cellStyle name="Uwaga 3" xfId="16017" hidden="1"/>
    <cellStyle name="Uwaga 3" xfId="16016" hidden="1"/>
    <cellStyle name="Uwaga 3" xfId="16003" hidden="1"/>
    <cellStyle name="Uwaga 3" xfId="16002" hidden="1"/>
    <cellStyle name="Uwaga 3" xfId="16001" hidden="1"/>
    <cellStyle name="Uwaga 3" xfId="15988" hidden="1"/>
    <cellStyle name="Uwaga 3" xfId="15987" hidden="1"/>
    <cellStyle name="Uwaga 3" xfId="15986" hidden="1"/>
    <cellStyle name="Uwaga 3" xfId="15973" hidden="1"/>
    <cellStyle name="Uwaga 3" xfId="15972" hidden="1"/>
    <cellStyle name="Uwaga 3" xfId="15971" hidden="1"/>
    <cellStyle name="Uwaga 3" xfId="15958" hidden="1"/>
    <cellStyle name="Uwaga 3" xfId="15957" hidden="1"/>
    <cellStyle name="Uwaga 3" xfId="15955" hidden="1"/>
    <cellStyle name="Uwaga 3" xfId="15944" hidden="1"/>
    <cellStyle name="Uwaga 3" xfId="15941" hidden="1"/>
    <cellStyle name="Uwaga 3" xfId="15939" hidden="1"/>
    <cellStyle name="Uwaga 3" xfId="15929" hidden="1"/>
    <cellStyle name="Uwaga 3" xfId="15926" hidden="1"/>
    <cellStyle name="Uwaga 3" xfId="15924" hidden="1"/>
    <cellStyle name="Uwaga 3" xfId="15914" hidden="1"/>
    <cellStyle name="Uwaga 3" xfId="15911" hidden="1"/>
    <cellStyle name="Uwaga 3" xfId="15909" hidden="1"/>
    <cellStyle name="Uwaga 3" xfId="15899" hidden="1"/>
    <cellStyle name="Uwaga 3" xfId="15897" hidden="1"/>
    <cellStyle name="Uwaga 3" xfId="15896" hidden="1"/>
    <cellStyle name="Uwaga 3" xfId="15884" hidden="1"/>
    <cellStyle name="Uwaga 3" xfId="15882" hidden="1"/>
    <cellStyle name="Uwaga 3" xfId="15879" hidden="1"/>
    <cellStyle name="Uwaga 3" xfId="15869" hidden="1"/>
    <cellStyle name="Uwaga 3" xfId="15866" hidden="1"/>
    <cellStyle name="Uwaga 3" xfId="15864" hidden="1"/>
    <cellStyle name="Uwaga 3" xfId="15854" hidden="1"/>
    <cellStyle name="Uwaga 3" xfId="15851" hidden="1"/>
    <cellStyle name="Uwaga 3" xfId="15849" hidden="1"/>
    <cellStyle name="Uwaga 3" xfId="15839" hidden="1"/>
    <cellStyle name="Uwaga 3" xfId="15837" hidden="1"/>
    <cellStyle name="Uwaga 3" xfId="15836" hidden="1"/>
    <cellStyle name="Uwaga 3" xfId="15824" hidden="1"/>
    <cellStyle name="Uwaga 3" xfId="15821" hidden="1"/>
    <cellStyle name="Uwaga 3" xfId="15819" hidden="1"/>
    <cellStyle name="Uwaga 3" xfId="15809" hidden="1"/>
    <cellStyle name="Uwaga 3" xfId="15806" hidden="1"/>
    <cellStyle name="Uwaga 3" xfId="15804" hidden="1"/>
    <cellStyle name="Uwaga 3" xfId="15794" hidden="1"/>
    <cellStyle name="Uwaga 3" xfId="15791" hidden="1"/>
    <cellStyle name="Uwaga 3" xfId="15789" hidden="1"/>
    <cellStyle name="Uwaga 3" xfId="15779" hidden="1"/>
    <cellStyle name="Uwaga 3" xfId="15777" hidden="1"/>
    <cellStyle name="Uwaga 3" xfId="15776" hidden="1"/>
    <cellStyle name="Uwaga 3" xfId="15763" hidden="1"/>
    <cellStyle name="Uwaga 3" xfId="15760" hidden="1"/>
    <cellStyle name="Uwaga 3" xfId="15758" hidden="1"/>
    <cellStyle name="Uwaga 3" xfId="15748" hidden="1"/>
    <cellStyle name="Uwaga 3" xfId="15745" hidden="1"/>
    <cellStyle name="Uwaga 3" xfId="15743" hidden="1"/>
    <cellStyle name="Uwaga 3" xfId="15733" hidden="1"/>
    <cellStyle name="Uwaga 3" xfId="15730" hidden="1"/>
    <cellStyle name="Uwaga 3" xfId="15728" hidden="1"/>
    <cellStyle name="Uwaga 3" xfId="15719" hidden="1"/>
    <cellStyle name="Uwaga 3" xfId="15717" hidden="1"/>
    <cellStyle name="Uwaga 3" xfId="15716" hidden="1"/>
    <cellStyle name="Uwaga 3" xfId="15704" hidden="1"/>
    <cellStyle name="Uwaga 3" xfId="15702" hidden="1"/>
    <cellStyle name="Uwaga 3" xfId="15700" hidden="1"/>
    <cellStyle name="Uwaga 3" xfId="15689" hidden="1"/>
    <cellStyle name="Uwaga 3" xfId="15687" hidden="1"/>
    <cellStyle name="Uwaga 3" xfId="15685" hidden="1"/>
    <cellStyle name="Uwaga 3" xfId="15674" hidden="1"/>
    <cellStyle name="Uwaga 3" xfId="15672" hidden="1"/>
    <cellStyle name="Uwaga 3" xfId="15670" hidden="1"/>
    <cellStyle name="Uwaga 3" xfId="15659" hidden="1"/>
    <cellStyle name="Uwaga 3" xfId="15657" hidden="1"/>
    <cellStyle name="Uwaga 3" xfId="15656" hidden="1"/>
    <cellStyle name="Uwaga 3" xfId="15643" hidden="1"/>
    <cellStyle name="Uwaga 3" xfId="15640" hidden="1"/>
    <cellStyle name="Uwaga 3" xfId="15638" hidden="1"/>
    <cellStyle name="Uwaga 3" xfId="15628" hidden="1"/>
    <cellStyle name="Uwaga 3" xfId="15625" hidden="1"/>
    <cellStyle name="Uwaga 3" xfId="15623" hidden="1"/>
    <cellStyle name="Uwaga 3" xfId="15613" hidden="1"/>
    <cellStyle name="Uwaga 3" xfId="15610" hidden="1"/>
    <cellStyle name="Uwaga 3" xfId="15608" hidden="1"/>
    <cellStyle name="Uwaga 3" xfId="15599" hidden="1"/>
    <cellStyle name="Uwaga 3" xfId="15597" hidden="1"/>
    <cellStyle name="Uwaga 3" xfId="15595" hidden="1"/>
    <cellStyle name="Uwaga 3" xfId="15583" hidden="1"/>
    <cellStyle name="Uwaga 3" xfId="15580" hidden="1"/>
    <cellStyle name="Uwaga 3" xfId="15578" hidden="1"/>
    <cellStyle name="Uwaga 3" xfId="15568" hidden="1"/>
    <cellStyle name="Uwaga 3" xfId="15565" hidden="1"/>
    <cellStyle name="Uwaga 3" xfId="15563" hidden="1"/>
    <cellStyle name="Uwaga 3" xfId="15553" hidden="1"/>
    <cellStyle name="Uwaga 3" xfId="15550" hidden="1"/>
    <cellStyle name="Uwaga 3" xfId="15548" hidden="1"/>
    <cellStyle name="Uwaga 3" xfId="15541" hidden="1"/>
    <cellStyle name="Uwaga 3" xfId="15538" hidden="1"/>
    <cellStyle name="Uwaga 3" xfId="15536" hidden="1"/>
    <cellStyle name="Uwaga 3" xfId="15526" hidden="1"/>
    <cellStyle name="Uwaga 3" xfId="15523" hidden="1"/>
    <cellStyle name="Uwaga 3" xfId="15520" hidden="1"/>
    <cellStyle name="Uwaga 3" xfId="15511" hidden="1"/>
    <cellStyle name="Uwaga 3" xfId="15507" hidden="1"/>
    <cellStyle name="Uwaga 3" xfId="15504" hidden="1"/>
    <cellStyle name="Uwaga 3" xfId="15496" hidden="1"/>
    <cellStyle name="Uwaga 3" xfId="15493" hidden="1"/>
    <cellStyle name="Uwaga 3" xfId="15490" hidden="1"/>
    <cellStyle name="Uwaga 3" xfId="15481" hidden="1"/>
    <cellStyle name="Uwaga 3" xfId="15478" hidden="1"/>
    <cellStyle name="Uwaga 3" xfId="15475" hidden="1"/>
    <cellStyle name="Uwaga 3" xfId="15465" hidden="1"/>
    <cellStyle name="Uwaga 3" xfId="15461" hidden="1"/>
    <cellStyle name="Uwaga 3" xfId="15458" hidden="1"/>
    <cellStyle name="Uwaga 3" xfId="15449" hidden="1"/>
    <cellStyle name="Uwaga 3" xfId="15445" hidden="1"/>
    <cellStyle name="Uwaga 3" xfId="15443" hidden="1"/>
    <cellStyle name="Uwaga 3" xfId="15435" hidden="1"/>
    <cellStyle name="Uwaga 3" xfId="15431" hidden="1"/>
    <cellStyle name="Uwaga 3" xfId="15428" hidden="1"/>
    <cellStyle name="Uwaga 3" xfId="15421" hidden="1"/>
    <cellStyle name="Uwaga 3" xfId="15418" hidden="1"/>
    <cellStyle name="Uwaga 3" xfId="15415" hidden="1"/>
    <cellStyle name="Uwaga 3" xfId="15406" hidden="1"/>
    <cellStyle name="Uwaga 3" xfId="15401" hidden="1"/>
    <cellStyle name="Uwaga 3" xfId="15398" hidden="1"/>
    <cellStyle name="Uwaga 3" xfId="15391" hidden="1"/>
    <cellStyle name="Uwaga 3" xfId="15386" hidden="1"/>
    <cellStyle name="Uwaga 3" xfId="15383" hidden="1"/>
    <cellStyle name="Uwaga 3" xfId="15376" hidden="1"/>
    <cellStyle name="Uwaga 3" xfId="15371" hidden="1"/>
    <cellStyle name="Uwaga 3" xfId="15368" hidden="1"/>
    <cellStyle name="Uwaga 3" xfId="15362" hidden="1"/>
    <cellStyle name="Uwaga 3" xfId="15358" hidden="1"/>
    <cellStyle name="Uwaga 3" xfId="15355" hidden="1"/>
    <cellStyle name="Uwaga 3" xfId="15347" hidden="1"/>
    <cellStyle name="Uwaga 3" xfId="15342" hidden="1"/>
    <cellStyle name="Uwaga 3" xfId="15338" hidden="1"/>
    <cellStyle name="Uwaga 3" xfId="15332" hidden="1"/>
    <cellStyle name="Uwaga 3" xfId="15327" hidden="1"/>
    <cellStyle name="Uwaga 3" xfId="15323" hidden="1"/>
    <cellStyle name="Uwaga 3" xfId="15317" hidden="1"/>
    <cellStyle name="Uwaga 3" xfId="15312" hidden="1"/>
    <cellStyle name="Uwaga 3" xfId="15308" hidden="1"/>
    <cellStyle name="Uwaga 3" xfId="15303" hidden="1"/>
    <cellStyle name="Uwaga 3" xfId="15299" hidden="1"/>
    <cellStyle name="Uwaga 3" xfId="15295" hidden="1"/>
    <cellStyle name="Uwaga 3" xfId="15287" hidden="1"/>
    <cellStyle name="Uwaga 3" xfId="15282" hidden="1"/>
    <cellStyle name="Uwaga 3" xfId="15278" hidden="1"/>
    <cellStyle name="Uwaga 3" xfId="15272" hidden="1"/>
    <cellStyle name="Uwaga 3" xfId="15267" hidden="1"/>
    <cellStyle name="Uwaga 3" xfId="15263" hidden="1"/>
    <cellStyle name="Uwaga 3" xfId="15257" hidden="1"/>
    <cellStyle name="Uwaga 3" xfId="15252" hidden="1"/>
    <cellStyle name="Uwaga 3" xfId="15248" hidden="1"/>
    <cellStyle name="Uwaga 3" xfId="15244" hidden="1"/>
    <cellStyle name="Uwaga 3" xfId="15239" hidden="1"/>
    <cellStyle name="Uwaga 3" xfId="15234" hidden="1"/>
    <cellStyle name="Uwaga 3" xfId="15229" hidden="1"/>
    <cellStyle name="Uwaga 3" xfId="15225" hidden="1"/>
    <cellStyle name="Uwaga 3" xfId="15221" hidden="1"/>
    <cellStyle name="Uwaga 3" xfId="15214" hidden="1"/>
    <cellStyle name="Uwaga 3" xfId="15210" hidden="1"/>
    <cellStyle name="Uwaga 3" xfId="15205" hidden="1"/>
    <cellStyle name="Uwaga 3" xfId="15199" hidden="1"/>
    <cellStyle name="Uwaga 3" xfId="15195" hidden="1"/>
    <cellStyle name="Uwaga 3" xfId="15190" hidden="1"/>
    <cellStyle name="Uwaga 3" xfId="15184" hidden="1"/>
    <cellStyle name="Uwaga 3" xfId="15180" hidden="1"/>
    <cellStyle name="Uwaga 3" xfId="15175" hidden="1"/>
    <cellStyle name="Uwaga 3" xfId="15169" hidden="1"/>
    <cellStyle name="Uwaga 3" xfId="15165" hidden="1"/>
    <cellStyle name="Uwaga 3" xfId="15161" hidden="1"/>
    <cellStyle name="Uwaga 3" xfId="16021" hidden="1"/>
    <cellStyle name="Uwaga 3" xfId="16020" hidden="1"/>
    <cellStyle name="Uwaga 3" xfId="16019" hidden="1"/>
    <cellStyle name="Uwaga 3" xfId="16006" hidden="1"/>
    <cellStyle name="Uwaga 3" xfId="16005" hidden="1"/>
    <cellStyle name="Uwaga 3" xfId="16004" hidden="1"/>
    <cellStyle name="Uwaga 3" xfId="15991" hidden="1"/>
    <cellStyle name="Uwaga 3" xfId="15990" hidden="1"/>
    <cellStyle name="Uwaga 3" xfId="15989" hidden="1"/>
    <cellStyle name="Uwaga 3" xfId="15976" hidden="1"/>
    <cellStyle name="Uwaga 3" xfId="15975" hidden="1"/>
    <cellStyle name="Uwaga 3" xfId="15974" hidden="1"/>
    <cellStyle name="Uwaga 3" xfId="15961" hidden="1"/>
    <cellStyle name="Uwaga 3" xfId="15960" hidden="1"/>
    <cellStyle name="Uwaga 3" xfId="15959" hidden="1"/>
    <cellStyle name="Uwaga 3" xfId="15947" hidden="1"/>
    <cellStyle name="Uwaga 3" xfId="15945" hidden="1"/>
    <cellStyle name="Uwaga 3" xfId="15943" hidden="1"/>
    <cellStyle name="Uwaga 3" xfId="15932" hidden="1"/>
    <cellStyle name="Uwaga 3" xfId="15930" hidden="1"/>
    <cellStyle name="Uwaga 3" xfId="15928" hidden="1"/>
    <cellStyle name="Uwaga 3" xfId="15917" hidden="1"/>
    <cellStyle name="Uwaga 3" xfId="15915" hidden="1"/>
    <cellStyle name="Uwaga 3" xfId="15913" hidden="1"/>
    <cellStyle name="Uwaga 3" xfId="15902" hidden="1"/>
    <cellStyle name="Uwaga 3" xfId="15900" hidden="1"/>
    <cellStyle name="Uwaga 3" xfId="15898" hidden="1"/>
    <cellStyle name="Uwaga 3" xfId="15887" hidden="1"/>
    <cellStyle name="Uwaga 3" xfId="15885" hidden="1"/>
    <cellStyle name="Uwaga 3" xfId="15883" hidden="1"/>
    <cellStyle name="Uwaga 3" xfId="15872" hidden="1"/>
    <cellStyle name="Uwaga 3" xfId="15870" hidden="1"/>
    <cellStyle name="Uwaga 3" xfId="15868" hidden="1"/>
    <cellStyle name="Uwaga 3" xfId="15857" hidden="1"/>
    <cellStyle name="Uwaga 3" xfId="15855" hidden="1"/>
    <cellStyle name="Uwaga 3" xfId="15853" hidden="1"/>
    <cellStyle name="Uwaga 3" xfId="15842" hidden="1"/>
    <cellStyle name="Uwaga 3" xfId="15840" hidden="1"/>
    <cellStyle name="Uwaga 3" xfId="15838" hidden="1"/>
    <cellStyle name="Uwaga 3" xfId="15827" hidden="1"/>
    <cellStyle name="Uwaga 3" xfId="15825" hidden="1"/>
    <cellStyle name="Uwaga 3" xfId="15823" hidden="1"/>
    <cellStyle name="Uwaga 3" xfId="15812" hidden="1"/>
    <cellStyle name="Uwaga 3" xfId="15810" hidden="1"/>
    <cellStyle name="Uwaga 3" xfId="15808" hidden="1"/>
    <cellStyle name="Uwaga 3" xfId="15797" hidden="1"/>
    <cellStyle name="Uwaga 3" xfId="15795" hidden="1"/>
    <cellStyle name="Uwaga 3" xfId="15793" hidden="1"/>
    <cellStyle name="Uwaga 3" xfId="15782" hidden="1"/>
    <cellStyle name="Uwaga 3" xfId="15780" hidden="1"/>
    <cellStyle name="Uwaga 3" xfId="15778" hidden="1"/>
    <cellStyle name="Uwaga 3" xfId="15767" hidden="1"/>
    <cellStyle name="Uwaga 3" xfId="15765" hidden="1"/>
    <cellStyle name="Uwaga 3" xfId="15762" hidden="1"/>
    <cellStyle name="Uwaga 3" xfId="15752" hidden="1"/>
    <cellStyle name="Uwaga 3" xfId="15749" hidden="1"/>
    <cellStyle name="Uwaga 3" xfId="15746" hidden="1"/>
    <cellStyle name="Uwaga 3" xfId="15737" hidden="1"/>
    <cellStyle name="Uwaga 3" xfId="15735" hidden="1"/>
    <cellStyle name="Uwaga 3" xfId="15732" hidden="1"/>
    <cellStyle name="Uwaga 3" xfId="15722" hidden="1"/>
    <cellStyle name="Uwaga 3" xfId="15720" hidden="1"/>
    <cellStyle name="Uwaga 3" xfId="15718" hidden="1"/>
    <cellStyle name="Uwaga 3" xfId="15707" hidden="1"/>
    <cellStyle name="Uwaga 3" xfId="15705" hidden="1"/>
    <cellStyle name="Uwaga 3" xfId="15703" hidden="1"/>
    <cellStyle name="Uwaga 3" xfId="15692" hidden="1"/>
    <cellStyle name="Uwaga 3" xfId="15690" hidden="1"/>
    <cellStyle name="Uwaga 3" xfId="15688" hidden="1"/>
    <cellStyle name="Uwaga 3" xfId="15677" hidden="1"/>
    <cellStyle name="Uwaga 3" xfId="15675" hidden="1"/>
    <cellStyle name="Uwaga 3" xfId="15673" hidden="1"/>
    <cellStyle name="Uwaga 3" xfId="15662" hidden="1"/>
    <cellStyle name="Uwaga 3" xfId="15660" hidden="1"/>
    <cellStyle name="Uwaga 3" xfId="15658" hidden="1"/>
    <cellStyle name="Uwaga 3" xfId="15647" hidden="1"/>
    <cellStyle name="Uwaga 3" xfId="15645" hidden="1"/>
    <cellStyle name="Uwaga 3" xfId="15642" hidden="1"/>
    <cellStyle name="Uwaga 3" xfId="15632" hidden="1"/>
    <cellStyle name="Uwaga 3" xfId="15629" hidden="1"/>
    <cellStyle name="Uwaga 3" xfId="15626" hidden="1"/>
    <cellStyle name="Uwaga 3" xfId="15617" hidden="1"/>
    <cellStyle name="Uwaga 3" xfId="15614" hidden="1"/>
    <cellStyle name="Uwaga 3" xfId="15611" hidden="1"/>
    <cellStyle name="Uwaga 3" xfId="15602" hidden="1"/>
    <cellStyle name="Uwaga 3" xfId="15600" hidden="1"/>
    <cellStyle name="Uwaga 3" xfId="15598" hidden="1"/>
    <cellStyle name="Uwaga 3" xfId="15587" hidden="1"/>
    <cellStyle name="Uwaga 3" xfId="15584" hidden="1"/>
    <cellStyle name="Uwaga 3" xfId="15581" hidden="1"/>
    <cellStyle name="Uwaga 3" xfId="15572" hidden="1"/>
    <cellStyle name="Uwaga 3" xfId="15569" hidden="1"/>
    <cellStyle name="Uwaga 3" xfId="15566" hidden="1"/>
    <cellStyle name="Uwaga 3" xfId="15557" hidden="1"/>
    <cellStyle name="Uwaga 3" xfId="15554" hidden="1"/>
    <cellStyle name="Uwaga 3" xfId="15551" hidden="1"/>
    <cellStyle name="Uwaga 3" xfId="15544" hidden="1"/>
    <cellStyle name="Uwaga 3" xfId="15540" hidden="1"/>
    <cellStyle name="Uwaga 3" xfId="15537" hidden="1"/>
    <cellStyle name="Uwaga 3" xfId="15529" hidden="1"/>
    <cellStyle name="Uwaga 3" xfId="15525" hidden="1"/>
    <cellStyle name="Uwaga 3" xfId="15522" hidden="1"/>
    <cellStyle name="Uwaga 3" xfId="15514" hidden="1"/>
    <cellStyle name="Uwaga 3" xfId="15510" hidden="1"/>
    <cellStyle name="Uwaga 3" xfId="15506" hidden="1"/>
    <cellStyle name="Uwaga 3" xfId="15499" hidden="1"/>
    <cellStyle name="Uwaga 3" xfId="15495" hidden="1"/>
    <cellStyle name="Uwaga 3" xfId="15492" hidden="1"/>
    <cellStyle name="Uwaga 3" xfId="15484" hidden="1"/>
    <cellStyle name="Uwaga 3" xfId="15480" hidden="1"/>
    <cellStyle name="Uwaga 3" xfId="15477" hidden="1"/>
    <cellStyle name="Uwaga 3" xfId="15468" hidden="1"/>
    <cellStyle name="Uwaga 3" xfId="15463" hidden="1"/>
    <cellStyle name="Uwaga 3" xfId="15459" hidden="1"/>
    <cellStyle name="Uwaga 3" xfId="15453" hidden="1"/>
    <cellStyle name="Uwaga 3" xfId="15448" hidden="1"/>
    <cellStyle name="Uwaga 3" xfId="15444" hidden="1"/>
    <cellStyle name="Uwaga 3" xfId="15438" hidden="1"/>
    <cellStyle name="Uwaga 3" xfId="15433" hidden="1"/>
    <cellStyle name="Uwaga 3" xfId="15429" hidden="1"/>
    <cellStyle name="Uwaga 3" xfId="15424" hidden="1"/>
    <cellStyle name="Uwaga 3" xfId="15420" hidden="1"/>
    <cellStyle name="Uwaga 3" xfId="15416" hidden="1"/>
    <cellStyle name="Uwaga 3" xfId="15409" hidden="1"/>
    <cellStyle name="Uwaga 3" xfId="15404" hidden="1"/>
    <cellStyle name="Uwaga 3" xfId="15400" hidden="1"/>
    <cellStyle name="Uwaga 3" xfId="15393" hidden="1"/>
    <cellStyle name="Uwaga 3" xfId="15388" hidden="1"/>
    <cellStyle name="Uwaga 3" xfId="15384" hidden="1"/>
    <cellStyle name="Uwaga 3" xfId="15379" hidden="1"/>
    <cellStyle name="Uwaga 3" xfId="15374" hidden="1"/>
    <cellStyle name="Uwaga 3" xfId="15370" hidden="1"/>
    <cellStyle name="Uwaga 3" xfId="15364" hidden="1"/>
    <cellStyle name="Uwaga 3" xfId="15360" hidden="1"/>
    <cellStyle name="Uwaga 3" xfId="15357" hidden="1"/>
    <cellStyle name="Uwaga 3" xfId="15350" hidden="1"/>
    <cellStyle name="Uwaga 3" xfId="15345" hidden="1"/>
    <cellStyle name="Uwaga 3" xfId="15340" hidden="1"/>
    <cellStyle name="Uwaga 3" xfId="15334" hidden="1"/>
    <cellStyle name="Uwaga 3" xfId="15329" hidden="1"/>
    <cellStyle name="Uwaga 3" xfId="15324" hidden="1"/>
    <cellStyle name="Uwaga 3" xfId="15319" hidden="1"/>
    <cellStyle name="Uwaga 3" xfId="15314" hidden="1"/>
    <cellStyle name="Uwaga 3" xfId="15309" hidden="1"/>
    <cellStyle name="Uwaga 3" xfId="15305" hidden="1"/>
    <cellStyle name="Uwaga 3" xfId="15301" hidden="1"/>
    <cellStyle name="Uwaga 3" xfId="15296" hidden="1"/>
    <cellStyle name="Uwaga 3" xfId="15289" hidden="1"/>
    <cellStyle name="Uwaga 3" xfId="15284" hidden="1"/>
    <cellStyle name="Uwaga 3" xfId="15279" hidden="1"/>
    <cellStyle name="Uwaga 3" xfId="15273" hidden="1"/>
    <cellStyle name="Uwaga 3" xfId="15268" hidden="1"/>
    <cellStyle name="Uwaga 3" xfId="15264" hidden="1"/>
    <cellStyle name="Uwaga 3" xfId="15259" hidden="1"/>
    <cellStyle name="Uwaga 3" xfId="15254" hidden="1"/>
    <cellStyle name="Uwaga 3" xfId="15249" hidden="1"/>
    <cellStyle name="Uwaga 3" xfId="15245" hidden="1"/>
    <cellStyle name="Uwaga 3" xfId="15240" hidden="1"/>
    <cellStyle name="Uwaga 3" xfId="15235" hidden="1"/>
    <cellStyle name="Uwaga 3" xfId="15230" hidden="1"/>
    <cellStyle name="Uwaga 3" xfId="15226" hidden="1"/>
    <cellStyle name="Uwaga 3" xfId="15222" hidden="1"/>
    <cellStyle name="Uwaga 3" xfId="15215" hidden="1"/>
    <cellStyle name="Uwaga 3" xfId="15211" hidden="1"/>
    <cellStyle name="Uwaga 3" xfId="15206" hidden="1"/>
    <cellStyle name="Uwaga 3" xfId="15200" hidden="1"/>
    <cellStyle name="Uwaga 3" xfId="15196" hidden="1"/>
    <cellStyle name="Uwaga 3" xfId="15191" hidden="1"/>
    <cellStyle name="Uwaga 3" xfId="15185" hidden="1"/>
    <cellStyle name="Uwaga 3" xfId="15181" hidden="1"/>
    <cellStyle name="Uwaga 3" xfId="15177" hidden="1"/>
    <cellStyle name="Uwaga 3" xfId="15170" hidden="1"/>
    <cellStyle name="Uwaga 3" xfId="15166" hidden="1"/>
    <cellStyle name="Uwaga 3" xfId="15162" hidden="1"/>
    <cellStyle name="Uwaga 3" xfId="16026" hidden="1"/>
    <cellStyle name="Uwaga 3" xfId="16024" hidden="1"/>
    <cellStyle name="Uwaga 3" xfId="16022" hidden="1"/>
    <cellStyle name="Uwaga 3" xfId="16009" hidden="1"/>
    <cellStyle name="Uwaga 3" xfId="16008" hidden="1"/>
    <cellStyle name="Uwaga 3" xfId="16007" hidden="1"/>
    <cellStyle name="Uwaga 3" xfId="15994" hidden="1"/>
    <cellStyle name="Uwaga 3" xfId="15993" hidden="1"/>
    <cellStyle name="Uwaga 3" xfId="15992" hidden="1"/>
    <cellStyle name="Uwaga 3" xfId="15980" hidden="1"/>
    <cellStyle name="Uwaga 3" xfId="15978" hidden="1"/>
    <cellStyle name="Uwaga 3" xfId="15977" hidden="1"/>
    <cellStyle name="Uwaga 3" xfId="15964" hidden="1"/>
    <cellStyle name="Uwaga 3" xfId="15963" hidden="1"/>
    <cellStyle name="Uwaga 3" xfId="15962" hidden="1"/>
    <cellStyle name="Uwaga 3" xfId="15950" hidden="1"/>
    <cellStyle name="Uwaga 3" xfId="15948" hidden="1"/>
    <cellStyle name="Uwaga 3" xfId="15946" hidden="1"/>
    <cellStyle name="Uwaga 3" xfId="15935" hidden="1"/>
    <cellStyle name="Uwaga 3" xfId="15933" hidden="1"/>
    <cellStyle name="Uwaga 3" xfId="15931" hidden="1"/>
    <cellStyle name="Uwaga 3" xfId="15920" hidden="1"/>
    <cellStyle name="Uwaga 3" xfId="15918" hidden="1"/>
    <cellStyle name="Uwaga 3" xfId="15916" hidden="1"/>
    <cellStyle name="Uwaga 3" xfId="15905" hidden="1"/>
    <cellStyle name="Uwaga 3" xfId="15903" hidden="1"/>
    <cellStyle name="Uwaga 3" xfId="15901" hidden="1"/>
    <cellStyle name="Uwaga 3" xfId="15890" hidden="1"/>
    <cellStyle name="Uwaga 3" xfId="15888" hidden="1"/>
    <cellStyle name="Uwaga 3" xfId="15886" hidden="1"/>
    <cellStyle name="Uwaga 3" xfId="15875" hidden="1"/>
    <cellStyle name="Uwaga 3" xfId="15873" hidden="1"/>
    <cellStyle name="Uwaga 3" xfId="15871" hidden="1"/>
    <cellStyle name="Uwaga 3" xfId="15860" hidden="1"/>
    <cellStyle name="Uwaga 3" xfId="15858" hidden="1"/>
    <cellStyle name="Uwaga 3" xfId="15856" hidden="1"/>
    <cellStyle name="Uwaga 3" xfId="15845" hidden="1"/>
    <cellStyle name="Uwaga 3" xfId="15843" hidden="1"/>
    <cellStyle name="Uwaga 3" xfId="15841" hidden="1"/>
    <cellStyle name="Uwaga 3" xfId="15830" hidden="1"/>
    <cellStyle name="Uwaga 3" xfId="15828" hidden="1"/>
    <cellStyle name="Uwaga 3" xfId="15826" hidden="1"/>
    <cellStyle name="Uwaga 3" xfId="15815" hidden="1"/>
    <cellStyle name="Uwaga 3" xfId="15813" hidden="1"/>
    <cellStyle name="Uwaga 3" xfId="15811" hidden="1"/>
    <cellStyle name="Uwaga 3" xfId="15800" hidden="1"/>
    <cellStyle name="Uwaga 3" xfId="15798" hidden="1"/>
    <cellStyle name="Uwaga 3" xfId="15796" hidden="1"/>
    <cellStyle name="Uwaga 3" xfId="15785" hidden="1"/>
    <cellStyle name="Uwaga 3" xfId="15783" hidden="1"/>
    <cellStyle name="Uwaga 3" xfId="15781" hidden="1"/>
    <cellStyle name="Uwaga 3" xfId="15770" hidden="1"/>
    <cellStyle name="Uwaga 3" xfId="15768" hidden="1"/>
    <cellStyle name="Uwaga 3" xfId="15766" hidden="1"/>
    <cellStyle name="Uwaga 3" xfId="15755" hidden="1"/>
    <cellStyle name="Uwaga 3" xfId="15753" hidden="1"/>
    <cellStyle name="Uwaga 3" xfId="15751" hidden="1"/>
    <cellStyle name="Uwaga 3" xfId="15740" hidden="1"/>
    <cellStyle name="Uwaga 3" xfId="15738" hidden="1"/>
    <cellStyle name="Uwaga 3" xfId="15736" hidden="1"/>
    <cellStyle name="Uwaga 3" xfId="15725" hidden="1"/>
    <cellStyle name="Uwaga 3" xfId="15723" hidden="1"/>
    <cellStyle name="Uwaga 3" xfId="15721" hidden="1"/>
    <cellStyle name="Uwaga 3" xfId="15710" hidden="1"/>
    <cellStyle name="Uwaga 3" xfId="15708" hidden="1"/>
    <cellStyle name="Uwaga 3" xfId="15706" hidden="1"/>
    <cellStyle name="Uwaga 3" xfId="15695" hidden="1"/>
    <cellStyle name="Uwaga 3" xfId="15693" hidden="1"/>
    <cellStyle name="Uwaga 3" xfId="15691" hidden="1"/>
    <cellStyle name="Uwaga 3" xfId="15680" hidden="1"/>
    <cellStyle name="Uwaga 3" xfId="15678" hidden="1"/>
    <cellStyle name="Uwaga 3" xfId="15676" hidden="1"/>
    <cellStyle name="Uwaga 3" xfId="15665" hidden="1"/>
    <cellStyle name="Uwaga 3" xfId="15663" hidden="1"/>
    <cellStyle name="Uwaga 3" xfId="15661" hidden="1"/>
    <cellStyle name="Uwaga 3" xfId="15650" hidden="1"/>
    <cellStyle name="Uwaga 3" xfId="15648" hidden="1"/>
    <cellStyle name="Uwaga 3" xfId="15646" hidden="1"/>
    <cellStyle name="Uwaga 3" xfId="15635" hidden="1"/>
    <cellStyle name="Uwaga 3" xfId="15633" hidden="1"/>
    <cellStyle name="Uwaga 3" xfId="15630" hidden="1"/>
    <cellStyle name="Uwaga 3" xfId="15620" hidden="1"/>
    <cellStyle name="Uwaga 3" xfId="15618" hidden="1"/>
    <cellStyle name="Uwaga 3" xfId="15616" hidden="1"/>
    <cellStyle name="Uwaga 3" xfId="15605" hidden="1"/>
    <cellStyle name="Uwaga 3" xfId="15603" hidden="1"/>
    <cellStyle name="Uwaga 3" xfId="15601" hidden="1"/>
    <cellStyle name="Uwaga 3" xfId="15590" hidden="1"/>
    <cellStyle name="Uwaga 3" xfId="15588" hidden="1"/>
    <cellStyle name="Uwaga 3" xfId="15585" hidden="1"/>
    <cellStyle name="Uwaga 3" xfId="15575" hidden="1"/>
    <cellStyle name="Uwaga 3" xfId="15573" hidden="1"/>
    <cellStyle name="Uwaga 3" xfId="15570" hidden="1"/>
    <cellStyle name="Uwaga 3" xfId="15560" hidden="1"/>
    <cellStyle name="Uwaga 3" xfId="15558" hidden="1"/>
    <cellStyle name="Uwaga 3" xfId="15555" hidden="1"/>
    <cellStyle name="Uwaga 3" xfId="15546" hidden="1"/>
    <cellStyle name="Uwaga 3" xfId="15543" hidden="1"/>
    <cellStyle name="Uwaga 3" xfId="15539" hidden="1"/>
    <cellStyle name="Uwaga 3" xfId="15531" hidden="1"/>
    <cellStyle name="Uwaga 3" xfId="15528" hidden="1"/>
    <cellStyle name="Uwaga 3" xfId="15524" hidden="1"/>
    <cellStyle name="Uwaga 3" xfId="15516" hidden="1"/>
    <cellStyle name="Uwaga 3" xfId="15513" hidden="1"/>
    <cellStyle name="Uwaga 3" xfId="15509" hidden="1"/>
    <cellStyle name="Uwaga 3" xfId="15501" hidden="1"/>
    <cellStyle name="Uwaga 3" xfId="15498" hidden="1"/>
    <cellStyle name="Uwaga 3" xfId="15494" hidden="1"/>
    <cellStyle name="Uwaga 3" xfId="15486" hidden="1"/>
    <cellStyle name="Uwaga 3" xfId="15483" hidden="1"/>
    <cellStyle name="Uwaga 3" xfId="15479" hidden="1"/>
    <cellStyle name="Uwaga 3" xfId="15471" hidden="1"/>
    <cellStyle name="Uwaga 3" xfId="15467" hidden="1"/>
    <cellStyle name="Uwaga 3" xfId="15462" hidden="1"/>
    <cellStyle name="Uwaga 3" xfId="15456" hidden="1"/>
    <cellStyle name="Uwaga 3" xfId="15452" hidden="1"/>
    <cellStyle name="Uwaga 3" xfId="15447" hidden="1"/>
    <cellStyle name="Uwaga 3" xfId="15441" hidden="1"/>
    <cellStyle name="Uwaga 3" xfId="15437" hidden="1"/>
    <cellStyle name="Uwaga 3" xfId="15432" hidden="1"/>
    <cellStyle name="Uwaga 3" xfId="15426" hidden="1"/>
    <cellStyle name="Uwaga 3" xfId="15423" hidden="1"/>
    <cellStyle name="Uwaga 3" xfId="15419" hidden="1"/>
    <cellStyle name="Uwaga 3" xfId="15411" hidden="1"/>
    <cellStyle name="Uwaga 3" xfId="15408" hidden="1"/>
    <cellStyle name="Uwaga 3" xfId="15403" hidden="1"/>
    <cellStyle name="Uwaga 3" xfId="15396" hidden="1"/>
    <cellStyle name="Uwaga 3" xfId="15392" hidden="1"/>
    <cellStyle name="Uwaga 3" xfId="15387" hidden="1"/>
    <cellStyle name="Uwaga 3" xfId="15381" hidden="1"/>
    <cellStyle name="Uwaga 3" xfId="15377" hidden="1"/>
    <cellStyle name="Uwaga 3" xfId="15372" hidden="1"/>
    <cellStyle name="Uwaga 3" xfId="15366" hidden="1"/>
    <cellStyle name="Uwaga 3" xfId="15363" hidden="1"/>
    <cellStyle name="Uwaga 3" xfId="15359" hidden="1"/>
    <cellStyle name="Uwaga 3" xfId="15351" hidden="1"/>
    <cellStyle name="Uwaga 3" xfId="15346" hidden="1"/>
    <cellStyle name="Uwaga 3" xfId="15341" hidden="1"/>
    <cellStyle name="Uwaga 3" xfId="15336" hidden="1"/>
    <cellStyle name="Uwaga 3" xfId="15331" hidden="1"/>
    <cellStyle name="Uwaga 3" xfId="15326" hidden="1"/>
    <cellStyle name="Uwaga 3" xfId="15321" hidden="1"/>
    <cellStyle name="Uwaga 3" xfId="15316" hidden="1"/>
    <cellStyle name="Uwaga 3" xfId="15311" hidden="1"/>
    <cellStyle name="Uwaga 3" xfId="15306" hidden="1"/>
    <cellStyle name="Uwaga 3" xfId="15302" hidden="1"/>
    <cellStyle name="Uwaga 3" xfId="15297" hidden="1"/>
    <cellStyle name="Uwaga 3" xfId="15290" hidden="1"/>
    <cellStyle name="Uwaga 3" xfId="15285" hidden="1"/>
    <cellStyle name="Uwaga 3" xfId="15280" hidden="1"/>
    <cellStyle name="Uwaga 3" xfId="15275" hidden="1"/>
    <cellStyle name="Uwaga 3" xfId="15270" hidden="1"/>
    <cellStyle name="Uwaga 3" xfId="15265" hidden="1"/>
    <cellStyle name="Uwaga 3" xfId="15260" hidden="1"/>
    <cellStyle name="Uwaga 3" xfId="15255" hidden="1"/>
    <cellStyle name="Uwaga 3" xfId="15250" hidden="1"/>
    <cellStyle name="Uwaga 3" xfId="15246" hidden="1"/>
    <cellStyle name="Uwaga 3" xfId="15241" hidden="1"/>
    <cellStyle name="Uwaga 3" xfId="15236" hidden="1"/>
    <cellStyle name="Uwaga 3" xfId="15231" hidden="1"/>
    <cellStyle name="Uwaga 3" xfId="15227" hidden="1"/>
    <cellStyle name="Uwaga 3" xfId="15223" hidden="1"/>
    <cellStyle name="Uwaga 3" xfId="15216" hidden="1"/>
    <cellStyle name="Uwaga 3" xfId="15212" hidden="1"/>
    <cellStyle name="Uwaga 3" xfId="15207" hidden="1"/>
    <cellStyle name="Uwaga 3" xfId="15201" hidden="1"/>
    <cellStyle name="Uwaga 3" xfId="15197" hidden="1"/>
    <cellStyle name="Uwaga 3" xfId="15192" hidden="1"/>
    <cellStyle name="Uwaga 3" xfId="15186" hidden="1"/>
    <cellStyle name="Uwaga 3" xfId="15182" hidden="1"/>
    <cellStyle name="Uwaga 3" xfId="15178" hidden="1"/>
    <cellStyle name="Uwaga 3" xfId="15171" hidden="1"/>
    <cellStyle name="Uwaga 3" xfId="15167" hidden="1"/>
    <cellStyle name="Uwaga 3" xfId="15163" hidden="1"/>
    <cellStyle name="Uwaga 3" xfId="16030" hidden="1"/>
    <cellStyle name="Uwaga 3" xfId="16029" hidden="1"/>
    <cellStyle name="Uwaga 3" xfId="16027" hidden="1"/>
    <cellStyle name="Uwaga 3" xfId="16014" hidden="1"/>
    <cellStyle name="Uwaga 3" xfId="16012" hidden="1"/>
    <cellStyle name="Uwaga 3" xfId="16010" hidden="1"/>
    <cellStyle name="Uwaga 3" xfId="16000" hidden="1"/>
    <cellStyle name="Uwaga 3" xfId="15998" hidden="1"/>
    <cellStyle name="Uwaga 3" xfId="15996" hidden="1"/>
    <cellStyle name="Uwaga 3" xfId="15985" hidden="1"/>
    <cellStyle name="Uwaga 3" xfId="15983" hidden="1"/>
    <cellStyle name="Uwaga 3" xfId="15981" hidden="1"/>
    <cellStyle name="Uwaga 3" xfId="15968" hidden="1"/>
    <cellStyle name="Uwaga 3" xfId="15966" hidden="1"/>
    <cellStyle name="Uwaga 3" xfId="15965" hidden="1"/>
    <cellStyle name="Uwaga 3" xfId="15952" hidden="1"/>
    <cellStyle name="Uwaga 3" xfId="15951" hidden="1"/>
    <cellStyle name="Uwaga 3" xfId="15949" hidden="1"/>
    <cellStyle name="Uwaga 3" xfId="15937" hidden="1"/>
    <cellStyle name="Uwaga 3" xfId="15936" hidden="1"/>
    <cellStyle name="Uwaga 3" xfId="15934" hidden="1"/>
    <cellStyle name="Uwaga 3" xfId="15922" hidden="1"/>
    <cellStyle name="Uwaga 3" xfId="15921" hidden="1"/>
    <cellStyle name="Uwaga 3" xfId="15919" hidden="1"/>
    <cellStyle name="Uwaga 3" xfId="15907" hidden="1"/>
    <cellStyle name="Uwaga 3" xfId="15906" hidden="1"/>
    <cellStyle name="Uwaga 3" xfId="15904" hidden="1"/>
    <cellStyle name="Uwaga 3" xfId="15892" hidden="1"/>
    <cellStyle name="Uwaga 3" xfId="15891" hidden="1"/>
    <cellStyle name="Uwaga 3" xfId="15889" hidden="1"/>
    <cellStyle name="Uwaga 3" xfId="15877" hidden="1"/>
    <cellStyle name="Uwaga 3" xfId="15876" hidden="1"/>
    <cellStyle name="Uwaga 3" xfId="15874" hidden="1"/>
    <cellStyle name="Uwaga 3" xfId="15862" hidden="1"/>
    <cellStyle name="Uwaga 3" xfId="15861" hidden="1"/>
    <cellStyle name="Uwaga 3" xfId="15859" hidden="1"/>
    <cellStyle name="Uwaga 3" xfId="15847" hidden="1"/>
    <cellStyle name="Uwaga 3" xfId="15846" hidden="1"/>
    <cellStyle name="Uwaga 3" xfId="15844" hidden="1"/>
    <cellStyle name="Uwaga 3" xfId="15832" hidden="1"/>
    <cellStyle name="Uwaga 3" xfId="15831" hidden="1"/>
    <cellStyle name="Uwaga 3" xfId="15829" hidden="1"/>
    <cellStyle name="Uwaga 3" xfId="15817" hidden="1"/>
    <cellStyle name="Uwaga 3" xfId="15816" hidden="1"/>
    <cellStyle name="Uwaga 3" xfId="15814" hidden="1"/>
    <cellStyle name="Uwaga 3" xfId="15802" hidden="1"/>
    <cellStyle name="Uwaga 3" xfId="15801" hidden="1"/>
    <cellStyle name="Uwaga 3" xfId="15799" hidden="1"/>
    <cellStyle name="Uwaga 3" xfId="15787" hidden="1"/>
    <cellStyle name="Uwaga 3" xfId="15786" hidden="1"/>
    <cellStyle name="Uwaga 3" xfId="15784" hidden="1"/>
    <cellStyle name="Uwaga 3" xfId="15772" hidden="1"/>
    <cellStyle name="Uwaga 3" xfId="15771" hidden="1"/>
    <cellStyle name="Uwaga 3" xfId="15769" hidden="1"/>
    <cellStyle name="Uwaga 3" xfId="15757" hidden="1"/>
    <cellStyle name="Uwaga 3" xfId="15756" hidden="1"/>
    <cellStyle name="Uwaga 3" xfId="15754" hidden="1"/>
    <cellStyle name="Uwaga 3" xfId="15742" hidden="1"/>
    <cellStyle name="Uwaga 3" xfId="15741" hidden="1"/>
    <cellStyle name="Uwaga 3" xfId="15739" hidden="1"/>
    <cellStyle name="Uwaga 3" xfId="15727" hidden="1"/>
    <cellStyle name="Uwaga 3" xfId="15726" hidden="1"/>
    <cellStyle name="Uwaga 3" xfId="15724" hidden="1"/>
    <cellStyle name="Uwaga 3" xfId="15712" hidden="1"/>
    <cellStyle name="Uwaga 3" xfId="15711" hidden="1"/>
    <cellStyle name="Uwaga 3" xfId="15709" hidden="1"/>
    <cellStyle name="Uwaga 3" xfId="15697" hidden="1"/>
    <cellStyle name="Uwaga 3" xfId="15696" hidden="1"/>
    <cellStyle name="Uwaga 3" xfId="15694" hidden="1"/>
    <cellStyle name="Uwaga 3" xfId="15682" hidden="1"/>
    <cellStyle name="Uwaga 3" xfId="15681" hidden="1"/>
    <cellStyle name="Uwaga 3" xfId="15679" hidden="1"/>
    <cellStyle name="Uwaga 3" xfId="15667" hidden="1"/>
    <cellStyle name="Uwaga 3" xfId="15666" hidden="1"/>
    <cellStyle name="Uwaga 3" xfId="15664" hidden="1"/>
    <cellStyle name="Uwaga 3" xfId="15652" hidden="1"/>
    <cellStyle name="Uwaga 3" xfId="15651" hidden="1"/>
    <cellStyle name="Uwaga 3" xfId="15649" hidden="1"/>
    <cellStyle name="Uwaga 3" xfId="15637" hidden="1"/>
    <cellStyle name="Uwaga 3" xfId="15636" hidden="1"/>
    <cellStyle name="Uwaga 3" xfId="15634" hidden="1"/>
    <cellStyle name="Uwaga 3" xfId="15622" hidden="1"/>
    <cellStyle name="Uwaga 3" xfId="15621" hidden="1"/>
    <cellStyle name="Uwaga 3" xfId="15619" hidden="1"/>
    <cellStyle name="Uwaga 3" xfId="15607" hidden="1"/>
    <cellStyle name="Uwaga 3" xfId="15606" hidden="1"/>
    <cellStyle name="Uwaga 3" xfId="15604" hidden="1"/>
    <cellStyle name="Uwaga 3" xfId="15592" hidden="1"/>
    <cellStyle name="Uwaga 3" xfId="15591" hidden="1"/>
    <cellStyle name="Uwaga 3" xfId="15589" hidden="1"/>
    <cellStyle name="Uwaga 3" xfId="15577" hidden="1"/>
    <cellStyle name="Uwaga 3" xfId="15576" hidden="1"/>
    <cellStyle name="Uwaga 3" xfId="15574" hidden="1"/>
    <cellStyle name="Uwaga 3" xfId="15562" hidden="1"/>
    <cellStyle name="Uwaga 3" xfId="15561" hidden="1"/>
    <cellStyle name="Uwaga 3" xfId="15559" hidden="1"/>
    <cellStyle name="Uwaga 3" xfId="15547" hidden="1"/>
    <cellStyle name="Uwaga 3" xfId="15545" hidden="1"/>
    <cellStyle name="Uwaga 3" xfId="15542" hidden="1"/>
    <cellStyle name="Uwaga 3" xfId="15532" hidden="1"/>
    <cellStyle name="Uwaga 3" xfId="15530" hidden="1"/>
    <cellStyle name="Uwaga 3" xfId="15527" hidden="1"/>
    <cellStyle name="Uwaga 3" xfId="15517" hidden="1"/>
    <cellStyle name="Uwaga 3" xfId="15515" hidden="1"/>
    <cellStyle name="Uwaga 3" xfId="15512" hidden="1"/>
    <cellStyle name="Uwaga 3" xfId="15502" hidden="1"/>
    <cellStyle name="Uwaga 3" xfId="15500" hidden="1"/>
    <cellStyle name="Uwaga 3" xfId="15497" hidden="1"/>
    <cellStyle name="Uwaga 3" xfId="15487" hidden="1"/>
    <cellStyle name="Uwaga 3" xfId="15485" hidden="1"/>
    <cellStyle name="Uwaga 3" xfId="15482" hidden="1"/>
    <cellStyle name="Uwaga 3" xfId="15472" hidden="1"/>
    <cellStyle name="Uwaga 3" xfId="15470" hidden="1"/>
    <cellStyle name="Uwaga 3" xfId="15466" hidden="1"/>
    <cellStyle name="Uwaga 3" xfId="15457" hidden="1"/>
    <cellStyle name="Uwaga 3" xfId="15454" hidden="1"/>
    <cellStyle name="Uwaga 3" xfId="15450" hidden="1"/>
    <cellStyle name="Uwaga 3" xfId="15442" hidden="1"/>
    <cellStyle name="Uwaga 3" xfId="15440" hidden="1"/>
    <cellStyle name="Uwaga 3" xfId="15436" hidden="1"/>
    <cellStyle name="Uwaga 3" xfId="15427" hidden="1"/>
    <cellStyle name="Uwaga 3" xfId="15425" hidden="1"/>
    <cellStyle name="Uwaga 3" xfId="15422" hidden="1"/>
    <cellStyle name="Uwaga 3" xfId="15412" hidden="1"/>
    <cellStyle name="Uwaga 3" xfId="15410" hidden="1"/>
    <cellStyle name="Uwaga 3" xfId="15405" hidden="1"/>
    <cellStyle name="Uwaga 3" xfId="15397" hidden="1"/>
    <cellStyle name="Uwaga 3" xfId="15395" hidden="1"/>
    <cellStyle name="Uwaga 3" xfId="15390" hidden="1"/>
    <cellStyle name="Uwaga 3" xfId="15382" hidden="1"/>
    <cellStyle name="Uwaga 3" xfId="15380" hidden="1"/>
    <cellStyle name="Uwaga 3" xfId="15375" hidden="1"/>
    <cellStyle name="Uwaga 3" xfId="15367" hidden="1"/>
    <cellStyle name="Uwaga 3" xfId="15365" hidden="1"/>
    <cellStyle name="Uwaga 3" xfId="15361" hidden="1"/>
    <cellStyle name="Uwaga 3" xfId="15352" hidden="1"/>
    <cellStyle name="Uwaga 3" xfId="15349" hidden="1"/>
    <cellStyle name="Uwaga 3" xfId="15344" hidden="1"/>
    <cellStyle name="Uwaga 3" xfId="15337" hidden="1"/>
    <cellStyle name="Uwaga 3" xfId="15333" hidden="1"/>
    <cellStyle name="Uwaga 3" xfId="15328" hidden="1"/>
    <cellStyle name="Uwaga 3" xfId="15322" hidden="1"/>
    <cellStyle name="Uwaga 3" xfId="15318" hidden="1"/>
    <cellStyle name="Uwaga 3" xfId="15313" hidden="1"/>
    <cellStyle name="Uwaga 3" xfId="15307" hidden="1"/>
    <cellStyle name="Uwaga 3" xfId="15304" hidden="1"/>
    <cellStyle name="Uwaga 3" xfId="15300" hidden="1"/>
    <cellStyle name="Uwaga 3" xfId="15291" hidden="1"/>
    <cellStyle name="Uwaga 3" xfId="15286" hidden="1"/>
    <cellStyle name="Uwaga 3" xfId="15281" hidden="1"/>
    <cellStyle name="Uwaga 3" xfId="15276" hidden="1"/>
    <cellStyle name="Uwaga 3" xfId="15271" hidden="1"/>
    <cellStyle name="Uwaga 3" xfId="15266" hidden="1"/>
    <cellStyle name="Uwaga 3" xfId="15261" hidden="1"/>
    <cellStyle name="Uwaga 3" xfId="15256" hidden="1"/>
    <cellStyle name="Uwaga 3" xfId="15251" hidden="1"/>
    <cellStyle name="Uwaga 3" xfId="15247" hidden="1"/>
    <cellStyle name="Uwaga 3" xfId="15242" hidden="1"/>
    <cellStyle name="Uwaga 3" xfId="15237" hidden="1"/>
    <cellStyle name="Uwaga 3" xfId="15232" hidden="1"/>
    <cellStyle name="Uwaga 3" xfId="15228" hidden="1"/>
    <cellStyle name="Uwaga 3" xfId="15224" hidden="1"/>
    <cellStyle name="Uwaga 3" xfId="15217" hidden="1"/>
    <cellStyle name="Uwaga 3" xfId="15213" hidden="1"/>
    <cellStyle name="Uwaga 3" xfId="15208" hidden="1"/>
    <cellStyle name="Uwaga 3" xfId="15202" hidden="1"/>
    <cellStyle name="Uwaga 3" xfId="15198" hidden="1"/>
    <cellStyle name="Uwaga 3" xfId="15193" hidden="1"/>
    <cellStyle name="Uwaga 3" xfId="15187" hidden="1"/>
    <cellStyle name="Uwaga 3" xfId="15183" hidden="1"/>
    <cellStyle name="Uwaga 3" xfId="15179" hidden="1"/>
    <cellStyle name="Uwaga 3" xfId="15172" hidden="1"/>
    <cellStyle name="Uwaga 3" xfId="15168" hidden="1"/>
    <cellStyle name="Uwaga 3" xfId="15164" hidden="1"/>
    <cellStyle name="Uwaga 3" xfId="15084" hidden="1"/>
    <cellStyle name="Uwaga 3" xfId="15083" hidden="1"/>
    <cellStyle name="Uwaga 3" xfId="15082" hidden="1"/>
    <cellStyle name="Uwaga 3" xfId="15075" hidden="1"/>
    <cellStyle name="Uwaga 3" xfId="15074" hidden="1"/>
    <cellStyle name="Uwaga 3" xfId="15073" hidden="1"/>
    <cellStyle name="Uwaga 3" xfId="15066" hidden="1"/>
    <cellStyle name="Uwaga 3" xfId="15065" hidden="1"/>
    <cellStyle name="Uwaga 3" xfId="15064" hidden="1"/>
    <cellStyle name="Uwaga 3" xfId="15057" hidden="1"/>
    <cellStyle name="Uwaga 3" xfId="15056" hidden="1"/>
    <cellStyle name="Uwaga 3" xfId="15055" hidden="1"/>
    <cellStyle name="Uwaga 3" xfId="15048" hidden="1"/>
    <cellStyle name="Uwaga 3" xfId="15047" hidden="1"/>
    <cellStyle name="Uwaga 3" xfId="15045" hidden="1"/>
    <cellStyle name="Uwaga 3" xfId="15040" hidden="1"/>
    <cellStyle name="Uwaga 3" xfId="15037" hidden="1"/>
    <cellStyle name="Uwaga 3" xfId="15035" hidden="1"/>
    <cellStyle name="Uwaga 3" xfId="15031" hidden="1"/>
    <cellStyle name="Uwaga 3" xfId="15028" hidden="1"/>
    <cellStyle name="Uwaga 3" xfId="15026" hidden="1"/>
    <cellStyle name="Uwaga 3" xfId="15022" hidden="1"/>
    <cellStyle name="Uwaga 3" xfId="15019" hidden="1"/>
    <cellStyle name="Uwaga 3" xfId="15017" hidden="1"/>
    <cellStyle name="Uwaga 3" xfId="15013" hidden="1"/>
    <cellStyle name="Uwaga 3" xfId="15011" hidden="1"/>
    <cellStyle name="Uwaga 3" xfId="15010" hidden="1"/>
    <cellStyle name="Uwaga 3" xfId="15004" hidden="1"/>
    <cellStyle name="Uwaga 3" xfId="15002" hidden="1"/>
    <cellStyle name="Uwaga 3" xfId="14999" hidden="1"/>
    <cellStyle name="Uwaga 3" xfId="14995" hidden="1"/>
    <cellStyle name="Uwaga 3" xfId="14992" hidden="1"/>
    <cellStyle name="Uwaga 3" xfId="14990" hidden="1"/>
    <cellStyle name="Uwaga 3" xfId="14986" hidden="1"/>
    <cellStyle name="Uwaga 3" xfId="14983" hidden="1"/>
    <cellStyle name="Uwaga 3" xfId="14981" hidden="1"/>
    <cellStyle name="Uwaga 3" xfId="14977" hidden="1"/>
    <cellStyle name="Uwaga 3" xfId="14975" hidden="1"/>
    <cellStyle name="Uwaga 3" xfId="14974" hidden="1"/>
    <cellStyle name="Uwaga 3" xfId="14968" hidden="1"/>
    <cellStyle name="Uwaga 3" xfId="14965" hidden="1"/>
    <cellStyle name="Uwaga 3" xfId="14963" hidden="1"/>
    <cellStyle name="Uwaga 3" xfId="14959" hidden="1"/>
    <cellStyle name="Uwaga 3" xfId="14956" hidden="1"/>
    <cellStyle name="Uwaga 3" xfId="14954" hidden="1"/>
    <cellStyle name="Uwaga 3" xfId="14950" hidden="1"/>
    <cellStyle name="Uwaga 3" xfId="14947" hidden="1"/>
    <cellStyle name="Uwaga 3" xfId="14945" hidden="1"/>
    <cellStyle name="Uwaga 3" xfId="14941" hidden="1"/>
    <cellStyle name="Uwaga 3" xfId="14939" hidden="1"/>
    <cellStyle name="Uwaga 3" xfId="14938" hidden="1"/>
    <cellStyle name="Uwaga 3" xfId="14931" hidden="1"/>
    <cellStyle name="Uwaga 3" xfId="14928" hidden="1"/>
    <cellStyle name="Uwaga 3" xfId="14926" hidden="1"/>
    <cellStyle name="Uwaga 3" xfId="14922" hidden="1"/>
    <cellStyle name="Uwaga 3" xfId="14919" hidden="1"/>
    <cellStyle name="Uwaga 3" xfId="14917" hidden="1"/>
    <cellStyle name="Uwaga 3" xfId="14913" hidden="1"/>
    <cellStyle name="Uwaga 3" xfId="14910" hidden="1"/>
    <cellStyle name="Uwaga 3" xfId="14908" hidden="1"/>
    <cellStyle name="Uwaga 3" xfId="14905" hidden="1"/>
    <cellStyle name="Uwaga 3" xfId="14903" hidden="1"/>
    <cellStyle name="Uwaga 3" xfId="14902" hidden="1"/>
    <cellStyle name="Uwaga 3" xfId="14896" hidden="1"/>
    <cellStyle name="Uwaga 3" xfId="14894" hidden="1"/>
    <cellStyle name="Uwaga 3" xfId="14892" hidden="1"/>
    <cellStyle name="Uwaga 3" xfId="14887" hidden="1"/>
    <cellStyle name="Uwaga 3" xfId="14885" hidden="1"/>
    <cellStyle name="Uwaga 3" xfId="14883" hidden="1"/>
    <cellStyle name="Uwaga 3" xfId="14878" hidden="1"/>
    <cellStyle name="Uwaga 3" xfId="14876" hidden="1"/>
    <cellStyle name="Uwaga 3" xfId="14874" hidden="1"/>
    <cellStyle name="Uwaga 3" xfId="14869" hidden="1"/>
    <cellStyle name="Uwaga 3" xfId="14867" hidden="1"/>
    <cellStyle name="Uwaga 3" xfId="14866" hidden="1"/>
    <cellStyle name="Uwaga 3" xfId="14859" hidden="1"/>
    <cellStyle name="Uwaga 3" xfId="14856" hidden="1"/>
    <cellStyle name="Uwaga 3" xfId="14854" hidden="1"/>
    <cellStyle name="Uwaga 3" xfId="14850" hidden="1"/>
    <cellStyle name="Uwaga 3" xfId="14847" hidden="1"/>
    <cellStyle name="Uwaga 3" xfId="14845" hidden="1"/>
    <cellStyle name="Uwaga 3" xfId="14841" hidden="1"/>
    <cellStyle name="Uwaga 3" xfId="14838" hidden="1"/>
    <cellStyle name="Uwaga 3" xfId="14836" hidden="1"/>
    <cellStyle name="Uwaga 3" xfId="14833" hidden="1"/>
    <cellStyle name="Uwaga 3" xfId="14831" hidden="1"/>
    <cellStyle name="Uwaga 3" xfId="14829" hidden="1"/>
    <cellStyle name="Uwaga 3" xfId="14823" hidden="1"/>
    <cellStyle name="Uwaga 3" xfId="14820" hidden="1"/>
    <cellStyle name="Uwaga 3" xfId="14818" hidden="1"/>
    <cellStyle name="Uwaga 3" xfId="14814" hidden="1"/>
    <cellStyle name="Uwaga 3" xfId="14811" hidden="1"/>
    <cellStyle name="Uwaga 3" xfId="14809" hidden="1"/>
    <cellStyle name="Uwaga 3" xfId="14805" hidden="1"/>
    <cellStyle name="Uwaga 3" xfId="14802" hidden="1"/>
    <cellStyle name="Uwaga 3" xfId="14800" hidden="1"/>
    <cellStyle name="Uwaga 3" xfId="14798" hidden="1"/>
    <cellStyle name="Uwaga 3" xfId="14796" hidden="1"/>
    <cellStyle name="Uwaga 3" xfId="14794" hidden="1"/>
    <cellStyle name="Uwaga 3" xfId="14789" hidden="1"/>
    <cellStyle name="Uwaga 3" xfId="14787" hidden="1"/>
    <cellStyle name="Uwaga 3" xfId="14784" hidden="1"/>
    <cellStyle name="Uwaga 3" xfId="14780" hidden="1"/>
    <cellStyle name="Uwaga 3" xfId="14777" hidden="1"/>
    <cellStyle name="Uwaga 3" xfId="14774" hidden="1"/>
    <cellStyle name="Uwaga 3" xfId="14771" hidden="1"/>
    <cellStyle name="Uwaga 3" xfId="14769" hidden="1"/>
    <cellStyle name="Uwaga 3" xfId="14766" hidden="1"/>
    <cellStyle name="Uwaga 3" xfId="14762" hidden="1"/>
    <cellStyle name="Uwaga 3" xfId="14760" hidden="1"/>
    <cellStyle name="Uwaga 3" xfId="14757" hidden="1"/>
    <cellStyle name="Uwaga 3" xfId="14752" hidden="1"/>
    <cellStyle name="Uwaga 3" xfId="14749" hidden="1"/>
    <cellStyle name="Uwaga 3" xfId="14746" hidden="1"/>
    <cellStyle name="Uwaga 3" xfId="14742" hidden="1"/>
    <cellStyle name="Uwaga 3" xfId="14739" hidden="1"/>
    <cellStyle name="Uwaga 3" xfId="14737" hidden="1"/>
    <cellStyle name="Uwaga 3" xfId="14734" hidden="1"/>
    <cellStyle name="Uwaga 3" xfId="14731" hidden="1"/>
    <cellStyle name="Uwaga 3" xfId="14728" hidden="1"/>
    <cellStyle name="Uwaga 3" xfId="14726" hidden="1"/>
    <cellStyle name="Uwaga 3" xfId="14724" hidden="1"/>
    <cellStyle name="Uwaga 3" xfId="14721" hidden="1"/>
    <cellStyle name="Uwaga 3" xfId="14716" hidden="1"/>
    <cellStyle name="Uwaga 3" xfId="14713" hidden="1"/>
    <cellStyle name="Uwaga 3" xfId="14710" hidden="1"/>
    <cellStyle name="Uwaga 3" xfId="14707" hidden="1"/>
    <cellStyle name="Uwaga 3" xfId="14704" hidden="1"/>
    <cellStyle name="Uwaga 3" xfId="14701" hidden="1"/>
    <cellStyle name="Uwaga 3" xfId="14698" hidden="1"/>
    <cellStyle name="Uwaga 3" xfId="14695" hidden="1"/>
    <cellStyle name="Uwaga 3" xfId="14692" hidden="1"/>
    <cellStyle name="Uwaga 3" xfId="14690" hidden="1"/>
    <cellStyle name="Uwaga 3" xfId="14688" hidden="1"/>
    <cellStyle name="Uwaga 3" xfId="14685" hidden="1"/>
    <cellStyle name="Uwaga 3" xfId="14680" hidden="1"/>
    <cellStyle name="Uwaga 3" xfId="14677" hidden="1"/>
    <cellStyle name="Uwaga 3" xfId="14674" hidden="1"/>
    <cellStyle name="Uwaga 3" xfId="14671" hidden="1"/>
    <cellStyle name="Uwaga 3" xfId="14668" hidden="1"/>
    <cellStyle name="Uwaga 3" xfId="14665" hidden="1"/>
    <cellStyle name="Uwaga 3" xfId="14662" hidden="1"/>
    <cellStyle name="Uwaga 3" xfId="14659" hidden="1"/>
    <cellStyle name="Uwaga 3" xfId="14656" hidden="1"/>
    <cellStyle name="Uwaga 3" xfId="14654" hidden="1"/>
    <cellStyle name="Uwaga 3" xfId="14652" hidden="1"/>
    <cellStyle name="Uwaga 3" xfId="14649" hidden="1"/>
    <cellStyle name="Uwaga 3" xfId="14643" hidden="1"/>
    <cellStyle name="Uwaga 3" xfId="14640" hidden="1"/>
    <cellStyle name="Uwaga 3" xfId="14638" hidden="1"/>
    <cellStyle name="Uwaga 3" xfId="14634" hidden="1"/>
    <cellStyle name="Uwaga 3" xfId="14631" hidden="1"/>
    <cellStyle name="Uwaga 3" xfId="14629" hidden="1"/>
    <cellStyle name="Uwaga 3" xfId="14625" hidden="1"/>
    <cellStyle name="Uwaga 3" xfId="14622" hidden="1"/>
    <cellStyle name="Uwaga 3" xfId="14620" hidden="1"/>
    <cellStyle name="Uwaga 3" xfId="14618" hidden="1"/>
    <cellStyle name="Uwaga 3" xfId="14615" hidden="1"/>
    <cellStyle name="Uwaga 3" xfId="14612" hidden="1"/>
    <cellStyle name="Uwaga 3" xfId="14609" hidden="1"/>
    <cellStyle name="Uwaga 3" xfId="14607" hidden="1"/>
    <cellStyle name="Uwaga 3" xfId="14605" hidden="1"/>
    <cellStyle name="Uwaga 3" xfId="14600" hidden="1"/>
    <cellStyle name="Uwaga 3" xfId="14598" hidden="1"/>
    <cellStyle name="Uwaga 3" xfId="14595" hidden="1"/>
    <cellStyle name="Uwaga 3" xfId="14591" hidden="1"/>
    <cellStyle name="Uwaga 3" xfId="14589" hidden="1"/>
    <cellStyle name="Uwaga 3" xfId="14586" hidden="1"/>
    <cellStyle name="Uwaga 3" xfId="14582" hidden="1"/>
    <cellStyle name="Uwaga 3" xfId="14580" hidden="1"/>
    <cellStyle name="Uwaga 3" xfId="14577" hidden="1"/>
    <cellStyle name="Uwaga 3" xfId="14573" hidden="1"/>
    <cellStyle name="Uwaga 3" xfId="14571" hidden="1"/>
    <cellStyle name="Uwaga 3" xfId="14569" hidden="1"/>
    <cellStyle name="Uwaga 3" xfId="16154" hidden="1"/>
    <cellStyle name="Uwaga 3" xfId="16155" hidden="1"/>
    <cellStyle name="Uwaga 3" xfId="16157" hidden="1"/>
    <cellStyle name="Uwaga 3" xfId="16169" hidden="1"/>
    <cellStyle name="Uwaga 3" xfId="16170" hidden="1"/>
    <cellStyle name="Uwaga 3" xfId="16175" hidden="1"/>
    <cellStyle name="Uwaga 3" xfId="16184" hidden="1"/>
    <cellStyle name="Uwaga 3" xfId="16185" hidden="1"/>
    <cellStyle name="Uwaga 3" xfId="16190" hidden="1"/>
    <cellStyle name="Uwaga 3" xfId="16199" hidden="1"/>
    <cellStyle name="Uwaga 3" xfId="16200" hidden="1"/>
    <cellStyle name="Uwaga 3" xfId="16201" hidden="1"/>
    <cellStyle name="Uwaga 3" xfId="16214" hidden="1"/>
    <cellStyle name="Uwaga 3" xfId="16219" hidden="1"/>
    <cellStyle name="Uwaga 3" xfId="16224" hidden="1"/>
    <cellStyle name="Uwaga 3" xfId="16234" hidden="1"/>
    <cellStyle name="Uwaga 3" xfId="16239" hidden="1"/>
    <cellStyle name="Uwaga 3" xfId="16243" hidden="1"/>
    <cellStyle name="Uwaga 3" xfId="16250" hidden="1"/>
    <cellStyle name="Uwaga 3" xfId="16255" hidden="1"/>
    <cellStyle name="Uwaga 3" xfId="16258" hidden="1"/>
    <cellStyle name="Uwaga 3" xfId="16264" hidden="1"/>
    <cellStyle name="Uwaga 3" xfId="16269" hidden="1"/>
    <cellStyle name="Uwaga 3" xfId="16273" hidden="1"/>
    <cellStyle name="Uwaga 3" xfId="16274" hidden="1"/>
    <cellStyle name="Uwaga 3" xfId="16275" hidden="1"/>
    <cellStyle name="Uwaga 3" xfId="16279" hidden="1"/>
    <cellStyle name="Uwaga 3" xfId="16291" hidden="1"/>
    <cellStyle name="Uwaga 3" xfId="16296" hidden="1"/>
    <cellStyle name="Uwaga 3" xfId="16301" hidden="1"/>
    <cellStyle name="Uwaga 3" xfId="16306" hidden="1"/>
    <cellStyle name="Uwaga 3" xfId="16311" hidden="1"/>
    <cellStyle name="Uwaga 3" xfId="16316" hidden="1"/>
    <cellStyle name="Uwaga 3" xfId="16320" hidden="1"/>
    <cellStyle name="Uwaga 3" xfId="16324" hidden="1"/>
    <cellStyle name="Uwaga 3" xfId="16329" hidden="1"/>
    <cellStyle name="Uwaga 3" xfId="16334" hidden="1"/>
    <cellStyle name="Uwaga 3" xfId="16335" hidden="1"/>
    <cellStyle name="Uwaga 3" xfId="16337" hidden="1"/>
    <cellStyle name="Uwaga 3" xfId="16350" hidden="1"/>
    <cellStyle name="Uwaga 3" xfId="16354" hidden="1"/>
    <cellStyle name="Uwaga 3" xfId="16359" hidden="1"/>
    <cellStyle name="Uwaga 3" xfId="16366" hidden="1"/>
    <cellStyle name="Uwaga 3" xfId="16370" hidden="1"/>
    <cellStyle name="Uwaga 3" xfId="16375" hidden="1"/>
    <cellStyle name="Uwaga 3" xfId="16380" hidden="1"/>
    <cellStyle name="Uwaga 3" xfId="16383" hidden="1"/>
    <cellStyle name="Uwaga 3" xfId="16388" hidden="1"/>
    <cellStyle name="Uwaga 3" xfId="16394" hidden="1"/>
    <cellStyle name="Uwaga 3" xfId="16395" hidden="1"/>
    <cellStyle name="Uwaga 3" xfId="16398" hidden="1"/>
    <cellStyle name="Uwaga 3" xfId="16411" hidden="1"/>
    <cellStyle name="Uwaga 3" xfId="16415" hidden="1"/>
    <cellStyle name="Uwaga 3" xfId="16420" hidden="1"/>
    <cellStyle name="Uwaga 3" xfId="16427" hidden="1"/>
    <cellStyle name="Uwaga 3" xfId="16432" hidden="1"/>
    <cellStyle name="Uwaga 3" xfId="16436" hidden="1"/>
    <cellStyle name="Uwaga 3" xfId="16441" hidden="1"/>
    <cellStyle name="Uwaga 3" xfId="16445" hidden="1"/>
    <cellStyle name="Uwaga 3" xfId="16450" hidden="1"/>
    <cellStyle name="Uwaga 3" xfId="16454" hidden="1"/>
    <cellStyle name="Uwaga 3" xfId="16455" hidden="1"/>
    <cellStyle name="Uwaga 3" xfId="16457" hidden="1"/>
    <cellStyle name="Uwaga 3" xfId="16469" hidden="1"/>
    <cellStyle name="Uwaga 3" xfId="16470" hidden="1"/>
    <cellStyle name="Uwaga 3" xfId="16472" hidden="1"/>
    <cellStyle name="Uwaga 3" xfId="16484" hidden="1"/>
    <cellStyle name="Uwaga 3" xfId="16486" hidden="1"/>
    <cellStyle name="Uwaga 3" xfId="16489" hidden="1"/>
    <cellStyle name="Uwaga 3" xfId="16499" hidden="1"/>
    <cellStyle name="Uwaga 3" xfId="16500" hidden="1"/>
    <cellStyle name="Uwaga 3" xfId="16502" hidden="1"/>
    <cellStyle name="Uwaga 3" xfId="16514" hidden="1"/>
    <cellStyle name="Uwaga 3" xfId="16515" hidden="1"/>
    <cellStyle name="Uwaga 3" xfId="16516" hidden="1"/>
    <cellStyle name="Uwaga 3" xfId="16530" hidden="1"/>
    <cellStyle name="Uwaga 3" xfId="16533" hidden="1"/>
    <cellStyle name="Uwaga 3" xfId="16537" hidden="1"/>
    <cellStyle name="Uwaga 3" xfId="16545" hidden="1"/>
    <cellStyle name="Uwaga 3" xfId="16548" hidden="1"/>
    <cellStyle name="Uwaga 3" xfId="16552" hidden="1"/>
    <cellStyle name="Uwaga 3" xfId="16560" hidden="1"/>
    <cellStyle name="Uwaga 3" xfId="16563" hidden="1"/>
    <cellStyle name="Uwaga 3" xfId="16567" hidden="1"/>
    <cellStyle name="Uwaga 3" xfId="16574" hidden="1"/>
    <cellStyle name="Uwaga 3" xfId="16575" hidden="1"/>
    <cellStyle name="Uwaga 3" xfId="16577" hidden="1"/>
    <cellStyle name="Uwaga 3" xfId="16590" hidden="1"/>
    <cellStyle name="Uwaga 3" xfId="16593" hidden="1"/>
    <cellStyle name="Uwaga 3" xfId="16596" hidden="1"/>
    <cellStyle name="Uwaga 3" xfId="16605" hidden="1"/>
    <cellStyle name="Uwaga 3" xfId="16608" hidden="1"/>
    <cellStyle name="Uwaga 3" xfId="16612" hidden="1"/>
    <cellStyle name="Uwaga 3" xfId="16620" hidden="1"/>
    <cellStyle name="Uwaga 3" xfId="16622" hidden="1"/>
    <cellStyle name="Uwaga 3" xfId="16625" hidden="1"/>
    <cellStyle name="Uwaga 3" xfId="16634" hidden="1"/>
    <cellStyle name="Uwaga 3" xfId="16635" hidden="1"/>
    <cellStyle name="Uwaga 3" xfId="16636" hidden="1"/>
    <cellStyle name="Uwaga 3" xfId="16649" hidden="1"/>
    <cellStyle name="Uwaga 3" xfId="16650" hidden="1"/>
    <cellStyle name="Uwaga 3" xfId="16652" hidden="1"/>
    <cellStyle name="Uwaga 3" xfId="16664" hidden="1"/>
    <cellStyle name="Uwaga 3" xfId="16665" hidden="1"/>
    <cellStyle name="Uwaga 3" xfId="16667" hidden="1"/>
    <cellStyle name="Uwaga 3" xfId="16679" hidden="1"/>
    <cellStyle name="Uwaga 3" xfId="16680" hidden="1"/>
    <cellStyle name="Uwaga 3" xfId="16682" hidden="1"/>
    <cellStyle name="Uwaga 3" xfId="16694" hidden="1"/>
    <cellStyle name="Uwaga 3" xfId="16695" hidden="1"/>
    <cellStyle name="Uwaga 3" xfId="16696" hidden="1"/>
    <cellStyle name="Uwaga 3" xfId="16710" hidden="1"/>
    <cellStyle name="Uwaga 3" xfId="16712" hidden="1"/>
    <cellStyle name="Uwaga 3" xfId="16715" hidden="1"/>
    <cellStyle name="Uwaga 3" xfId="16725" hidden="1"/>
    <cellStyle name="Uwaga 3" xfId="16728" hidden="1"/>
    <cellStyle name="Uwaga 3" xfId="16731" hidden="1"/>
    <cellStyle name="Uwaga 3" xfId="16740" hidden="1"/>
    <cellStyle name="Uwaga 3" xfId="16742" hidden="1"/>
    <cellStyle name="Uwaga 3" xfId="16745" hidden="1"/>
    <cellStyle name="Uwaga 3" xfId="16754" hidden="1"/>
    <cellStyle name="Uwaga 3" xfId="16755" hidden="1"/>
    <cellStyle name="Uwaga 3" xfId="16756" hidden="1"/>
    <cellStyle name="Uwaga 3" xfId="16769" hidden="1"/>
    <cellStyle name="Uwaga 3" xfId="16771" hidden="1"/>
    <cellStyle name="Uwaga 3" xfId="16773" hidden="1"/>
    <cellStyle name="Uwaga 3" xfId="16784" hidden="1"/>
    <cellStyle name="Uwaga 3" xfId="16786" hidden="1"/>
    <cellStyle name="Uwaga 3" xfId="16788" hidden="1"/>
    <cellStyle name="Uwaga 3" xfId="16799" hidden="1"/>
    <cellStyle name="Uwaga 3" xfId="16801" hidden="1"/>
    <cellStyle name="Uwaga 3" xfId="16803" hidden="1"/>
    <cellStyle name="Uwaga 3" xfId="16814" hidden="1"/>
    <cellStyle name="Uwaga 3" xfId="16815" hidden="1"/>
    <cellStyle name="Uwaga 3" xfId="16816" hidden="1"/>
    <cellStyle name="Uwaga 3" xfId="16829" hidden="1"/>
    <cellStyle name="Uwaga 3" xfId="16831" hidden="1"/>
    <cellStyle name="Uwaga 3" xfId="16833" hidden="1"/>
    <cellStyle name="Uwaga 3" xfId="16844" hidden="1"/>
    <cellStyle name="Uwaga 3" xfId="16846" hidden="1"/>
    <cellStyle name="Uwaga 3" xfId="16848" hidden="1"/>
    <cellStyle name="Uwaga 3" xfId="16859" hidden="1"/>
    <cellStyle name="Uwaga 3" xfId="16861" hidden="1"/>
    <cellStyle name="Uwaga 3" xfId="16862" hidden="1"/>
    <cellStyle name="Uwaga 3" xfId="16874" hidden="1"/>
    <cellStyle name="Uwaga 3" xfId="16875" hidden="1"/>
    <cellStyle name="Uwaga 3" xfId="16876" hidden="1"/>
    <cellStyle name="Uwaga 3" xfId="16889" hidden="1"/>
    <cellStyle name="Uwaga 3" xfId="16891" hidden="1"/>
    <cellStyle name="Uwaga 3" xfId="16893" hidden="1"/>
    <cellStyle name="Uwaga 3" xfId="16904" hidden="1"/>
    <cellStyle name="Uwaga 3" xfId="16906" hidden="1"/>
    <cellStyle name="Uwaga 3" xfId="16908" hidden="1"/>
    <cellStyle name="Uwaga 3" xfId="16919" hidden="1"/>
    <cellStyle name="Uwaga 3" xfId="16921" hidden="1"/>
    <cellStyle name="Uwaga 3" xfId="16923" hidden="1"/>
    <cellStyle name="Uwaga 3" xfId="16934" hidden="1"/>
    <cellStyle name="Uwaga 3" xfId="16935" hidden="1"/>
    <cellStyle name="Uwaga 3" xfId="16937" hidden="1"/>
    <cellStyle name="Uwaga 3" xfId="16948" hidden="1"/>
    <cellStyle name="Uwaga 3" xfId="16950" hidden="1"/>
    <cellStyle name="Uwaga 3" xfId="16951" hidden="1"/>
    <cellStyle name="Uwaga 3" xfId="16960" hidden="1"/>
    <cellStyle name="Uwaga 3" xfId="16963" hidden="1"/>
    <cellStyle name="Uwaga 3" xfId="16965" hidden="1"/>
    <cellStyle name="Uwaga 3" xfId="16976" hidden="1"/>
    <cellStyle name="Uwaga 3" xfId="16978" hidden="1"/>
    <cellStyle name="Uwaga 3" xfId="16980" hidden="1"/>
    <cellStyle name="Uwaga 3" xfId="16992" hidden="1"/>
    <cellStyle name="Uwaga 3" xfId="16994" hidden="1"/>
    <cellStyle name="Uwaga 3" xfId="16996" hidden="1"/>
    <cellStyle name="Uwaga 3" xfId="17004" hidden="1"/>
    <cellStyle name="Uwaga 3" xfId="17006" hidden="1"/>
    <cellStyle name="Uwaga 3" xfId="17009" hidden="1"/>
    <cellStyle name="Uwaga 3" xfId="16999" hidden="1"/>
    <cellStyle name="Uwaga 3" xfId="16998" hidden="1"/>
    <cellStyle name="Uwaga 3" xfId="16997" hidden="1"/>
    <cellStyle name="Uwaga 3" xfId="16984" hidden="1"/>
    <cellStyle name="Uwaga 3" xfId="16983" hidden="1"/>
    <cellStyle name="Uwaga 3" xfId="16982" hidden="1"/>
    <cellStyle name="Uwaga 3" xfId="16969" hidden="1"/>
    <cellStyle name="Uwaga 3" xfId="16968" hidden="1"/>
    <cellStyle name="Uwaga 3" xfId="16967" hidden="1"/>
    <cellStyle name="Uwaga 3" xfId="16954" hidden="1"/>
    <cellStyle name="Uwaga 3" xfId="16953" hidden="1"/>
    <cellStyle name="Uwaga 3" xfId="16952" hidden="1"/>
    <cellStyle name="Uwaga 3" xfId="16939" hidden="1"/>
    <cellStyle name="Uwaga 3" xfId="16938" hidden="1"/>
    <cellStyle name="Uwaga 3" xfId="16936" hidden="1"/>
    <cellStyle name="Uwaga 3" xfId="16925" hidden="1"/>
    <cellStyle name="Uwaga 3" xfId="16922" hidden="1"/>
    <cellStyle name="Uwaga 3" xfId="16920" hidden="1"/>
    <cellStyle name="Uwaga 3" xfId="16910" hidden="1"/>
    <cellStyle name="Uwaga 3" xfId="16907" hidden="1"/>
    <cellStyle name="Uwaga 3" xfId="16905" hidden="1"/>
    <cellStyle name="Uwaga 3" xfId="16895" hidden="1"/>
    <cellStyle name="Uwaga 3" xfId="16892" hidden="1"/>
    <cellStyle name="Uwaga 3" xfId="16890" hidden="1"/>
    <cellStyle name="Uwaga 3" xfId="16880" hidden="1"/>
    <cellStyle name="Uwaga 3" xfId="16878" hidden="1"/>
    <cellStyle name="Uwaga 3" xfId="16877" hidden="1"/>
    <cellStyle name="Uwaga 3" xfId="16865" hidden="1"/>
    <cellStyle name="Uwaga 3" xfId="16863" hidden="1"/>
    <cellStyle name="Uwaga 3" xfId="16860" hidden="1"/>
    <cellStyle name="Uwaga 3" xfId="16850" hidden="1"/>
    <cellStyle name="Uwaga 3" xfId="16847" hidden="1"/>
    <cellStyle name="Uwaga 3" xfId="16845" hidden="1"/>
    <cellStyle name="Uwaga 3" xfId="16835" hidden="1"/>
    <cellStyle name="Uwaga 3" xfId="16832" hidden="1"/>
    <cellStyle name="Uwaga 3" xfId="16830" hidden="1"/>
    <cellStyle name="Uwaga 3" xfId="16820" hidden="1"/>
    <cellStyle name="Uwaga 3" xfId="16818" hidden="1"/>
    <cellStyle name="Uwaga 3" xfId="16817" hidden="1"/>
    <cellStyle name="Uwaga 3" xfId="16805" hidden="1"/>
    <cellStyle name="Uwaga 3" xfId="16802" hidden="1"/>
    <cellStyle name="Uwaga 3" xfId="16800" hidden="1"/>
    <cellStyle name="Uwaga 3" xfId="16790" hidden="1"/>
    <cellStyle name="Uwaga 3" xfId="16787" hidden="1"/>
    <cellStyle name="Uwaga 3" xfId="16785" hidden="1"/>
    <cellStyle name="Uwaga 3" xfId="16775" hidden="1"/>
    <cellStyle name="Uwaga 3" xfId="16772" hidden="1"/>
    <cellStyle name="Uwaga 3" xfId="16770" hidden="1"/>
    <cellStyle name="Uwaga 3" xfId="16760" hidden="1"/>
    <cellStyle name="Uwaga 3" xfId="16758" hidden="1"/>
    <cellStyle name="Uwaga 3" xfId="16757" hidden="1"/>
    <cellStyle name="Uwaga 3" xfId="16744" hidden="1"/>
    <cellStyle name="Uwaga 3" xfId="16741" hidden="1"/>
    <cellStyle name="Uwaga 3" xfId="16739" hidden="1"/>
    <cellStyle name="Uwaga 3" xfId="16729" hidden="1"/>
    <cellStyle name="Uwaga 3" xfId="16726" hidden="1"/>
    <cellStyle name="Uwaga 3" xfId="16724" hidden="1"/>
    <cellStyle name="Uwaga 3" xfId="16714" hidden="1"/>
    <cellStyle name="Uwaga 3" xfId="16711" hidden="1"/>
    <cellStyle name="Uwaga 3" xfId="16709" hidden="1"/>
    <cellStyle name="Uwaga 3" xfId="16700" hidden="1"/>
    <cellStyle name="Uwaga 3" xfId="16698" hidden="1"/>
    <cellStyle name="Uwaga 3" xfId="16697" hidden="1"/>
    <cellStyle name="Uwaga 3" xfId="16685" hidden="1"/>
    <cellStyle name="Uwaga 3" xfId="16683" hidden="1"/>
    <cellStyle name="Uwaga 3" xfId="16681" hidden="1"/>
    <cellStyle name="Uwaga 3" xfId="16670" hidden="1"/>
    <cellStyle name="Uwaga 3" xfId="16668" hidden="1"/>
    <cellStyle name="Uwaga 3" xfId="16666" hidden="1"/>
    <cellStyle name="Uwaga 3" xfId="16655" hidden="1"/>
    <cellStyle name="Uwaga 3" xfId="16653" hidden="1"/>
    <cellStyle name="Uwaga 3" xfId="16651" hidden="1"/>
    <cellStyle name="Uwaga 3" xfId="16640" hidden="1"/>
    <cellStyle name="Uwaga 3" xfId="16638" hidden="1"/>
    <cellStyle name="Uwaga 3" xfId="16637" hidden="1"/>
    <cellStyle name="Uwaga 3" xfId="16624" hidden="1"/>
    <cellStyle name="Uwaga 3" xfId="16621" hidden="1"/>
    <cellStyle name="Uwaga 3" xfId="16619" hidden="1"/>
    <cellStyle name="Uwaga 3" xfId="16609" hidden="1"/>
    <cellStyle name="Uwaga 3" xfId="16606" hidden="1"/>
    <cellStyle name="Uwaga 3" xfId="16604" hidden="1"/>
    <cellStyle name="Uwaga 3" xfId="16594" hidden="1"/>
    <cellStyle name="Uwaga 3" xfId="16591" hidden="1"/>
    <cellStyle name="Uwaga 3" xfId="16589" hidden="1"/>
    <cellStyle name="Uwaga 3" xfId="16580" hidden="1"/>
    <cellStyle name="Uwaga 3" xfId="16578" hidden="1"/>
    <cellStyle name="Uwaga 3" xfId="16576" hidden="1"/>
    <cellStyle name="Uwaga 3" xfId="16564" hidden="1"/>
    <cellStyle name="Uwaga 3" xfId="16561" hidden="1"/>
    <cellStyle name="Uwaga 3" xfId="16559" hidden="1"/>
    <cellStyle name="Uwaga 3" xfId="16549" hidden="1"/>
    <cellStyle name="Uwaga 3" xfId="16546" hidden="1"/>
    <cellStyle name="Uwaga 3" xfId="16544" hidden="1"/>
    <cellStyle name="Uwaga 3" xfId="16534" hidden="1"/>
    <cellStyle name="Uwaga 3" xfId="16531" hidden="1"/>
    <cellStyle name="Uwaga 3" xfId="16529" hidden="1"/>
    <cellStyle name="Uwaga 3" xfId="16522" hidden="1"/>
    <cellStyle name="Uwaga 3" xfId="16519" hidden="1"/>
    <cellStyle name="Uwaga 3" xfId="16517" hidden="1"/>
    <cellStyle name="Uwaga 3" xfId="16507" hidden="1"/>
    <cellStyle name="Uwaga 3" xfId="16504" hidden="1"/>
    <cellStyle name="Uwaga 3" xfId="16501" hidden="1"/>
    <cellStyle name="Uwaga 3" xfId="16492" hidden="1"/>
    <cellStyle name="Uwaga 3" xfId="16488" hidden="1"/>
    <cellStyle name="Uwaga 3" xfId="16485" hidden="1"/>
    <cellStyle name="Uwaga 3" xfId="16477" hidden="1"/>
    <cellStyle name="Uwaga 3" xfId="16474" hidden="1"/>
    <cellStyle name="Uwaga 3" xfId="16471" hidden="1"/>
    <cellStyle name="Uwaga 3" xfId="16462" hidden="1"/>
    <cellStyle name="Uwaga 3" xfId="16459" hidden="1"/>
    <cellStyle name="Uwaga 3" xfId="16456" hidden="1"/>
    <cellStyle name="Uwaga 3" xfId="16446" hidden="1"/>
    <cellStyle name="Uwaga 3" xfId="16442" hidden="1"/>
    <cellStyle name="Uwaga 3" xfId="16439" hidden="1"/>
    <cellStyle name="Uwaga 3" xfId="16430" hidden="1"/>
    <cellStyle name="Uwaga 3" xfId="16426" hidden="1"/>
    <cellStyle name="Uwaga 3" xfId="16424" hidden="1"/>
    <cellStyle name="Uwaga 3" xfId="16416" hidden="1"/>
    <cellStyle name="Uwaga 3" xfId="16412" hidden="1"/>
    <cellStyle name="Uwaga 3" xfId="16409" hidden="1"/>
    <cellStyle name="Uwaga 3" xfId="16402" hidden="1"/>
    <cellStyle name="Uwaga 3" xfId="16399" hidden="1"/>
    <cellStyle name="Uwaga 3" xfId="16396" hidden="1"/>
    <cellStyle name="Uwaga 3" xfId="16387" hidden="1"/>
    <cellStyle name="Uwaga 3" xfId="16382" hidden="1"/>
    <cellStyle name="Uwaga 3" xfId="16379" hidden="1"/>
    <cellStyle name="Uwaga 3" xfId="16372" hidden="1"/>
    <cellStyle name="Uwaga 3" xfId="16367" hidden="1"/>
    <cellStyle name="Uwaga 3" xfId="16364" hidden="1"/>
    <cellStyle name="Uwaga 3" xfId="16357" hidden="1"/>
    <cellStyle name="Uwaga 3" xfId="16352" hidden="1"/>
    <cellStyle name="Uwaga 3" xfId="16349" hidden="1"/>
    <cellStyle name="Uwaga 3" xfId="16343" hidden="1"/>
    <cellStyle name="Uwaga 3" xfId="16339" hidden="1"/>
    <cellStyle name="Uwaga 3" xfId="16336" hidden="1"/>
    <cellStyle name="Uwaga 3" xfId="16328" hidden="1"/>
    <cellStyle name="Uwaga 3" xfId="16323" hidden="1"/>
    <cellStyle name="Uwaga 3" xfId="16319" hidden="1"/>
    <cellStyle name="Uwaga 3" xfId="16313" hidden="1"/>
    <cellStyle name="Uwaga 3" xfId="16308" hidden="1"/>
    <cellStyle name="Uwaga 3" xfId="16304" hidden="1"/>
    <cellStyle name="Uwaga 3" xfId="16298" hidden="1"/>
    <cellStyle name="Uwaga 3" xfId="16293" hidden="1"/>
    <cellStyle name="Uwaga 3" xfId="16289" hidden="1"/>
    <cellStyle name="Uwaga 3" xfId="16284" hidden="1"/>
    <cellStyle name="Uwaga 3" xfId="16280" hidden="1"/>
    <cellStyle name="Uwaga 3" xfId="16276" hidden="1"/>
    <cellStyle name="Uwaga 3" xfId="16268" hidden="1"/>
    <cellStyle name="Uwaga 3" xfId="16263" hidden="1"/>
    <cellStyle name="Uwaga 3" xfId="16259" hidden="1"/>
    <cellStyle name="Uwaga 3" xfId="16253" hidden="1"/>
    <cellStyle name="Uwaga 3" xfId="16248" hidden="1"/>
    <cellStyle name="Uwaga 3" xfId="16244" hidden="1"/>
    <cellStyle name="Uwaga 3" xfId="16238" hidden="1"/>
    <cellStyle name="Uwaga 3" xfId="16233" hidden="1"/>
    <cellStyle name="Uwaga 3" xfId="16229" hidden="1"/>
    <cellStyle name="Uwaga 3" xfId="16225" hidden="1"/>
    <cellStyle name="Uwaga 3" xfId="16220" hidden="1"/>
    <cellStyle name="Uwaga 3" xfId="16215" hidden="1"/>
    <cellStyle name="Uwaga 3" xfId="16210" hidden="1"/>
    <cellStyle name="Uwaga 3" xfId="16206" hidden="1"/>
    <cellStyle name="Uwaga 3" xfId="16202" hidden="1"/>
    <cellStyle name="Uwaga 3" xfId="16195" hidden="1"/>
    <cellStyle name="Uwaga 3" xfId="16191" hidden="1"/>
    <cellStyle name="Uwaga 3" xfId="16186" hidden="1"/>
    <cellStyle name="Uwaga 3" xfId="16180" hidden="1"/>
    <cellStyle name="Uwaga 3" xfId="16176" hidden="1"/>
    <cellStyle name="Uwaga 3" xfId="16171" hidden="1"/>
    <cellStyle name="Uwaga 3" xfId="16165" hidden="1"/>
    <cellStyle name="Uwaga 3" xfId="16161" hidden="1"/>
    <cellStyle name="Uwaga 3" xfId="16156" hidden="1"/>
    <cellStyle name="Uwaga 3" xfId="16150" hidden="1"/>
    <cellStyle name="Uwaga 3" xfId="16146" hidden="1"/>
    <cellStyle name="Uwaga 3" xfId="16142" hidden="1"/>
    <cellStyle name="Uwaga 3" xfId="17002" hidden="1"/>
    <cellStyle name="Uwaga 3" xfId="17001" hidden="1"/>
    <cellStyle name="Uwaga 3" xfId="17000" hidden="1"/>
    <cellStyle name="Uwaga 3" xfId="16987" hidden="1"/>
    <cellStyle name="Uwaga 3" xfId="16986" hidden="1"/>
    <cellStyle name="Uwaga 3" xfId="16985" hidden="1"/>
    <cellStyle name="Uwaga 3" xfId="16972" hidden="1"/>
    <cellStyle name="Uwaga 3" xfId="16971" hidden="1"/>
    <cellStyle name="Uwaga 3" xfId="16970" hidden="1"/>
    <cellStyle name="Uwaga 3" xfId="16957" hidden="1"/>
    <cellStyle name="Uwaga 3" xfId="16956" hidden="1"/>
    <cellStyle name="Uwaga 3" xfId="16955" hidden="1"/>
    <cellStyle name="Uwaga 3" xfId="16942" hidden="1"/>
    <cellStyle name="Uwaga 3" xfId="16941" hidden="1"/>
    <cellStyle name="Uwaga 3" xfId="16940" hidden="1"/>
    <cellStyle name="Uwaga 3" xfId="16928" hidden="1"/>
    <cellStyle name="Uwaga 3" xfId="16926" hidden="1"/>
    <cellStyle name="Uwaga 3" xfId="16924" hidden="1"/>
    <cellStyle name="Uwaga 3" xfId="16913" hidden="1"/>
    <cellStyle name="Uwaga 3" xfId="16911" hidden="1"/>
    <cellStyle name="Uwaga 3" xfId="16909" hidden="1"/>
    <cellStyle name="Uwaga 3" xfId="16898" hidden="1"/>
    <cellStyle name="Uwaga 3" xfId="16896" hidden="1"/>
    <cellStyle name="Uwaga 3" xfId="16894" hidden="1"/>
    <cellStyle name="Uwaga 3" xfId="16883" hidden="1"/>
    <cellStyle name="Uwaga 3" xfId="16881" hidden="1"/>
    <cellStyle name="Uwaga 3" xfId="16879" hidden="1"/>
    <cellStyle name="Uwaga 3" xfId="16868" hidden="1"/>
    <cellStyle name="Uwaga 3" xfId="16866" hidden="1"/>
    <cellStyle name="Uwaga 3" xfId="16864" hidden="1"/>
    <cellStyle name="Uwaga 3" xfId="16853" hidden="1"/>
    <cellStyle name="Uwaga 3" xfId="16851" hidden="1"/>
    <cellStyle name="Uwaga 3" xfId="16849" hidden="1"/>
    <cellStyle name="Uwaga 3" xfId="16838" hidden="1"/>
    <cellStyle name="Uwaga 3" xfId="16836" hidden="1"/>
    <cellStyle name="Uwaga 3" xfId="16834" hidden="1"/>
    <cellStyle name="Uwaga 3" xfId="16823" hidden="1"/>
    <cellStyle name="Uwaga 3" xfId="16821" hidden="1"/>
    <cellStyle name="Uwaga 3" xfId="16819" hidden="1"/>
    <cellStyle name="Uwaga 3" xfId="16808" hidden="1"/>
    <cellStyle name="Uwaga 3" xfId="16806" hidden="1"/>
    <cellStyle name="Uwaga 3" xfId="16804" hidden="1"/>
    <cellStyle name="Uwaga 3" xfId="16793" hidden="1"/>
    <cellStyle name="Uwaga 3" xfId="16791" hidden="1"/>
    <cellStyle name="Uwaga 3" xfId="16789" hidden="1"/>
    <cellStyle name="Uwaga 3" xfId="16778" hidden="1"/>
    <cellStyle name="Uwaga 3" xfId="16776" hidden="1"/>
    <cellStyle name="Uwaga 3" xfId="16774" hidden="1"/>
    <cellStyle name="Uwaga 3" xfId="16763" hidden="1"/>
    <cellStyle name="Uwaga 3" xfId="16761" hidden="1"/>
    <cellStyle name="Uwaga 3" xfId="16759" hidden="1"/>
    <cellStyle name="Uwaga 3" xfId="16748" hidden="1"/>
    <cellStyle name="Uwaga 3" xfId="16746" hidden="1"/>
    <cellStyle name="Uwaga 3" xfId="16743" hidden="1"/>
    <cellStyle name="Uwaga 3" xfId="16733" hidden="1"/>
    <cellStyle name="Uwaga 3" xfId="16730" hidden="1"/>
    <cellStyle name="Uwaga 3" xfId="16727" hidden="1"/>
    <cellStyle name="Uwaga 3" xfId="16718" hidden="1"/>
    <cellStyle name="Uwaga 3" xfId="16716" hidden="1"/>
    <cellStyle name="Uwaga 3" xfId="16713" hidden="1"/>
    <cellStyle name="Uwaga 3" xfId="16703" hidden="1"/>
    <cellStyle name="Uwaga 3" xfId="16701" hidden="1"/>
    <cellStyle name="Uwaga 3" xfId="16699" hidden="1"/>
    <cellStyle name="Uwaga 3" xfId="16688" hidden="1"/>
    <cellStyle name="Uwaga 3" xfId="16686" hidden="1"/>
    <cellStyle name="Uwaga 3" xfId="16684" hidden="1"/>
    <cellStyle name="Uwaga 3" xfId="16673" hidden="1"/>
    <cellStyle name="Uwaga 3" xfId="16671" hidden="1"/>
    <cellStyle name="Uwaga 3" xfId="16669" hidden="1"/>
    <cellStyle name="Uwaga 3" xfId="16658" hidden="1"/>
    <cellStyle name="Uwaga 3" xfId="16656" hidden="1"/>
    <cellStyle name="Uwaga 3" xfId="16654" hidden="1"/>
    <cellStyle name="Uwaga 3" xfId="16643" hidden="1"/>
    <cellStyle name="Uwaga 3" xfId="16641" hidden="1"/>
    <cellStyle name="Uwaga 3" xfId="16639" hidden="1"/>
    <cellStyle name="Uwaga 3" xfId="16628" hidden="1"/>
    <cellStyle name="Uwaga 3" xfId="16626" hidden="1"/>
    <cellStyle name="Uwaga 3" xfId="16623" hidden="1"/>
    <cellStyle name="Uwaga 3" xfId="16613" hidden="1"/>
    <cellStyle name="Uwaga 3" xfId="16610" hidden="1"/>
    <cellStyle name="Uwaga 3" xfId="16607" hidden="1"/>
    <cellStyle name="Uwaga 3" xfId="16598" hidden="1"/>
    <cellStyle name="Uwaga 3" xfId="16595" hidden="1"/>
    <cellStyle name="Uwaga 3" xfId="16592" hidden="1"/>
    <cellStyle name="Uwaga 3" xfId="16583" hidden="1"/>
    <cellStyle name="Uwaga 3" xfId="16581" hidden="1"/>
    <cellStyle name="Uwaga 3" xfId="16579" hidden="1"/>
    <cellStyle name="Uwaga 3" xfId="16568" hidden="1"/>
    <cellStyle name="Uwaga 3" xfId="16565" hidden="1"/>
    <cellStyle name="Uwaga 3" xfId="16562" hidden="1"/>
    <cellStyle name="Uwaga 3" xfId="16553" hidden="1"/>
    <cellStyle name="Uwaga 3" xfId="16550" hidden="1"/>
    <cellStyle name="Uwaga 3" xfId="16547" hidden="1"/>
    <cellStyle name="Uwaga 3" xfId="16538" hidden="1"/>
    <cellStyle name="Uwaga 3" xfId="16535" hidden="1"/>
    <cellStyle name="Uwaga 3" xfId="16532" hidden="1"/>
    <cellStyle name="Uwaga 3" xfId="16525" hidden="1"/>
    <cellStyle name="Uwaga 3" xfId="16521" hidden="1"/>
    <cellStyle name="Uwaga 3" xfId="16518" hidden="1"/>
    <cellStyle name="Uwaga 3" xfId="16510" hidden="1"/>
    <cellStyle name="Uwaga 3" xfId="16506" hidden="1"/>
    <cellStyle name="Uwaga 3" xfId="16503" hidden="1"/>
    <cellStyle name="Uwaga 3" xfId="16495" hidden="1"/>
    <cellStyle name="Uwaga 3" xfId="16491" hidden="1"/>
    <cellStyle name="Uwaga 3" xfId="16487" hidden="1"/>
    <cellStyle name="Uwaga 3" xfId="16480" hidden="1"/>
    <cellStyle name="Uwaga 3" xfId="16476" hidden="1"/>
    <cellStyle name="Uwaga 3" xfId="16473" hidden="1"/>
    <cellStyle name="Uwaga 3" xfId="16465" hidden="1"/>
    <cellStyle name="Uwaga 3" xfId="16461" hidden="1"/>
    <cellStyle name="Uwaga 3" xfId="16458" hidden="1"/>
    <cellStyle name="Uwaga 3" xfId="16449" hidden="1"/>
    <cellStyle name="Uwaga 3" xfId="16444" hidden="1"/>
    <cellStyle name="Uwaga 3" xfId="16440" hidden="1"/>
    <cellStyle name="Uwaga 3" xfId="16434" hidden="1"/>
    <cellStyle name="Uwaga 3" xfId="16429" hidden="1"/>
    <cellStyle name="Uwaga 3" xfId="16425" hidden="1"/>
    <cellStyle name="Uwaga 3" xfId="16419" hidden="1"/>
    <cellStyle name="Uwaga 3" xfId="16414" hidden="1"/>
    <cellStyle name="Uwaga 3" xfId="16410" hidden="1"/>
    <cellStyle name="Uwaga 3" xfId="16405" hidden="1"/>
    <cellStyle name="Uwaga 3" xfId="16401" hidden="1"/>
    <cellStyle name="Uwaga 3" xfId="16397" hidden="1"/>
    <cellStyle name="Uwaga 3" xfId="16390" hidden="1"/>
    <cellStyle name="Uwaga 3" xfId="16385" hidden="1"/>
    <cellStyle name="Uwaga 3" xfId="16381" hidden="1"/>
    <cellStyle name="Uwaga 3" xfId="16374" hidden="1"/>
    <cellStyle name="Uwaga 3" xfId="16369" hidden="1"/>
    <cellStyle name="Uwaga 3" xfId="16365" hidden="1"/>
    <cellStyle name="Uwaga 3" xfId="16360" hidden="1"/>
    <cellStyle name="Uwaga 3" xfId="16355" hidden="1"/>
    <cellStyle name="Uwaga 3" xfId="16351" hidden="1"/>
    <cellStyle name="Uwaga 3" xfId="16345" hidden="1"/>
    <cellStyle name="Uwaga 3" xfId="16341" hidden="1"/>
    <cellStyle name="Uwaga 3" xfId="16338" hidden="1"/>
    <cellStyle name="Uwaga 3" xfId="16331" hidden="1"/>
    <cellStyle name="Uwaga 3" xfId="16326" hidden="1"/>
    <cellStyle name="Uwaga 3" xfId="16321" hidden="1"/>
    <cellStyle name="Uwaga 3" xfId="16315" hidden="1"/>
    <cellStyle name="Uwaga 3" xfId="16310" hidden="1"/>
    <cellStyle name="Uwaga 3" xfId="16305" hidden="1"/>
    <cellStyle name="Uwaga 3" xfId="16300" hidden="1"/>
    <cellStyle name="Uwaga 3" xfId="16295" hidden="1"/>
    <cellStyle name="Uwaga 3" xfId="16290" hidden="1"/>
    <cellStyle name="Uwaga 3" xfId="16286" hidden="1"/>
    <cellStyle name="Uwaga 3" xfId="16282" hidden="1"/>
    <cellStyle name="Uwaga 3" xfId="16277" hidden="1"/>
    <cellStyle name="Uwaga 3" xfId="16270" hidden="1"/>
    <cellStyle name="Uwaga 3" xfId="16265" hidden="1"/>
    <cellStyle name="Uwaga 3" xfId="16260" hidden="1"/>
    <cellStyle name="Uwaga 3" xfId="16254" hidden="1"/>
    <cellStyle name="Uwaga 3" xfId="16249" hidden="1"/>
    <cellStyle name="Uwaga 3" xfId="16245" hidden="1"/>
    <cellStyle name="Uwaga 3" xfId="16240" hidden="1"/>
    <cellStyle name="Uwaga 3" xfId="16235" hidden="1"/>
    <cellStyle name="Uwaga 3" xfId="16230" hidden="1"/>
    <cellStyle name="Uwaga 3" xfId="16226" hidden="1"/>
    <cellStyle name="Uwaga 3" xfId="16221" hidden="1"/>
    <cellStyle name="Uwaga 3" xfId="16216" hidden="1"/>
    <cellStyle name="Uwaga 3" xfId="16211" hidden="1"/>
    <cellStyle name="Uwaga 3" xfId="16207" hidden="1"/>
    <cellStyle name="Uwaga 3" xfId="16203" hidden="1"/>
    <cellStyle name="Uwaga 3" xfId="16196" hidden="1"/>
    <cellStyle name="Uwaga 3" xfId="16192" hidden="1"/>
    <cellStyle name="Uwaga 3" xfId="16187" hidden="1"/>
    <cellStyle name="Uwaga 3" xfId="16181" hidden="1"/>
    <cellStyle name="Uwaga 3" xfId="16177" hidden="1"/>
    <cellStyle name="Uwaga 3" xfId="16172" hidden="1"/>
    <cellStyle name="Uwaga 3" xfId="16166" hidden="1"/>
    <cellStyle name="Uwaga 3" xfId="16162" hidden="1"/>
    <cellStyle name="Uwaga 3" xfId="16158" hidden="1"/>
    <cellStyle name="Uwaga 3" xfId="16151" hidden="1"/>
    <cellStyle name="Uwaga 3" xfId="16147" hidden="1"/>
    <cellStyle name="Uwaga 3" xfId="16143" hidden="1"/>
    <cellStyle name="Uwaga 3" xfId="17007" hidden="1"/>
    <cellStyle name="Uwaga 3" xfId="17005" hidden="1"/>
    <cellStyle name="Uwaga 3" xfId="17003" hidden="1"/>
    <cellStyle name="Uwaga 3" xfId="16990" hidden="1"/>
    <cellStyle name="Uwaga 3" xfId="16989" hidden="1"/>
    <cellStyle name="Uwaga 3" xfId="16988" hidden="1"/>
    <cellStyle name="Uwaga 3" xfId="16975" hidden="1"/>
    <cellStyle name="Uwaga 3" xfId="16974" hidden="1"/>
    <cellStyle name="Uwaga 3" xfId="16973" hidden="1"/>
    <cellStyle name="Uwaga 3" xfId="16961" hidden="1"/>
    <cellStyle name="Uwaga 3" xfId="16959" hidden="1"/>
    <cellStyle name="Uwaga 3" xfId="16958" hidden="1"/>
    <cellStyle name="Uwaga 3" xfId="16945" hidden="1"/>
    <cellStyle name="Uwaga 3" xfId="16944" hidden="1"/>
    <cellStyle name="Uwaga 3" xfId="16943" hidden="1"/>
    <cellStyle name="Uwaga 3" xfId="16931" hidden="1"/>
    <cellStyle name="Uwaga 3" xfId="16929" hidden="1"/>
    <cellStyle name="Uwaga 3" xfId="16927" hidden="1"/>
    <cellStyle name="Uwaga 3" xfId="16916" hidden="1"/>
    <cellStyle name="Uwaga 3" xfId="16914" hidden="1"/>
    <cellStyle name="Uwaga 3" xfId="16912" hidden="1"/>
    <cellStyle name="Uwaga 3" xfId="16901" hidden="1"/>
    <cellStyle name="Uwaga 3" xfId="16899" hidden="1"/>
    <cellStyle name="Uwaga 3" xfId="16897" hidden="1"/>
    <cellStyle name="Uwaga 3" xfId="16886" hidden="1"/>
    <cellStyle name="Uwaga 3" xfId="16884" hidden="1"/>
    <cellStyle name="Uwaga 3" xfId="16882" hidden="1"/>
    <cellStyle name="Uwaga 3" xfId="16871" hidden="1"/>
    <cellStyle name="Uwaga 3" xfId="16869" hidden="1"/>
    <cellStyle name="Uwaga 3" xfId="16867" hidden="1"/>
    <cellStyle name="Uwaga 3" xfId="16856" hidden="1"/>
    <cellStyle name="Uwaga 3" xfId="16854" hidden="1"/>
    <cellStyle name="Uwaga 3" xfId="16852" hidden="1"/>
    <cellStyle name="Uwaga 3" xfId="16841" hidden="1"/>
    <cellStyle name="Uwaga 3" xfId="16839" hidden="1"/>
    <cellStyle name="Uwaga 3" xfId="16837" hidden="1"/>
    <cellStyle name="Uwaga 3" xfId="16826" hidden="1"/>
    <cellStyle name="Uwaga 3" xfId="16824" hidden="1"/>
    <cellStyle name="Uwaga 3" xfId="16822" hidden="1"/>
    <cellStyle name="Uwaga 3" xfId="16811" hidden="1"/>
    <cellStyle name="Uwaga 3" xfId="16809" hidden="1"/>
    <cellStyle name="Uwaga 3" xfId="16807" hidden="1"/>
    <cellStyle name="Uwaga 3" xfId="16796" hidden="1"/>
    <cellStyle name="Uwaga 3" xfId="16794" hidden="1"/>
    <cellStyle name="Uwaga 3" xfId="16792" hidden="1"/>
    <cellStyle name="Uwaga 3" xfId="16781" hidden="1"/>
    <cellStyle name="Uwaga 3" xfId="16779" hidden="1"/>
    <cellStyle name="Uwaga 3" xfId="16777" hidden="1"/>
    <cellStyle name="Uwaga 3" xfId="16766" hidden="1"/>
    <cellStyle name="Uwaga 3" xfId="16764" hidden="1"/>
    <cellStyle name="Uwaga 3" xfId="16762" hidden="1"/>
    <cellStyle name="Uwaga 3" xfId="16751" hidden="1"/>
    <cellStyle name="Uwaga 3" xfId="16749" hidden="1"/>
    <cellStyle name="Uwaga 3" xfId="16747" hidden="1"/>
    <cellStyle name="Uwaga 3" xfId="16736" hidden="1"/>
    <cellStyle name="Uwaga 3" xfId="16734" hidden="1"/>
    <cellStyle name="Uwaga 3" xfId="16732" hidden="1"/>
    <cellStyle name="Uwaga 3" xfId="16721" hidden="1"/>
    <cellStyle name="Uwaga 3" xfId="16719" hidden="1"/>
    <cellStyle name="Uwaga 3" xfId="16717" hidden="1"/>
    <cellStyle name="Uwaga 3" xfId="16706" hidden="1"/>
    <cellStyle name="Uwaga 3" xfId="16704" hidden="1"/>
    <cellStyle name="Uwaga 3" xfId="16702" hidden="1"/>
    <cellStyle name="Uwaga 3" xfId="16691" hidden="1"/>
    <cellStyle name="Uwaga 3" xfId="16689" hidden="1"/>
    <cellStyle name="Uwaga 3" xfId="16687" hidden="1"/>
    <cellStyle name="Uwaga 3" xfId="16676" hidden="1"/>
    <cellStyle name="Uwaga 3" xfId="16674" hidden="1"/>
    <cellStyle name="Uwaga 3" xfId="16672" hidden="1"/>
    <cellStyle name="Uwaga 3" xfId="16661" hidden="1"/>
    <cellStyle name="Uwaga 3" xfId="16659" hidden="1"/>
    <cellStyle name="Uwaga 3" xfId="16657" hidden="1"/>
    <cellStyle name="Uwaga 3" xfId="16646" hidden="1"/>
    <cellStyle name="Uwaga 3" xfId="16644" hidden="1"/>
    <cellStyle name="Uwaga 3" xfId="16642" hidden="1"/>
    <cellStyle name="Uwaga 3" xfId="16631" hidden="1"/>
    <cellStyle name="Uwaga 3" xfId="16629" hidden="1"/>
    <cellStyle name="Uwaga 3" xfId="16627" hidden="1"/>
    <cellStyle name="Uwaga 3" xfId="16616" hidden="1"/>
    <cellStyle name="Uwaga 3" xfId="16614" hidden="1"/>
    <cellStyle name="Uwaga 3" xfId="16611" hidden="1"/>
    <cellStyle name="Uwaga 3" xfId="16601" hidden="1"/>
    <cellStyle name="Uwaga 3" xfId="16599" hidden="1"/>
    <cellStyle name="Uwaga 3" xfId="16597" hidden="1"/>
    <cellStyle name="Uwaga 3" xfId="16586" hidden="1"/>
    <cellStyle name="Uwaga 3" xfId="16584" hidden="1"/>
    <cellStyle name="Uwaga 3" xfId="16582" hidden="1"/>
    <cellStyle name="Uwaga 3" xfId="16571" hidden="1"/>
    <cellStyle name="Uwaga 3" xfId="16569" hidden="1"/>
    <cellStyle name="Uwaga 3" xfId="16566" hidden="1"/>
    <cellStyle name="Uwaga 3" xfId="16556" hidden="1"/>
    <cellStyle name="Uwaga 3" xfId="16554" hidden="1"/>
    <cellStyle name="Uwaga 3" xfId="16551" hidden="1"/>
    <cellStyle name="Uwaga 3" xfId="16541" hidden="1"/>
    <cellStyle name="Uwaga 3" xfId="16539" hidden="1"/>
    <cellStyle name="Uwaga 3" xfId="16536" hidden="1"/>
    <cellStyle name="Uwaga 3" xfId="16527" hidden="1"/>
    <cellStyle name="Uwaga 3" xfId="16524" hidden="1"/>
    <cellStyle name="Uwaga 3" xfId="16520" hidden="1"/>
    <cellStyle name="Uwaga 3" xfId="16512" hidden="1"/>
    <cellStyle name="Uwaga 3" xfId="16509" hidden="1"/>
    <cellStyle name="Uwaga 3" xfId="16505" hidden="1"/>
    <cellStyle name="Uwaga 3" xfId="16497" hidden="1"/>
    <cellStyle name="Uwaga 3" xfId="16494" hidden="1"/>
    <cellStyle name="Uwaga 3" xfId="16490" hidden="1"/>
    <cellStyle name="Uwaga 3" xfId="16482" hidden="1"/>
    <cellStyle name="Uwaga 3" xfId="16479" hidden="1"/>
    <cellStyle name="Uwaga 3" xfId="16475" hidden="1"/>
    <cellStyle name="Uwaga 3" xfId="16467" hidden="1"/>
    <cellStyle name="Uwaga 3" xfId="16464" hidden="1"/>
    <cellStyle name="Uwaga 3" xfId="16460" hidden="1"/>
    <cellStyle name="Uwaga 3" xfId="16452" hidden="1"/>
    <cellStyle name="Uwaga 3" xfId="16448" hidden="1"/>
    <cellStyle name="Uwaga 3" xfId="16443" hidden="1"/>
    <cellStyle name="Uwaga 3" xfId="16437" hidden="1"/>
    <cellStyle name="Uwaga 3" xfId="16433" hidden="1"/>
    <cellStyle name="Uwaga 3" xfId="16428" hidden="1"/>
    <cellStyle name="Uwaga 3" xfId="16422" hidden="1"/>
    <cellStyle name="Uwaga 3" xfId="16418" hidden="1"/>
    <cellStyle name="Uwaga 3" xfId="16413" hidden="1"/>
    <cellStyle name="Uwaga 3" xfId="16407" hidden="1"/>
    <cellStyle name="Uwaga 3" xfId="16404" hidden="1"/>
    <cellStyle name="Uwaga 3" xfId="16400" hidden="1"/>
    <cellStyle name="Uwaga 3" xfId="16392" hidden="1"/>
    <cellStyle name="Uwaga 3" xfId="16389" hidden="1"/>
    <cellStyle name="Uwaga 3" xfId="16384" hidden="1"/>
    <cellStyle name="Uwaga 3" xfId="16377" hidden="1"/>
    <cellStyle name="Uwaga 3" xfId="16373" hidden="1"/>
    <cellStyle name="Uwaga 3" xfId="16368" hidden="1"/>
    <cellStyle name="Uwaga 3" xfId="16362" hidden="1"/>
    <cellStyle name="Uwaga 3" xfId="16358" hidden="1"/>
    <cellStyle name="Uwaga 3" xfId="16353" hidden="1"/>
    <cellStyle name="Uwaga 3" xfId="16347" hidden="1"/>
    <cellStyle name="Uwaga 3" xfId="16344" hidden="1"/>
    <cellStyle name="Uwaga 3" xfId="16340" hidden="1"/>
    <cellStyle name="Uwaga 3" xfId="16332" hidden="1"/>
    <cellStyle name="Uwaga 3" xfId="16327" hidden="1"/>
    <cellStyle name="Uwaga 3" xfId="16322" hidden="1"/>
    <cellStyle name="Uwaga 3" xfId="16317" hidden="1"/>
    <cellStyle name="Uwaga 3" xfId="16312" hidden="1"/>
    <cellStyle name="Uwaga 3" xfId="16307" hidden="1"/>
    <cellStyle name="Uwaga 3" xfId="16302" hidden="1"/>
    <cellStyle name="Uwaga 3" xfId="16297" hidden="1"/>
    <cellStyle name="Uwaga 3" xfId="16292" hidden="1"/>
    <cellStyle name="Uwaga 3" xfId="16287" hidden="1"/>
    <cellStyle name="Uwaga 3" xfId="16283" hidden="1"/>
    <cellStyle name="Uwaga 3" xfId="16278" hidden="1"/>
    <cellStyle name="Uwaga 3" xfId="16271" hidden="1"/>
    <cellStyle name="Uwaga 3" xfId="16266" hidden="1"/>
    <cellStyle name="Uwaga 3" xfId="16261" hidden="1"/>
    <cellStyle name="Uwaga 3" xfId="16256" hidden="1"/>
    <cellStyle name="Uwaga 3" xfId="16251" hidden="1"/>
    <cellStyle name="Uwaga 3" xfId="16246" hidden="1"/>
    <cellStyle name="Uwaga 3" xfId="16241" hidden="1"/>
    <cellStyle name="Uwaga 3" xfId="16236" hidden="1"/>
    <cellStyle name="Uwaga 3" xfId="16231" hidden="1"/>
    <cellStyle name="Uwaga 3" xfId="16227" hidden="1"/>
    <cellStyle name="Uwaga 3" xfId="16222" hidden="1"/>
    <cellStyle name="Uwaga 3" xfId="16217" hidden="1"/>
    <cellStyle name="Uwaga 3" xfId="16212" hidden="1"/>
    <cellStyle name="Uwaga 3" xfId="16208" hidden="1"/>
    <cellStyle name="Uwaga 3" xfId="16204" hidden="1"/>
    <cellStyle name="Uwaga 3" xfId="16197" hidden="1"/>
    <cellStyle name="Uwaga 3" xfId="16193" hidden="1"/>
    <cellStyle name="Uwaga 3" xfId="16188" hidden="1"/>
    <cellStyle name="Uwaga 3" xfId="16182" hidden="1"/>
    <cellStyle name="Uwaga 3" xfId="16178" hidden="1"/>
    <cellStyle name="Uwaga 3" xfId="16173" hidden="1"/>
    <cellStyle name="Uwaga 3" xfId="16167" hidden="1"/>
    <cellStyle name="Uwaga 3" xfId="16163" hidden="1"/>
    <cellStyle name="Uwaga 3" xfId="16159" hidden="1"/>
    <cellStyle name="Uwaga 3" xfId="16152" hidden="1"/>
    <cellStyle name="Uwaga 3" xfId="16148" hidden="1"/>
    <cellStyle name="Uwaga 3" xfId="16144" hidden="1"/>
    <cellStyle name="Uwaga 3" xfId="17011" hidden="1"/>
    <cellStyle name="Uwaga 3" xfId="17010" hidden="1"/>
    <cellStyle name="Uwaga 3" xfId="17008" hidden="1"/>
    <cellStyle name="Uwaga 3" xfId="16995" hidden="1"/>
    <cellStyle name="Uwaga 3" xfId="16993" hidden="1"/>
    <cellStyle name="Uwaga 3" xfId="16991" hidden="1"/>
    <cellStyle name="Uwaga 3" xfId="16981" hidden="1"/>
    <cellStyle name="Uwaga 3" xfId="16979" hidden="1"/>
    <cellStyle name="Uwaga 3" xfId="16977" hidden="1"/>
    <cellStyle name="Uwaga 3" xfId="16966" hidden="1"/>
    <cellStyle name="Uwaga 3" xfId="16964" hidden="1"/>
    <cellStyle name="Uwaga 3" xfId="16962" hidden="1"/>
    <cellStyle name="Uwaga 3" xfId="16949" hidden="1"/>
    <cellStyle name="Uwaga 3" xfId="16947" hidden="1"/>
    <cellStyle name="Uwaga 3" xfId="16946" hidden="1"/>
    <cellStyle name="Uwaga 3" xfId="16933" hidden="1"/>
    <cellStyle name="Uwaga 3" xfId="16932" hidden="1"/>
    <cellStyle name="Uwaga 3" xfId="16930" hidden="1"/>
    <cellStyle name="Uwaga 3" xfId="16918" hidden="1"/>
    <cellStyle name="Uwaga 3" xfId="16917" hidden="1"/>
    <cellStyle name="Uwaga 3" xfId="16915" hidden="1"/>
    <cellStyle name="Uwaga 3" xfId="16903" hidden="1"/>
    <cellStyle name="Uwaga 3" xfId="16902" hidden="1"/>
    <cellStyle name="Uwaga 3" xfId="16900" hidden="1"/>
    <cellStyle name="Uwaga 3" xfId="16888" hidden="1"/>
    <cellStyle name="Uwaga 3" xfId="16887" hidden="1"/>
    <cellStyle name="Uwaga 3" xfId="16885" hidden="1"/>
    <cellStyle name="Uwaga 3" xfId="16873" hidden="1"/>
    <cellStyle name="Uwaga 3" xfId="16872" hidden="1"/>
    <cellStyle name="Uwaga 3" xfId="16870" hidden="1"/>
    <cellStyle name="Uwaga 3" xfId="16858" hidden="1"/>
    <cellStyle name="Uwaga 3" xfId="16857" hidden="1"/>
    <cellStyle name="Uwaga 3" xfId="16855" hidden="1"/>
    <cellStyle name="Uwaga 3" xfId="16843" hidden="1"/>
    <cellStyle name="Uwaga 3" xfId="16842" hidden="1"/>
    <cellStyle name="Uwaga 3" xfId="16840" hidden="1"/>
    <cellStyle name="Uwaga 3" xfId="16828" hidden="1"/>
    <cellStyle name="Uwaga 3" xfId="16827" hidden="1"/>
    <cellStyle name="Uwaga 3" xfId="16825" hidden="1"/>
    <cellStyle name="Uwaga 3" xfId="16813" hidden="1"/>
    <cellStyle name="Uwaga 3" xfId="16812" hidden="1"/>
    <cellStyle name="Uwaga 3" xfId="16810" hidden="1"/>
    <cellStyle name="Uwaga 3" xfId="16798" hidden="1"/>
    <cellStyle name="Uwaga 3" xfId="16797" hidden="1"/>
    <cellStyle name="Uwaga 3" xfId="16795" hidden="1"/>
    <cellStyle name="Uwaga 3" xfId="16783" hidden="1"/>
    <cellStyle name="Uwaga 3" xfId="16782" hidden="1"/>
    <cellStyle name="Uwaga 3" xfId="16780" hidden="1"/>
    <cellStyle name="Uwaga 3" xfId="16768" hidden="1"/>
    <cellStyle name="Uwaga 3" xfId="16767" hidden="1"/>
    <cellStyle name="Uwaga 3" xfId="16765" hidden="1"/>
    <cellStyle name="Uwaga 3" xfId="16753" hidden="1"/>
    <cellStyle name="Uwaga 3" xfId="16752" hidden="1"/>
    <cellStyle name="Uwaga 3" xfId="16750" hidden="1"/>
    <cellStyle name="Uwaga 3" xfId="16738" hidden="1"/>
    <cellStyle name="Uwaga 3" xfId="16737" hidden="1"/>
    <cellStyle name="Uwaga 3" xfId="16735" hidden="1"/>
    <cellStyle name="Uwaga 3" xfId="16723" hidden="1"/>
    <cellStyle name="Uwaga 3" xfId="16722" hidden="1"/>
    <cellStyle name="Uwaga 3" xfId="16720" hidden="1"/>
    <cellStyle name="Uwaga 3" xfId="16708" hidden="1"/>
    <cellStyle name="Uwaga 3" xfId="16707" hidden="1"/>
    <cellStyle name="Uwaga 3" xfId="16705" hidden="1"/>
    <cellStyle name="Uwaga 3" xfId="16693" hidden="1"/>
    <cellStyle name="Uwaga 3" xfId="16692" hidden="1"/>
    <cellStyle name="Uwaga 3" xfId="16690" hidden="1"/>
    <cellStyle name="Uwaga 3" xfId="16678" hidden="1"/>
    <cellStyle name="Uwaga 3" xfId="16677" hidden="1"/>
    <cellStyle name="Uwaga 3" xfId="16675" hidden="1"/>
    <cellStyle name="Uwaga 3" xfId="16663" hidden="1"/>
    <cellStyle name="Uwaga 3" xfId="16662" hidden="1"/>
    <cellStyle name="Uwaga 3" xfId="16660" hidden="1"/>
    <cellStyle name="Uwaga 3" xfId="16648" hidden="1"/>
    <cellStyle name="Uwaga 3" xfId="16647" hidden="1"/>
    <cellStyle name="Uwaga 3" xfId="16645" hidden="1"/>
    <cellStyle name="Uwaga 3" xfId="16633" hidden="1"/>
    <cellStyle name="Uwaga 3" xfId="16632" hidden="1"/>
    <cellStyle name="Uwaga 3" xfId="16630" hidden="1"/>
    <cellStyle name="Uwaga 3" xfId="16618" hidden="1"/>
    <cellStyle name="Uwaga 3" xfId="16617" hidden="1"/>
    <cellStyle name="Uwaga 3" xfId="16615" hidden="1"/>
    <cellStyle name="Uwaga 3" xfId="16603" hidden="1"/>
    <cellStyle name="Uwaga 3" xfId="16602" hidden="1"/>
    <cellStyle name="Uwaga 3" xfId="16600" hidden="1"/>
    <cellStyle name="Uwaga 3" xfId="16588" hidden="1"/>
    <cellStyle name="Uwaga 3" xfId="16587" hidden="1"/>
    <cellStyle name="Uwaga 3" xfId="16585" hidden="1"/>
    <cellStyle name="Uwaga 3" xfId="16573" hidden="1"/>
    <cellStyle name="Uwaga 3" xfId="16572" hidden="1"/>
    <cellStyle name="Uwaga 3" xfId="16570" hidden="1"/>
    <cellStyle name="Uwaga 3" xfId="16558" hidden="1"/>
    <cellStyle name="Uwaga 3" xfId="16557" hidden="1"/>
    <cellStyle name="Uwaga 3" xfId="16555" hidden="1"/>
    <cellStyle name="Uwaga 3" xfId="16543" hidden="1"/>
    <cellStyle name="Uwaga 3" xfId="16542" hidden="1"/>
    <cellStyle name="Uwaga 3" xfId="16540" hidden="1"/>
    <cellStyle name="Uwaga 3" xfId="16528" hidden="1"/>
    <cellStyle name="Uwaga 3" xfId="16526" hidden="1"/>
    <cellStyle name="Uwaga 3" xfId="16523" hidden="1"/>
    <cellStyle name="Uwaga 3" xfId="16513" hidden="1"/>
    <cellStyle name="Uwaga 3" xfId="16511" hidden="1"/>
    <cellStyle name="Uwaga 3" xfId="16508" hidden="1"/>
    <cellStyle name="Uwaga 3" xfId="16498" hidden="1"/>
    <cellStyle name="Uwaga 3" xfId="16496" hidden="1"/>
    <cellStyle name="Uwaga 3" xfId="16493" hidden="1"/>
    <cellStyle name="Uwaga 3" xfId="16483" hidden="1"/>
    <cellStyle name="Uwaga 3" xfId="16481" hidden="1"/>
    <cellStyle name="Uwaga 3" xfId="16478" hidden="1"/>
    <cellStyle name="Uwaga 3" xfId="16468" hidden="1"/>
    <cellStyle name="Uwaga 3" xfId="16466" hidden="1"/>
    <cellStyle name="Uwaga 3" xfId="16463" hidden="1"/>
    <cellStyle name="Uwaga 3" xfId="16453" hidden="1"/>
    <cellStyle name="Uwaga 3" xfId="16451" hidden="1"/>
    <cellStyle name="Uwaga 3" xfId="16447" hidden="1"/>
    <cellStyle name="Uwaga 3" xfId="16438" hidden="1"/>
    <cellStyle name="Uwaga 3" xfId="16435" hidden="1"/>
    <cellStyle name="Uwaga 3" xfId="16431" hidden="1"/>
    <cellStyle name="Uwaga 3" xfId="16423" hidden="1"/>
    <cellStyle name="Uwaga 3" xfId="16421" hidden="1"/>
    <cellStyle name="Uwaga 3" xfId="16417" hidden="1"/>
    <cellStyle name="Uwaga 3" xfId="16408" hidden="1"/>
    <cellStyle name="Uwaga 3" xfId="16406" hidden="1"/>
    <cellStyle name="Uwaga 3" xfId="16403" hidden="1"/>
    <cellStyle name="Uwaga 3" xfId="16393" hidden="1"/>
    <cellStyle name="Uwaga 3" xfId="16391" hidden="1"/>
    <cellStyle name="Uwaga 3" xfId="16386" hidden="1"/>
    <cellStyle name="Uwaga 3" xfId="16378" hidden="1"/>
    <cellStyle name="Uwaga 3" xfId="16376" hidden="1"/>
    <cellStyle name="Uwaga 3" xfId="16371" hidden="1"/>
    <cellStyle name="Uwaga 3" xfId="16363" hidden="1"/>
    <cellStyle name="Uwaga 3" xfId="16361" hidden="1"/>
    <cellStyle name="Uwaga 3" xfId="16356" hidden="1"/>
    <cellStyle name="Uwaga 3" xfId="16348" hidden="1"/>
    <cellStyle name="Uwaga 3" xfId="16346" hidden="1"/>
    <cellStyle name="Uwaga 3" xfId="16342" hidden="1"/>
    <cellStyle name="Uwaga 3" xfId="16333" hidden="1"/>
    <cellStyle name="Uwaga 3" xfId="16330" hidden="1"/>
    <cellStyle name="Uwaga 3" xfId="16325" hidden="1"/>
    <cellStyle name="Uwaga 3" xfId="16318" hidden="1"/>
    <cellStyle name="Uwaga 3" xfId="16314" hidden="1"/>
    <cellStyle name="Uwaga 3" xfId="16309" hidden="1"/>
    <cellStyle name="Uwaga 3" xfId="16303" hidden="1"/>
    <cellStyle name="Uwaga 3" xfId="16299" hidden="1"/>
    <cellStyle name="Uwaga 3" xfId="16294" hidden="1"/>
    <cellStyle name="Uwaga 3" xfId="16288" hidden="1"/>
    <cellStyle name="Uwaga 3" xfId="16285" hidden="1"/>
    <cellStyle name="Uwaga 3" xfId="16281" hidden="1"/>
    <cellStyle name="Uwaga 3" xfId="16272" hidden="1"/>
    <cellStyle name="Uwaga 3" xfId="16267" hidden="1"/>
    <cellStyle name="Uwaga 3" xfId="16262" hidden="1"/>
    <cellStyle name="Uwaga 3" xfId="16257" hidden="1"/>
    <cellStyle name="Uwaga 3" xfId="16252" hidden="1"/>
    <cellStyle name="Uwaga 3" xfId="16247" hidden="1"/>
    <cellStyle name="Uwaga 3" xfId="16242" hidden="1"/>
    <cellStyle name="Uwaga 3" xfId="16237" hidden="1"/>
    <cellStyle name="Uwaga 3" xfId="16232" hidden="1"/>
    <cellStyle name="Uwaga 3" xfId="16228" hidden="1"/>
    <cellStyle name="Uwaga 3" xfId="16223" hidden="1"/>
    <cellStyle name="Uwaga 3" xfId="16218" hidden="1"/>
    <cellStyle name="Uwaga 3" xfId="16213" hidden="1"/>
    <cellStyle name="Uwaga 3" xfId="16209" hidden="1"/>
    <cellStyle name="Uwaga 3" xfId="16205" hidden="1"/>
    <cellStyle name="Uwaga 3" xfId="16198" hidden="1"/>
    <cellStyle name="Uwaga 3" xfId="16194" hidden="1"/>
    <cellStyle name="Uwaga 3" xfId="16189" hidden="1"/>
    <cellStyle name="Uwaga 3" xfId="16183" hidden="1"/>
    <cellStyle name="Uwaga 3" xfId="16179" hidden="1"/>
    <cellStyle name="Uwaga 3" xfId="16174" hidden="1"/>
    <cellStyle name="Uwaga 3" xfId="16168" hidden="1"/>
    <cellStyle name="Uwaga 3" xfId="16164" hidden="1"/>
    <cellStyle name="Uwaga 3" xfId="16160" hidden="1"/>
    <cellStyle name="Uwaga 3" xfId="16153" hidden="1"/>
    <cellStyle name="Uwaga 3" xfId="16149" hidden="1"/>
    <cellStyle name="Uwaga 3" xfId="16145" hidden="1"/>
    <cellStyle name="Uwaga 3" xfId="15087" hidden="1"/>
    <cellStyle name="Uwaga 3" xfId="15086" hidden="1"/>
    <cellStyle name="Uwaga 3" xfId="15085" hidden="1"/>
    <cellStyle name="Uwaga 3" xfId="15078" hidden="1"/>
    <cellStyle name="Uwaga 3" xfId="15077" hidden="1"/>
    <cellStyle name="Uwaga 3" xfId="15076" hidden="1"/>
    <cellStyle name="Uwaga 3" xfId="15069" hidden="1"/>
    <cellStyle name="Uwaga 3" xfId="15068" hidden="1"/>
    <cellStyle name="Uwaga 3" xfId="15067" hidden="1"/>
    <cellStyle name="Uwaga 3" xfId="15060" hidden="1"/>
    <cellStyle name="Uwaga 3" xfId="15059" hidden="1"/>
    <cellStyle name="Uwaga 3" xfId="15058" hidden="1"/>
    <cellStyle name="Uwaga 3" xfId="15051" hidden="1"/>
    <cellStyle name="Uwaga 3" xfId="15050" hidden="1"/>
    <cellStyle name="Uwaga 3" xfId="15049" hidden="1"/>
    <cellStyle name="Uwaga 3" xfId="15042" hidden="1"/>
    <cellStyle name="Uwaga 3" xfId="15041" hidden="1"/>
    <cellStyle name="Uwaga 3" xfId="15039" hidden="1"/>
    <cellStyle name="Uwaga 3" xfId="15033" hidden="1"/>
    <cellStyle name="Uwaga 3" xfId="15032" hidden="1"/>
    <cellStyle name="Uwaga 3" xfId="15030" hidden="1"/>
    <cellStyle name="Uwaga 3" xfId="15024" hidden="1"/>
    <cellStyle name="Uwaga 3" xfId="15023" hidden="1"/>
    <cellStyle name="Uwaga 3" xfId="15021" hidden="1"/>
    <cellStyle name="Uwaga 3" xfId="15015" hidden="1"/>
    <cellStyle name="Uwaga 3" xfId="15014" hidden="1"/>
    <cellStyle name="Uwaga 3" xfId="15012" hidden="1"/>
    <cellStyle name="Uwaga 3" xfId="15006" hidden="1"/>
    <cellStyle name="Uwaga 3" xfId="15005" hidden="1"/>
    <cellStyle name="Uwaga 3" xfId="15003" hidden="1"/>
    <cellStyle name="Uwaga 3" xfId="14997" hidden="1"/>
    <cellStyle name="Uwaga 3" xfId="14996" hidden="1"/>
    <cellStyle name="Uwaga 3" xfId="14994" hidden="1"/>
    <cellStyle name="Uwaga 3" xfId="14988" hidden="1"/>
    <cellStyle name="Uwaga 3" xfId="14987" hidden="1"/>
    <cellStyle name="Uwaga 3" xfId="14985" hidden="1"/>
    <cellStyle name="Uwaga 3" xfId="14979" hidden="1"/>
    <cellStyle name="Uwaga 3" xfId="14978" hidden="1"/>
    <cellStyle name="Uwaga 3" xfId="14976" hidden="1"/>
    <cellStyle name="Uwaga 3" xfId="14970" hidden="1"/>
    <cellStyle name="Uwaga 3" xfId="14969" hidden="1"/>
    <cellStyle name="Uwaga 3" xfId="14967" hidden="1"/>
    <cellStyle name="Uwaga 3" xfId="14961" hidden="1"/>
    <cellStyle name="Uwaga 3" xfId="14960" hidden="1"/>
    <cellStyle name="Uwaga 3" xfId="14958" hidden="1"/>
    <cellStyle name="Uwaga 3" xfId="14952" hidden="1"/>
    <cellStyle name="Uwaga 3" xfId="14951" hidden="1"/>
    <cellStyle name="Uwaga 3" xfId="14949" hidden="1"/>
    <cellStyle name="Uwaga 3" xfId="14943" hidden="1"/>
    <cellStyle name="Uwaga 3" xfId="14942" hidden="1"/>
    <cellStyle name="Uwaga 3" xfId="14940" hidden="1"/>
    <cellStyle name="Uwaga 3" xfId="14934" hidden="1"/>
    <cellStyle name="Uwaga 3" xfId="14933" hidden="1"/>
    <cellStyle name="Uwaga 3" xfId="14930" hidden="1"/>
    <cellStyle name="Uwaga 3" xfId="14925" hidden="1"/>
    <cellStyle name="Uwaga 3" xfId="14923" hidden="1"/>
    <cellStyle name="Uwaga 3" xfId="14920" hidden="1"/>
    <cellStyle name="Uwaga 3" xfId="14916" hidden="1"/>
    <cellStyle name="Uwaga 3" xfId="14915" hidden="1"/>
    <cellStyle name="Uwaga 3" xfId="14912" hidden="1"/>
    <cellStyle name="Uwaga 3" xfId="14907" hidden="1"/>
    <cellStyle name="Uwaga 3" xfId="14906" hidden="1"/>
    <cellStyle name="Uwaga 3" xfId="14904" hidden="1"/>
    <cellStyle name="Uwaga 3" xfId="14898" hidden="1"/>
    <cellStyle name="Uwaga 3" xfId="14897" hidden="1"/>
    <cellStyle name="Uwaga 3" xfId="14895" hidden="1"/>
    <cellStyle name="Uwaga 3" xfId="14889" hidden="1"/>
    <cellStyle name="Uwaga 3" xfId="14888" hidden="1"/>
    <cellStyle name="Uwaga 3" xfId="14886" hidden="1"/>
    <cellStyle name="Uwaga 3" xfId="14880" hidden="1"/>
    <cellStyle name="Uwaga 3" xfId="14879" hidden="1"/>
    <cellStyle name="Uwaga 3" xfId="14877" hidden="1"/>
    <cellStyle name="Uwaga 3" xfId="14871" hidden="1"/>
    <cellStyle name="Uwaga 3" xfId="14870" hidden="1"/>
    <cellStyle name="Uwaga 3" xfId="14868" hidden="1"/>
    <cellStyle name="Uwaga 3" xfId="14862" hidden="1"/>
    <cellStyle name="Uwaga 3" xfId="14861" hidden="1"/>
    <cellStyle name="Uwaga 3" xfId="14858" hidden="1"/>
    <cellStyle name="Uwaga 3" xfId="14853" hidden="1"/>
    <cellStyle name="Uwaga 3" xfId="14851" hidden="1"/>
    <cellStyle name="Uwaga 3" xfId="14848" hidden="1"/>
    <cellStyle name="Uwaga 3" xfId="14844" hidden="1"/>
    <cellStyle name="Uwaga 3" xfId="14842" hidden="1"/>
    <cellStyle name="Uwaga 3" xfId="14839" hidden="1"/>
    <cellStyle name="Uwaga 3" xfId="14835" hidden="1"/>
    <cellStyle name="Uwaga 3" xfId="14834" hidden="1"/>
    <cellStyle name="Uwaga 3" xfId="14832" hidden="1"/>
    <cellStyle name="Uwaga 3" xfId="14826" hidden="1"/>
    <cellStyle name="Uwaga 3" xfId="14824" hidden="1"/>
    <cellStyle name="Uwaga 3" xfId="14821" hidden="1"/>
    <cellStyle name="Uwaga 3" xfId="14817" hidden="1"/>
    <cellStyle name="Uwaga 3" xfId="14815" hidden="1"/>
    <cellStyle name="Uwaga 3" xfId="14812" hidden="1"/>
    <cellStyle name="Uwaga 3" xfId="14808" hidden="1"/>
    <cellStyle name="Uwaga 3" xfId="14806" hidden="1"/>
    <cellStyle name="Uwaga 3" xfId="14803" hidden="1"/>
    <cellStyle name="Uwaga 3" xfId="14799" hidden="1"/>
    <cellStyle name="Uwaga 3" xfId="14797" hidden="1"/>
    <cellStyle name="Uwaga 3" xfId="14795" hidden="1"/>
    <cellStyle name="Uwaga 3" xfId="14790" hidden="1"/>
    <cellStyle name="Uwaga 3" xfId="14788" hidden="1"/>
    <cellStyle name="Uwaga 3" xfId="14786" hidden="1"/>
    <cellStyle name="Uwaga 3" xfId="14781" hidden="1"/>
    <cellStyle name="Uwaga 3" xfId="14779" hidden="1"/>
    <cellStyle name="Uwaga 3" xfId="14776" hidden="1"/>
    <cellStyle name="Uwaga 3" xfId="14772" hidden="1"/>
    <cellStyle name="Uwaga 3" xfId="14770" hidden="1"/>
    <cellStyle name="Uwaga 3" xfId="14768" hidden="1"/>
    <cellStyle name="Uwaga 3" xfId="14763" hidden="1"/>
    <cellStyle name="Uwaga 3" xfId="14761" hidden="1"/>
    <cellStyle name="Uwaga 3" xfId="14759" hidden="1"/>
    <cellStyle name="Uwaga 3" xfId="14753" hidden="1"/>
    <cellStyle name="Uwaga 3" xfId="14750" hidden="1"/>
    <cellStyle name="Uwaga 3" xfId="14747" hidden="1"/>
    <cellStyle name="Uwaga 3" xfId="14744" hidden="1"/>
    <cellStyle name="Uwaga 3" xfId="14741" hidden="1"/>
    <cellStyle name="Uwaga 3" xfId="14738" hidden="1"/>
    <cellStyle name="Uwaga 3" xfId="14735" hidden="1"/>
    <cellStyle name="Uwaga 3" xfId="14732" hidden="1"/>
    <cellStyle name="Uwaga 3" xfId="14729" hidden="1"/>
    <cellStyle name="Uwaga 3" xfId="14727" hidden="1"/>
    <cellStyle name="Uwaga 3" xfId="14725" hidden="1"/>
    <cellStyle name="Uwaga 3" xfId="14722" hidden="1"/>
    <cellStyle name="Uwaga 3" xfId="14718" hidden="1"/>
    <cellStyle name="Uwaga 3" xfId="14715" hidden="1"/>
    <cellStyle name="Uwaga 3" xfId="14712" hidden="1"/>
    <cellStyle name="Uwaga 3" xfId="14708" hidden="1"/>
    <cellStyle name="Uwaga 3" xfId="14705" hidden="1"/>
    <cellStyle name="Uwaga 3" xfId="14702" hidden="1"/>
    <cellStyle name="Uwaga 3" xfId="14700" hidden="1"/>
    <cellStyle name="Uwaga 3" xfId="14697" hidden="1"/>
    <cellStyle name="Uwaga 3" xfId="14694" hidden="1"/>
    <cellStyle name="Uwaga 3" xfId="14691" hidden="1"/>
    <cellStyle name="Uwaga 3" xfId="14689" hidden="1"/>
    <cellStyle name="Uwaga 3" xfId="14687" hidden="1"/>
    <cellStyle name="Uwaga 3" xfId="14682" hidden="1"/>
    <cellStyle name="Uwaga 3" xfId="14679" hidden="1"/>
    <cellStyle name="Uwaga 3" xfId="14676" hidden="1"/>
    <cellStyle name="Uwaga 3" xfId="14672" hidden="1"/>
    <cellStyle name="Uwaga 3" xfId="14669" hidden="1"/>
    <cellStyle name="Uwaga 3" xfId="14666" hidden="1"/>
    <cellStyle name="Uwaga 3" xfId="14663" hidden="1"/>
    <cellStyle name="Uwaga 3" xfId="14660" hidden="1"/>
    <cellStyle name="Uwaga 3" xfId="14657" hidden="1"/>
    <cellStyle name="Uwaga 3" xfId="14655" hidden="1"/>
    <cellStyle name="Uwaga 3" xfId="14653" hidden="1"/>
    <cellStyle name="Uwaga 3" xfId="14650" hidden="1"/>
    <cellStyle name="Uwaga 3" xfId="14645" hidden="1"/>
    <cellStyle name="Uwaga 3" xfId="14642" hidden="1"/>
    <cellStyle name="Uwaga 3" xfId="14639" hidden="1"/>
    <cellStyle name="Uwaga 3" xfId="14635" hidden="1"/>
    <cellStyle name="Uwaga 3" xfId="14632" hidden="1"/>
    <cellStyle name="Uwaga 3" xfId="14630" hidden="1"/>
    <cellStyle name="Uwaga 3" xfId="14627" hidden="1"/>
    <cellStyle name="Uwaga 3" xfId="14624" hidden="1"/>
    <cellStyle name="Uwaga 3" xfId="14621" hidden="1"/>
    <cellStyle name="Uwaga 3" xfId="14619" hidden="1"/>
    <cellStyle name="Uwaga 3" xfId="14616" hidden="1"/>
    <cellStyle name="Uwaga 3" xfId="14613" hidden="1"/>
    <cellStyle name="Uwaga 3" xfId="14610" hidden="1"/>
    <cellStyle name="Uwaga 3" xfId="14608" hidden="1"/>
    <cellStyle name="Uwaga 3" xfId="14606" hidden="1"/>
    <cellStyle name="Uwaga 3" xfId="14601" hidden="1"/>
    <cellStyle name="Uwaga 3" xfId="14599" hidden="1"/>
    <cellStyle name="Uwaga 3" xfId="14596" hidden="1"/>
    <cellStyle name="Uwaga 3" xfId="14592" hidden="1"/>
    <cellStyle name="Uwaga 3" xfId="14590" hidden="1"/>
    <cellStyle name="Uwaga 3" xfId="14587" hidden="1"/>
    <cellStyle name="Uwaga 3" xfId="14583" hidden="1"/>
    <cellStyle name="Uwaga 3" xfId="14581" hidden="1"/>
    <cellStyle name="Uwaga 3" xfId="14579" hidden="1"/>
    <cellStyle name="Uwaga 3" xfId="14574" hidden="1"/>
    <cellStyle name="Uwaga 3" xfId="14572" hidden="1"/>
    <cellStyle name="Uwaga 3" xfId="14570" hidden="1"/>
    <cellStyle name="Uwaga 3" xfId="17099" hidden="1"/>
    <cellStyle name="Uwaga 3" xfId="17100" hidden="1"/>
    <cellStyle name="Uwaga 3" xfId="17102" hidden="1"/>
    <cellStyle name="Uwaga 3" xfId="17114" hidden="1"/>
    <cellStyle name="Uwaga 3" xfId="17115" hidden="1"/>
    <cellStyle name="Uwaga 3" xfId="17120" hidden="1"/>
    <cellStyle name="Uwaga 3" xfId="17129" hidden="1"/>
    <cellStyle name="Uwaga 3" xfId="17130" hidden="1"/>
    <cellStyle name="Uwaga 3" xfId="17135" hidden="1"/>
    <cellStyle name="Uwaga 3" xfId="17144" hidden="1"/>
    <cellStyle name="Uwaga 3" xfId="17145" hidden="1"/>
    <cellStyle name="Uwaga 3" xfId="17146" hidden="1"/>
    <cellStyle name="Uwaga 3" xfId="17159" hidden="1"/>
    <cellStyle name="Uwaga 3" xfId="17164" hidden="1"/>
    <cellStyle name="Uwaga 3" xfId="17169" hidden="1"/>
    <cellStyle name="Uwaga 3" xfId="17179" hidden="1"/>
    <cellStyle name="Uwaga 3" xfId="17184" hidden="1"/>
    <cellStyle name="Uwaga 3" xfId="17188" hidden="1"/>
    <cellStyle name="Uwaga 3" xfId="17195" hidden="1"/>
    <cellStyle name="Uwaga 3" xfId="17200" hidden="1"/>
    <cellStyle name="Uwaga 3" xfId="17203" hidden="1"/>
    <cellStyle name="Uwaga 3" xfId="17209" hidden="1"/>
    <cellStyle name="Uwaga 3" xfId="17214" hidden="1"/>
    <cellStyle name="Uwaga 3" xfId="17218" hidden="1"/>
    <cellStyle name="Uwaga 3" xfId="17219" hidden="1"/>
    <cellStyle name="Uwaga 3" xfId="17220" hidden="1"/>
    <cellStyle name="Uwaga 3" xfId="17224" hidden="1"/>
    <cellStyle name="Uwaga 3" xfId="17236" hidden="1"/>
    <cellStyle name="Uwaga 3" xfId="17241" hidden="1"/>
    <cellStyle name="Uwaga 3" xfId="17246" hidden="1"/>
    <cellStyle name="Uwaga 3" xfId="17251" hidden="1"/>
    <cellStyle name="Uwaga 3" xfId="17256" hidden="1"/>
    <cellStyle name="Uwaga 3" xfId="17261" hidden="1"/>
    <cellStyle name="Uwaga 3" xfId="17265" hidden="1"/>
    <cellStyle name="Uwaga 3" xfId="17269" hidden="1"/>
    <cellStyle name="Uwaga 3" xfId="17274" hidden="1"/>
    <cellStyle name="Uwaga 3" xfId="17279" hidden="1"/>
    <cellStyle name="Uwaga 3" xfId="17280" hidden="1"/>
    <cellStyle name="Uwaga 3" xfId="17282" hidden="1"/>
    <cellStyle name="Uwaga 3" xfId="17295" hidden="1"/>
    <cellStyle name="Uwaga 3" xfId="17299" hidden="1"/>
    <cellStyle name="Uwaga 3" xfId="17304" hidden="1"/>
    <cellStyle name="Uwaga 3" xfId="17311" hidden="1"/>
    <cellStyle name="Uwaga 3" xfId="17315" hidden="1"/>
    <cellStyle name="Uwaga 3" xfId="17320" hidden="1"/>
    <cellStyle name="Uwaga 3" xfId="17325" hidden="1"/>
    <cellStyle name="Uwaga 3" xfId="17328" hidden="1"/>
    <cellStyle name="Uwaga 3" xfId="17333" hidden="1"/>
    <cellStyle name="Uwaga 3" xfId="17339" hidden="1"/>
    <cellStyle name="Uwaga 3" xfId="17340" hidden="1"/>
    <cellStyle name="Uwaga 3" xfId="17343" hidden="1"/>
    <cellStyle name="Uwaga 3" xfId="17356" hidden="1"/>
    <cellStyle name="Uwaga 3" xfId="17360" hidden="1"/>
    <cellStyle name="Uwaga 3" xfId="17365" hidden="1"/>
    <cellStyle name="Uwaga 3" xfId="17372" hidden="1"/>
    <cellStyle name="Uwaga 3" xfId="17377" hidden="1"/>
    <cellStyle name="Uwaga 3" xfId="17381" hidden="1"/>
    <cellStyle name="Uwaga 3" xfId="17386" hidden="1"/>
    <cellStyle name="Uwaga 3" xfId="17390" hidden="1"/>
    <cellStyle name="Uwaga 3" xfId="17395" hidden="1"/>
    <cellStyle name="Uwaga 3" xfId="17399" hidden="1"/>
    <cellStyle name="Uwaga 3" xfId="17400" hidden="1"/>
    <cellStyle name="Uwaga 3" xfId="17402" hidden="1"/>
    <cellStyle name="Uwaga 3" xfId="17414" hidden="1"/>
    <cellStyle name="Uwaga 3" xfId="17415" hidden="1"/>
    <cellStyle name="Uwaga 3" xfId="17417" hidden="1"/>
    <cellStyle name="Uwaga 3" xfId="17429" hidden="1"/>
    <cellStyle name="Uwaga 3" xfId="17431" hidden="1"/>
    <cellStyle name="Uwaga 3" xfId="17434" hidden="1"/>
    <cellStyle name="Uwaga 3" xfId="17444" hidden="1"/>
    <cellStyle name="Uwaga 3" xfId="17445" hidden="1"/>
    <cellStyle name="Uwaga 3" xfId="17447" hidden="1"/>
    <cellStyle name="Uwaga 3" xfId="17459" hidden="1"/>
    <cellStyle name="Uwaga 3" xfId="17460" hidden="1"/>
    <cellStyle name="Uwaga 3" xfId="17461" hidden="1"/>
    <cellStyle name="Uwaga 3" xfId="17475" hidden="1"/>
    <cellStyle name="Uwaga 3" xfId="17478" hidden="1"/>
    <cellStyle name="Uwaga 3" xfId="17482" hidden="1"/>
    <cellStyle name="Uwaga 3" xfId="17490" hidden="1"/>
    <cellStyle name="Uwaga 3" xfId="17493" hidden="1"/>
    <cellStyle name="Uwaga 3" xfId="17497" hidden="1"/>
    <cellStyle name="Uwaga 3" xfId="17505" hidden="1"/>
    <cellStyle name="Uwaga 3" xfId="17508" hidden="1"/>
    <cellStyle name="Uwaga 3" xfId="17512" hidden="1"/>
    <cellStyle name="Uwaga 3" xfId="17519" hidden="1"/>
    <cellStyle name="Uwaga 3" xfId="17520" hidden="1"/>
    <cellStyle name="Uwaga 3" xfId="17522" hidden="1"/>
    <cellStyle name="Uwaga 3" xfId="17535" hidden="1"/>
    <cellStyle name="Uwaga 3" xfId="17538" hidden="1"/>
    <cellStyle name="Uwaga 3" xfId="17541" hidden="1"/>
    <cellStyle name="Uwaga 3" xfId="17550" hidden="1"/>
    <cellStyle name="Uwaga 3" xfId="17553" hidden="1"/>
    <cellStyle name="Uwaga 3" xfId="17557" hidden="1"/>
    <cellStyle name="Uwaga 3" xfId="17565" hidden="1"/>
    <cellStyle name="Uwaga 3" xfId="17567" hidden="1"/>
    <cellStyle name="Uwaga 3" xfId="17570" hidden="1"/>
    <cellStyle name="Uwaga 3" xfId="17579" hidden="1"/>
    <cellStyle name="Uwaga 3" xfId="17580" hidden="1"/>
    <cellStyle name="Uwaga 3" xfId="17581" hidden="1"/>
    <cellStyle name="Uwaga 3" xfId="17594" hidden="1"/>
    <cellStyle name="Uwaga 3" xfId="17595" hidden="1"/>
    <cellStyle name="Uwaga 3" xfId="17597" hidden="1"/>
    <cellStyle name="Uwaga 3" xfId="17609" hidden="1"/>
    <cellStyle name="Uwaga 3" xfId="17610" hidden="1"/>
    <cellStyle name="Uwaga 3" xfId="17612" hidden="1"/>
    <cellStyle name="Uwaga 3" xfId="17624" hidden="1"/>
    <cellStyle name="Uwaga 3" xfId="17625" hidden="1"/>
    <cellStyle name="Uwaga 3" xfId="17627" hidden="1"/>
    <cellStyle name="Uwaga 3" xfId="17639" hidden="1"/>
    <cellStyle name="Uwaga 3" xfId="17640" hidden="1"/>
    <cellStyle name="Uwaga 3" xfId="17641" hidden="1"/>
    <cellStyle name="Uwaga 3" xfId="17655" hidden="1"/>
    <cellStyle name="Uwaga 3" xfId="17657" hidden="1"/>
    <cellStyle name="Uwaga 3" xfId="17660" hidden="1"/>
    <cellStyle name="Uwaga 3" xfId="17670" hidden="1"/>
    <cellStyle name="Uwaga 3" xfId="17673" hidden="1"/>
    <cellStyle name="Uwaga 3" xfId="17676" hidden="1"/>
    <cellStyle name="Uwaga 3" xfId="17685" hidden="1"/>
    <cellStyle name="Uwaga 3" xfId="17687" hidden="1"/>
    <cellStyle name="Uwaga 3" xfId="17690" hidden="1"/>
    <cellStyle name="Uwaga 3" xfId="17699" hidden="1"/>
    <cellStyle name="Uwaga 3" xfId="17700" hidden="1"/>
    <cellStyle name="Uwaga 3" xfId="17701" hidden="1"/>
    <cellStyle name="Uwaga 3" xfId="17714" hidden="1"/>
    <cellStyle name="Uwaga 3" xfId="17716" hidden="1"/>
    <cellStyle name="Uwaga 3" xfId="17718" hidden="1"/>
    <cellStyle name="Uwaga 3" xfId="17729" hidden="1"/>
    <cellStyle name="Uwaga 3" xfId="17731" hidden="1"/>
    <cellStyle name="Uwaga 3" xfId="17733" hidden="1"/>
    <cellStyle name="Uwaga 3" xfId="17744" hidden="1"/>
    <cellStyle name="Uwaga 3" xfId="17746" hidden="1"/>
    <cellStyle name="Uwaga 3" xfId="17748" hidden="1"/>
    <cellStyle name="Uwaga 3" xfId="17759" hidden="1"/>
    <cellStyle name="Uwaga 3" xfId="17760" hidden="1"/>
    <cellStyle name="Uwaga 3" xfId="17761" hidden="1"/>
    <cellStyle name="Uwaga 3" xfId="17774" hidden="1"/>
    <cellStyle name="Uwaga 3" xfId="17776" hidden="1"/>
    <cellStyle name="Uwaga 3" xfId="17778" hidden="1"/>
    <cellStyle name="Uwaga 3" xfId="17789" hidden="1"/>
    <cellStyle name="Uwaga 3" xfId="17791" hidden="1"/>
    <cellStyle name="Uwaga 3" xfId="17793" hidden="1"/>
    <cellStyle name="Uwaga 3" xfId="17804" hidden="1"/>
    <cellStyle name="Uwaga 3" xfId="17806" hidden="1"/>
    <cellStyle name="Uwaga 3" xfId="17807" hidden="1"/>
    <cellStyle name="Uwaga 3" xfId="17819" hidden="1"/>
    <cellStyle name="Uwaga 3" xfId="17820" hidden="1"/>
    <cellStyle name="Uwaga 3" xfId="17821" hidden="1"/>
    <cellStyle name="Uwaga 3" xfId="17834" hidden="1"/>
    <cellStyle name="Uwaga 3" xfId="17836" hidden="1"/>
    <cellStyle name="Uwaga 3" xfId="17838" hidden="1"/>
    <cellStyle name="Uwaga 3" xfId="17849" hidden="1"/>
    <cellStyle name="Uwaga 3" xfId="17851" hidden="1"/>
    <cellStyle name="Uwaga 3" xfId="17853" hidden="1"/>
    <cellStyle name="Uwaga 3" xfId="17864" hidden="1"/>
    <cellStyle name="Uwaga 3" xfId="17866" hidden="1"/>
    <cellStyle name="Uwaga 3" xfId="17868" hidden="1"/>
    <cellStyle name="Uwaga 3" xfId="17879" hidden="1"/>
    <cellStyle name="Uwaga 3" xfId="17880" hidden="1"/>
    <cellStyle name="Uwaga 3" xfId="17882" hidden="1"/>
    <cellStyle name="Uwaga 3" xfId="17893" hidden="1"/>
    <cellStyle name="Uwaga 3" xfId="17895" hidden="1"/>
    <cellStyle name="Uwaga 3" xfId="17896" hidden="1"/>
    <cellStyle name="Uwaga 3" xfId="17905" hidden="1"/>
    <cellStyle name="Uwaga 3" xfId="17908" hidden="1"/>
    <cellStyle name="Uwaga 3" xfId="17910" hidden="1"/>
    <cellStyle name="Uwaga 3" xfId="17921" hidden="1"/>
    <cellStyle name="Uwaga 3" xfId="17923" hidden="1"/>
    <cellStyle name="Uwaga 3" xfId="17925" hidden="1"/>
    <cellStyle name="Uwaga 3" xfId="17937" hidden="1"/>
    <cellStyle name="Uwaga 3" xfId="17939" hidden="1"/>
    <cellStyle name="Uwaga 3" xfId="17941" hidden="1"/>
    <cellStyle name="Uwaga 3" xfId="17949" hidden="1"/>
    <cellStyle name="Uwaga 3" xfId="17951" hidden="1"/>
    <cellStyle name="Uwaga 3" xfId="17954" hidden="1"/>
    <cellStyle name="Uwaga 3" xfId="17944" hidden="1"/>
    <cellStyle name="Uwaga 3" xfId="17943" hidden="1"/>
    <cellStyle name="Uwaga 3" xfId="17942" hidden="1"/>
    <cellStyle name="Uwaga 3" xfId="17929" hidden="1"/>
    <cellStyle name="Uwaga 3" xfId="17928" hidden="1"/>
    <cellStyle name="Uwaga 3" xfId="17927" hidden="1"/>
    <cellStyle name="Uwaga 3" xfId="17914" hidden="1"/>
    <cellStyle name="Uwaga 3" xfId="17913" hidden="1"/>
    <cellStyle name="Uwaga 3" xfId="17912" hidden="1"/>
    <cellStyle name="Uwaga 3" xfId="17899" hidden="1"/>
    <cellStyle name="Uwaga 3" xfId="17898" hidden="1"/>
    <cellStyle name="Uwaga 3" xfId="17897" hidden="1"/>
    <cellStyle name="Uwaga 3" xfId="17884" hidden="1"/>
    <cellStyle name="Uwaga 3" xfId="17883" hidden="1"/>
    <cellStyle name="Uwaga 3" xfId="17881" hidden="1"/>
    <cellStyle name="Uwaga 3" xfId="17870" hidden="1"/>
    <cellStyle name="Uwaga 3" xfId="17867" hidden="1"/>
    <cellStyle name="Uwaga 3" xfId="17865" hidden="1"/>
    <cellStyle name="Uwaga 3" xfId="17855" hidden="1"/>
    <cellStyle name="Uwaga 3" xfId="17852" hidden="1"/>
    <cellStyle name="Uwaga 3" xfId="17850" hidden="1"/>
    <cellStyle name="Uwaga 3" xfId="17840" hidden="1"/>
    <cellStyle name="Uwaga 3" xfId="17837" hidden="1"/>
    <cellStyle name="Uwaga 3" xfId="17835" hidden="1"/>
    <cellStyle name="Uwaga 3" xfId="17825" hidden="1"/>
    <cellStyle name="Uwaga 3" xfId="17823" hidden="1"/>
    <cellStyle name="Uwaga 3" xfId="17822" hidden="1"/>
    <cellStyle name="Uwaga 3" xfId="17810" hidden="1"/>
    <cellStyle name="Uwaga 3" xfId="17808" hidden="1"/>
    <cellStyle name="Uwaga 3" xfId="17805" hidden="1"/>
    <cellStyle name="Uwaga 3" xfId="17795" hidden="1"/>
    <cellStyle name="Uwaga 3" xfId="17792" hidden="1"/>
    <cellStyle name="Uwaga 3" xfId="17790" hidden="1"/>
    <cellStyle name="Uwaga 3" xfId="17780" hidden="1"/>
    <cellStyle name="Uwaga 3" xfId="17777" hidden="1"/>
    <cellStyle name="Uwaga 3" xfId="17775" hidden="1"/>
    <cellStyle name="Uwaga 3" xfId="17765" hidden="1"/>
    <cellStyle name="Uwaga 3" xfId="17763" hidden="1"/>
    <cellStyle name="Uwaga 3" xfId="17762" hidden="1"/>
    <cellStyle name="Uwaga 3" xfId="17750" hidden="1"/>
    <cellStyle name="Uwaga 3" xfId="17747" hidden="1"/>
    <cellStyle name="Uwaga 3" xfId="17745" hidden="1"/>
    <cellStyle name="Uwaga 3" xfId="17735" hidden="1"/>
    <cellStyle name="Uwaga 3" xfId="17732" hidden="1"/>
    <cellStyle name="Uwaga 3" xfId="17730" hidden="1"/>
    <cellStyle name="Uwaga 3" xfId="17720" hidden="1"/>
    <cellStyle name="Uwaga 3" xfId="17717" hidden="1"/>
    <cellStyle name="Uwaga 3" xfId="17715" hidden="1"/>
    <cellStyle name="Uwaga 3" xfId="17705" hidden="1"/>
    <cellStyle name="Uwaga 3" xfId="17703" hidden="1"/>
    <cellStyle name="Uwaga 3" xfId="17702" hidden="1"/>
    <cellStyle name="Uwaga 3" xfId="17689" hidden="1"/>
    <cellStyle name="Uwaga 3" xfId="17686" hidden="1"/>
    <cellStyle name="Uwaga 3" xfId="17684" hidden="1"/>
    <cellStyle name="Uwaga 3" xfId="17674" hidden="1"/>
    <cellStyle name="Uwaga 3" xfId="17671" hidden="1"/>
    <cellStyle name="Uwaga 3" xfId="17669" hidden="1"/>
    <cellStyle name="Uwaga 3" xfId="17659" hidden="1"/>
    <cellStyle name="Uwaga 3" xfId="17656" hidden="1"/>
    <cellStyle name="Uwaga 3" xfId="17654" hidden="1"/>
    <cellStyle name="Uwaga 3" xfId="17645" hidden="1"/>
    <cellStyle name="Uwaga 3" xfId="17643" hidden="1"/>
    <cellStyle name="Uwaga 3" xfId="17642" hidden="1"/>
    <cellStyle name="Uwaga 3" xfId="17630" hidden="1"/>
    <cellStyle name="Uwaga 3" xfId="17628" hidden="1"/>
    <cellStyle name="Uwaga 3" xfId="17626" hidden="1"/>
    <cellStyle name="Uwaga 3" xfId="17615" hidden="1"/>
    <cellStyle name="Uwaga 3" xfId="17613" hidden="1"/>
    <cellStyle name="Uwaga 3" xfId="17611" hidden="1"/>
    <cellStyle name="Uwaga 3" xfId="17600" hidden="1"/>
    <cellStyle name="Uwaga 3" xfId="17598" hidden="1"/>
    <cellStyle name="Uwaga 3" xfId="17596" hidden="1"/>
    <cellStyle name="Uwaga 3" xfId="17585" hidden="1"/>
    <cellStyle name="Uwaga 3" xfId="17583" hidden="1"/>
    <cellStyle name="Uwaga 3" xfId="17582" hidden="1"/>
    <cellStyle name="Uwaga 3" xfId="17569" hidden="1"/>
    <cellStyle name="Uwaga 3" xfId="17566" hidden="1"/>
    <cellStyle name="Uwaga 3" xfId="17564" hidden="1"/>
    <cellStyle name="Uwaga 3" xfId="17554" hidden="1"/>
    <cellStyle name="Uwaga 3" xfId="17551" hidden="1"/>
    <cellStyle name="Uwaga 3" xfId="17549" hidden="1"/>
    <cellStyle name="Uwaga 3" xfId="17539" hidden="1"/>
    <cellStyle name="Uwaga 3" xfId="17536" hidden="1"/>
    <cellStyle name="Uwaga 3" xfId="17534" hidden="1"/>
    <cellStyle name="Uwaga 3" xfId="17525" hidden="1"/>
    <cellStyle name="Uwaga 3" xfId="17523" hidden="1"/>
    <cellStyle name="Uwaga 3" xfId="17521" hidden="1"/>
    <cellStyle name="Uwaga 3" xfId="17509" hidden="1"/>
    <cellStyle name="Uwaga 3" xfId="17506" hidden="1"/>
    <cellStyle name="Uwaga 3" xfId="17504" hidden="1"/>
    <cellStyle name="Uwaga 3" xfId="17494" hidden="1"/>
    <cellStyle name="Uwaga 3" xfId="17491" hidden="1"/>
    <cellStyle name="Uwaga 3" xfId="17489" hidden="1"/>
    <cellStyle name="Uwaga 3" xfId="17479" hidden="1"/>
    <cellStyle name="Uwaga 3" xfId="17476" hidden="1"/>
    <cellStyle name="Uwaga 3" xfId="17474" hidden="1"/>
    <cellStyle name="Uwaga 3" xfId="17467" hidden="1"/>
    <cellStyle name="Uwaga 3" xfId="17464" hidden="1"/>
    <cellStyle name="Uwaga 3" xfId="17462" hidden="1"/>
    <cellStyle name="Uwaga 3" xfId="17452" hidden="1"/>
    <cellStyle name="Uwaga 3" xfId="17449" hidden="1"/>
    <cellStyle name="Uwaga 3" xfId="17446" hidden="1"/>
    <cellStyle name="Uwaga 3" xfId="17437" hidden="1"/>
    <cellStyle name="Uwaga 3" xfId="17433" hidden="1"/>
    <cellStyle name="Uwaga 3" xfId="17430" hidden="1"/>
    <cellStyle name="Uwaga 3" xfId="17422" hidden="1"/>
    <cellStyle name="Uwaga 3" xfId="17419" hidden="1"/>
    <cellStyle name="Uwaga 3" xfId="17416" hidden="1"/>
    <cellStyle name="Uwaga 3" xfId="17407" hidden="1"/>
    <cellStyle name="Uwaga 3" xfId="17404" hidden="1"/>
    <cellStyle name="Uwaga 3" xfId="17401" hidden="1"/>
    <cellStyle name="Uwaga 3" xfId="17391" hidden="1"/>
    <cellStyle name="Uwaga 3" xfId="17387" hidden="1"/>
    <cellStyle name="Uwaga 3" xfId="17384" hidden="1"/>
    <cellStyle name="Uwaga 3" xfId="17375" hidden="1"/>
    <cellStyle name="Uwaga 3" xfId="17371" hidden="1"/>
    <cellStyle name="Uwaga 3" xfId="17369" hidden="1"/>
    <cellStyle name="Uwaga 3" xfId="17361" hidden="1"/>
    <cellStyle name="Uwaga 3" xfId="17357" hidden="1"/>
    <cellStyle name="Uwaga 3" xfId="17354" hidden="1"/>
    <cellStyle name="Uwaga 3" xfId="17347" hidden="1"/>
    <cellStyle name="Uwaga 3" xfId="17344" hidden="1"/>
    <cellStyle name="Uwaga 3" xfId="17341" hidden="1"/>
    <cellStyle name="Uwaga 3" xfId="17332" hidden="1"/>
    <cellStyle name="Uwaga 3" xfId="17327" hidden="1"/>
    <cellStyle name="Uwaga 3" xfId="17324" hidden="1"/>
    <cellStyle name="Uwaga 3" xfId="17317" hidden="1"/>
    <cellStyle name="Uwaga 3" xfId="17312" hidden="1"/>
    <cellStyle name="Uwaga 3" xfId="17309" hidden="1"/>
    <cellStyle name="Uwaga 3" xfId="17302" hidden="1"/>
    <cellStyle name="Uwaga 3" xfId="17297" hidden="1"/>
    <cellStyle name="Uwaga 3" xfId="17294" hidden="1"/>
    <cellStyle name="Uwaga 3" xfId="17288" hidden="1"/>
    <cellStyle name="Uwaga 3" xfId="17284" hidden="1"/>
    <cellStyle name="Uwaga 3" xfId="17281" hidden="1"/>
    <cellStyle name="Uwaga 3" xfId="17273" hidden="1"/>
    <cellStyle name="Uwaga 3" xfId="17268" hidden="1"/>
    <cellStyle name="Uwaga 3" xfId="17264" hidden="1"/>
    <cellStyle name="Uwaga 3" xfId="17258" hidden="1"/>
    <cellStyle name="Uwaga 3" xfId="17253" hidden="1"/>
    <cellStyle name="Uwaga 3" xfId="17249" hidden="1"/>
    <cellStyle name="Uwaga 3" xfId="17243" hidden="1"/>
    <cellStyle name="Uwaga 3" xfId="17238" hidden="1"/>
    <cellStyle name="Uwaga 3" xfId="17234" hidden="1"/>
    <cellStyle name="Uwaga 3" xfId="17229" hidden="1"/>
    <cellStyle name="Uwaga 3" xfId="17225" hidden="1"/>
    <cellStyle name="Uwaga 3" xfId="17221" hidden="1"/>
    <cellStyle name="Uwaga 3" xfId="17213" hidden="1"/>
    <cellStyle name="Uwaga 3" xfId="17208" hidden="1"/>
    <cellStyle name="Uwaga 3" xfId="17204" hidden="1"/>
    <cellStyle name="Uwaga 3" xfId="17198" hidden="1"/>
    <cellStyle name="Uwaga 3" xfId="17193" hidden="1"/>
    <cellStyle name="Uwaga 3" xfId="17189" hidden="1"/>
    <cellStyle name="Uwaga 3" xfId="17183" hidden="1"/>
    <cellStyle name="Uwaga 3" xfId="17178" hidden="1"/>
    <cellStyle name="Uwaga 3" xfId="17174" hidden="1"/>
    <cellStyle name="Uwaga 3" xfId="17170" hidden="1"/>
    <cellStyle name="Uwaga 3" xfId="17165" hidden="1"/>
    <cellStyle name="Uwaga 3" xfId="17160" hidden="1"/>
    <cellStyle name="Uwaga 3" xfId="17155" hidden="1"/>
    <cellStyle name="Uwaga 3" xfId="17151" hidden="1"/>
    <cellStyle name="Uwaga 3" xfId="17147" hidden="1"/>
    <cellStyle name="Uwaga 3" xfId="17140" hidden="1"/>
    <cellStyle name="Uwaga 3" xfId="17136" hidden="1"/>
    <cellStyle name="Uwaga 3" xfId="17131" hidden="1"/>
    <cellStyle name="Uwaga 3" xfId="17125" hidden="1"/>
    <cellStyle name="Uwaga 3" xfId="17121" hidden="1"/>
    <cellStyle name="Uwaga 3" xfId="17116" hidden="1"/>
    <cellStyle name="Uwaga 3" xfId="17110" hidden="1"/>
    <cellStyle name="Uwaga 3" xfId="17106" hidden="1"/>
    <cellStyle name="Uwaga 3" xfId="17101" hidden="1"/>
    <cellStyle name="Uwaga 3" xfId="17095" hidden="1"/>
    <cellStyle name="Uwaga 3" xfId="17091" hidden="1"/>
    <cellStyle name="Uwaga 3" xfId="17087" hidden="1"/>
    <cellStyle name="Uwaga 3" xfId="17947" hidden="1"/>
    <cellStyle name="Uwaga 3" xfId="17946" hidden="1"/>
    <cellStyle name="Uwaga 3" xfId="17945" hidden="1"/>
    <cellStyle name="Uwaga 3" xfId="17932" hidden="1"/>
    <cellStyle name="Uwaga 3" xfId="17931" hidden="1"/>
    <cellStyle name="Uwaga 3" xfId="17930" hidden="1"/>
    <cellStyle name="Uwaga 3" xfId="17917" hidden="1"/>
    <cellStyle name="Uwaga 3" xfId="17916" hidden="1"/>
    <cellStyle name="Uwaga 3" xfId="17915" hidden="1"/>
    <cellStyle name="Uwaga 3" xfId="17902" hidden="1"/>
    <cellStyle name="Uwaga 3" xfId="17901" hidden="1"/>
    <cellStyle name="Uwaga 3" xfId="17900" hidden="1"/>
    <cellStyle name="Uwaga 3" xfId="17887" hidden="1"/>
    <cellStyle name="Uwaga 3" xfId="17886" hidden="1"/>
    <cellStyle name="Uwaga 3" xfId="17885" hidden="1"/>
    <cellStyle name="Uwaga 3" xfId="17873" hidden="1"/>
    <cellStyle name="Uwaga 3" xfId="17871" hidden="1"/>
    <cellStyle name="Uwaga 3" xfId="17869" hidden="1"/>
    <cellStyle name="Uwaga 3" xfId="17858" hidden="1"/>
    <cellStyle name="Uwaga 3" xfId="17856" hidden="1"/>
    <cellStyle name="Uwaga 3" xfId="17854" hidden="1"/>
    <cellStyle name="Uwaga 3" xfId="17843" hidden="1"/>
    <cellStyle name="Uwaga 3" xfId="17841" hidden="1"/>
    <cellStyle name="Uwaga 3" xfId="17839" hidden="1"/>
    <cellStyle name="Uwaga 3" xfId="17828" hidden="1"/>
    <cellStyle name="Uwaga 3" xfId="17826" hidden="1"/>
    <cellStyle name="Uwaga 3" xfId="17824" hidden="1"/>
    <cellStyle name="Uwaga 3" xfId="17813" hidden="1"/>
    <cellStyle name="Uwaga 3" xfId="17811" hidden="1"/>
    <cellStyle name="Uwaga 3" xfId="17809" hidden="1"/>
    <cellStyle name="Uwaga 3" xfId="17798" hidden="1"/>
    <cellStyle name="Uwaga 3" xfId="17796" hidden="1"/>
    <cellStyle name="Uwaga 3" xfId="17794" hidden="1"/>
    <cellStyle name="Uwaga 3" xfId="17783" hidden="1"/>
    <cellStyle name="Uwaga 3" xfId="17781" hidden="1"/>
    <cellStyle name="Uwaga 3" xfId="17779" hidden="1"/>
    <cellStyle name="Uwaga 3" xfId="17768" hidden="1"/>
    <cellStyle name="Uwaga 3" xfId="17766" hidden="1"/>
    <cellStyle name="Uwaga 3" xfId="17764" hidden="1"/>
    <cellStyle name="Uwaga 3" xfId="17753" hidden="1"/>
    <cellStyle name="Uwaga 3" xfId="17751" hidden="1"/>
    <cellStyle name="Uwaga 3" xfId="17749" hidden="1"/>
    <cellStyle name="Uwaga 3" xfId="17738" hidden="1"/>
    <cellStyle name="Uwaga 3" xfId="17736" hidden="1"/>
    <cellStyle name="Uwaga 3" xfId="17734" hidden="1"/>
    <cellStyle name="Uwaga 3" xfId="17723" hidden="1"/>
    <cellStyle name="Uwaga 3" xfId="17721" hidden="1"/>
    <cellStyle name="Uwaga 3" xfId="17719" hidden="1"/>
    <cellStyle name="Uwaga 3" xfId="17708" hidden="1"/>
    <cellStyle name="Uwaga 3" xfId="17706" hidden="1"/>
    <cellStyle name="Uwaga 3" xfId="17704" hidden="1"/>
    <cellStyle name="Uwaga 3" xfId="17693" hidden="1"/>
    <cellStyle name="Uwaga 3" xfId="17691" hidden="1"/>
    <cellStyle name="Uwaga 3" xfId="17688" hidden="1"/>
    <cellStyle name="Uwaga 3" xfId="17678" hidden="1"/>
    <cellStyle name="Uwaga 3" xfId="17675" hidden="1"/>
    <cellStyle name="Uwaga 3" xfId="17672" hidden="1"/>
    <cellStyle name="Uwaga 3" xfId="17663" hidden="1"/>
    <cellStyle name="Uwaga 3" xfId="17661" hidden="1"/>
    <cellStyle name="Uwaga 3" xfId="17658" hidden="1"/>
    <cellStyle name="Uwaga 3" xfId="17648" hidden="1"/>
    <cellStyle name="Uwaga 3" xfId="17646" hidden="1"/>
    <cellStyle name="Uwaga 3" xfId="17644" hidden="1"/>
    <cellStyle name="Uwaga 3" xfId="17633" hidden="1"/>
    <cellStyle name="Uwaga 3" xfId="17631" hidden="1"/>
    <cellStyle name="Uwaga 3" xfId="17629" hidden="1"/>
    <cellStyle name="Uwaga 3" xfId="17618" hidden="1"/>
    <cellStyle name="Uwaga 3" xfId="17616" hidden="1"/>
    <cellStyle name="Uwaga 3" xfId="17614" hidden="1"/>
    <cellStyle name="Uwaga 3" xfId="17603" hidden="1"/>
    <cellStyle name="Uwaga 3" xfId="17601" hidden="1"/>
    <cellStyle name="Uwaga 3" xfId="17599" hidden="1"/>
    <cellStyle name="Uwaga 3" xfId="17588" hidden="1"/>
    <cellStyle name="Uwaga 3" xfId="17586" hidden="1"/>
    <cellStyle name="Uwaga 3" xfId="17584" hidden="1"/>
    <cellStyle name="Uwaga 3" xfId="17573" hidden="1"/>
    <cellStyle name="Uwaga 3" xfId="17571" hidden="1"/>
    <cellStyle name="Uwaga 3" xfId="17568" hidden="1"/>
    <cellStyle name="Uwaga 3" xfId="17558" hidden="1"/>
    <cellStyle name="Uwaga 3" xfId="17555" hidden="1"/>
    <cellStyle name="Uwaga 3" xfId="17552" hidden="1"/>
    <cellStyle name="Uwaga 3" xfId="17543" hidden="1"/>
    <cellStyle name="Uwaga 3" xfId="17540" hidden="1"/>
    <cellStyle name="Uwaga 3" xfId="17537" hidden="1"/>
    <cellStyle name="Uwaga 3" xfId="17528" hidden="1"/>
    <cellStyle name="Uwaga 3" xfId="17526" hidden="1"/>
    <cellStyle name="Uwaga 3" xfId="17524" hidden="1"/>
    <cellStyle name="Uwaga 3" xfId="17513" hidden="1"/>
    <cellStyle name="Uwaga 3" xfId="17510" hidden="1"/>
    <cellStyle name="Uwaga 3" xfId="17507" hidden="1"/>
    <cellStyle name="Uwaga 3" xfId="17498" hidden="1"/>
    <cellStyle name="Uwaga 3" xfId="17495" hidden="1"/>
    <cellStyle name="Uwaga 3" xfId="17492" hidden="1"/>
    <cellStyle name="Uwaga 3" xfId="17483" hidden="1"/>
    <cellStyle name="Uwaga 3" xfId="17480" hidden="1"/>
    <cellStyle name="Uwaga 3" xfId="17477" hidden="1"/>
    <cellStyle name="Uwaga 3" xfId="17470" hidden="1"/>
    <cellStyle name="Uwaga 3" xfId="17466" hidden="1"/>
    <cellStyle name="Uwaga 3" xfId="17463" hidden="1"/>
    <cellStyle name="Uwaga 3" xfId="17455" hidden="1"/>
    <cellStyle name="Uwaga 3" xfId="17451" hidden="1"/>
    <cellStyle name="Uwaga 3" xfId="17448" hidden="1"/>
    <cellStyle name="Uwaga 3" xfId="17440" hidden="1"/>
    <cellStyle name="Uwaga 3" xfId="17436" hidden="1"/>
    <cellStyle name="Uwaga 3" xfId="17432" hidden="1"/>
    <cellStyle name="Uwaga 3" xfId="17425" hidden="1"/>
    <cellStyle name="Uwaga 3" xfId="17421" hidden="1"/>
    <cellStyle name="Uwaga 3" xfId="17418" hidden="1"/>
    <cellStyle name="Uwaga 3" xfId="17410" hidden="1"/>
    <cellStyle name="Uwaga 3" xfId="17406" hidden="1"/>
    <cellStyle name="Uwaga 3" xfId="17403" hidden="1"/>
    <cellStyle name="Uwaga 3" xfId="17394" hidden="1"/>
    <cellStyle name="Uwaga 3" xfId="17389" hidden="1"/>
    <cellStyle name="Uwaga 3" xfId="17385" hidden="1"/>
    <cellStyle name="Uwaga 3" xfId="17379" hidden="1"/>
    <cellStyle name="Uwaga 3" xfId="17374" hidden="1"/>
    <cellStyle name="Uwaga 3" xfId="17370" hidden="1"/>
    <cellStyle name="Uwaga 3" xfId="17364" hidden="1"/>
    <cellStyle name="Uwaga 3" xfId="17359" hidden="1"/>
    <cellStyle name="Uwaga 3" xfId="17355" hidden="1"/>
    <cellStyle name="Uwaga 3" xfId="17350" hidden="1"/>
    <cellStyle name="Uwaga 3" xfId="17346" hidden="1"/>
    <cellStyle name="Uwaga 3" xfId="17342" hidden="1"/>
    <cellStyle name="Uwaga 3" xfId="17335" hidden="1"/>
    <cellStyle name="Uwaga 3" xfId="17330" hidden="1"/>
    <cellStyle name="Uwaga 3" xfId="17326" hidden="1"/>
    <cellStyle name="Uwaga 3" xfId="17319" hidden="1"/>
    <cellStyle name="Uwaga 3" xfId="17314" hidden="1"/>
    <cellStyle name="Uwaga 3" xfId="17310" hidden="1"/>
    <cellStyle name="Uwaga 3" xfId="17305" hidden="1"/>
    <cellStyle name="Uwaga 3" xfId="17300" hidden="1"/>
    <cellStyle name="Uwaga 3" xfId="17296" hidden="1"/>
    <cellStyle name="Uwaga 3" xfId="17290" hidden="1"/>
    <cellStyle name="Uwaga 3" xfId="17286" hidden="1"/>
    <cellStyle name="Uwaga 3" xfId="17283" hidden="1"/>
    <cellStyle name="Uwaga 3" xfId="17276" hidden="1"/>
    <cellStyle name="Uwaga 3" xfId="17271" hidden="1"/>
    <cellStyle name="Uwaga 3" xfId="17266" hidden="1"/>
    <cellStyle name="Uwaga 3" xfId="17260" hidden="1"/>
    <cellStyle name="Uwaga 3" xfId="17255" hidden="1"/>
    <cellStyle name="Uwaga 3" xfId="17250" hidden="1"/>
    <cellStyle name="Uwaga 3" xfId="17245" hidden="1"/>
    <cellStyle name="Uwaga 3" xfId="17240" hidden="1"/>
    <cellStyle name="Uwaga 3" xfId="17235" hidden="1"/>
    <cellStyle name="Uwaga 3" xfId="17231" hidden="1"/>
    <cellStyle name="Uwaga 3" xfId="17227" hidden="1"/>
    <cellStyle name="Uwaga 3" xfId="17222" hidden="1"/>
    <cellStyle name="Uwaga 3" xfId="17215" hidden="1"/>
    <cellStyle name="Uwaga 3" xfId="17210" hidden="1"/>
    <cellStyle name="Uwaga 3" xfId="17205" hidden="1"/>
    <cellStyle name="Uwaga 3" xfId="17199" hidden="1"/>
    <cellStyle name="Uwaga 3" xfId="17194" hidden="1"/>
    <cellStyle name="Uwaga 3" xfId="17190" hidden="1"/>
    <cellStyle name="Uwaga 3" xfId="17185" hidden="1"/>
    <cellStyle name="Uwaga 3" xfId="17180" hidden="1"/>
    <cellStyle name="Uwaga 3" xfId="17175" hidden="1"/>
    <cellStyle name="Uwaga 3" xfId="17171" hidden="1"/>
    <cellStyle name="Uwaga 3" xfId="17166" hidden="1"/>
    <cellStyle name="Uwaga 3" xfId="17161" hidden="1"/>
    <cellStyle name="Uwaga 3" xfId="17156" hidden="1"/>
    <cellStyle name="Uwaga 3" xfId="17152" hidden="1"/>
    <cellStyle name="Uwaga 3" xfId="17148" hidden="1"/>
    <cellStyle name="Uwaga 3" xfId="17141" hidden="1"/>
    <cellStyle name="Uwaga 3" xfId="17137" hidden="1"/>
    <cellStyle name="Uwaga 3" xfId="17132" hidden="1"/>
    <cellStyle name="Uwaga 3" xfId="17126" hidden="1"/>
    <cellStyle name="Uwaga 3" xfId="17122" hidden="1"/>
    <cellStyle name="Uwaga 3" xfId="17117" hidden="1"/>
    <cellStyle name="Uwaga 3" xfId="17111" hidden="1"/>
    <cellStyle name="Uwaga 3" xfId="17107" hidden="1"/>
    <cellStyle name="Uwaga 3" xfId="17103" hidden="1"/>
    <cellStyle name="Uwaga 3" xfId="17096" hidden="1"/>
    <cellStyle name="Uwaga 3" xfId="17092" hidden="1"/>
    <cellStyle name="Uwaga 3" xfId="17088" hidden="1"/>
    <cellStyle name="Uwaga 3" xfId="17952" hidden="1"/>
    <cellStyle name="Uwaga 3" xfId="17950" hidden="1"/>
    <cellStyle name="Uwaga 3" xfId="17948" hidden="1"/>
    <cellStyle name="Uwaga 3" xfId="17935" hidden="1"/>
    <cellStyle name="Uwaga 3" xfId="17934" hidden="1"/>
    <cellStyle name="Uwaga 3" xfId="17933" hidden="1"/>
    <cellStyle name="Uwaga 3" xfId="17920" hidden="1"/>
    <cellStyle name="Uwaga 3" xfId="17919" hidden="1"/>
    <cellStyle name="Uwaga 3" xfId="17918" hidden="1"/>
    <cellStyle name="Uwaga 3" xfId="17906" hidden="1"/>
    <cellStyle name="Uwaga 3" xfId="17904" hidden="1"/>
    <cellStyle name="Uwaga 3" xfId="17903" hidden="1"/>
    <cellStyle name="Uwaga 3" xfId="17890" hidden="1"/>
    <cellStyle name="Uwaga 3" xfId="17889" hidden="1"/>
    <cellStyle name="Uwaga 3" xfId="17888" hidden="1"/>
    <cellStyle name="Uwaga 3" xfId="17876" hidden="1"/>
    <cellStyle name="Uwaga 3" xfId="17874" hidden="1"/>
    <cellStyle name="Uwaga 3" xfId="17872" hidden="1"/>
    <cellStyle name="Uwaga 3" xfId="17861" hidden="1"/>
    <cellStyle name="Uwaga 3" xfId="17859" hidden="1"/>
    <cellStyle name="Uwaga 3" xfId="17857" hidden="1"/>
    <cellStyle name="Uwaga 3" xfId="17846" hidden="1"/>
    <cellStyle name="Uwaga 3" xfId="17844" hidden="1"/>
    <cellStyle name="Uwaga 3" xfId="17842" hidden="1"/>
    <cellStyle name="Uwaga 3" xfId="17831" hidden="1"/>
    <cellStyle name="Uwaga 3" xfId="17829" hidden="1"/>
    <cellStyle name="Uwaga 3" xfId="17827" hidden="1"/>
    <cellStyle name="Uwaga 3" xfId="17816" hidden="1"/>
    <cellStyle name="Uwaga 3" xfId="17814" hidden="1"/>
    <cellStyle name="Uwaga 3" xfId="17812" hidden="1"/>
    <cellStyle name="Uwaga 3" xfId="17801" hidden="1"/>
    <cellStyle name="Uwaga 3" xfId="17799" hidden="1"/>
    <cellStyle name="Uwaga 3" xfId="17797" hidden="1"/>
    <cellStyle name="Uwaga 3" xfId="17786" hidden="1"/>
    <cellStyle name="Uwaga 3" xfId="17784" hidden="1"/>
    <cellStyle name="Uwaga 3" xfId="17782" hidden="1"/>
    <cellStyle name="Uwaga 3" xfId="17771" hidden="1"/>
    <cellStyle name="Uwaga 3" xfId="17769" hidden="1"/>
    <cellStyle name="Uwaga 3" xfId="17767" hidden="1"/>
    <cellStyle name="Uwaga 3" xfId="17756" hidden="1"/>
    <cellStyle name="Uwaga 3" xfId="17754" hidden="1"/>
    <cellStyle name="Uwaga 3" xfId="17752" hidden="1"/>
    <cellStyle name="Uwaga 3" xfId="17741" hidden="1"/>
    <cellStyle name="Uwaga 3" xfId="17739" hidden="1"/>
    <cellStyle name="Uwaga 3" xfId="17737" hidden="1"/>
    <cellStyle name="Uwaga 3" xfId="17726" hidden="1"/>
    <cellStyle name="Uwaga 3" xfId="17724" hidden="1"/>
    <cellStyle name="Uwaga 3" xfId="17722" hidden="1"/>
    <cellStyle name="Uwaga 3" xfId="17711" hidden="1"/>
    <cellStyle name="Uwaga 3" xfId="17709" hidden="1"/>
    <cellStyle name="Uwaga 3" xfId="17707" hidden="1"/>
    <cellStyle name="Uwaga 3" xfId="17696" hidden="1"/>
    <cellStyle name="Uwaga 3" xfId="17694" hidden="1"/>
    <cellStyle name="Uwaga 3" xfId="17692" hidden="1"/>
    <cellStyle name="Uwaga 3" xfId="17681" hidden="1"/>
    <cellStyle name="Uwaga 3" xfId="17679" hidden="1"/>
    <cellStyle name="Uwaga 3" xfId="17677" hidden="1"/>
    <cellStyle name="Uwaga 3" xfId="17666" hidden="1"/>
    <cellStyle name="Uwaga 3" xfId="17664" hidden="1"/>
    <cellStyle name="Uwaga 3" xfId="17662" hidden="1"/>
    <cellStyle name="Uwaga 3" xfId="17651" hidden="1"/>
    <cellStyle name="Uwaga 3" xfId="17649" hidden="1"/>
    <cellStyle name="Uwaga 3" xfId="17647" hidden="1"/>
    <cellStyle name="Uwaga 3" xfId="17636" hidden="1"/>
    <cellStyle name="Uwaga 3" xfId="17634" hidden="1"/>
    <cellStyle name="Uwaga 3" xfId="17632" hidden="1"/>
    <cellStyle name="Uwaga 3" xfId="17621" hidden="1"/>
    <cellStyle name="Uwaga 3" xfId="17619" hidden="1"/>
    <cellStyle name="Uwaga 3" xfId="17617" hidden="1"/>
    <cellStyle name="Uwaga 3" xfId="17606" hidden="1"/>
    <cellStyle name="Uwaga 3" xfId="17604" hidden="1"/>
    <cellStyle name="Uwaga 3" xfId="17602" hidden="1"/>
    <cellStyle name="Uwaga 3" xfId="17591" hidden="1"/>
    <cellStyle name="Uwaga 3" xfId="17589" hidden="1"/>
    <cellStyle name="Uwaga 3" xfId="17587" hidden="1"/>
    <cellStyle name="Uwaga 3" xfId="17576" hidden="1"/>
    <cellStyle name="Uwaga 3" xfId="17574" hidden="1"/>
    <cellStyle name="Uwaga 3" xfId="17572" hidden="1"/>
    <cellStyle name="Uwaga 3" xfId="17561" hidden="1"/>
    <cellStyle name="Uwaga 3" xfId="17559" hidden="1"/>
    <cellStyle name="Uwaga 3" xfId="17556" hidden="1"/>
    <cellStyle name="Uwaga 3" xfId="17546" hidden="1"/>
    <cellStyle name="Uwaga 3" xfId="17544" hidden="1"/>
    <cellStyle name="Uwaga 3" xfId="17542" hidden="1"/>
    <cellStyle name="Uwaga 3" xfId="17531" hidden="1"/>
    <cellStyle name="Uwaga 3" xfId="17529" hidden="1"/>
    <cellStyle name="Uwaga 3" xfId="17527" hidden="1"/>
    <cellStyle name="Uwaga 3" xfId="17516" hidden="1"/>
    <cellStyle name="Uwaga 3" xfId="17514" hidden="1"/>
    <cellStyle name="Uwaga 3" xfId="17511" hidden="1"/>
    <cellStyle name="Uwaga 3" xfId="17501" hidden="1"/>
    <cellStyle name="Uwaga 3" xfId="17499" hidden="1"/>
    <cellStyle name="Uwaga 3" xfId="17496" hidden="1"/>
    <cellStyle name="Uwaga 3" xfId="17486" hidden="1"/>
    <cellStyle name="Uwaga 3" xfId="17484" hidden="1"/>
    <cellStyle name="Uwaga 3" xfId="17481" hidden="1"/>
    <cellStyle name="Uwaga 3" xfId="17472" hidden="1"/>
    <cellStyle name="Uwaga 3" xfId="17469" hidden="1"/>
    <cellStyle name="Uwaga 3" xfId="17465" hidden="1"/>
    <cellStyle name="Uwaga 3" xfId="17457" hidden="1"/>
    <cellStyle name="Uwaga 3" xfId="17454" hidden="1"/>
    <cellStyle name="Uwaga 3" xfId="17450" hidden="1"/>
    <cellStyle name="Uwaga 3" xfId="17442" hidden="1"/>
    <cellStyle name="Uwaga 3" xfId="17439" hidden="1"/>
    <cellStyle name="Uwaga 3" xfId="17435" hidden="1"/>
    <cellStyle name="Uwaga 3" xfId="17427" hidden="1"/>
    <cellStyle name="Uwaga 3" xfId="17424" hidden="1"/>
    <cellStyle name="Uwaga 3" xfId="17420" hidden="1"/>
    <cellStyle name="Uwaga 3" xfId="17412" hidden="1"/>
    <cellStyle name="Uwaga 3" xfId="17409" hidden="1"/>
    <cellStyle name="Uwaga 3" xfId="17405" hidden="1"/>
    <cellStyle name="Uwaga 3" xfId="17397" hidden="1"/>
    <cellStyle name="Uwaga 3" xfId="17393" hidden="1"/>
    <cellStyle name="Uwaga 3" xfId="17388" hidden="1"/>
    <cellStyle name="Uwaga 3" xfId="17382" hidden="1"/>
    <cellStyle name="Uwaga 3" xfId="17378" hidden="1"/>
    <cellStyle name="Uwaga 3" xfId="17373" hidden="1"/>
    <cellStyle name="Uwaga 3" xfId="17367" hidden="1"/>
    <cellStyle name="Uwaga 3" xfId="17363" hidden="1"/>
    <cellStyle name="Uwaga 3" xfId="17358" hidden="1"/>
    <cellStyle name="Uwaga 3" xfId="17352" hidden="1"/>
    <cellStyle name="Uwaga 3" xfId="17349" hidden="1"/>
    <cellStyle name="Uwaga 3" xfId="17345" hidden="1"/>
    <cellStyle name="Uwaga 3" xfId="17337" hidden="1"/>
    <cellStyle name="Uwaga 3" xfId="17334" hidden="1"/>
    <cellStyle name="Uwaga 3" xfId="17329" hidden="1"/>
    <cellStyle name="Uwaga 3" xfId="17322" hidden="1"/>
    <cellStyle name="Uwaga 3" xfId="17318" hidden="1"/>
    <cellStyle name="Uwaga 3" xfId="17313" hidden="1"/>
    <cellStyle name="Uwaga 3" xfId="17307" hidden="1"/>
    <cellStyle name="Uwaga 3" xfId="17303" hidden="1"/>
    <cellStyle name="Uwaga 3" xfId="17298" hidden="1"/>
    <cellStyle name="Uwaga 3" xfId="17292" hidden="1"/>
    <cellStyle name="Uwaga 3" xfId="17289" hidden="1"/>
    <cellStyle name="Uwaga 3" xfId="17285" hidden="1"/>
    <cellStyle name="Uwaga 3" xfId="17277" hidden="1"/>
    <cellStyle name="Uwaga 3" xfId="17272" hidden="1"/>
    <cellStyle name="Uwaga 3" xfId="17267" hidden="1"/>
    <cellStyle name="Uwaga 3" xfId="17262" hidden="1"/>
    <cellStyle name="Uwaga 3" xfId="17257" hidden="1"/>
    <cellStyle name="Uwaga 3" xfId="17252" hidden="1"/>
    <cellStyle name="Uwaga 3" xfId="17247" hidden="1"/>
    <cellStyle name="Uwaga 3" xfId="17242" hidden="1"/>
    <cellStyle name="Uwaga 3" xfId="17237" hidden="1"/>
    <cellStyle name="Uwaga 3" xfId="17232" hidden="1"/>
    <cellStyle name="Uwaga 3" xfId="17228" hidden="1"/>
    <cellStyle name="Uwaga 3" xfId="17223" hidden="1"/>
    <cellStyle name="Uwaga 3" xfId="17216" hidden="1"/>
    <cellStyle name="Uwaga 3" xfId="17211" hidden="1"/>
    <cellStyle name="Uwaga 3" xfId="17206" hidden="1"/>
    <cellStyle name="Uwaga 3" xfId="17201" hidden="1"/>
    <cellStyle name="Uwaga 3" xfId="17196" hidden="1"/>
    <cellStyle name="Uwaga 3" xfId="17191" hidden="1"/>
    <cellStyle name="Uwaga 3" xfId="17186" hidden="1"/>
    <cellStyle name="Uwaga 3" xfId="17181" hidden="1"/>
    <cellStyle name="Uwaga 3" xfId="17176" hidden="1"/>
    <cellStyle name="Uwaga 3" xfId="17172" hidden="1"/>
    <cellStyle name="Uwaga 3" xfId="17167" hidden="1"/>
    <cellStyle name="Uwaga 3" xfId="17162" hidden="1"/>
    <cellStyle name="Uwaga 3" xfId="17157" hidden="1"/>
    <cellStyle name="Uwaga 3" xfId="17153" hidden="1"/>
    <cellStyle name="Uwaga 3" xfId="17149" hidden="1"/>
    <cellStyle name="Uwaga 3" xfId="17142" hidden="1"/>
    <cellStyle name="Uwaga 3" xfId="17138" hidden="1"/>
    <cellStyle name="Uwaga 3" xfId="17133" hidden="1"/>
    <cellStyle name="Uwaga 3" xfId="17127" hidden="1"/>
    <cellStyle name="Uwaga 3" xfId="17123" hidden="1"/>
    <cellStyle name="Uwaga 3" xfId="17118" hidden="1"/>
    <cellStyle name="Uwaga 3" xfId="17112" hidden="1"/>
    <cellStyle name="Uwaga 3" xfId="17108" hidden="1"/>
    <cellStyle name="Uwaga 3" xfId="17104" hidden="1"/>
    <cellStyle name="Uwaga 3" xfId="17097" hidden="1"/>
    <cellStyle name="Uwaga 3" xfId="17093" hidden="1"/>
    <cellStyle name="Uwaga 3" xfId="17089" hidden="1"/>
    <cellStyle name="Uwaga 3" xfId="17956" hidden="1"/>
    <cellStyle name="Uwaga 3" xfId="17955" hidden="1"/>
    <cellStyle name="Uwaga 3" xfId="17953" hidden="1"/>
    <cellStyle name="Uwaga 3" xfId="17940" hidden="1"/>
    <cellStyle name="Uwaga 3" xfId="17938" hidden="1"/>
    <cellStyle name="Uwaga 3" xfId="17936" hidden="1"/>
    <cellStyle name="Uwaga 3" xfId="17926" hidden="1"/>
    <cellStyle name="Uwaga 3" xfId="17924" hidden="1"/>
    <cellStyle name="Uwaga 3" xfId="17922" hidden="1"/>
    <cellStyle name="Uwaga 3" xfId="17911" hidden="1"/>
    <cellStyle name="Uwaga 3" xfId="17909" hidden="1"/>
    <cellStyle name="Uwaga 3" xfId="17907" hidden="1"/>
    <cellStyle name="Uwaga 3" xfId="17894" hidden="1"/>
    <cellStyle name="Uwaga 3" xfId="17892" hidden="1"/>
    <cellStyle name="Uwaga 3" xfId="17891" hidden="1"/>
    <cellStyle name="Uwaga 3" xfId="17878" hidden="1"/>
    <cellStyle name="Uwaga 3" xfId="17877" hidden="1"/>
    <cellStyle name="Uwaga 3" xfId="17875" hidden="1"/>
    <cellStyle name="Uwaga 3" xfId="17863" hidden="1"/>
    <cellStyle name="Uwaga 3" xfId="17862" hidden="1"/>
    <cellStyle name="Uwaga 3" xfId="17860" hidden="1"/>
    <cellStyle name="Uwaga 3" xfId="17848" hidden="1"/>
    <cellStyle name="Uwaga 3" xfId="17847" hidden="1"/>
    <cellStyle name="Uwaga 3" xfId="17845" hidden="1"/>
    <cellStyle name="Uwaga 3" xfId="17833" hidden="1"/>
    <cellStyle name="Uwaga 3" xfId="17832" hidden="1"/>
    <cellStyle name="Uwaga 3" xfId="17830" hidden="1"/>
    <cellStyle name="Uwaga 3" xfId="17818" hidden="1"/>
    <cellStyle name="Uwaga 3" xfId="17817" hidden="1"/>
    <cellStyle name="Uwaga 3" xfId="17815" hidden="1"/>
    <cellStyle name="Uwaga 3" xfId="17803" hidden="1"/>
    <cellStyle name="Uwaga 3" xfId="17802" hidden="1"/>
    <cellStyle name="Uwaga 3" xfId="17800" hidden="1"/>
    <cellStyle name="Uwaga 3" xfId="17788" hidden="1"/>
    <cellStyle name="Uwaga 3" xfId="17787" hidden="1"/>
    <cellStyle name="Uwaga 3" xfId="17785" hidden="1"/>
    <cellStyle name="Uwaga 3" xfId="17773" hidden="1"/>
    <cellStyle name="Uwaga 3" xfId="17772" hidden="1"/>
    <cellStyle name="Uwaga 3" xfId="17770" hidden="1"/>
    <cellStyle name="Uwaga 3" xfId="17758" hidden="1"/>
    <cellStyle name="Uwaga 3" xfId="17757" hidden="1"/>
    <cellStyle name="Uwaga 3" xfId="17755" hidden="1"/>
    <cellStyle name="Uwaga 3" xfId="17743" hidden="1"/>
    <cellStyle name="Uwaga 3" xfId="17742" hidden="1"/>
    <cellStyle name="Uwaga 3" xfId="17740" hidden="1"/>
    <cellStyle name="Uwaga 3" xfId="17728" hidden="1"/>
    <cellStyle name="Uwaga 3" xfId="17727" hidden="1"/>
    <cellStyle name="Uwaga 3" xfId="17725" hidden="1"/>
    <cellStyle name="Uwaga 3" xfId="17713" hidden="1"/>
    <cellStyle name="Uwaga 3" xfId="17712" hidden="1"/>
    <cellStyle name="Uwaga 3" xfId="17710" hidden="1"/>
    <cellStyle name="Uwaga 3" xfId="17698" hidden="1"/>
    <cellStyle name="Uwaga 3" xfId="17697" hidden="1"/>
    <cellStyle name="Uwaga 3" xfId="17695" hidden="1"/>
    <cellStyle name="Uwaga 3" xfId="17683" hidden="1"/>
    <cellStyle name="Uwaga 3" xfId="17682" hidden="1"/>
    <cellStyle name="Uwaga 3" xfId="17680" hidden="1"/>
    <cellStyle name="Uwaga 3" xfId="17668" hidden="1"/>
    <cellStyle name="Uwaga 3" xfId="17667" hidden="1"/>
    <cellStyle name="Uwaga 3" xfId="17665" hidden="1"/>
    <cellStyle name="Uwaga 3" xfId="17653" hidden="1"/>
    <cellStyle name="Uwaga 3" xfId="17652" hidden="1"/>
    <cellStyle name="Uwaga 3" xfId="17650" hidden="1"/>
    <cellStyle name="Uwaga 3" xfId="17638" hidden="1"/>
    <cellStyle name="Uwaga 3" xfId="17637" hidden="1"/>
    <cellStyle name="Uwaga 3" xfId="17635" hidden="1"/>
    <cellStyle name="Uwaga 3" xfId="17623" hidden="1"/>
    <cellStyle name="Uwaga 3" xfId="17622" hidden="1"/>
    <cellStyle name="Uwaga 3" xfId="17620" hidden="1"/>
    <cellStyle name="Uwaga 3" xfId="17608" hidden="1"/>
    <cellStyle name="Uwaga 3" xfId="17607" hidden="1"/>
    <cellStyle name="Uwaga 3" xfId="17605" hidden="1"/>
    <cellStyle name="Uwaga 3" xfId="17593" hidden="1"/>
    <cellStyle name="Uwaga 3" xfId="17592" hidden="1"/>
    <cellStyle name="Uwaga 3" xfId="17590" hidden="1"/>
    <cellStyle name="Uwaga 3" xfId="17578" hidden="1"/>
    <cellStyle name="Uwaga 3" xfId="17577" hidden="1"/>
    <cellStyle name="Uwaga 3" xfId="17575" hidden="1"/>
    <cellStyle name="Uwaga 3" xfId="17563" hidden="1"/>
    <cellStyle name="Uwaga 3" xfId="17562" hidden="1"/>
    <cellStyle name="Uwaga 3" xfId="17560" hidden="1"/>
    <cellStyle name="Uwaga 3" xfId="17548" hidden="1"/>
    <cellStyle name="Uwaga 3" xfId="17547" hidden="1"/>
    <cellStyle name="Uwaga 3" xfId="17545" hidden="1"/>
    <cellStyle name="Uwaga 3" xfId="17533" hidden="1"/>
    <cellStyle name="Uwaga 3" xfId="17532" hidden="1"/>
    <cellStyle name="Uwaga 3" xfId="17530" hidden="1"/>
    <cellStyle name="Uwaga 3" xfId="17518" hidden="1"/>
    <cellStyle name="Uwaga 3" xfId="17517" hidden="1"/>
    <cellStyle name="Uwaga 3" xfId="17515" hidden="1"/>
    <cellStyle name="Uwaga 3" xfId="17503" hidden="1"/>
    <cellStyle name="Uwaga 3" xfId="17502" hidden="1"/>
    <cellStyle name="Uwaga 3" xfId="17500" hidden="1"/>
    <cellStyle name="Uwaga 3" xfId="17488" hidden="1"/>
    <cellStyle name="Uwaga 3" xfId="17487" hidden="1"/>
    <cellStyle name="Uwaga 3" xfId="17485" hidden="1"/>
    <cellStyle name="Uwaga 3" xfId="17473" hidden="1"/>
    <cellStyle name="Uwaga 3" xfId="17471" hidden="1"/>
    <cellStyle name="Uwaga 3" xfId="17468" hidden="1"/>
    <cellStyle name="Uwaga 3" xfId="17458" hidden="1"/>
    <cellStyle name="Uwaga 3" xfId="17456" hidden="1"/>
    <cellStyle name="Uwaga 3" xfId="17453" hidden="1"/>
    <cellStyle name="Uwaga 3" xfId="17443" hidden="1"/>
    <cellStyle name="Uwaga 3" xfId="17441" hidden="1"/>
    <cellStyle name="Uwaga 3" xfId="17438" hidden="1"/>
    <cellStyle name="Uwaga 3" xfId="17428" hidden="1"/>
    <cellStyle name="Uwaga 3" xfId="17426" hidden="1"/>
    <cellStyle name="Uwaga 3" xfId="17423" hidden="1"/>
    <cellStyle name="Uwaga 3" xfId="17413" hidden="1"/>
    <cellStyle name="Uwaga 3" xfId="17411" hidden="1"/>
    <cellStyle name="Uwaga 3" xfId="17408" hidden="1"/>
    <cellStyle name="Uwaga 3" xfId="17398" hidden="1"/>
    <cellStyle name="Uwaga 3" xfId="17396" hidden="1"/>
    <cellStyle name="Uwaga 3" xfId="17392" hidden="1"/>
    <cellStyle name="Uwaga 3" xfId="17383" hidden="1"/>
    <cellStyle name="Uwaga 3" xfId="17380" hidden="1"/>
    <cellStyle name="Uwaga 3" xfId="17376" hidden="1"/>
    <cellStyle name="Uwaga 3" xfId="17368" hidden="1"/>
    <cellStyle name="Uwaga 3" xfId="17366" hidden="1"/>
    <cellStyle name="Uwaga 3" xfId="17362" hidden="1"/>
    <cellStyle name="Uwaga 3" xfId="17353" hidden="1"/>
    <cellStyle name="Uwaga 3" xfId="17351" hidden="1"/>
    <cellStyle name="Uwaga 3" xfId="17348" hidden="1"/>
    <cellStyle name="Uwaga 3" xfId="17338" hidden="1"/>
    <cellStyle name="Uwaga 3" xfId="17336" hidden="1"/>
    <cellStyle name="Uwaga 3" xfId="17331" hidden="1"/>
    <cellStyle name="Uwaga 3" xfId="17323" hidden="1"/>
    <cellStyle name="Uwaga 3" xfId="17321" hidden="1"/>
    <cellStyle name="Uwaga 3" xfId="17316" hidden="1"/>
    <cellStyle name="Uwaga 3" xfId="17308" hidden="1"/>
    <cellStyle name="Uwaga 3" xfId="17306" hidden="1"/>
    <cellStyle name="Uwaga 3" xfId="17301" hidden="1"/>
    <cellStyle name="Uwaga 3" xfId="17293" hidden="1"/>
    <cellStyle name="Uwaga 3" xfId="17291" hidden="1"/>
    <cellStyle name="Uwaga 3" xfId="17287" hidden="1"/>
    <cellStyle name="Uwaga 3" xfId="17278" hidden="1"/>
    <cellStyle name="Uwaga 3" xfId="17275" hidden="1"/>
    <cellStyle name="Uwaga 3" xfId="17270" hidden="1"/>
    <cellStyle name="Uwaga 3" xfId="17263" hidden="1"/>
    <cellStyle name="Uwaga 3" xfId="17259" hidden="1"/>
    <cellStyle name="Uwaga 3" xfId="17254" hidden="1"/>
    <cellStyle name="Uwaga 3" xfId="17248" hidden="1"/>
    <cellStyle name="Uwaga 3" xfId="17244" hidden="1"/>
    <cellStyle name="Uwaga 3" xfId="17239" hidden="1"/>
    <cellStyle name="Uwaga 3" xfId="17233" hidden="1"/>
    <cellStyle name="Uwaga 3" xfId="17230" hidden="1"/>
    <cellStyle name="Uwaga 3" xfId="17226" hidden="1"/>
    <cellStyle name="Uwaga 3" xfId="17217" hidden="1"/>
    <cellStyle name="Uwaga 3" xfId="17212" hidden="1"/>
    <cellStyle name="Uwaga 3" xfId="17207" hidden="1"/>
    <cellStyle name="Uwaga 3" xfId="17202" hidden="1"/>
    <cellStyle name="Uwaga 3" xfId="17197" hidden="1"/>
    <cellStyle name="Uwaga 3" xfId="17192" hidden="1"/>
    <cellStyle name="Uwaga 3" xfId="17187" hidden="1"/>
    <cellStyle name="Uwaga 3" xfId="17182" hidden="1"/>
    <cellStyle name="Uwaga 3" xfId="17177" hidden="1"/>
    <cellStyle name="Uwaga 3" xfId="17173" hidden="1"/>
    <cellStyle name="Uwaga 3" xfId="17168" hidden="1"/>
    <cellStyle name="Uwaga 3" xfId="17163" hidden="1"/>
    <cellStyle name="Uwaga 3" xfId="17158" hidden="1"/>
    <cellStyle name="Uwaga 3" xfId="17154" hidden="1"/>
    <cellStyle name="Uwaga 3" xfId="17150" hidden="1"/>
    <cellStyle name="Uwaga 3" xfId="17143" hidden="1"/>
    <cellStyle name="Uwaga 3" xfId="17139" hidden="1"/>
    <cellStyle name="Uwaga 3" xfId="17134" hidden="1"/>
    <cellStyle name="Uwaga 3" xfId="17128" hidden="1"/>
    <cellStyle name="Uwaga 3" xfId="17124" hidden="1"/>
    <cellStyle name="Uwaga 3" xfId="17119" hidden="1"/>
    <cellStyle name="Uwaga 3" xfId="17113" hidden="1"/>
    <cellStyle name="Uwaga 3" xfId="17109" hidden="1"/>
    <cellStyle name="Uwaga 3" xfId="17105" hidden="1"/>
    <cellStyle name="Uwaga 3" xfId="17098" hidden="1"/>
    <cellStyle name="Uwaga 3" xfId="17094" hidden="1"/>
    <cellStyle name="Uwaga 3" xfId="17090" hidden="1"/>
    <cellStyle name="Uwaga 3" xfId="18034" hidden="1"/>
    <cellStyle name="Uwaga 3" xfId="18035" hidden="1"/>
    <cellStyle name="Uwaga 3" xfId="18037" hidden="1"/>
    <cellStyle name="Uwaga 3" xfId="18043" hidden="1"/>
    <cellStyle name="Uwaga 3" xfId="18044" hidden="1"/>
    <cellStyle name="Uwaga 3" xfId="18047" hidden="1"/>
    <cellStyle name="Uwaga 3" xfId="18052" hidden="1"/>
    <cellStyle name="Uwaga 3" xfId="18053" hidden="1"/>
    <cellStyle name="Uwaga 3" xfId="18056" hidden="1"/>
    <cellStyle name="Uwaga 3" xfId="18061" hidden="1"/>
    <cellStyle name="Uwaga 3" xfId="18062" hidden="1"/>
    <cellStyle name="Uwaga 3" xfId="18063" hidden="1"/>
    <cellStyle name="Uwaga 3" xfId="18070" hidden="1"/>
    <cellStyle name="Uwaga 3" xfId="18073" hidden="1"/>
    <cellStyle name="Uwaga 3" xfId="18076" hidden="1"/>
    <cellStyle name="Uwaga 3" xfId="18082" hidden="1"/>
    <cellStyle name="Uwaga 3" xfId="18085" hidden="1"/>
    <cellStyle name="Uwaga 3" xfId="18087" hidden="1"/>
    <cellStyle name="Uwaga 3" xfId="18092" hidden="1"/>
    <cellStyle name="Uwaga 3" xfId="18095" hidden="1"/>
    <cellStyle name="Uwaga 3" xfId="18096" hidden="1"/>
    <cellStyle name="Uwaga 3" xfId="18100" hidden="1"/>
    <cellStyle name="Uwaga 3" xfId="18103" hidden="1"/>
    <cellStyle name="Uwaga 3" xfId="18105" hidden="1"/>
    <cellStyle name="Uwaga 3" xfId="18106" hidden="1"/>
    <cellStyle name="Uwaga 3" xfId="18107" hidden="1"/>
    <cellStyle name="Uwaga 3" xfId="18110" hidden="1"/>
    <cellStyle name="Uwaga 3" xfId="18117" hidden="1"/>
    <cellStyle name="Uwaga 3" xfId="18120" hidden="1"/>
    <cellStyle name="Uwaga 3" xfId="18123" hidden="1"/>
    <cellStyle name="Uwaga 3" xfId="18126" hidden="1"/>
    <cellStyle name="Uwaga 3" xfId="18129" hidden="1"/>
    <cellStyle name="Uwaga 3" xfId="18132" hidden="1"/>
    <cellStyle name="Uwaga 3" xfId="18134" hidden="1"/>
    <cellStyle name="Uwaga 3" xfId="18137" hidden="1"/>
    <cellStyle name="Uwaga 3" xfId="18140" hidden="1"/>
    <cellStyle name="Uwaga 3" xfId="18142" hidden="1"/>
    <cellStyle name="Uwaga 3" xfId="18143" hidden="1"/>
    <cellStyle name="Uwaga 3" xfId="18145" hidden="1"/>
    <cellStyle name="Uwaga 3" xfId="18152" hidden="1"/>
    <cellStyle name="Uwaga 3" xfId="18155" hidden="1"/>
    <cellStyle name="Uwaga 3" xfId="18158" hidden="1"/>
    <cellStyle name="Uwaga 3" xfId="18162" hidden="1"/>
    <cellStyle name="Uwaga 3" xfId="18165" hidden="1"/>
    <cellStyle name="Uwaga 3" xfId="18168" hidden="1"/>
    <cellStyle name="Uwaga 3" xfId="18170" hidden="1"/>
    <cellStyle name="Uwaga 3" xfId="18173" hidden="1"/>
    <cellStyle name="Uwaga 3" xfId="18176" hidden="1"/>
    <cellStyle name="Uwaga 3" xfId="18178" hidden="1"/>
    <cellStyle name="Uwaga 3" xfId="18179" hidden="1"/>
    <cellStyle name="Uwaga 3" xfId="18182" hidden="1"/>
    <cellStyle name="Uwaga 3" xfId="18189" hidden="1"/>
    <cellStyle name="Uwaga 3" xfId="18192" hidden="1"/>
    <cellStyle name="Uwaga 3" xfId="18195" hidden="1"/>
    <cellStyle name="Uwaga 3" xfId="18199" hidden="1"/>
    <cellStyle name="Uwaga 3" xfId="18202" hidden="1"/>
    <cellStyle name="Uwaga 3" xfId="18204" hidden="1"/>
    <cellStyle name="Uwaga 3" xfId="18207" hidden="1"/>
    <cellStyle name="Uwaga 3" xfId="18210" hidden="1"/>
    <cellStyle name="Uwaga 3" xfId="18213" hidden="1"/>
    <cellStyle name="Uwaga 3" xfId="18214" hidden="1"/>
    <cellStyle name="Uwaga 3" xfId="18215" hidden="1"/>
    <cellStyle name="Uwaga 3" xfId="18217" hidden="1"/>
    <cellStyle name="Uwaga 3" xfId="18223" hidden="1"/>
    <cellStyle name="Uwaga 3" xfId="18224" hidden="1"/>
    <cellStyle name="Uwaga 3" xfId="18226" hidden="1"/>
    <cellStyle name="Uwaga 3" xfId="18232" hidden="1"/>
    <cellStyle name="Uwaga 3" xfId="18234" hidden="1"/>
    <cellStyle name="Uwaga 3" xfId="18237" hidden="1"/>
    <cellStyle name="Uwaga 3" xfId="18241" hidden="1"/>
    <cellStyle name="Uwaga 3" xfId="18242" hidden="1"/>
    <cellStyle name="Uwaga 3" xfId="18244" hidden="1"/>
    <cellStyle name="Uwaga 3" xfId="18250" hidden="1"/>
    <cellStyle name="Uwaga 3" xfId="18251" hidden="1"/>
    <cellStyle name="Uwaga 3" xfId="18252" hidden="1"/>
    <cellStyle name="Uwaga 3" xfId="18260" hidden="1"/>
    <cellStyle name="Uwaga 3" xfId="18263" hidden="1"/>
    <cellStyle name="Uwaga 3" xfId="18266" hidden="1"/>
    <cellStyle name="Uwaga 3" xfId="18269" hidden="1"/>
    <cellStyle name="Uwaga 3" xfId="18272" hidden="1"/>
    <cellStyle name="Uwaga 3" xfId="18275" hidden="1"/>
    <cellStyle name="Uwaga 3" xfId="18278" hidden="1"/>
    <cellStyle name="Uwaga 3" xfId="18281" hidden="1"/>
    <cellStyle name="Uwaga 3" xfId="18284" hidden="1"/>
    <cellStyle name="Uwaga 3" xfId="18286" hidden="1"/>
    <cellStyle name="Uwaga 3" xfId="18287" hidden="1"/>
    <cellStyle name="Uwaga 3" xfId="18289" hidden="1"/>
    <cellStyle name="Uwaga 3" xfId="18296" hidden="1"/>
    <cellStyle name="Uwaga 3" xfId="18299" hidden="1"/>
    <cellStyle name="Uwaga 3" xfId="18302" hidden="1"/>
    <cellStyle name="Uwaga 3" xfId="18305" hidden="1"/>
    <cellStyle name="Uwaga 3" xfId="18308" hidden="1"/>
    <cellStyle name="Uwaga 3" xfId="18311" hidden="1"/>
    <cellStyle name="Uwaga 3" xfId="18314" hidden="1"/>
    <cellStyle name="Uwaga 3" xfId="18316" hidden="1"/>
    <cellStyle name="Uwaga 3" xfId="18319" hidden="1"/>
    <cellStyle name="Uwaga 3" xfId="18322" hidden="1"/>
    <cellStyle name="Uwaga 3" xfId="18323" hidden="1"/>
    <cellStyle name="Uwaga 3" xfId="18324" hidden="1"/>
    <cellStyle name="Uwaga 3" xfId="18331" hidden="1"/>
    <cellStyle name="Uwaga 3" xfId="18332" hidden="1"/>
    <cellStyle name="Uwaga 3" xfId="18334" hidden="1"/>
    <cellStyle name="Uwaga 3" xfId="18340" hidden="1"/>
    <cellStyle name="Uwaga 3" xfId="18341" hidden="1"/>
    <cellStyle name="Uwaga 3" xfId="18343" hidden="1"/>
    <cellStyle name="Uwaga 3" xfId="18349" hidden="1"/>
    <cellStyle name="Uwaga 3" xfId="18350" hidden="1"/>
    <cellStyle name="Uwaga 3" xfId="18352" hidden="1"/>
    <cellStyle name="Uwaga 3" xfId="18358" hidden="1"/>
    <cellStyle name="Uwaga 3" xfId="18359" hidden="1"/>
    <cellStyle name="Uwaga 3" xfId="18360" hidden="1"/>
    <cellStyle name="Uwaga 3" xfId="18368" hidden="1"/>
    <cellStyle name="Uwaga 3" xfId="18370" hidden="1"/>
    <cellStyle name="Uwaga 3" xfId="18373" hidden="1"/>
    <cellStyle name="Uwaga 3" xfId="18377" hidden="1"/>
    <cellStyle name="Uwaga 3" xfId="18380" hidden="1"/>
    <cellStyle name="Uwaga 3" xfId="18383" hidden="1"/>
    <cellStyle name="Uwaga 3" xfId="18386" hidden="1"/>
    <cellStyle name="Uwaga 3" xfId="18388" hidden="1"/>
    <cellStyle name="Uwaga 3" xfId="18391" hidden="1"/>
    <cellStyle name="Uwaga 3" xfId="18394" hidden="1"/>
    <cellStyle name="Uwaga 3" xfId="18395" hidden="1"/>
    <cellStyle name="Uwaga 3" xfId="18396" hidden="1"/>
    <cellStyle name="Uwaga 3" xfId="18403" hidden="1"/>
    <cellStyle name="Uwaga 3" xfId="18405" hidden="1"/>
    <cellStyle name="Uwaga 3" xfId="18407" hidden="1"/>
    <cellStyle name="Uwaga 3" xfId="18412" hidden="1"/>
    <cellStyle name="Uwaga 3" xfId="18414" hidden="1"/>
    <cellStyle name="Uwaga 3" xfId="18416" hidden="1"/>
    <cellStyle name="Uwaga 3" xfId="18421" hidden="1"/>
    <cellStyle name="Uwaga 3" xfId="18423" hidden="1"/>
    <cellStyle name="Uwaga 3" xfId="18425" hidden="1"/>
    <cellStyle name="Uwaga 3" xfId="18430" hidden="1"/>
    <cellStyle name="Uwaga 3" xfId="18431" hidden="1"/>
    <cellStyle name="Uwaga 3" xfId="18432" hidden="1"/>
    <cellStyle name="Uwaga 3" xfId="18439" hidden="1"/>
    <cellStyle name="Uwaga 3" xfId="18441" hidden="1"/>
    <cellStyle name="Uwaga 3" xfId="18443" hidden="1"/>
    <cellStyle name="Uwaga 3" xfId="18448" hidden="1"/>
    <cellStyle name="Uwaga 3" xfId="18450" hidden="1"/>
    <cellStyle name="Uwaga 3" xfId="18452" hidden="1"/>
    <cellStyle name="Uwaga 3" xfId="18457" hidden="1"/>
    <cellStyle name="Uwaga 3" xfId="18459" hidden="1"/>
    <cellStyle name="Uwaga 3" xfId="18460" hidden="1"/>
    <cellStyle name="Uwaga 3" xfId="18466" hidden="1"/>
    <cellStyle name="Uwaga 3" xfId="18467" hidden="1"/>
    <cellStyle name="Uwaga 3" xfId="18468" hidden="1"/>
    <cellStyle name="Uwaga 3" xfId="18475" hidden="1"/>
    <cellStyle name="Uwaga 3" xfId="18477" hidden="1"/>
    <cellStyle name="Uwaga 3" xfId="18479" hidden="1"/>
    <cellStyle name="Uwaga 3" xfId="18484" hidden="1"/>
    <cellStyle name="Uwaga 3" xfId="18486" hidden="1"/>
    <cellStyle name="Uwaga 3" xfId="18488" hidden="1"/>
    <cellStyle name="Uwaga 3" xfId="18493" hidden="1"/>
    <cellStyle name="Uwaga 3" xfId="18495" hidden="1"/>
    <cellStyle name="Uwaga 3" xfId="18497" hidden="1"/>
    <cellStyle name="Uwaga 3" xfId="18502" hidden="1"/>
    <cellStyle name="Uwaga 3" xfId="18503" hidden="1"/>
    <cellStyle name="Uwaga 3" xfId="18505" hidden="1"/>
    <cellStyle name="Uwaga 3" xfId="18511" hidden="1"/>
    <cellStyle name="Uwaga 3" xfId="18512" hidden="1"/>
    <cellStyle name="Uwaga 3" xfId="18513" hidden="1"/>
    <cellStyle name="Uwaga 3" xfId="18520" hidden="1"/>
    <cellStyle name="Uwaga 3" xfId="18521" hidden="1"/>
    <cellStyle name="Uwaga 3" xfId="18522" hidden="1"/>
    <cellStyle name="Uwaga 3" xfId="18529" hidden="1"/>
    <cellStyle name="Uwaga 3" xfId="18530" hidden="1"/>
    <cellStyle name="Uwaga 3" xfId="18531" hidden="1"/>
    <cellStyle name="Uwaga 3" xfId="18538" hidden="1"/>
    <cellStyle name="Uwaga 3" xfId="18539" hidden="1"/>
    <cellStyle name="Uwaga 3" xfId="18540" hidden="1"/>
    <cellStyle name="Uwaga 3" xfId="18547" hidden="1"/>
    <cellStyle name="Uwaga 3" xfId="18548" hidden="1"/>
    <cellStyle name="Uwaga 3" xfId="18549" hidden="1"/>
    <cellStyle name="Uwaga 3" xfId="18634" hidden="1"/>
    <cellStyle name="Uwaga 3" xfId="18635" hidden="1"/>
    <cellStyle name="Uwaga 3" xfId="18637" hidden="1"/>
    <cellStyle name="Uwaga 3" xfId="18649" hidden="1"/>
    <cellStyle name="Uwaga 3" xfId="18650" hidden="1"/>
    <cellStyle name="Uwaga 3" xfId="18655" hidden="1"/>
    <cellStyle name="Uwaga 3" xfId="18664" hidden="1"/>
    <cellStyle name="Uwaga 3" xfId="18665" hidden="1"/>
    <cellStyle name="Uwaga 3" xfId="18670" hidden="1"/>
    <cellStyle name="Uwaga 3" xfId="18679" hidden="1"/>
    <cellStyle name="Uwaga 3" xfId="18680" hidden="1"/>
    <cellStyle name="Uwaga 3" xfId="18681" hidden="1"/>
    <cellStyle name="Uwaga 3" xfId="18694" hidden="1"/>
    <cellStyle name="Uwaga 3" xfId="18699" hidden="1"/>
    <cellStyle name="Uwaga 3" xfId="18704" hidden="1"/>
    <cellStyle name="Uwaga 3" xfId="18714" hidden="1"/>
    <cellStyle name="Uwaga 3" xfId="18719" hidden="1"/>
    <cellStyle name="Uwaga 3" xfId="18723" hidden="1"/>
    <cellStyle name="Uwaga 3" xfId="18730" hidden="1"/>
    <cellStyle name="Uwaga 3" xfId="18735" hidden="1"/>
    <cellStyle name="Uwaga 3" xfId="18738" hidden="1"/>
    <cellStyle name="Uwaga 3" xfId="18744" hidden="1"/>
    <cellStyle name="Uwaga 3" xfId="18749" hidden="1"/>
    <cellStyle name="Uwaga 3" xfId="18753" hidden="1"/>
    <cellStyle name="Uwaga 3" xfId="18754" hidden="1"/>
    <cellStyle name="Uwaga 3" xfId="18755" hidden="1"/>
    <cellStyle name="Uwaga 3" xfId="18759" hidden="1"/>
    <cellStyle name="Uwaga 3" xfId="18771" hidden="1"/>
    <cellStyle name="Uwaga 3" xfId="18776" hidden="1"/>
    <cellStyle name="Uwaga 3" xfId="18781" hidden="1"/>
    <cellStyle name="Uwaga 3" xfId="18786" hidden="1"/>
    <cellStyle name="Uwaga 3" xfId="18791" hidden="1"/>
    <cellStyle name="Uwaga 3" xfId="18796" hidden="1"/>
    <cellStyle name="Uwaga 3" xfId="18800" hidden="1"/>
    <cellStyle name="Uwaga 3" xfId="18804" hidden="1"/>
    <cellStyle name="Uwaga 3" xfId="18809" hidden="1"/>
    <cellStyle name="Uwaga 3" xfId="18814" hidden="1"/>
    <cellStyle name="Uwaga 3" xfId="18815" hidden="1"/>
    <cellStyle name="Uwaga 3" xfId="18817" hidden="1"/>
    <cellStyle name="Uwaga 3" xfId="18830" hidden="1"/>
    <cellStyle name="Uwaga 3" xfId="18834" hidden="1"/>
    <cellStyle name="Uwaga 3" xfId="18839" hidden="1"/>
    <cellStyle name="Uwaga 3" xfId="18846" hidden="1"/>
    <cellStyle name="Uwaga 3" xfId="18850" hidden="1"/>
    <cellStyle name="Uwaga 3" xfId="18855" hidden="1"/>
    <cellStyle name="Uwaga 3" xfId="18860" hidden="1"/>
    <cellStyle name="Uwaga 3" xfId="18863" hidden="1"/>
    <cellStyle name="Uwaga 3" xfId="18868" hidden="1"/>
    <cellStyle name="Uwaga 3" xfId="18874" hidden="1"/>
    <cellStyle name="Uwaga 3" xfId="18875" hidden="1"/>
    <cellStyle name="Uwaga 3" xfId="18878" hidden="1"/>
    <cellStyle name="Uwaga 3" xfId="18891" hidden="1"/>
    <cellStyle name="Uwaga 3" xfId="18895" hidden="1"/>
    <cellStyle name="Uwaga 3" xfId="18900" hidden="1"/>
    <cellStyle name="Uwaga 3" xfId="18907" hidden="1"/>
    <cellStyle name="Uwaga 3" xfId="18912" hidden="1"/>
    <cellStyle name="Uwaga 3" xfId="18916" hidden="1"/>
    <cellStyle name="Uwaga 3" xfId="18921" hidden="1"/>
    <cellStyle name="Uwaga 3" xfId="18925" hidden="1"/>
    <cellStyle name="Uwaga 3" xfId="18930" hidden="1"/>
    <cellStyle name="Uwaga 3" xfId="18934" hidden="1"/>
    <cellStyle name="Uwaga 3" xfId="18935" hidden="1"/>
    <cellStyle name="Uwaga 3" xfId="18937" hidden="1"/>
    <cellStyle name="Uwaga 3" xfId="18949" hidden="1"/>
    <cellStyle name="Uwaga 3" xfId="18950" hidden="1"/>
    <cellStyle name="Uwaga 3" xfId="18952" hidden="1"/>
    <cellStyle name="Uwaga 3" xfId="18964" hidden="1"/>
    <cellStyle name="Uwaga 3" xfId="18966" hidden="1"/>
    <cellStyle name="Uwaga 3" xfId="18969" hidden="1"/>
    <cellStyle name="Uwaga 3" xfId="18979" hidden="1"/>
    <cellStyle name="Uwaga 3" xfId="18980" hidden="1"/>
    <cellStyle name="Uwaga 3" xfId="18982" hidden="1"/>
    <cellStyle name="Uwaga 3" xfId="18994" hidden="1"/>
    <cellStyle name="Uwaga 3" xfId="18995" hidden="1"/>
    <cellStyle name="Uwaga 3" xfId="18996" hidden="1"/>
    <cellStyle name="Uwaga 3" xfId="19010" hidden="1"/>
    <cellStyle name="Uwaga 3" xfId="19013" hidden="1"/>
    <cellStyle name="Uwaga 3" xfId="19017" hidden="1"/>
    <cellStyle name="Uwaga 3" xfId="19025" hidden="1"/>
    <cellStyle name="Uwaga 3" xfId="19028" hidden="1"/>
    <cellStyle name="Uwaga 3" xfId="19032" hidden="1"/>
    <cellStyle name="Uwaga 3" xfId="19040" hidden="1"/>
    <cellStyle name="Uwaga 3" xfId="19043" hidden="1"/>
    <cellStyle name="Uwaga 3" xfId="19047" hidden="1"/>
    <cellStyle name="Uwaga 3" xfId="19054" hidden="1"/>
    <cellStyle name="Uwaga 3" xfId="19055" hidden="1"/>
    <cellStyle name="Uwaga 3" xfId="19057" hidden="1"/>
    <cellStyle name="Uwaga 3" xfId="19070" hidden="1"/>
    <cellStyle name="Uwaga 3" xfId="19073" hidden="1"/>
    <cellStyle name="Uwaga 3" xfId="19076" hidden="1"/>
    <cellStyle name="Uwaga 3" xfId="19085" hidden="1"/>
    <cellStyle name="Uwaga 3" xfId="19088" hidden="1"/>
    <cellStyle name="Uwaga 3" xfId="19092" hidden="1"/>
    <cellStyle name="Uwaga 3" xfId="19100" hidden="1"/>
    <cellStyle name="Uwaga 3" xfId="19102" hidden="1"/>
    <cellStyle name="Uwaga 3" xfId="19105" hidden="1"/>
    <cellStyle name="Uwaga 3" xfId="19114" hidden="1"/>
    <cellStyle name="Uwaga 3" xfId="19115" hidden="1"/>
    <cellStyle name="Uwaga 3" xfId="19116" hidden="1"/>
    <cellStyle name="Uwaga 3" xfId="19129" hidden="1"/>
    <cellStyle name="Uwaga 3" xfId="19130" hidden="1"/>
    <cellStyle name="Uwaga 3" xfId="19132" hidden="1"/>
    <cellStyle name="Uwaga 3" xfId="19144" hidden="1"/>
    <cellStyle name="Uwaga 3" xfId="19145" hidden="1"/>
    <cellStyle name="Uwaga 3" xfId="19147" hidden="1"/>
    <cellStyle name="Uwaga 3" xfId="19159" hidden="1"/>
    <cellStyle name="Uwaga 3" xfId="19160" hidden="1"/>
    <cellStyle name="Uwaga 3" xfId="19162" hidden="1"/>
    <cellStyle name="Uwaga 3" xfId="19174" hidden="1"/>
    <cellStyle name="Uwaga 3" xfId="19175" hidden="1"/>
    <cellStyle name="Uwaga 3" xfId="19176" hidden="1"/>
    <cellStyle name="Uwaga 3" xfId="19190" hidden="1"/>
    <cellStyle name="Uwaga 3" xfId="19192" hidden="1"/>
    <cellStyle name="Uwaga 3" xfId="19195" hidden="1"/>
    <cellStyle name="Uwaga 3" xfId="19205" hidden="1"/>
    <cellStyle name="Uwaga 3" xfId="19208" hidden="1"/>
    <cellStyle name="Uwaga 3" xfId="19211" hidden="1"/>
    <cellStyle name="Uwaga 3" xfId="19220" hidden="1"/>
    <cellStyle name="Uwaga 3" xfId="19222" hidden="1"/>
    <cellStyle name="Uwaga 3" xfId="19225" hidden="1"/>
    <cellStyle name="Uwaga 3" xfId="19234" hidden="1"/>
    <cellStyle name="Uwaga 3" xfId="19235" hidden="1"/>
    <cellStyle name="Uwaga 3" xfId="19236" hidden="1"/>
    <cellStyle name="Uwaga 3" xfId="19249" hidden="1"/>
    <cellStyle name="Uwaga 3" xfId="19251" hidden="1"/>
    <cellStyle name="Uwaga 3" xfId="19253" hidden="1"/>
    <cellStyle name="Uwaga 3" xfId="19264" hidden="1"/>
    <cellStyle name="Uwaga 3" xfId="19266" hidden="1"/>
    <cellStyle name="Uwaga 3" xfId="19268" hidden="1"/>
    <cellStyle name="Uwaga 3" xfId="19279" hidden="1"/>
    <cellStyle name="Uwaga 3" xfId="19281" hidden="1"/>
    <cellStyle name="Uwaga 3" xfId="19283" hidden="1"/>
    <cellStyle name="Uwaga 3" xfId="19294" hidden="1"/>
    <cellStyle name="Uwaga 3" xfId="19295" hidden="1"/>
    <cellStyle name="Uwaga 3" xfId="19296" hidden="1"/>
    <cellStyle name="Uwaga 3" xfId="19309" hidden="1"/>
    <cellStyle name="Uwaga 3" xfId="19311" hidden="1"/>
    <cellStyle name="Uwaga 3" xfId="19313" hidden="1"/>
    <cellStyle name="Uwaga 3" xfId="19324" hidden="1"/>
    <cellStyle name="Uwaga 3" xfId="19326" hidden="1"/>
    <cellStyle name="Uwaga 3" xfId="19328" hidden="1"/>
    <cellStyle name="Uwaga 3" xfId="19339" hidden="1"/>
    <cellStyle name="Uwaga 3" xfId="19341" hidden="1"/>
    <cellStyle name="Uwaga 3" xfId="19342" hidden="1"/>
    <cellStyle name="Uwaga 3" xfId="19354" hidden="1"/>
    <cellStyle name="Uwaga 3" xfId="19355" hidden="1"/>
    <cellStyle name="Uwaga 3" xfId="19356" hidden="1"/>
    <cellStyle name="Uwaga 3" xfId="19369" hidden="1"/>
    <cellStyle name="Uwaga 3" xfId="19371" hidden="1"/>
    <cellStyle name="Uwaga 3" xfId="19373" hidden="1"/>
    <cellStyle name="Uwaga 3" xfId="19384" hidden="1"/>
    <cellStyle name="Uwaga 3" xfId="19386" hidden="1"/>
    <cellStyle name="Uwaga 3" xfId="19388" hidden="1"/>
    <cellStyle name="Uwaga 3" xfId="19399" hidden="1"/>
    <cellStyle name="Uwaga 3" xfId="19401" hidden="1"/>
    <cellStyle name="Uwaga 3" xfId="19403" hidden="1"/>
    <cellStyle name="Uwaga 3" xfId="19414" hidden="1"/>
    <cellStyle name="Uwaga 3" xfId="19415" hidden="1"/>
    <cellStyle name="Uwaga 3" xfId="19417" hidden="1"/>
    <cellStyle name="Uwaga 3" xfId="19428" hidden="1"/>
    <cellStyle name="Uwaga 3" xfId="19430" hidden="1"/>
    <cellStyle name="Uwaga 3" xfId="19431" hidden="1"/>
    <cellStyle name="Uwaga 3" xfId="19440" hidden="1"/>
    <cellStyle name="Uwaga 3" xfId="19443" hidden="1"/>
    <cellStyle name="Uwaga 3" xfId="19445" hidden="1"/>
    <cellStyle name="Uwaga 3" xfId="19456" hidden="1"/>
    <cellStyle name="Uwaga 3" xfId="19458" hidden="1"/>
    <cellStyle name="Uwaga 3" xfId="19460" hidden="1"/>
    <cellStyle name="Uwaga 3" xfId="19472" hidden="1"/>
    <cellStyle name="Uwaga 3" xfId="19474" hidden="1"/>
    <cellStyle name="Uwaga 3" xfId="19476" hidden="1"/>
    <cellStyle name="Uwaga 3" xfId="19484" hidden="1"/>
    <cellStyle name="Uwaga 3" xfId="19486" hidden="1"/>
    <cellStyle name="Uwaga 3" xfId="19489" hidden="1"/>
    <cellStyle name="Uwaga 3" xfId="19479" hidden="1"/>
    <cellStyle name="Uwaga 3" xfId="19478" hidden="1"/>
    <cellStyle name="Uwaga 3" xfId="19477" hidden="1"/>
    <cellStyle name="Uwaga 3" xfId="19464" hidden="1"/>
    <cellStyle name="Uwaga 3" xfId="19463" hidden="1"/>
    <cellStyle name="Uwaga 3" xfId="19462" hidden="1"/>
    <cellStyle name="Uwaga 3" xfId="19449" hidden="1"/>
    <cellStyle name="Uwaga 3" xfId="19448" hidden="1"/>
    <cellStyle name="Uwaga 3" xfId="19447" hidden="1"/>
    <cellStyle name="Uwaga 3" xfId="19434" hidden="1"/>
    <cellStyle name="Uwaga 3" xfId="19433" hidden="1"/>
    <cellStyle name="Uwaga 3" xfId="19432" hidden="1"/>
    <cellStyle name="Uwaga 3" xfId="19419" hidden="1"/>
    <cellStyle name="Uwaga 3" xfId="19418" hidden="1"/>
    <cellStyle name="Uwaga 3" xfId="19416" hidden="1"/>
    <cellStyle name="Uwaga 3" xfId="19405" hidden="1"/>
    <cellStyle name="Uwaga 3" xfId="19402" hidden="1"/>
    <cellStyle name="Uwaga 3" xfId="19400" hidden="1"/>
    <cellStyle name="Uwaga 3" xfId="19390" hidden="1"/>
    <cellStyle name="Uwaga 3" xfId="19387" hidden="1"/>
    <cellStyle name="Uwaga 3" xfId="19385" hidden="1"/>
    <cellStyle name="Uwaga 3" xfId="19375" hidden="1"/>
    <cellStyle name="Uwaga 3" xfId="19372" hidden="1"/>
    <cellStyle name="Uwaga 3" xfId="19370" hidden="1"/>
    <cellStyle name="Uwaga 3" xfId="19360" hidden="1"/>
    <cellStyle name="Uwaga 3" xfId="19358" hidden="1"/>
    <cellStyle name="Uwaga 3" xfId="19357" hidden="1"/>
    <cellStyle name="Uwaga 3" xfId="19345" hidden="1"/>
    <cellStyle name="Uwaga 3" xfId="19343" hidden="1"/>
    <cellStyle name="Uwaga 3" xfId="19340" hidden="1"/>
    <cellStyle name="Uwaga 3" xfId="19330" hidden="1"/>
    <cellStyle name="Uwaga 3" xfId="19327" hidden="1"/>
    <cellStyle name="Uwaga 3" xfId="19325" hidden="1"/>
    <cellStyle name="Uwaga 3" xfId="19315" hidden="1"/>
    <cellStyle name="Uwaga 3" xfId="19312" hidden="1"/>
    <cellStyle name="Uwaga 3" xfId="19310" hidden="1"/>
    <cellStyle name="Uwaga 3" xfId="19300" hidden="1"/>
    <cellStyle name="Uwaga 3" xfId="19298" hidden="1"/>
    <cellStyle name="Uwaga 3" xfId="19297" hidden="1"/>
    <cellStyle name="Uwaga 3" xfId="19285" hidden="1"/>
    <cellStyle name="Uwaga 3" xfId="19282" hidden="1"/>
    <cellStyle name="Uwaga 3" xfId="19280" hidden="1"/>
    <cellStyle name="Uwaga 3" xfId="19270" hidden="1"/>
    <cellStyle name="Uwaga 3" xfId="19267" hidden="1"/>
    <cellStyle name="Uwaga 3" xfId="19265" hidden="1"/>
    <cellStyle name="Uwaga 3" xfId="19255" hidden="1"/>
    <cellStyle name="Uwaga 3" xfId="19252" hidden="1"/>
    <cellStyle name="Uwaga 3" xfId="19250" hidden="1"/>
    <cellStyle name="Uwaga 3" xfId="19240" hidden="1"/>
    <cellStyle name="Uwaga 3" xfId="19238" hidden="1"/>
    <cellStyle name="Uwaga 3" xfId="19237" hidden="1"/>
    <cellStyle name="Uwaga 3" xfId="19224" hidden="1"/>
    <cellStyle name="Uwaga 3" xfId="19221" hidden="1"/>
    <cellStyle name="Uwaga 3" xfId="19219" hidden="1"/>
    <cellStyle name="Uwaga 3" xfId="19209" hidden="1"/>
    <cellStyle name="Uwaga 3" xfId="19206" hidden="1"/>
    <cellStyle name="Uwaga 3" xfId="19204" hidden="1"/>
    <cellStyle name="Uwaga 3" xfId="19194" hidden="1"/>
    <cellStyle name="Uwaga 3" xfId="19191" hidden="1"/>
    <cellStyle name="Uwaga 3" xfId="19189" hidden="1"/>
    <cellStyle name="Uwaga 3" xfId="19180" hidden="1"/>
    <cellStyle name="Uwaga 3" xfId="19178" hidden="1"/>
    <cellStyle name="Uwaga 3" xfId="19177" hidden="1"/>
    <cellStyle name="Uwaga 3" xfId="19165" hidden="1"/>
    <cellStyle name="Uwaga 3" xfId="19163" hidden="1"/>
    <cellStyle name="Uwaga 3" xfId="19161" hidden="1"/>
    <cellStyle name="Uwaga 3" xfId="19150" hidden="1"/>
    <cellStyle name="Uwaga 3" xfId="19148" hidden="1"/>
    <cellStyle name="Uwaga 3" xfId="19146" hidden="1"/>
    <cellStyle name="Uwaga 3" xfId="19135" hidden="1"/>
    <cellStyle name="Uwaga 3" xfId="19133" hidden="1"/>
    <cellStyle name="Uwaga 3" xfId="19131" hidden="1"/>
    <cellStyle name="Uwaga 3" xfId="19120" hidden="1"/>
    <cellStyle name="Uwaga 3" xfId="19118" hidden="1"/>
    <cellStyle name="Uwaga 3" xfId="19117" hidden="1"/>
    <cellStyle name="Uwaga 3" xfId="19104" hidden="1"/>
    <cellStyle name="Uwaga 3" xfId="19101" hidden="1"/>
    <cellStyle name="Uwaga 3" xfId="19099" hidden="1"/>
    <cellStyle name="Uwaga 3" xfId="19089" hidden="1"/>
    <cellStyle name="Uwaga 3" xfId="19086" hidden="1"/>
    <cellStyle name="Uwaga 3" xfId="19084" hidden="1"/>
    <cellStyle name="Uwaga 3" xfId="19074" hidden="1"/>
    <cellStyle name="Uwaga 3" xfId="19071" hidden="1"/>
    <cellStyle name="Uwaga 3" xfId="19069" hidden="1"/>
    <cellStyle name="Uwaga 3" xfId="19060" hidden="1"/>
    <cellStyle name="Uwaga 3" xfId="19058" hidden="1"/>
    <cellStyle name="Uwaga 3" xfId="19056" hidden="1"/>
    <cellStyle name="Uwaga 3" xfId="19044" hidden="1"/>
    <cellStyle name="Uwaga 3" xfId="19041" hidden="1"/>
    <cellStyle name="Uwaga 3" xfId="19039" hidden="1"/>
    <cellStyle name="Uwaga 3" xfId="19029" hidden="1"/>
    <cellStyle name="Uwaga 3" xfId="19026" hidden="1"/>
    <cellStyle name="Uwaga 3" xfId="19024" hidden="1"/>
    <cellStyle name="Uwaga 3" xfId="19014" hidden="1"/>
    <cellStyle name="Uwaga 3" xfId="19011" hidden="1"/>
    <cellStyle name="Uwaga 3" xfId="19009" hidden="1"/>
    <cellStyle name="Uwaga 3" xfId="19002" hidden="1"/>
    <cellStyle name="Uwaga 3" xfId="18999" hidden="1"/>
    <cellStyle name="Uwaga 3" xfId="18997" hidden="1"/>
    <cellStyle name="Uwaga 3" xfId="18987" hidden="1"/>
    <cellStyle name="Uwaga 3" xfId="18984" hidden="1"/>
    <cellStyle name="Uwaga 3" xfId="18981" hidden="1"/>
    <cellStyle name="Uwaga 3" xfId="18972" hidden="1"/>
    <cellStyle name="Uwaga 3" xfId="18968" hidden="1"/>
    <cellStyle name="Uwaga 3" xfId="18965" hidden="1"/>
    <cellStyle name="Uwaga 3" xfId="18957" hidden="1"/>
    <cellStyle name="Uwaga 3" xfId="18954" hidden="1"/>
    <cellStyle name="Uwaga 3" xfId="18951" hidden="1"/>
    <cellStyle name="Uwaga 3" xfId="18942" hidden="1"/>
    <cellStyle name="Uwaga 3" xfId="18939" hidden="1"/>
    <cellStyle name="Uwaga 3" xfId="18936" hidden="1"/>
    <cellStyle name="Uwaga 3" xfId="18926" hidden="1"/>
    <cellStyle name="Uwaga 3" xfId="18922" hidden="1"/>
    <cellStyle name="Uwaga 3" xfId="18919" hidden="1"/>
    <cellStyle name="Uwaga 3" xfId="18910" hidden="1"/>
    <cellStyle name="Uwaga 3" xfId="18906" hidden="1"/>
    <cellStyle name="Uwaga 3" xfId="18904" hidden="1"/>
    <cellStyle name="Uwaga 3" xfId="18896" hidden="1"/>
    <cellStyle name="Uwaga 3" xfId="18892" hidden="1"/>
    <cellStyle name="Uwaga 3" xfId="18889" hidden="1"/>
    <cellStyle name="Uwaga 3" xfId="18882" hidden="1"/>
    <cellStyle name="Uwaga 3" xfId="18879" hidden="1"/>
    <cellStyle name="Uwaga 3" xfId="18876" hidden="1"/>
    <cellStyle name="Uwaga 3" xfId="18867" hidden="1"/>
    <cellStyle name="Uwaga 3" xfId="18862" hidden="1"/>
    <cellStyle name="Uwaga 3" xfId="18859" hidden="1"/>
    <cellStyle name="Uwaga 3" xfId="18852" hidden="1"/>
    <cellStyle name="Uwaga 3" xfId="18847" hidden="1"/>
    <cellStyle name="Uwaga 3" xfId="18844" hidden="1"/>
    <cellStyle name="Uwaga 3" xfId="18837" hidden="1"/>
    <cellStyle name="Uwaga 3" xfId="18832" hidden="1"/>
    <cellStyle name="Uwaga 3" xfId="18829" hidden="1"/>
    <cellStyle name="Uwaga 3" xfId="18823" hidden="1"/>
    <cellStyle name="Uwaga 3" xfId="18819" hidden="1"/>
    <cellStyle name="Uwaga 3" xfId="18816" hidden="1"/>
    <cellStyle name="Uwaga 3" xfId="18808" hidden="1"/>
    <cellStyle name="Uwaga 3" xfId="18803" hidden="1"/>
    <cellStyle name="Uwaga 3" xfId="18799" hidden="1"/>
    <cellStyle name="Uwaga 3" xfId="18793" hidden="1"/>
    <cellStyle name="Uwaga 3" xfId="18788" hidden="1"/>
    <cellStyle name="Uwaga 3" xfId="18784" hidden="1"/>
    <cellStyle name="Uwaga 3" xfId="18778" hidden="1"/>
    <cellStyle name="Uwaga 3" xfId="18773" hidden="1"/>
    <cellStyle name="Uwaga 3" xfId="18769" hidden="1"/>
    <cellStyle name="Uwaga 3" xfId="18764" hidden="1"/>
    <cellStyle name="Uwaga 3" xfId="18760" hidden="1"/>
    <cellStyle name="Uwaga 3" xfId="18756" hidden="1"/>
    <cellStyle name="Uwaga 3" xfId="18748" hidden="1"/>
    <cellStyle name="Uwaga 3" xfId="18743" hidden="1"/>
    <cellStyle name="Uwaga 3" xfId="18739" hidden="1"/>
    <cellStyle name="Uwaga 3" xfId="18733" hidden="1"/>
    <cellStyle name="Uwaga 3" xfId="18728" hidden="1"/>
    <cellStyle name="Uwaga 3" xfId="18724" hidden="1"/>
    <cellStyle name="Uwaga 3" xfId="18718" hidden="1"/>
    <cellStyle name="Uwaga 3" xfId="18713" hidden="1"/>
    <cellStyle name="Uwaga 3" xfId="18709" hidden="1"/>
    <cellStyle name="Uwaga 3" xfId="18705" hidden="1"/>
    <cellStyle name="Uwaga 3" xfId="18700" hidden="1"/>
    <cellStyle name="Uwaga 3" xfId="18695" hidden="1"/>
    <cellStyle name="Uwaga 3" xfId="18690" hidden="1"/>
    <cellStyle name="Uwaga 3" xfId="18686" hidden="1"/>
    <cellStyle name="Uwaga 3" xfId="18682" hidden="1"/>
    <cellStyle name="Uwaga 3" xfId="18675" hidden="1"/>
    <cellStyle name="Uwaga 3" xfId="18671" hidden="1"/>
    <cellStyle name="Uwaga 3" xfId="18666" hidden="1"/>
    <cellStyle name="Uwaga 3" xfId="18660" hidden="1"/>
    <cellStyle name="Uwaga 3" xfId="18656" hidden="1"/>
    <cellStyle name="Uwaga 3" xfId="18651" hidden="1"/>
    <cellStyle name="Uwaga 3" xfId="18645" hidden="1"/>
    <cellStyle name="Uwaga 3" xfId="18641" hidden="1"/>
    <cellStyle name="Uwaga 3" xfId="18636" hidden="1"/>
    <cellStyle name="Uwaga 3" xfId="18630" hidden="1"/>
    <cellStyle name="Uwaga 3" xfId="18626" hidden="1"/>
    <cellStyle name="Uwaga 3" xfId="18622" hidden="1"/>
    <cellStyle name="Uwaga 3" xfId="19482" hidden="1"/>
    <cellStyle name="Uwaga 3" xfId="19481" hidden="1"/>
    <cellStyle name="Uwaga 3" xfId="19480" hidden="1"/>
    <cellStyle name="Uwaga 3" xfId="19467" hidden="1"/>
    <cellStyle name="Uwaga 3" xfId="19466" hidden="1"/>
    <cellStyle name="Uwaga 3" xfId="19465" hidden="1"/>
    <cellStyle name="Uwaga 3" xfId="19452" hidden="1"/>
    <cellStyle name="Uwaga 3" xfId="19451" hidden="1"/>
    <cellStyle name="Uwaga 3" xfId="19450" hidden="1"/>
    <cellStyle name="Uwaga 3" xfId="19437" hidden="1"/>
    <cellStyle name="Uwaga 3" xfId="19436" hidden="1"/>
    <cellStyle name="Uwaga 3" xfId="19435" hidden="1"/>
    <cellStyle name="Uwaga 3" xfId="19422" hidden="1"/>
    <cellStyle name="Uwaga 3" xfId="19421" hidden="1"/>
    <cellStyle name="Uwaga 3" xfId="19420" hidden="1"/>
    <cellStyle name="Uwaga 3" xfId="19408" hidden="1"/>
    <cellStyle name="Uwaga 3" xfId="19406" hidden="1"/>
    <cellStyle name="Uwaga 3" xfId="19404" hidden="1"/>
    <cellStyle name="Uwaga 3" xfId="19393" hidden="1"/>
    <cellStyle name="Uwaga 3" xfId="19391" hidden="1"/>
    <cellStyle name="Uwaga 3" xfId="19389" hidden="1"/>
    <cellStyle name="Uwaga 3" xfId="19378" hidden="1"/>
    <cellStyle name="Uwaga 3" xfId="19376" hidden="1"/>
    <cellStyle name="Uwaga 3" xfId="19374" hidden="1"/>
    <cellStyle name="Uwaga 3" xfId="19363" hidden="1"/>
    <cellStyle name="Uwaga 3" xfId="19361" hidden="1"/>
    <cellStyle name="Uwaga 3" xfId="19359" hidden="1"/>
    <cellStyle name="Uwaga 3" xfId="19348" hidden="1"/>
    <cellStyle name="Uwaga 3" xfId="19346" hidden="1"/>
    <cellStyle name="Uwaga 3" xfId="19344" hidden="1"/>
    <cellStyle name="Uwaga 3" xfId="19333" hidden="1"/>
    <cellStyle name="Uwaga 3" xfId="19331" hidden="1"/>
    <cellStyle name="Uwaga 3" xfId="19329" hidden="1"/>
    <cellStyle name="Uwaga 3" xfId="19318" hidden="1"/>
    <cellStyle name="Uwaga 3" xfId="19316" hidden="1"/>
    <cellStyle name="Uwaga 3" xfId="19314" hidden="1"/>
    <cellStyle name="Uwaga 3" xfId="19303" hidden="1"/>
    <cellStyle name="Uwaga 3" xfId="19301" hidden="1"/>
    <cellStyle name="Uwaga 3" xfId="19299" hidden="1"/>
    <cellStyle name="Uwaga 3" xfId="19288" hidden="1"/>
    <cellStyle name="Uwaga 3" xfId="19286" hidden="1"/>
    <cellStyle name="Uwaga 3" xfId="19284" hidden="1"/>
    <cellStyle name="Uwaga 3" xfId="19273" hidden="1"/>
    <cellStyle name="Uwaga 3" xfId="19271" hidden="1"/>
    <cellStyle name="Uwaga 3" xfId="19269" hidden="1"/>
    <cellStyle name="Uwaga 3" xfId="19258" hidden="1"/>
    <cellStyle name="Uwaga 3" xfId="19256" hidden="1"/>
    <cellStyle name="Uwaga 3" xfId="19254" hidden="1"/>
    <cellStyle name="Uwaga 3" xfId="19243" hidden="1"/>
    <cellStyle name="Uwaga 3" xfId="19241" hidden="1"/>
    <cellStyle name="Uwaga 3" xfId="19239" hidden="1"/>
    <cellStyle name="Uwaga 3" xfId="19228" hidden="1"/>
    <cellStyle name="Uwaga 3" xfId="19226" hidden="1"/>
    <cellStyle name="Uwaga 3" xfId="19223" hidden="1"/>
    <cellStyle name="Uwaga 3" xfId="19213" hidden="1"/>
    <cellStyle name="Uwaga 3" xfId="19210" hidden="1"/>
    <cellStyle name="Uwaga 3" xfId="19207" hidden="1"/>
    <cellStyle name="Uwaga 3" xfId="19198" hidden="1"/>
    <cellStyle name="Uwaga 3" xfId="19196" hidden="1"/>
    <cellStyle name="Uwaga 3" xfId="19193" hidden="1"/>
    <cellStyle name="Uwaga 3" xfId="19183" hidden="1"/>
    <cellStyle name="Uwaga 3" xfId="19181" hidden="1"/>
    <cellStyle name="Uwaga 3" xfId="19179" hidden="1"/>
    <cellStyle name="Uwaga 3" xfId="19168" hidden="1"/>
    <cellStyle name="Uwaga 3" xfId="19166" hidden="1"/>
    <cellStyle name="Uwaga 3" xfId="19164" hidden="1"/>
    <cellStyle name="Uwaga 3" xfId="19153" hidden="1"/>
    <cellStyle name="Uwaga 3" xfId="19151" hidden="1"/>
    <cellStyle name="Uwaga 3" xfId="19149" hidden="1"/>
    <cellStyle name="Uwaga 3" xfId="19138" hidden="1"/>
    <cellStyle name="Uwaga 3" xfId="19136" hidden="1"/>
    <cellStyle name="Uwaga 3" xfId="19134" hidden="1"/>
    <cellStyle name="Uwaga 3" xfId="19123" hidden="1"/>
    <cellStyle name="Uwaga 3" xfId="19121" hidden="1"/>
    <cellStyle name="Uwaga 3" xfId="19119" hidden="1"/>
    <cellStyle name="Uwaga 3" xfId="19108" hidden="1"/>
    <cellStyle name="Uwaga 3" xfId="19106" hidden="1"/>
    <cellStyle name="Uwaga 3" xfId="19103" hidden="1"/>
    <cellStyle name="Uwaga 3" xfId="19093" hidden="1"/>
    <cellStyle name="Uwaga 3" xfId="19090" hidden="1"/>
    <cellStyle name="Uwaga 3" xfId="19087" hidden="1"/>
    <cellStyle name="Uwaga 3" xfId="19078" hidden="1"/>
    <cellStyle name="Uwaga 3" xfId="19075" hidden="1"/>
    <cellStyle name="Uwaga 3" xfId="19072" hidden="1"/>
    <cellStyle name="Uwaga 3" xfId="19063" hidden="1"/>
    <cellStyle name="Uwaga 3" xfId="19061" hidden="1"/>
    <cellStyle name="Uwaga 3" xfId="19059" hidden="1"/>
    <cellStyle name="Uwaga 3" xfId="19048" hidden="1"/>
    <cellStyle name="Uwaga 3" xfId="19045" hidden="1"/>
    <cellStyle name="Uwaga 3" xfId="19042" hidden="1"/>
    <cellStyle name="Uwaga 3" xfId="19033" hidden="1"/>
    <cellStyle name="Uwaga 3" xfId="19030" hidden="1"/>
    <cellStyle name="Uwaga 3" xfId="19027" hidden="1"/>
    <cellStyle name="Uwaga 3" xfId="19018" hidden="1"/>
    <cellStyle name="Uwaga 3" xfId="19015" hidden="1"/>
    <cellStyle name="Uwaga 3" xfId="19012" hidden="1"/>
    <cellStyle name="Uwaga 3" xfId="19005" hidden="1"/>
    <cellStyle name="Uwaga 3" xfId="19001" hidden="1"/>
    <cellStyle name="Uwaga 3" xfId="18998" hidden="1"/>
    <cellStyle name="Uwaga 3" xfId="18990" hidden="1"/>
    <cellStyle name="Uwaga 3" xfId="18986" hidden="1"/>
    <cellStyle name="Uwaga 3" xfId="18983" hidden="1"/>
    <cellStyle name="Uwaga 3" xfId="18975" hidden="1"/>
    <cellStyle name="Uwaga 3" xfId="18971" hidden="1"/>
    <cellStyle name="Uwaga 3" xfId="18967" hidden="1"/>
    <cellStyle name="Uwaga 3" xfId="18960" hidden="1"/>
    <cellStyle name="Uwaga 3" xfId="18956" hidden="1"/>
    <cellStyle name="Uwaga 3" xfId="18953" hidden="1"/>
    <cellStyle name="Uwaga 3" xfId="18945" hidden="1"/>
    <cellStyle name="Uwaga 3" xfId="18941" hidden="1"/>
    <cellStyle name="Uwaga 3" xfId="18938" hidden="1"/>
    <cellStyle name="Uwaga 3" xfId="18929" hidden="1"/>
    <cellStyle name="Uwaga 3" xfId="18924" hidden="1"/>
    <cellStyle name="Uwaga 3" xfId="18920" hidden="1"/>
    <cellStyle name="Uwaga 3" xfId="18914" hidden="1"/>
    <cellStyle name="Uwaga 3" xfId="18909" hidden="1"/>
    <cellStyle name="Uwaga 3" xfId="18905" hidden="1"/>
    <cellStyle name="Uwaga 3" xfId="18899" hidden="1"/>
    <cellStyle name="Uwaga 3" xfId="18894" hidden="1"/>
    <cellStyle name="Uwaga 3" xfId="18890" hidden="1"/>
    <cellStyle name="Uwaga 3" xfId="18885" hidden="1"/>
    <cellStyle name="Uwaga 3" xfId="18881" hidden="1"/>
    <cellStyle name="Uwaga 3" xfId="18877" hidden="1"/>
    <cellStyle name="Uwaga 3" xfId="18870" hidden="1"/>
    <cellStyle name="Uwaga 3" xfId="18865" hidden="1"/>
    <cellStyle name="Uwaga 3" xfId="18861" hidden="1"/>
    <cellStyle name="Uwaga 3" xfId="18854" hidden="1"/>
    <cellStyle name="Uwaga 3" xfId="18849" hidden="1"/>
    <cellStyle name="Uwaga 3" xfId="18845" hidden="1"/>
    <cellStyle name="Uwaga 3" xfId="18840" hidden="1"/>
    <cellStyle name="Uwaga 3" xfId="18835" hidden="1"/>
    <cellStyle name="Uwaga 3" xfId="18831" hidden="1"/>
    <cellStyle name="Uwaga 3" xfId="18825" hidden="1"/>
    <cellStyle name="Uwaga 3" xfId="18821" hidden="1"/>
    <cellStyle name="Uwaga 3" xfId="18818" hidden="1"/>
    <cellStyle name="Uwaga 3" xfId="18811" hidden="1"/>
    <cellStyle name="Uwaga 3" xfId="18806" hidden="1"/>
    <cellStyle name="Uwaga 3" xfId="18801" hidden="1"/>
    <cellStyle name="Uwaga 3" xfId="18795" hidden="1"/>
    <cellStyle name="Uwaga 3" xfId="18790" hidden="1"/>
    <cellStyle name="Uwaga 3" xfId="18785" hidden="1"/>
    <cellStyle name="Uwaga 3" xfId="18780" hidden="1"/>
    <cellStyle name="Uwaga 3" xfId="18775" hidden="1"/>
    <cellStyle name="Uwaga 3" xfId="18770" hidden="1"/>
    <cellStyle name="Uwaga 3" xfId="18766" hidden="1"/>
    <cellStyle name="Uwaga 3" xfId="18762" hidden="1"/>
    <cellStyle name="Uwaga 3" xfId="18757" hidden="1"/>
    <cellStyle name="Uwaga 3" xfId="18750" hidden="1"/>
    <cellStyle name="Uwaga 3" xfId="18745" hidden="1"/>
    <cellStyle name="Uwaga 3" xfId="18740" hidden="1"/>
    <cellStyle name="Uwaga 3" xfId="18734" hidden="1"/>
    <cellStyle name="Uwaga 3" xfId="18729" hidden="1"/>
    <cellStyle name="Uwaga 3" xfId="18725" hidden="1"/>
    <cellStyle name="Uwaga 3" xfId="18720" hidden="1"/>
    <cellStyle name="Uwaga 3" xfId="18715" hidden="1"/>
    <cellStyle name="Uwaga 3" xfId="18710" hidden="1"/>
    <cellStyle name="Uwaga 3" xfId="18706" hidden="1"/>
    <cellStyle name="Uwaga 3" xfId="18701" hidden="1"/>
    <cellStyle name="Uwaga 3" xfId="18696" hidden="1"/>
    <cellStyle name="Uwaga 3" xfId="18691" hidden="1"/>
    <cellStyle name="Uwaga 3" xfId="18687" hidden="1"/>
    <cellStyle name="Uwaga 3" xfId="18683" hidden="1"/>
    <cellStyle name="Uwaga 3" xfId="18676" hidden="1"/>
    <cellStyle name="Uwaga 3" xfId="18672" hidden="1"/>
    <cellStyle name="Uwaga 3" xfId="18667" hidden="1"/>
    <cellStyle name="Uwaga 3" xfId="18661" hidden="1"/>
    <cellStyle name="Uwaga 3" xfId="18657" hidden="1"/>
    <cellStyle name="Uwaga 3" xfId="18652" hidden="1"/>
    <cellStyle name="Uwaga 3" xfId="18646" hidden="1"/>
    <cellStyle name="Uwaga 3" xfId="18642" hidden="1"/>
    <cellStyle name="Uwaga 3" xfId="18638" hidden="1"/>
    <cellStyle name="Uwaga 3" xfId="18631" hidden="1"/>
    <cellStyle name="Uwaga 3" xfId="18627" hidden="1"/>
    <cellStyle name="Uwaga 3" xfId="18623" hidden="1"/>
    <cellStyle name="Uwaga 3" xfId="19487" hidden="1"/>
    <cellStyle name="Uwaga 3" xfId="19485" hidden="1"/>
    <cellStyle name="Uwaga 3" xfId="19483" hidden="1"/>
    <cellStyle name="Uwaga 3" xfId="19470" hidden="1"/>
    <cellStyle name="Uwaga 3" xfId="19469" hidden="1"/>
    <cellStyle name="Uwaga 3" xfId="19468" hidden="1"/>
    <cellStyle name="Uwaga 3" xfId="19455" hidden="1"/>
    <cellStyle name="Uwaga 3" xfId="19454" hidden="1"/>
    <cellStyle name="Uwaga 3" xfId="19453" hidden="1"/>
    <cellStyle name="Uwaga 3" xfId="19441" hidden="1"/>
    <cellStyle name="Uwaga 3" xfId="19439" hidden="1"/>
    <cellStyle name="Uwaga 3" xfId="19438" hidden="1"/>
    <cellStyle name="Uwaga 3" xfId="19425" hidden="1"/>
    <cellStyle name="Uwaga 3" xfId="19424" hidden="1"/>
    <cellStyle name="Uwaga 3" xfId="19423" hidden="1"/>
    <cellStyle name="Uwaga 3" xfId="19411" hidden="1"/>
    <cellStyle name="Uwaga 3" xfId="19409" hidden="1"/>
    <cellStyle name="Uwaga 3" xfId="19407" hidden="1"/>
    <cellStyle name="Uwaga 3" xfId="19396" hidden="1"/>
    <cellStyle name="Uwaga 3" xfId="19394" hidden="1"/>
    <cellStyle name="Uwaga 3" xfId="19392" hidden="1"/>
    <cellStyle name="Uwaga 3" xfId="19381" hidden="1"/>
    <cellStyle name="Uwaga 3" xfId="19379" hidden="1"/>
    <cellStyle name="Uwaga 3" xfId="19377" hidden="1"/>
    <cellStyle name="Uwaga 3" xfId="19366" hidden="1"/>
    <cellStyle name="Uwaga 3" xfId="19364" hidden="1"/>
    <cellStyle name="Uwaga 3" xfId="19362" hidden="1"/>
    <cellStyle name="Uwaga 3" xfId="19351" hidden="1"/>
    <cellStyle name="Uwaga 3" xfId="19349" hidden="1"/>
    <cellStyle name="Uwaga 3" xfId="19347" hidden="1"/>
    <cellStyle name="Uwaga 3" xfId="19336" hidden="1"/>
    <cellStyle name="Uwaga 3" xfId="19334" hidden="1"/>
    <cellStyle name="Uwaga 3" xfId="19332" hidden="1"/>
    <cellStyle name="Uwaga 3" xfId="19321" hidden="1"/>
    <cellStyle name="Uwaga 3" xfId="19319" hidden="1"/>
    <cellStyle name="Uwaga 3" xfId="19317" hidden="1"/>
    <cellStyle name="Uwaga 3" xfId="19306" hidden="1"/>
    <cellStyle name="Uwaga 3" xfId="19304" hidden="1"/>
    <cellStyle name="Uwaga 3" xfId="19302" hidden="1"/>
    <cellStyle name="Uwaga 3" xfId="19291" hidden="1"/>
    <cellStyle name="Uwaga 3" xfId="19289" hidden="1"/>
    <cellStyle name="Uwaga 3" xfId="19287" hidden="1"/>
    <cellStyle name="Uwaga 3" xfId="19276" hidden="1"/>
    <cellStyle name="Uwaga 3" xfId="19274" hidden="1"/>
    <cellStyle name="Uwaga 3" xfId="19272" hidden="1"/>
    <cellStyle name="Uwaga 3" xfId="19261" hidden="1"/>
    <cellStyle name="Uwaga 3" xfId="19259" hidden="1"/>
    <cellStyle name="Uwaga 3" xfId="19257" hidden="1"/>
    <cellStyle name="Uwaga 3" xfId="19246" hidden="1"/>
    <cellStyle name="Uwaga 3" xfId="19244" hidden="1"/>
    <cellStyle name="Uwaga 3" xfId="19242" hidden="1"/>
    <cellStyle name="Uwaga 3" xfId="19231" hidden="1"/>
    <cellStyle name="Uwaga 3" xfId="19229" hidden="1"/>
    <cellStyle name="Uwaga 3" xfId="19227" hidden="1"/>
    <cellStyle name="Uwaga 3" xfId="19216" hidden="1"/>
    <cellStyle name="Uwaga 3" xfId="19214" hidden="1"/>
    <cellStyle name="Uwaga 3" xfId="19212" hidden="1"/>
    <cellStyle name="Uwaga 3" xfId="19201" hidden="1"/>
    <cellStyle name="Uwaga 3" xfId="19199" hidden="1"/>
    <cellStyle name="Uwaga 3" xfId="19197" hidden="1"/>
    <cellStyle name="Uwaga 3" xfId="19186" hidden="1"/>
    <cellStyle name="Uwaga 3" xfId="19184" hidden="1"/>
    <cellStyle name="Uwaga 3" xfId="19182" hidden="1"/>
    <cellStyle name="Uwaga 3" xfId="19171" hidden="1"/>
    <cellStyle name="Uwaga 3" xfId="19169" hidden="1"/>
    <cellStyle name="Uwaga 3" xfId="19167" hidden="1"/>
    <cellStyle name="Uwaga 3" xfId="19156" hidden="1"/>
    <cellStyle name="Uwaga 3" xfId="19154" hidden="1"/>
    <cellStyle name="Uwaga 3" xfId="19152" hidden="1"/>
    <cellStyle name="Uwaga 3" xfId="19141" hidden="1"/>
    <cellStyle name="Uwaga 3" xfId="19139" hidden="1"/>
    <cellStyle name="Uwaga 3" xfId="19137" hidden="1"/>
    <cellStyle name="Uwaga 3" xfId="19126" hidden="1"/>
    <cellStyle name="Uwaga 3" xfId="19124" hidden="1"/>
    <cellStyle name="Uwaga 3" xfId="19122" hidden="1"/>
    <cellStyle name="Uwaga 3" xfId="19111" hidden="1"/>
    <cellStyle name="Uwaga 3" xfId="19109" hidden="1"/>
    <cellStyle name="Uwaga 3" xfId="19107" hidden="1"/>
    <cellStyle name="Uwaga 3" xfId="19096" hidden="1"/>
    <cellStyle name="Uwaga 3" xfId="19094" hidden="1"/>
    <cellStyle name="Uwaga 3" xfId="19091" hidden="1"/>
    <cellStyle name="Uwaga 3" xfId="19081" hidden="1"/>
    <cellStyle name="Uwaga 3" xfId="19079" hidden="1"/>
    <cellStyle name="Uwaga 3" xfId="19077" hidden="1"/>
    <cellStyle name="Uwaga 3" xfId="19066" hidden="1"/>
    <cellStyle name="Uwaga 3" xfId="19064" hidden="1"/>
    <cellStyle name="Uwaga 3" xfId="19062" hidden="1"/>
    <cellStyle name="Uwaga 3" xfId="19051" hidden="1"/>
    <cellStyle name="Uwaga 3" xfId="19049" hidden="1"/>
    <cellStyle name="Uwaga 3" xfId="19046" hidden="1"/>
    <cellStyle name="Uwaga 3" xfId="19036" hidden="1"/>
    <cellStyle name="Uwaga 3" xfId="19034" hidden="1"/>
    <cellStyle name="Uwaga 3" xfId="19031" hidden="1"/>
    <cellStyle name="Uwaga 3" xfId="19021" hidden="1"/>
    <cellStyle name="Uwaga 3" xfId="19019" hidden="1"/>
    <cellStyle name="Uwaga 3" xfId="19016" hidden="1"/>
    <cellStyle name="Uwaga 3" xfId="19007" hidden="1"/>
    <cellStyle name="Uwaga 3" xfId="19004" hidden="1"/>
    <cellStyle name="Uwaga 3" xfId="19000" hidden="1"/>
    <cellStyle name="Uwaga 3" xfId="18992" hidden="1"/>
    <cellStyle name="Uwaga 3" xfId="18989" hidden="1"/>
    <cellStyle name="Uwaga 3" xfId="18985" hidden="1"/>
    <cellStyle name="Uwaga 3" xfId="18977" hidden="1"/>
    <cellStyle name="Uwaga 3" xfId="18974" hidden="1"/>
    <cellStyle name="Uwaga 3" xfId="18970" hidden="1"/>
    <cellStyle name="Uwaga 3" xfId="18962" hidden="1"/>
    <cellStyle name="Uwaga 3" xfId="18959" hidden="1"/>
    <cellStyle name="Uwaga 3" xfId="18955" hidden="1"/>
    <cellStyle name="Uwaga 3" xfId="18947" hidden="1"/>
    <cellStyle name="Uwaga 3" xfId="18944" hidden="1"/>
    <cellStyle name="Uwaga 3" xfId="18940" hidden="1"/>
    <cellStyle name="Uwaga 3" xfId="18932" hidden="1"/>
    <cellStyle name="Uwaga 3" xfId="18928" hidden="1"/>
    <cellStyle name="Uwaga 3" xfId="18923" hidden="1"/>
    <cellStyle name="Uwaga 3" xfId="18917" hidden="1"/>
    <cellStyle name="Uwaga 3" xfId="18913" hidden="1"/>
    <cellStyle name="Uwaga 3" xfId="18908" hidden="1"/>
    <cellStyle name="Uwaga 3" xfId="18902" hidden="1"/>
    <cellStyle name="Uwaga 3" xfId="18898" hidden="1"/>
    <cellStyle name="Uwaga 3" xfId="18893" hidden="1"/>
    <cellStyle name="Uwaga 3" xfId="18887" hidden="1"/>
    <cellStyle name="Uwaga 3" xfId="18884" hidden="1"/>
    <cellStyle name="Uwaga 3" xfId="18880" hidden="1"/>
    <cellStyle name="Uwaga 3" xfId="18872" hidden="1"/>
    <cellStyle name="Uwaga 3" xfId="18869" hidden="1"/>
    <cellStyle name="Uwaga 3" xfId="18864" hidden="1"/>
    <cellStyle name="Uwaga 3" xfId="18857" hidden="1"/>
    <cellStyle name="Uwaga 3" xfId="18853" hidden="1"/>
    <cellStyle name="Uwaga 3" xfId="18848" hidden="1"/>
    <cellStyle name="Uwaga 3" xfId="18842" hidden="1"/>
    <cellStyle name="Uwaga 3" xfId="18838" hidden="1"/>
    <cellStyle name="Uwaga 3" xfId="18833" hidden="1"/>
    <cellStyle name="Uwaga 3" xfId="18827" hidden="1"/>
    <cellStyle name="Uwaga 3" xfId="18824" hidden="1"/>
    <cellStyle name="Uwaga 3" xfId="18820" hidden="1"/>
    <cellStyle name="Uwaga 3" xfId="18812" hidden="1"/>
    <cellStyle name="Uwaga 3" xfId="18807" hidden="1"/>
    <cellStyle name="Uwaga 3" xfId="18802" hidden="1"/>
    <cellStyle name="Uwaga 3" xfId="18797" hidden="1"/>
    <cellStyle name="Uwaga 3" xfId="18792" hidden="1"/>
    <cellStyle name="Uwaga 3" xfId="18787" hidden="1"/>
    <cellStyle name="Uwaga 3" xfId="18782" hidden="1"/>
    <cellStyle name="Uwaga 3" xfId="18777" hidden="1"/>
    <cellStyle name="Uwaga 3" xfId="18772" hidden="1"/>
    <cellStyle name="Uwaga 3" xfId="18767" hidden="1"/>
    <cellStyle name="Uwaga 3" xfId="18763" hidden="1"/>
    <cellStyle name="Uwaga 3" xfId="18758" hidden="1"/>
    <cellStyle name="Uwaga 3" xfId="18751" hidden="1"/>
    <cellStyle name="Uwaga 3" xfId="18746" hidden="1"/>
    <cellStyle name="Uwaga 3" xfId="18741" hidden="1"/>
    <cellStyle name="Uwaga 3" xfId="18736" hidden="1"/>
    <cellStyle name="Uwaga 3" xfId="18731" hidden="1"/>
    <cellStyle name="Uwaga 3" xfId="18726" hidden="1"/>
    <cellStyle name="Uwaga 3" xfId="18721" hidden="1"/>
    <cellStyle name="Uwaga 3" xfId="18716" hidden="1"/>
    <cellStyle name="Uwaga 3" xfId="18711" hidden="1"/>
    <cellStyle name="Uwaga 3" xfId="18707" hidden="1"/>
    <cellStyle name="Uwaga 3" xfId="18702" hidden="1"/>
    <cellStyle name="Uwaga 3" xfId="18697" hidden="1"/>
    <cellStyle name="Uwaga 3" xfId="18692" hidden="1"/>
    <cellStyle name="Uwaga 3" xfId="18688" hidden="1"/>
    <cellStyle name="Uwaga 3" xfId="18684" hidden="1"/>
    <cellStyle name="Uwaga 3" xfId="18677" hidden="1"/>
    <cellStyle name="Uwaga 3" xfId="18673" hidden="1"/>
    <cellStyle name="Uwaga 3" xfId="18668" hidden="1"/>
    <cellStyle name="Uwaga 3" xfId="18662" hidden="1"/>
    <cellStyle name="Uwaga 3" xfId="18658" hidden="1"/>
    <cellStyle name="Uwaga 3" xfId="18653" hidden="1"/>
    <cellStyle name="Uwaga 3" xfId="18647" hidden="1"/>
    <cellStyle name="Uwaga 3" xfId="18643" hidden="1"/>
    <cellStyle name="Uwaga 3" xfId="18639" hidden="1"/>
    <cellStyle name="Uwaga 3" xfId="18632" hidden="1"/>
    <cellStyle name="Uwaga 3" xfId="18628" hidden="1"/>
    <cellStyle name="Uwaga 3" xfId="18624" hidden="1"/>
    <cellStyle name="Uwaga 3" xfId="19491" hidden="1"/>
    <cellStyle name="Uwaga 3" xfId="19490" hidden="1"/>
    <cellStyle name="Uwaga 3" xfId="19488" hidden="1"/>
    <cellStyle name="Uwaga 3" xfId="19475" hidden="1"/>
    <cellStyle name="Uwaga 3" xfId="19473" hidden="1"/>
    <cellStyle name="Uwaga 3" xfId="19471" hidden="1"/>
    <cellStyle name="Uwaga 3" xfId="19461" hidden="1"/>
    <cellStyle name="Uwaga 3" xfId="19459" hidden="1"/>
    <cellStyle name="Uwaga 3" xfId="19457" hidden="1"/>
    <cellStyle name="Uwaga 3" xfId="19446" hidden="1"/>
    <cellStyle name="Uwaga 3" xfId="19444" hidden="1"/>
    <cellStyle name="Uwaga 3" xfId="19442" hidden="1"/>
    <cellStyle name="Uwaga 3" xfId="19429" hidden="1"/>
    <cellStyle name="Uwaga 3" xfId="19427" hidden="1"/>
    <cellStyle name="Uwaga 3" xfId="19426" hidden="1"/>
    <cellStyle name="Uwaga 3" xfId="19413" hidden="1"/>
    <cellStyle name="Uwaga 3" xfId="19412" hidden="1"/>
    <cellStyle name="Uwaga 3" xfId="19410" hidden="1"/>
    <cellStyle name="Uwaga 3" xfId="19398" hidden="1"/>
    <cellStyle name="Uwaga 3" xfId="19397" hidden="1"/>
    <cellStyle name="Uwaga 3" xfId="19395" hidden="1"/>
    <cellStyle name="Uwaga 3" xfId="19383" hidden="1"/>
    <cellStyle name="Uwaga 3" xfId="19382" hidden="1"/>
    <cellStyle name="Uwaga 3" xfId="19380" hidden="1"/>
    <cellStyle name="Uwaga 3" xfId="19368" hidden="1"/>
    <cellStyle name="Uwaga 3" xfId="19367" hidden="1"/>
    <cellStyle name="Uwaga 3" xfId="19365" hidden="1"/>
    <cellStyle name="Uwaga 3" xfId="19353" hidden="1"/>
    <cellStyle name="Uwaga 3" xfId="19352" hidden="1"/>
    <cellStyle name="Uwaga 3" xfId="19350" hidden="1"/>
    <cellStyle name="Uwaga 3" xfId="19338" hidden="1"/>
    <cellStyle name="Uwaga 3" xfId="19337" hidden="1"/>
    <cellStyle name="Uwaga 3" xfId="19335" hidden="1"/>
    <cellStyle name="Uwaga 3" xfId="19323" hidden="1"/>
    <cellStyle name="Uwaga 3" xfId="19322" hidden="1"/>
    <cellStyle name="Uwaga 3" xfId="19320" hidden="1"/>
    <cellStyle name="Uwaga 3" xfId="19308" hidden="1"/>
    <cellStyle name="Uwaga 3" xfId="19307" hidden="1"/>
    <cellStyle name="Uwaga 3" xfId="19305" hidden="1"/>
    <cellStyle name="Uwaga 3" xfId="19293" hidden="1"/>
    <cellStyle name="Uwaga 3" xfId="19292" hidden="1"/>
    <cellStyle name="Uwaga 3" xfId="19290" hidden="1"/>
    <cellStyle name="Uwaga 3" xfId="19278" hidden="1"/>
    <cellStyle name="Uwaga 3" xfId="19277" hidden="1"/>
    <cellStyle name="Uwaga 3" xfId="19275" hidden="1"/>
    <cellStyle name="Uwaga 3" xfId="19263" hidden="1"/>
    <cellStyle name="Uwaga 3" xfId="19262" hidden="1"/>
    <cellStyle name="Uwaga 3" xfId="19260" hidden="1"/>
    <cellStyle name="Uwaga 3" xfId="19248" hidden="1"/>
    <cellStyle name="Uwaga 3" xfId="19247" hidden="1"/>
    <cellStyle name="Uwaga 3" xfId="19245" hidden="1"/>
    <cellStyle name="Uwaga 3" xfId="19233" hidden="1"/>
    <cellStyle name="Uwaga 3" xfId="19232" hidden="1"/>
    <cellStyle name="Uwaga 3" xfId="19230" hidden="1"/>
    <cellStyle name="Uwaga 3" xfId="19218" hidden="1"/>
    <cellStyle name="Uwaga 3" xfId="19217" hidden="1"/>
    <cellStyle name="Uwaga 3" xfId="19215" hidden="1"/>
    <cellStyle name="Uwaga 3" xfId="19203" hidden="1"/>
    <cellStyle name="Uwaga 3" xfId="19202" hidden="1"/>
    <cellStyle name="Uwaga 3" xfId="19200" hidden="1"/>
    <cellStyle name="Uwaga 3" xfId="19188" hidden="1"/>
    <cellStyle name="Uwaga 3" xfId="19187" hidden="1"/>
    <cellStyle name="Uwaga 3" xfId="19185" hidden="1"/>
    <cellStyle name="Uwaga 3" xfId="19173" hidden="1"/>
    <cellStyle name="Uwaga 3" xfId="19172" hidden="1"/>
    <cellStyle name="Uwaga 3" xfId="19170" hidden="1"/>
    <cellStyle name="Uwaga 3" xfId="19158" hidden="1"/>
    <cellStyle name="Uwaga 3" xfId="19157" hidden="1"/>
    <cellStyle name="Uwaga 3" xfId="19155" hidden="1"/>
    <cellStyle name="Uwaga 3" xfId="19143" hidden="1"/>
    <cellStyle name="Uwaga 3" xfId="19142" hidden="1"/>
    <cellStyle name="Uwaga 3" xfId="19140" hidden="1"/>
    <cellStyle name="Uwaga 3" xfId="19128" hidden="1"/>
    <cellStyle name="Uwaga 3" xfId="19127" hidden="1"/>
    <cellStyle name="Uwaga 3" xfId="19125" hidden="1"/>
    <cellStyle name="Uwaga 3" xfId="19113" hidden="1"/>
    <cellStyle name="Uwaga 3" xfId="19112" hidden="1"/>
    <cellStyle name="Uwaga 3" xfId="19110" hidden="1"/>
    <cellStyle name="Uwaga 3" xfId="19098" hidden="1"/>
    <cellStyle name="Uwaga 3" xfId="19097" hidden="1"/>
    <cellStyle name="Uwaga 3" xfId="19095" hidden="1"/>
    <cellStyle name="Uwaga 3" xfId="19083" hidden="1"/>
    <cellStyle name="Uwaga 3" xfId="19082" hidden="1"/>
    <cellStyle name="Uwaga 3" xfId="19080" hidden="1"/>
    <cellStyle name="Uwaga 3" xfId="19068" hidden="1"/>
    <cellStyle name="Uwaga 3" xfId="19067" hidden="1"/>
    <cellStyle name="Uwaga 3" xfId="19065" hidden="1"/>
    <cellStyle name="Uwaga 3" xfId="19053" hidden="1"/>
    <cellStyle name="Uwaga 3" xfId="19052" hidden="1"/>
    <cellStyle name="Uwaga 3" xfId="19050" hidden="1"/>
    <cellStyle name="Uwaga 3" xfId="19038" hidden="1"/>
    <cellStyle name="Uwaga 3" xfId="19037" hidden="1"/>
    <cellStyle name="Uwaga 3" xfId="19035" hidden="1"/>
    <cellStyle name="Uwaga 3" xfId="19023" hidden="1"/>
    <cellStyle name="Uwaga 3" xfId="19022" hidden="1"/>
    <cellStyle name="Uwaga 3" xfId="19020" hidden="1"/>
    <cellStyle name="Uwaga 3" xfId="19008" hidden="1"/>
    <cellStyle name="Uwaga 3" xfId="19006" hidden="1"/>
    <cellStyle name="Uwaga 3" xfId="19003" hidden="1"/>
    <cellStyle name="Uwaga 3" xfId="18993" hidden="1"/>
    <cellStyle name="Uwaga 3" xfId="18991" hidden="1"/>
    <cellStyle name="Uwaga 3" xfId="18988" hidden="1"/>
    <cellStyle name="Uwaga 3" xfId="18978" hidden="1"/>
    <cellStyle name="Uwaga 3" xfId="18976" hidden="1"/>
    <cellStyle name="Uwaga 3" xfId="18973" hidden="1"/>
    <cellStyle name="Uwaga 3" xfId="18963" hidden="1"/>
    <cellStyle name="Uwaga 3" xfId="18961" hidden="1"/>
    <cellStyle name="Uwaga 3" xfId="18958" hidden="1"/>
    <cellStyle name="Uwaga 3" xfId="18948" hidden="1"/>
    <cellStyle name="Uwaga 3" xfId="18946" hidden="1"/>
    <cellStyle name="Uwaga 3" xfId="18943" hidden="1"/>
    <cellStyle name="Uwaga 3" xfId="18933" hidden="1"/>
    <cellStyle name="Uwaga 3" xfId="18931" hidden="1"/>
    <cellStyle name="Uwaga 3" xfId="18927" hidden="1"/>
    <cellStyle name="Uwaga 3" xfId="18918" hidden="1"/>
    <cellStyle name="Uwaga 3" xfId="18915" hidden="1"/>
    <cellStyle name="Uwaga 3" xfId="18911" hidden="1"/>
    <cellStyle name="Uwaga 3" xfId="18903" hidden="1"/>
    <cellStyle name="Uwaga 3" xfId="18901" hidden="1"/>
    <cellStyle name="Uwaga 3" xfId="18897" hidden="1"/>
    <cellStyle name="Uwaga 3" xfId="18888" hidden="1"/>
    <cellStyle name="Uwaga 3" xfId="18886" hidden="1"/>
    <cellStyle name="Uwaga 3" xfId="18883" hidden="1"/>
    <cellStyle name="Uwaga 3" xfId="18873" hidden="1"/>
    <cellStyle name="Uwaga 3" xfId="18871" hidden="1"/>
    <cellStyle name="Uwaga 3" xfId="18866" hidden="1"/>
    <cellStyle name="Uwaga 3" xfId="18858" hidden="1"/>
    <cellStyle name="Uwaga 3" xfId="18856" hidden="1"/>
    <cellStyle name="Uwaga 3" xfId="18851" hidden="1"/>
    <cellStyle name="Uwaga 3" xfId="18843" hidden="1"/>
    <cellStyle name="Uwaga 3" xfId="18841" hidden="1"/>
    <cellStyle name="Uwaga 3" xfId="18836" hidden="1"/>
    <cellStyle name="Uwaga 3" xfId="18828" hidden="1"/>
    <cellStyle name="Uwaga 3" xfId="18826" hidden="1"/>
    <cellStyle name="Uwaga 3" xfId="18822" hidden="1"/>
    <cellStyle name="Uwaga 3" xfId="18813" hidden="1"/>
    <cellStyle name="Uwaga 3" xfId="18810" hidden="1"/>
    <cellStyle name="Uwaga 3" xfId="18805" hidden="1"/>
    <cellStyle name="Uwaga 3" xfId="18798" hidden="1"/>
    <cellStyle name="Uwaga 3" xfId="18794" hidden="1"/>
    <cellStyle name="Uwaga 3" xfId="18789" hidden="1"/>
    <cellStyle name="Uwaga 3" xfId="18783" hidden="1"/>
    <cellStyle name="Uwaga 3" xfId="18779" hidden="1"/>
    <cellStyle name="Uwaga 3" xfId="18774" hidden="1"/>
    <cellStyle name="Uwaga 3" xfId="18768" hidden="1"/>
    <cellStyle name="Uwaga 3" xfId="18765" hidden="1"/>
    <cellStyle name="Uwaga 3" xfId="18761" hidden="1"/>
    <cellStyle name="Uwaga 3" xfId="18752" hidden="1"/>
    <cellStyle name="Uwaga 3" xfId="18747" hidden="1"/>
    <cellStyle name="Uwaga 3" xfId="18742" hidden="1"/>
    <cellStyle name="Uwaga 3" xfId="18737" hidden="1"/>
    <cellStyle name="Uwaga 3" xfId="18732" hidden="1"/>
    <cellStyle name="Uwaga 3" xfId="18727" hidden="1"/>
    <cellStyle name="Uwaga 3" xfId="18722" hidden="1"/>
    <cellStyle name="Uwaga 3" xfId="18717" hidden="1"/>
    <cellStyle name="Uwaga 3" xfId="18712" hidden="1"/>
    <cellStyle name="Uwaga 3" xfId="18708" hidden="1"/>
    <cellStyle name="Uwaga 3" xfId="18703" hidden="1"/>
    <cellStyle name="Uwaga 3" xfId="18698" hidden="1"/>
    <cellStyle name="Uwaga 3" xfId="18693" hidden="1"/>
    <cellStyle name="Uwaga 3" xfId="18689" hidden="1"/>
    <cellStyle name="Uwaga 3" xfId="18685" hidden="1"/>
    <cellStyle name="Uwaga 3" xfId="18678" hidden="1"/>
    <cellStyle name="Uwaga 3" xfId="18674" hidden="1"/>
    <cellStyle name="Uwaga 3" xfId="18669" hidden="1"/>
    <cellStyle name="Uwaga 3" xfId="18663" hidden="1"/>
    <cellStyle name="Uwaga 3" xfId="18659" hidden="1"/>
    <cellStyle name="Uwaga 3" xfId="18654" hidden="1"/>
    <cellStyle name="Uwaga 3" xfId="18648" hidden="1"/>
    <cellStyle name="Uwaga 3" xfId="18644" hidden="1"/>
    <cellStyle name="Uwaga 3" xfId="18640" hidden="1"/>
    <cellStyle name="Uwaga 3" xfId="18633" hidden="1"/>
    <cellStyle name="Uwaga 3" xfId="18629" hidden="1"/>
    <cellStyle name="Uwaga 3" xfId="18625" hidden="1"/>
    <cellStyle name="Uwaga 3" xfId="18543" hidden="1"/>
    <cellStyle name="Uwaga 3" xfId="18542" hidden="1"/>
    <cellStyle name="Uwaga 3" xfId="18541" hidden="1"/>
    <cellStyle name="Uwaga 3" xfId="18534" hidden="1"/>
    <cellStyle name="Uwaga 3" xfId="18533" hidden="1"/>
    <cellStyle name="Uwaga 3" xfId="18532" hidden="1"/>
    <cellStyle name="Uwaga 3" xfId="18525" hidden="1"/>
    <cellStyle name="Uwaga 3" xfId="18524" hidden="1"/>
    <cellStyle name="Uwaga 3" xfId="18523" hidden="1"/>
    <cellStyle name="Uwaga 3" xfId="18516" hidden="1"/>
    <cellStyle name="Uwaga 3" xfId="18515" hidden="1"/>
    <cellStyle name="Uwaga 3" xfId="18514" hidden="1"/>
    <cellStyle name="Uwaga 3" xfId="18507" hidden="1"/>
    <cellStyle name="Uwaga 3" xfId="18506" hidden="1"/>
    <cellStyle name="Uwaga 3" xfId="18504" hidden="1"/>
    <cellStyle name="Uwaga 3" xfId="18499" hidden="1"/>
    <cellStyle name="Uwaga 3" xfId="18496" hidden="1"/>
    <cellStyle name="Uwaga 3" xfId="18494" hidden="1"/>
    <cellStyle name="Uwaga 3" xfId="18490" hidden="1"/>
    <cellStyle name="Uwaga 3" xfId="18487" hidden="1"/>
    <cellStyle name="Uwaga 3" xfId="18485" hidden="1"/>
    <cellStyle name="Uwaga 3" xfId="18481" hidden="1"/>
    <cellStyle name="Uwaga 3" xfId="18478" hidden="1"/>
    <cellStyle name="Uwaga 3" xfId="18476" hidden="1"/>
    <cellStyle name="Uwaga 3" xfId="18472" hidden="1"/>
    <cellStyle name="Uwaga 3" xfId="18470" hidden="1"/>
    <cellStyle name="Uwaga 3" xfId="18469" hidden="1"/>
    <cellStyle name="Uwaga 3" xfId="18463" hidden="1"/>
    <cellStyle name="Uwaga 3" xfId="18461" hidden="1"/>
    <cellStyle name="Uwaga 3" xfId="18458" hidden="1"/>
    <cellStyle name="Uwaga 3" xfId="18454" hidden="1"/>
    <cellStyle name="Uwaga 3" xfId="18451" hidden="1"/>
    <cellStyle name="Uwaga 3" xfId="18449" hidden="1"/>
    <cellStyle name="Uwaga 3" xfId="18445" hidden="1"/>
    <cellStyle name="Uwaga 3" xfId="18442" hidden="1"/>
    <cellStyle name="Uwaga 3" xfId="18440" hidden="1"/>
    <cellStyle name="Uwaga 3" xfId="18436" hidden="1"/>
    <cellStyle name="Uwaga 3" xfId="18434" hidden="1"/>
    <cellStyle name="Uwaga 3" xfId="18433" hidden="1"/>
    <cellStyle name="Uwaga 3" xfId="18427" hidden="1"/>
    <cellStyle name="Uwaga 3" xfId="18424" hidden="1"/>
    <cellStyle name="Uwaga 3" xfId="18422" hidden="1"/>
    <cellStyle name="Uwaga 3" xfId="18418" hidden="1"/>
    <cellStyle name="Uwaga 3" xfId="18415" hidden="1"/>
    <cellStyle name="Uwaga 3" xfId="18413" hidden="1"/>
    <cellStyle name="Uwaga 3" xfId="18409" hidden="1"/>
    <cellStyle name="Uwaga 3" xfId="18406" hidden="1"/>
    <cellStyle name="Uwaga 3" xfId="18404" hidden="1"/>
    <cellStyle name="Uwaga 3" xfId="18400" hidden="1"/>
    <cellStyle name="Uwaga 3" xfId="18398" hidden="1"/>
    <cellStyle name="Uwaga 3" xfId="18397" hidden="1"/>
    <cellStyle name="Uwaga 3" xfId="18390" hidden="1"/>
    <cellStyle name="Uwaga 3" xfId="18387" hidden="1"/>
    <cellStyle name="Uwaga 3" xfId="18385" hidden="1"/>
    <cellStyle name="Uwaga 3" xfId="18381" hidden="1"/>
    <cellStyle name="Uwaga 3" xfId="18378" hidden="1"/>
    <cellStyle name="Uwaga 3" xfId="18376" hidden="1"/>
    <cellStyle name="Uwaga 3" xfId="18372" hidden="1"/>
    <cellStyle name="Uwaga 3" xfId="18369" hidden="1"/>
    <cellStyle name="Uwaga 3" xfId="18367" hidden="1"/>
    <cellStyle name="Uwaga 3" xfId="18364" hidden="1"/>
    <cellStyle name="Uwaga 3" xfId="18362" hidden="1"/>
    <cellStyle name="Uwaga 3" xfId="18361" hidden="1"/>
    <cellStyle name="Uwaga 3" xfId="18355" hidden="1"/>
    <cellStyle name="Uwaga 3" xfId="18353" hidden="1"/>
    <cellStyle name="Uwaga 3" xfId="18351" hidden="1"/>
    <cellStyle name="Uwaga 3" xfId="18346" hidden="1"/>
    <cellStyle name="Uwaga 3" xfId="18344" hidden="1"/>
    <cellStyle name="Uwaga 3" xfId="18342" hidden="1"/>
    <cellStyle name="Uwaga 3" xfId="18337" hidden="1"/>
    <cellStyle name="Uwaga 3" xfId="18335" hidden="1"/>
    <cellStyle name="Uwaga 3" xfId="18333" hidden="1"/>
    <cellStyle name="Uwaga 3" xfId="18328" hidden="1"/>
    <cellStyle name="Uwaga 3" xfId="18326" hidden="1"/>
    <cellStyle name="Uwaga 3" xfId="18325" hidden="1"/>
    <cellStyle name="Uwaga 3" xfId="18318" hidden="1"/>
    <cellStyle name="Uwaga 3" xfId="18315" hidden="1"/>
    <cellStyle name="Uwaga 3" xfId="18313" hidden="1"/>
    <cellStyle name="Uwaga 3" xfId="18309" hidden="1"/>
    <cellStyle name="Uwaga 3" xfId="18306" hidden="1"/>
    <cellStyle name="Uwaga 3" xfId="18304" hidden="1"/>
    <cellStyle name="Uwaga 3" xfId="18300" hidden="1"/>
    <cellStyle name="Uwaga 3" xfId="18297" hidden="1"/>
    <cellStyle name="Uwaga 3" xfId="18295" hidden="1"/>
    <cellStyle name="Uwaga 3" xfId="18292" hidden="1"/>
    <cellStyle name="Uwaga 3" xfId="18290" hidden="1"/>
    <cellStyle name="Uwaga 3" xfId="18288" hidden="1"/>
    <cellStyle name="Uwaga 3" xfId="18282" hidden="1"/>
    <cellStyle name="Uwaga 3" xfId="18279" hidden="1"/>
    <cellStyle name="Uwaga 3" xfId="18277" hidden="1"/>
    <cellStyle name="Uwaga 3" xfId="18273" hidden="1"/>
    <cellStyle name="Uwaga 3" xfId="18270" hidden="1"/>
    <cellStyle name="Uwaga 3" xfId="18268" hidden="1"/>
    <cellStyle name="Uwaga 3" xfId="18264" hidden="1"/>
    <cellStyle name="Uwaga 3" xfId="18261" hidden="1"/>
    <cellStyle name="Uwaga 3" xfId="18259" hidden="1"/>
    <cellStyle name="Uwaga 3" xfId="18257" hidden="1"/>
    <cellStyle name="Uwaga 3" xfId="18255" hidden="1"/>
    <cellStyle name="Uwaga 3" xfId="18253" hidden="1"/>
    <cellStyle name="Uwaga 3" xfId="18248" hidden="1"/>
    <cellStyle name="Uwaga 3" xfId="18246" hidden="1"/>
    <cellStyle name="Uwaga 3" xfId="18243" hidden="1"/>
    <cellStyle name="Uwaga 3" xfId="18239" hidden="1"/>
    <cellStyle name="Uwaga 3" xfId="18236" hidden="1"/>
    <cellStyle name="Uwaga 3" xfId="18233" hidden="1"/>
    <cellStyle name="Uwaga 3" xfId="18230" hidden="1"/>
    <cellStyle name="Uwaga 3" xfId="18228" hidden="1"/>
    <cellStyle name="Uwaga 3" xfId="18225" hidden="1"/>
    <cellStyle name="Uwaga 3" xfId="18221" hidden="1"/>
    <cellStyle name="Uwaga 3" xfId="18219" hidden="1"/>
    <cellStyle name="Uwaga 3" xfId="18216" hidden="1"/>
    <cellStyle name="Uwaga 3" xfId="18211" hidden="1"/>
    <cellStyle name="Uwaga 3" xfId="18208" hidden="1"/>
    <cellStyle name="Uwaga 3" xfId="18205" hidden="1"/>
    <cellStyle name="Uwaga 3" xfId="18201" hidden="1"/>
    <cellStyle name="Uwaga 3" xfId="18198" hidden="1"/>
    <cellStyle name="Uwaga 3" xfId="18196" hidden="1"/>
    <cellStyle name="Uwaga 3" xfId="18193" hidden="1"/>
    <cellStyle name="Uwaga 3" xfId="18190" hidden="1"/>
    <cellStyle name="Uwaga 3" xfId="18187" hidden="1"/>
    <cellStyle name="Uwaga 3" xfId="18185" hidden="1"/>
    <cellStyle name="Uwaga 3" xfId="18183" hidden="1"/>
    <cellStyle name="Uwaga 3" xfId="18180" hidden="1"/>
    <cellStyle name="Uwaga 3" xfId="18175" hidden="1"/>
    <cellStyle name="Uwaga 3" xfId="18172" hidden="1"/>
    <cellStyle name="Uwaga 3" xfId="18169" hidden="1"/>
    <cellStyle name="Uwaga 3" xfId="18166" hidden="1"/>
    <cellStyle name="Uwaga 3" xfId="18163" hidden="1"/>
    <cellStyle name="Uwaga 3" xfId="18160" hidden="1"/>
    <cellStyle name="Uwaga 3" xfId="18157" hidden="1"/>
    <cellStyle name="Uwaga 3" xfId="18154" hidden="1"/>
    <cellStyle name="Uwaga 3" xfId="18151" hidden="1"/>
    <cellStyle name="Uwaga 3" xfId="18149" hidden="1"/>
    <cellStyle name="Uwaga 3" xfId="18147" hidden="1"/>
    <cellStyle name="Uwaga 3" xfId="18144" hidden="1"/>
    <cellStyle name="Uwaga 3" xfId="18139" hidden="1"/>
    <cellStyle name="Uwaga 3" xfId="18136" hidden="1"/>
    <cellStyle name="Uwaga 3" xfId="18133" hidden="1"/>
    <cellStyle name="Uwaga 3" xfId="18130" hidden="1"/>
    <cellStyle name="Uwaga 3" xfId="18127" hidden="1"/>
    <cellStyle name="Uwaga 3" xfId="18124" hidden="1"/>
    <cellStyle name="Uwaga 3" xfId="18121" hidden="1"/>
    <cellStyle name="Uwaga 3" xfId="18118" hidden="1"/>
    <cellStyle name="Uwaga 3" xfId="18115" hidden="1"/>
    <cellStyle name="Uwaga 3" xfId="18113" hidden="1"/>
    <cellStyle name="Uwaga 3" xfId="18111" hidden="1"/>
    <cellStyle name="Uwaga 3" xfId="18108" hidden="1"/>
    <cellStyle name="Uwaga 3" xfId="18102" hidden="1"/>
    <cellStyle name="Uwaga 3" xfId="18099" hidden="1"/>
    <cellStyle name="Uwaga 3" xfId="18097" hidden="1"/>
    <cellStyle name="Uwaga 3" xfId="18093" hidden="1"/>
    <cellStyle name="Uwaga 3" xfId="18090" hidden="1"/>
    <cellStyle name="Uwaga 3" xfId="18088" hidden="1"/>
    <cellStyle name="Uwaga 3" xfId="18084" hidden="1"/>
    <cellStyle name="Uwaga 3" xfId="18081" hidden="1"/>
    <cellStyle name="Uwaga 3" xfId="18079" hidden="1"/>
    <cellStyle name="Uwaga 3" xfId="18077" hidden="1"/>
    <cellStyle name="Uwaga 3" xfId="18074" hidden="1"/>
    <cellStyle name="Uwaga 3" xfId="18071" hidden="1"/>
    <cellStyle name="Uwaga 3" xfId="18068" hidden="1"/>
    <cellStyle name="Uwaga 3" xfId="18066" hidden="1"/>
    <cellStyle name="Uwaga 3" xfId="18064" hidden="1"/>
    <cellStyle name="Uwaga 3" xfId="18059" hidden="1"/>
    <cellStyle name="Uwaga 3" xfId="18057" hidden="1"/>
    <cellStyle name="Uwaga 3" xfId="18054" hidden="1"/>
    <cellStyle name="Uwaga 3" xfId="18050" hidden="1"/>
    <cellStyle name="Uwaga 3" xfId="18048" hidden="1"/>
    <cellStyle name="Uwaga 3" xfId="18045" hidden="1"/>
    <cellStyle name="Uwaga 3" xfId="18041" hidden="1"/>
    <cellStyle name="Uwaga 3" xfId="18039" hidden="1"/>
    <cellStyle name="Uwaga 3" xfId="18036" hidden="1"/>
    <cellStyle name="Uwaga 3" xfId="18032" hidden="1"/>
    <cellStyle name="Uwaga 3" xfId="15139" hidden="1"/>
    <cellStyle name="Uwaga 3" xfId="16090" hidden="1"/>
    <cellStyle name="Uwaga 3" xfId="19611" hidden="1"/>
    <cellStyle name="Uwaga 3" xfId="19612" hidden="1"/>
    <cellStyle name="Uwaga 3" xfId="19614" hidden="1"/>
    <cellStyle name="Uwaga 3" xfId="19626" hidden="1"/>
    <cellStyle name="Uwaga 3" xfId="19627" hidden="1"/>
    <cellStyle name="Uwaga 3" xfId="19632" hidden="1"/>
    <cellStyle name="Uwaga 3" xfId="19641" hidden="1"/>
    <cellStyle name="Uwaga 3" xfId="19642" hidden="1"/>
    <cellStyle name="Uwaga 3" xfId="19647" hidden="1"/>
    <cellStyle name="Uwaga 3" xfId="19656" hidden="1"/>
    <cellStyle name="Uwaga 3" xfId="19657" hidden="1"/>
    <cellStyle name="Uwaga 3" xfId="19658" hidden="1"/>
    <cellStyle name="Uwaga 3" xfId="19671" hidden="1"/>
    <cellStyle name="Uwaga 3" xfId="19676" hidden="1"/>
    <cellStyle name="Uwaga 3" xfId="19681" hidden="1"/>
    <cellStyle name="Uwaga 3" xfId="19691" hidden="1"/>
    <cellStyle name="Uwaga 3" xfId="19696" hidden="1"/>
    <cellStyle name="Uwaga 3" xfId="19700" hidden="1"/>
    <cellStyle name="Uwaga 3" xfId="19707" hidden="1"/>
    <cellStyle name="Uwaga 3" xfId="19712" hidden="1"/>
    <cellStyle name="Uwaga 3" xfId="19715" hidden="1"/>
    <cellStyle name="Uwaga 3" xfId="19721" hidden="1"/>
    <cellStyle name="Uwaga 3" xfId="19726" hidden="1"/>
    <cellStyle name="Uwaga 3" xfId="19730" hidden="1"/>
    <cellStyle name="Uwaga 3" xfId="19731" hidden="1"/>
    <cellStyle name="Uwaga 3" xfId="19732" hidden="1"/>
    <cellStyle name="Uwaga 3" xfId="19736" hidden="1"/>
    <cellStyle name="Uwaga 3" xfId="19748" hidden="1"/>
    <cellStyle name="Uwaga 3" xfId="19753" hidden="1"/>
    <cellStyle name="Uwaga 3" xfId="19758" hidden="1"/>
    <cellStyle name="Uwaga 3" xfId="19763" hidden="1"/>
    <cellStyle name="Uwaga 3" xfId="19768" hidden="1"/>
    <cellStyle name="Uwaga 3" xfId="19773" hidden="1"/>
    <cellStyle name="Uwaga 3" xfId="19777" hidden="1"/>
    <cellStyle name="Uwaga 3" xfId="19781" hidden="1"/>
    <cellStyle name="Uwaga 3" xfId="19786" hidden="1"/>
    <cellStyle name="Uwaga 3" xfId="19791" hidden="1"/>
    <cellStyle name="Uwaga 3" xfId="19792" hidden="1"/>
    <cellStyle name="Uwaga 3" xfId="19794" hidden="1"/>
    <cellStyle name="Uwaga 3" xfId="19807" hidden="1"/>
    <cellStyle name="Uwaga 3" xfId="19811" hidden="1"/>
    <cellStyle name="Uwaga 3" xfId="19816" hidden="1"/>
    <cellStyle name="Uwaga 3" xfId="19823" hidden="1"/>
    <cellStyle name="Uwaga 3" xfId="19827" hidden="1"/>
    <cellStyle name="Uwaga 3" xfId="19832" hidden="1"/>
    <cellStyle name="Uwaga 3" xfId="19837" hidden="1"/>
    <cellStyle name="Uwaga 3" xfId="19840" hidden="1"/>
    <cellStyle name="Uwaga 3" xfId="19845" hidden="1"/>
    <cellStyle name="Uwaga 3" xfId="19851" hidden="1"/>
    <cellStyle name="Uwaga 3" xfId="19852" hidden="1"/>
    <cellStyle name="Uwaga 3" xfId="19855" hidden="1"/>
    <cellStyle name="Uwaga 3" xfId="19868" hidden="1"/>
    <cellStyle name="Uwaga 3" xfId="19872" hidden="1"/>
    <cellStyle name="Uwaga 3" xfId="19877" hidden="1"/>
    <cellStyle name="Uwaga 3" xfId="19884" hidden="1"/>
    <cellStyle name="Uwaga 3" xfId="19889" hidden="1"/>
    <cellStyle name="Uwaga 3" xfId="19893" hidden="1"/>
    <cellStyle name="Uwaga 3" xfId="19898" hidden="1"/>
    <cellStyle name="Uwaga 3" xfId="19902" hidden="1"/>
    <cellStyle name="Uwaga 3" xfId="19907" hidden="1"/>
    <cellStyle name="Uwaga 3" xfId="19911" hidden="1"/>
    <cellStyle name="Uwaga 3" xfId="19912" hidden="1"/>
    <cellStyle name="Uwaga 3" xfId="19914" hidden="1"/>
    <cellStyle name="Uwaga 3" xfId="19926" hidden="1"/>
    <cellStyle name="Uwaga 3" xfId="19927" hidden="1"/>
    <cellStyle name="Uwaga 3" xfId="19929" hidden="1"/>
    <cellStyle name="Uwaga 3" xfId="19941" hidden="1"/>
    <cellStyle name="Uwaga 3" xfId="19943" hidden="1"/>
    <cellStyle name="Uwaga 3" xfId="19946" hidden="1"/>
    <cellStyle name="Uwaga 3" xfId="19956" hidden="1"/>
    <cellStyle name="Uwaga 3" xfId="19957" hidden="1"/>
    <cellStyle name="Uwaga 3" xfId="19959" hidden="1"/>
    <cellStyle name="Uwaga 3" xfId="19971" hidden="1"/>
    <cellStyle name="Uwaga 3" xfId="19972" hidden="1"/>
    <cellStyle name="Uwaga 3" xfId="19973" hidden="1"/>
    <cellStyle name="Uwaga 3" xfId="19987" hidden="1"/>
    <cellStyle name="Uwaga 3" xfId="19990" hidden="1"/>
    <cellStyle name="Uwaga 3" xfId="19994" hidden="1"/>
    <cellStyle name="Uwaga 3" xfId="20002" hidden="1"/>
    <cellStyle name="Uwaga 3" xfId="20005" hidden="1"/>
    <cellStyle name="Uwaga 3" xfId="20009" hidden="1"/>
    <cellStyle name="Uwaga 3" xfId="20017" hidden="1"/>
    <cellStyle name="Uwaga 3" xfId="20020" hidden="1"/>
    <cellStyle name="Uwaga 3" xfId="20024" hidden="1"/>
    <cellStyle name="Uwaga 3" xfId="20031" hidden="1"/>
    <cellStyle name="Uwaga 3" xfId="20032" hidden="1"/>
    <cellStyle name="Uwaga 3" xfId="20034" hidden="1"/>
    <cellStyle name="Uwaga 3" xfId="20047" hidden="1"/>
    <cellStyle name="Uwaga 3" xfId="20050" hidden="1"/>
    <cellStyle name="Uwaga 3" xfId="20053" hidden="1"/>
    <cellStyle name="Uwaga 3" xfId="20062" hidden="1"/>
    <cellStyle name="Uwaga 3" xfId="20065" hidden="1"/>
    <cellStyle name="Uwaga 3" xfId="20069" hidden="1"/>
    <cellStyle name="Uwaga 3" xfId="20077" hidden="1"/>
    <cellStyle name="Uwaga 3" xfId="20079" hidden="1"/>
    <cellStyle name="Uwaga 3" xfId="20082" hidden="1"/>
    <cellStyle name="Uwaga 3" xfId="20091" hidden="1"/>
    <cellStyle name="Uwaga 3" xfId="20092" hidden="1"/>
    <cellStyle name="Uwaga 3" xfId="20093" hidden="1"/>
    <cellStyle name="Uwaga 3" xfId="20106" hidden="1"/>
    <cellStyle name="Uwaga 3" xfId="20107" hidden="1"/>
    <cellStyle name="Uwaga 3" xfId="20109" hidden="1"/>
    <cellStyle name="Uwaga 3" xfId="20121" hidden="1"/>
    <cellStyle name="Uwaga 3" xfId="20122" hidden="1"/>
    <cellStyle name="Uwaga 3" xfId="20124" hidden="1"/>
    <cellStyle name="Uwaga 3" xfId="20136" hidden="1"/>
    <cellStyle name="Uwaga 3" xfId="20137" hidden="1"/>
    <cellStyle name="Uwaga 3" xfId="20139" hidden="1"/>
    <cellStyle name="Uwaga 3" xfId="20151" hidden="1"/>
    <cellStyle name="Uwaga 3" xfId="20152" hidden="1"/>
    <cellStyle name="Uwaga 3" xfId="20153" hidden="1"/>
    <cellStyle name="Uwaga 3" xfId="20167" hidden="1"/>
    <cellStyle name="Uwaga 3" xfId="20169" hidden="1"/>
    <cellStyle name="Uwaga 3" xfId="20172" hidden="1"/>
    <cellStyle name="Uwaga 3" xfId="20182" hidden="1"/>
    <cellStyle name="Uwaga 3" xfId="20185" hidden="1"/>
    <cellStyle name="Uwaga 3" xfId="20188" hidden="1"/>
    <cellStyle name="Uwaga 3" xfId="20197" hidden="1"/>
    <cellStyle name="Uwaga 3" xfId="20199" hidden="1"/>
    <cellStyle name="Uwaga 3" xfId="20202" hidden="1"/>
    <cellStyle name="Uwaga 3" xfId="20211" hidden="1"/>
    <cellStyle name="Uwaga 3" xfId="20212" hidden="1"/>
    <cellStyle name="Uwaga 3" xfId="20213" hidden="1"/>
    <cellStyle name="Uwaga 3" xfId="20226" hidden="1"/>
    <cellStyle name="Uwaga 3" xfId="20228" hidden="1"/>
    <cellStyle name="Uwaga 3" xfId="20230" hidden="1"/>
    <cellStyle name="Uwaga 3" xfId="20241" hidden="1"/>
    <cellStyle name="Uwaga 3" xfId="20243" hidden="1"/>
    <cellStyle name="Uwaga 3" xfId="20245" hidden="1"/>
    <cellStyle name="Uwaga 3" xfId="20256" hidden="1"/>
    <cellStyle name="Uwaga 3" xfId="20258" hidden="1"/>
    <cellStyle name="Uwaga 3" xfId="20260" hidden="1"/>
    <cellStyle name="Uwaga 3" xfId="20271" hidden="1"/>
    <cellStyle name="Uwaga 3" xfId="20272" hidden="1"/>
    <cellStyle name="Uwaga 3" xfId="20273" hidden="1"/>
    <cellStyle name="Uwaga 3" xfId="20286" hidden="1"/>
    <cellStyle name="Uwaga 3" xfId="20288" hidden="1"/>
    <cellStyle name="Uwaga 3" xfId="20290" hidden="1"/>
    <cellStyle name="Uwaga 3" xfId="20301" hidden="1"/>
    <cellStyle name="Uwaga 3" xfId="20303" hidden="1"/>
    <cellStyle name="Uwaga 3" xfId="20305" hidden="1"/>
    <cellStyle name="Uwaga 3" xfId="20316" hidden="1"/>
    <cellStyle name="Uwaga 3" xfId="20318" hidden="1"/>
    <cellStyle name="Uwaga 3" xfId="20319" hidden="1"/>
    <cellStyle name="Uwaga 3" xfId="20331" hidden="1"/>
    <cellStyle name="Uwaga 3" xfId="20332" hidden="1"/>
    <cellStyle name="Uwaga 3" xfId="20333" hidden="1"/>
    <cellStyle name="Uwaga 3" xfId="20346" hidden="1"/>
    <cellStyle name="Uwaga 3" xfId="20348" hidden="1"/>
    <cellStyle name="Uwaga 3" xfId="20350" hidden="1"/>
    <cellStyle name="Uwaga 3" xfId="20361" hidden="1"/>
    <cellStyle name="Uwaga 3" xfId="20363" hidden="1"/>
    <cellStyle name="Uwaga 3" xfId="20365" hidden="1"/>
    <cellStyle name="Uwaga 3" xfId="20376" hidden="1"/>
    <cellStyle name="Uwaga 3" xfId="20378" hidden="1"/>
    <cellStyle name="Uwaga 3" xfId="20380" hidden="1"/>
    <cellStyle name="Uwaga 3" xfId="20391" hidden="1"/>
    <cellStyle name="Uwaga 3" xfId="20392" hidden="1"/>
    <cellStyle name="Uwaga 3" xfId="20394" hidden="1"/>
    <cellStyle name="Uwaga 3" xfId="20405" hidden="1"/>
    <cellStyle name="Uwaga 3" xfId="20407" hidden="1"/>
    <cellStyle name="Uwaga 3" xfId="20408" hidden="1"/>
    <cellStyle name="Uwaga 3" xfId="20417" hidden="1"/>
    <cellStyle name="Uwaga 3" xfId="20420" hidden="1"/>
    <cellStyle name="Uwaga 3" xfId="20422" hidden="1"/>
    <cellStyle name="Uwaga 3" xfId="20433" hidden="1"/>
    <cellStyle name="Uwaga 3" xfId="20435" hidden="1"/>
    <cellStyle name="Uwaga 3" xfId="20437" hidden="1"/>
    <cellStyle name="Uwaga 3" xfId="20449" hidden="1"/>
    <cellStyle name="Uwaga 3" xfId="20451" hidden="1"/>
    <cellStyle name="Uwaga 3" xfId="20453" hidden="1"/>
    <cellStyle name="Uwaga 3" xfId="20461" hidden="1"/>
    <cellStyle name="Uwaga 3" xfId="20463" hidden="1"/>
    <cellStyle name="Uwaga 3" xfId="20466" hidden="1"/>
    <cellStyle name="Uwaga 3" xfId="20456" hidden="1"/>
    <cellStyle name="Uwaga 3" xfId="20455" hidden="1"/>
    <cellStyle name="Uwaga 3" xfId="20454" hidden="1"/>
    <cellStyle name="Uwaga 3" xfId="20441" hidden="1"/>
    <cellStyle name="Uwaga 3" xfId="20440" hidden="1"/>
    <cellStyle name="Uwaga 3" xfId="20439" hidden="1"/>
    <cellStyle name="Uwaga 3" xfId="20426" hidden="1"/>
    <cellStyle name="Uwaga 3" xfId="20425" hidden="1"/>
    <cellStyle name="Uwaga 3" xfId="20424" hidden="1"/>
    <cellStyle name="Uwaga 3" xfId="20411" hidden="1"/>
    <cellStyle name="Uwaga 3" xfId="20410" hidden="1"/>
    <cellStyle name="Uwaga 3" xfId="20409" hidden="1"/>
    <cellStyle name="Uwaga 3" xfId="20396" hidden="1"/>
    <cellStyle name="Uwaga 3" xfId="20395" hidden="1"/>
    <cellStyle name="Uwaga 3" xfId="20393" hidden="1"/>
    <cellStyle name="Uwaga 3" xfId="20382" hidden="1"/>
    <cellStyle name="Uwaga 3" xfId="20379" hidden="1"/>
    <cellStyle name="Uwaga 3" xfId="20377" hidden="1"/>
    <cellStyle name="Uwaga 3" xfId="20367" hidden="1"/>
    <cellStyle name="Uwaga 3" xfId="20364" hidden="1"/>
    <cellStyle name="Uwaga 3" xfId="20362" hidden="1"/>
    <cellStyle name="Uwaga 3" xfId="20352" hidden="1"/>
    <cellStyle name="Uwaga 3" xfId="20349" hidden="1"/>
    <cellStyle name="Uwaga 3" xfId="20347" hidden="1"/>
    <cellStyle name="Uwaga 3" xfId="20337" hidden="1"/>
    <cellStyle name="Uwaga 3" xfId="20335" hidden="1"/>
    <cellStyle name="Uwaga 3" xfId="20334" hidden="1"/>
    <cellStyle name="Uwaga 3" xfId="20322" hidden="1"/>
    <cellStyle name="Uwaga 3" xfId="20320" hidden="1"/>
    <cellStyle name="Uwaga 3" xfId="20317" hidden="1"/>
    <cellStyle name="Uwaga 3" xfId="20307" hidden="1"/>
    <cellStyle name="Uwaga 3" xfId="20304" hidden="1"/>
    <cellStyle name="Uwaga 3" xfId="20302" hidden="1"/>
    <cellStyle name="Uwaga 3" xfId="20292" hidden="1"/>
    <cellStyle name="Uwaga 3" xfId="20289" hidden="1"/>
    <cellStyle name="Uwaga 3" xfId="20287" hidden="1"/>
    <cellStyle name="Uwaga 3" xfId="20277" hidden="1"/>
    <cellStyle name="Uwaga 3" xfId="20275" hidden="1"/>
    <cellStyle name="Uwaga 3" xfId="20274" hidden="1"/>
    <cellStyle name="Uwaga 3" xfId="20262" hidden="1"/>
    <cellStyle name="Uwaga 3" xfId="20259" hidden="1"/>
    <cellStyle name="Uwaga 3" xfId="20257" hidden="1"/>
    <cellStyle name="Uwaga 3" xfId="20247" hidden="1"/>
    <cellStyle name="Uwaga 3" xfId="20244" hidden="1"/>
    <cellStyle name="Uwaga 3" xfId="20242" hidden="1"/>
    <cellStyle name="Uwaga 3" xfId="20232" hidden="1"/>
    <cellStyle name="Uwaga 3" xfId="20229" hidden="1"/>
    <cellStyle name="Uwaga 3" xfId="20227" hidden="1"/>
    <cellStyle name="Uwaga 3" xfId="20217" hidden="1"/>
    <cellStyle name="Uwaga 3" xfId="20215" hidden="1"/>
    <cellStyle name="Uwaga 3" xfId="20214" hidden="1"/>
    <cellStyle name="Uwaga 3" xfId="20201" hidden="1"/>
    <cellStyle name="Uwaga 3" xfId="20198" hidden="1"/>
    <cellStyle name="Uwaga 3" xfId="20196" hidden="1"/>
    <cellStyle name="Uwaga 3" xfId="20186" hidden="1"/>
    <cellStyle name="Uwaga 3" xfId="20183" hidden="1"/>
    <cellStyle name="Uwaga 3" xfId="20181" hidden="1"/>
    <cellStyle name="Uwaga 3" xfId="20171" hidden="1"/>
    <cellStyle name="Uwaga 3" xfId="20168" hidden="1"/>
    <cellStyle name="Uwaga 3" xfId="20166" hidden="1"/>
    <cellStyle name="Uwaga 3" xfId="20157" hidden="1"/>
    <cellStyle name="Uwaga 3" xfId="20155" hidden="1"/>
    <cellStyle name="Uwaga 3" xfId="20154" hidden="1"/>
    <cellStyle name="Uwaga 3" xfId="20142" hidden="1"/>
    <cellStyle name="Uwaga 3" xfId="20140" hidden="1"/>
    <cellStyle name="Uwaga 3" xfId="20138" hidden="1"/>
    <cellStyle name="Uwaga 3" xfId="20127" hidden="1"/>
    <cellStyle name="Uwaga 3" xfId="20125" hidden="1"/>
    <cellStyle name="Uwaga 3" xfId="20123" hidden="1"/>
    <cellStyle name="Uwaga 3" xfId="20112" hidden="1"/>
    <cellStyle name="Uwaga 3" xfId="20110" hidden="1"/>
    <cellStyle name="Uwaga 3" xfId="20108" hidden="1"/>
    <cellStyle name="Uwaga 3" xfId="20097" hidden="1"/>
    <cellStyle name="Uwaga 3" xfId="20095" hidden="1"/>
    <cellStyle name="Uwaga 3" xfId="20094" hidden="1"/>
    <cellStyle name="Uwaga 3" xfId="20081" hidden="1"/>
    <cellStyle name="Uwaga 3" xfId="20078" hidden="1"/>
    <cellStyle name="Uwaga 3" xfId="20076" hidden="1"/>
    <cellStyle name="Uwaga 3" xfId="20066" hidden="1"/>
    <cellStyle name="Uwaga 3" xfId="20063" hidden="1"/>
    <cellStyle name="Uwaga 3" xfId="20061" hidden="1"/>
    <cellStyle name="Uwaga 3" xfId="20051" hidden="1"/>
    <cellStyle name="Uwaga 3" xfId="20048" hidden="1"/>
    <cellStyle name="Uwaga 3" xfId="20046" hidden="1"/>
    <cellStyle name="Uwaga 3" xfId="20037" hidden="1"/>
    <cellStyle name="Uwaga 3" xfId="20035" hidden="1"/>
    <cellStyle name="Uwaga 3" xfId="20033" hidden="1"/>
    <cellStyle name="Uwaga 3" xfId="20021" hidden="1"/>
    <cellStyle name="Uwaga 3" xfId="20018" hidden="1"/>
    <cellStyle name="Uwaga 3" xfId="20016" hidden="1"/>
    <cellStyle name="Uwaga 3" xfId="20006" hidden="1"/>
    <cellStyle name="Uwaga 3" xfId="20003" hidden="1"/>
    <cellStyle name="Uwaga 3" xfId="20001" hidden="1"/>
    <cellStyle name="Uwaga 3" xfId="19991" hidden="1"/>
    <cellStyle name="Uwaga 3" xfId="19988" hidden="1"/>
    <cellStyle name="Uwaga 3" xfId="19986" hidden="1"/>
    <cellStyle name="Uwaga 3" xfId="19979" hidden="1"/>
    <cellStyle name="Uwaga 3" xfId="19976" hidden="1"/>
    <cellStyle name="Uwaga 3" xfId="19974" hidden="1"/>
    <cellStyle name="Uwaga 3" xfId="19964" hidden="1"/>
    <cellStyle name="Uwaga 3" xfId="19961" hidden="1"/>
    <cellStyle name="Uwaga 3" xfId="19958" hidden="1"/>
    <cellStyle name="Uwaga 3" xfId="19949" hidden="1"/>
    <cellStyle name="Uwaga 3" xfId="19945" hidden="1"/>
    <cellStyle name="Uwaga 3" xfId="19942" hidden="1"/>
    <cellStyle name="Uwaga 3" xfId="19934" hidden="1"/>
    <cellStyle name="Uwaga 3" xfId="19931" hidden="1"/>
    <cellStyle name="Uwaga 3" xfId="19928" hidden="1"/>
    <cellStyle name="Uwaga 3" xfId="19919" hidden="1"/>
    <cellStyle name="Uwaga 3" xfId="19916" hidden="1"/>
    <cellStyle name="Uwaga 3" xfId="19913" hidden="1"/>
    <cellStyle name="Uwaga 3" xfId="19903" hidden="1"/>
    <cellStyle name="Uwaga 3" xfId="19899" hidden="1"/>
    <cellStyle name="Uwaga 3" xfId="19896" hidden="1"/>
    <cellStyle name="Uwaga 3" xfId="19887" hidden="1"/>
    <cellStyle name="Uwaga 3" xfId="19883" hidden="1"/>
    <cellStyle name="Uwaga 3" xfId="19881" hidden="1"/>
    <cellStyle name="Uwaga 3" xfId="19873" hidden="1"/>
    <cellStyle name="Uwaga 3" xfId="19869" hidden="1"/>
    <cellStyle name="Uwaga 3" xfId="19866" hidden="1"/>
    <cellStyle name="Uwaga 3" xfId="19859" hidden="1"/>
    <cellStyle name="Uwaga 3" xfId="19856" hidden="1"/>
    <cellStyle name="Uwaga 3" xfId="19853" hidden="1"/>
    <cellStyle name="Uwaga 3" xfId="19844" hidden="1"/>
    <cellStyle name="Uwaga 3" xfId="19839" hidden="1"/>
    <cellStyle name="Uwaga 3" xfId="19836" hidden="1"/>
    <cellStyle name="Uwaga 3" xfId="19829" hidden="1"/>
    <cellStyle name="Uwaga 3" xfId="19824" hidden="1"/>
    <cellStyle name="Uwaga 3" xfId="19821" hidden="1"/>
    <cellStyle name="Uwaga 3" xfId="19814" hidden="1"/>
    <cellStyle name="Uwaga 3" xfId="19809" hidden="1"/>
    <cellStyle name="Uwaga 3" xfId="19806" hidden="1"/>
    <cellStyle name="Uwaga 3" xfId="19800" hidden="1"/>
    <cellStyle name="Uwaga 3" xfId="19796" hidden="1"/>
    <cellStyle name="Uwaga 3" xfId="19793" hidden="1"/>
    <cellStyle name="Uwaga 3" xfId="19785" hidden="1"/>
    <cellStyle name="Uwaga 3" xfId="19780" hidden="1"/>
    <cellStyle name="Uwaga 3" xfId="19776" hidden="1"/>
    <cellStyle name="Uwaga 3" xfId="19770" hidden="1"/>
    <cellStyle name="Uwaga 3" xfId="19765" hidden="1"/>
    <cellStyle name="Uwaga 3" xfId="19761" hidden="1"/>
    <cellStyle name="Uwaga 3" xfId="19755" hidden="1"/>
    <cellStyle name="Uwaga 3" xfId="19750" hidden="1"/>
    <cellStyle name="Uwaga 3" xfId="19746" hidden="1"/>
    <cellStyle name="Uwaga 3" xfId="19741" hidden="1"/>
    <cellStyle name="Uwaga 3" xfId="19737" hidden="1"/>
    <cellStyle name="Uwaga 3" xfId="19733" hidden="1"/>
    <cellStyle name="Uwaga 3" xfId="19725" hidden="1"/>
    <cellStyle name="Uwaga 3" xfId="19720" hidden="1"/>
    <cellStyle name="Uwaga 3" xfId="19716" hidden="1"/>
    <cellStyle name="Uwaga 3" xfId="19710" hidden="1"/>
    <cellStyle name="Uwaga 3" xfId="19705" hidden="1"/>
    <cellStyle name="Uwaga 3" xfId="19701" hidden="1"/>
    <cellStyle name="Uwaga 3" xfId="19695" hidden="1"/>
    <cellStyle name="Uwaga 3" xfId="19690" hidden="1"/>
    <cellStyle name="Uwaga 3" xfId="19686" hidden="1"/>
    <cellStyle name="Uwaga 3" xfId="19682" hidden="1"/>
    <cellStyle name="Uwaga 3" xfId="19677" hidden="1"/>
    <cellStyle name="Uwaga 3" xfId="19672" hidden="1"/>
    <cellStyle name="Uwaga 3" xfId="19667" hidden="1"/>
    <cellStyle name="Uwaga 3" xfId="19663" hidden="1"/>
    <cellStyle name="Uwaga 3" xfId="19659" hidden="1"/>
    <cellStyle name="Uwaga 3" xfId="19652" hidden="1"/>
    <cellStyle name="Uwaga 3" xfId="19648" hidden="1"/>
    <cellStyle name="Uwaga 3" xfId="19643" hidden="1"/>
    <cellStyle name="Uwaga 3" xfId="19637" hidden="1"/>
    <cellStyle name="Uwaga 3" xfId="19633" hidden="1"/>
    <cellStyle name="Uwaga 3" xfId="19628" hidden="1"/>
    <cellStyle name="Uwaga 3" xfId="19622" hidden="1"/>
    <cellStyle name="Uwaga 3" xfId="19618" hidden="1"/>
    <cellStyle name="Uwaga 3" xfId="19613" hidden="1"/>
    <cellStyle name="Uwaga 3" xfId="19607" hidden="1"/>
    <cellStyle name="Uwaga 3" xfId="19603" hidden="1"/>
    <cellStyle name="Uwaga 3" xfId="19599" hidden="1"/>
    <cellStyle name="Uwaga 3" xfId="20459" hidden="1"/>
    <cellStyle name="Uwaga 3" xfId="20458" hidden="1"/>
    <cellStyle name="Uwaga 3" xfId="20457" hidden="1"/>
    <cellStyle name="Uwaga 3" xfId="20444" hidden="1"/>
    <cellStyle name="Uwaga 3" xfId="20443" hidden="1"/>
    <cellStyle name="Uwaga 3" xfId="20442" hidden="1"/>
    <cellStyle name="Uwaga 3" xfId="20429" hidden="1"/>
    <cellStyle name="Uwaga 3" xfId="20428" hidden="1"/>
    <cellStyle name="Uwaga 3" xfId="20427" hidden="1"/>
    <cellStyle name="Uwaga 3" xfId="20414" hidden="1"/>
    <cellStyle name="Uwaga 3" xfId="20413" hidden="1"/>
    <cellStyle name="Uwaga 3" xfId="20412" hidden="1"/>
    <cellStyle name="Uwaga 3" xfId="20399" hidden="1"/>
    <cellStyle name="Uwaga 3" xfId="20398" hidden="1"/>
    <cellStyle name="Uwaga 3" xfId="20397" hidden="1"/>
    <cellStyle name="Uwaga 3" xfId="20385" hidden="1"/>
    <cellStyle name="Uwaga 3" xfId="20383" hidden="1"/>
    <cellStyle name="Uwaga 3" xfId="20381" hidden="1"/>
    <cellStyle name="Uwaga 3" xfId="20370" hidden="1"/>
    <cellStyle name="Uwaga 3" xfId="20368" hidden="1"/>
    <cellStyle name="Uwaga 3" xfId="20366" hidden="1"/>
    <cellStyle name="Uwaga 3" xfId="20355" hidden="1"/>
    <cellStyle name="Uwaga 3" xfId="20353" hidden="1"/>
    <cellStyle name="Uwaga 3" xfId="20351" hidden="1"/>
    <cellStyle name="Uwaga 3" xfId="20340" hidden="1"/>
    <cellStyle name="Uwaga 3" xfId="20338" hidden="1"/>
    <cellStyle name="Uwaga 3" xfId="20336" hidden="1"/>
    <cellStyle name="Uwaga 3" xfId="20325" hidden="1"/>
    <cellStyle name="Uwaga 3" xfId="20323" hidden="1"/>
    <cellStyle name="Uwaga 3" xfId="20321" hidden="1"/>
    <cellStyle name="Uwaga 3" xfId="20310" hidden="1"/>
    <cellStyle name="Uwaga 3" xfId="20308" hidden="1"/>
    <cellStyle name="Uwaga 3" xfId="20306" hidden="1"/>
    <cellStyle name="Uwaga 3" xfId="20295" hidden="1"/>
    <cellStyle name="Uwaga 3" xfId="20293" hidden="1"/>
    <cellStyle name="Uwaga 3" xfId="20291" hidden="1"/>
    <cellStyle name="Uwaga 3" xfId="20280" hidden="1"/>
    <cellStyle name="Uwaga 3" xfId="20278" hidden="1"/>
    <cellStyle name="Uwaga 3" xfId="20276" hidden="1"/>
    <cellStyle name="Uwaga 3" xfId="20265" hidden="1"/>
    <cellStyle name="Uwaga 3" xfId="20263" hidden="1"/>
    <cellStyle name="Uwaga 3" xfId="20261" hidden="1"/>
    <cellStyle name="Uwaga 3" xfId="20250" hidden="1"/>
    <cellStyle name="Uwaga 3" xfId="20248" hidden="1"/>
    <cellStyle name="Uwaga 3" xfId="20246" hidden="1"/>
    <cellStyle name="Uwaga 3" xfId="20235" hidden="1"/>
    <cellStyle name="Uwaga 3" xfId="20233" hidden="1"/>
    <cellStyle name="Uwaga 3" xfId="20231" hidden="1"/>
    <cellStyle name="Uwaga 3" xfId="20220" hidden="1"/>
    <cellStyle name="Uwaga 3" xfId="20218" hidden="1"/>
    <cellStyle name="Uwaga 3" xfId="20216" hidden="1"/>
    <cellStyle name="Uwaga 3" xfId="20205" hidden="1"/>
    <cellStyle name="Uwaga 3" xfId="20203" hidden="1"/>
    <cellStyle name="Uwaga 3" xfId="20200" hidden="1"/>
    <cellStyle name="Uwaga 3" xfId="20190" hidden="1"/>
    <cellStyle name="Uwaga 3" xfId="20187" hidden="1"/>
    <cellStyle name="Uwaga 3" xfId="20184" hidden="1"/>
    <cellStyle name="Uwaga 3" xfId="20175" hidden="1"/>
    <cellStyle name="Uwaga 3" xfId="20173" hidden="1"/>
    <cellStyle name="Uwaga 3" xfId="20170" hidden="1"/>
    <cellStyle name="Uwaga 3" xfId="20160" hidden="1"/>
    <cellStyle name="Uwaga 3" xfId="20158" hidden="1"/>
    <cellStyle name="Uwaga 3" xfId="20156" hidden="1"/>
    <cellStyle name="Uwaga 3" xfId="20145" hidden="1"/>
    <cellStyle name="Uwaga 3" xfId="20143" hidden="1"/>
    <cellStyle name="Uwaga 3" xfId="20141" hidden="1"/>
    <cellStyle name="Uwaga 3" xfId="20130" hidden="1"/>
    <cellStyle name="Uwaga 3" xfId="20128" hidden="1"/>
    <cellStyle name="Uwaga 3" xfId="20126" hidden="1"/>
    <cellStyle name="Uwaga 3" xfId="20115" hidden="1"/>
    <cellStyle name="Uwaga 3" xfId="20113" hidden="1"/>
    <cellStyle name="Uwaga 3" xfId="20111" hidden="1"/>
    <cellStyle name="Uwaga 3" xfId="20100" hidden="1"/>
    <cellStyle name="Uwaga 3" xfId="20098" hidden="1"/>
    <cellStyle name="Uwaga 3" xfId="20096" hidden="1"/>
    <cellStyle name="Uwaga 3" xfId="20085" hidden="1"/>
    <cellStyle name="Uwaga 3" xfId="20083" hidden="1"/>
    <cellStyle name="Uwaga 3" xfId="20080" hidden="1"/>
    <cellStyle name="Uwaga 3" xfId="20070" hidden="1"/>
    <cellStyle name="Uwaga 3" xfId="20067" hidden="1"/>
    <cellStyle name="Uwaga 3" xfId="20064" hidden="1"/>
    <cellStyle name="Uwaga 3" xfId="20055" hidden="1"/>
    <cellStyle name="Uwaga 3" xfId="20052" hidden="1"/>
    <cellStyle name="Uwaga 3" xfId="20049" hidden="1"/>
    <cellStyle name="Uwaga 3" xfId="20040" hidden="1"/>
    <cellStyle name="Uwaga 3" xfId="20038" hidden="1"/>
    <cellStyle name="Uwaga 3" xfId="20036" hidden="1"/>
    <cellStyle name="Uwaga 3" xfId="20025" hidden="1"/>
    <cellStyle name="Uwaga 3" xfId="20022" hidden="1"/>
    <cellStyle name="Uwaga 3" xfId="20019" hidden="1"/>
    <cellStyle name="Uwaga 3" xfId="20010" hidden="1"/>
    <cellStyle name="Uwaga 3" xfId="20007" hidden="1"/>
    <cellStyle name="Uwaga 3" xfId="20004" hidden="1"/>
    <cellStyle name="Uwaga 3" xfId="19995" hidden="1"/>
    <cellStyle name="Uwaga 3" xfId="19992" hidden="1"/>
    <cellStyle name="Uwaga 3" xfId="19989" hidden="1"/>
    <cellStyle name="Uwaga 3" xfId="19982" hidden="1"/>
    <cellStyle name="Uwaga 3" xfId="19978" hidden="1"/>
    <cellStyle name="Uwaga 3" xfId="19975" hidden="1"/>
    <cellStyle name="Uwaga 3" xfId="19967" hidden="1"/>
    <cellStyle name="Uwaga 3" xfId="19963" hidden="1"/>
    <cellStyle name="Uwaga 3" xfId="19960" hidden="1"/>
    <cellStyle name="Uwaga 3" xfId="19952" hidden="1"/>
    <cellStyle name="Uwaga 3" xfId="19948" hidden="1"/>
    <cellStyle name="Uwaga 3" xfId="19944" hidden="1"/>
    <cellStyle name="Uwaga 3" xfId="19937" hidden="1"/>
    <cellStyle name="Uwaga 3" xfId="19933" hidden="1"/>
    <cellStyle name="Uwaga 3" xfId="19930" hidden="1"/>
    <cellStyle name="Uwaga 3" xfId="19922" hidden="1"/>
    <cellStyle name="Uwaga 3" xfId="19918" hidden="1"/>
    <cellStyle name="Uwaga 3" xfId="19915" hidden="1"/>
    <cellStyle name="Uwaga 3" xfId="19906" hidden="1"/>
    <cellStyle name="Uwaga 3" xfId="19901" hidden="1"/>
    <cellStyle name="Uwaga 3" xfId="19897" hidden="1"/>
    <cellStyle name="Uwaga 3" xfId="19891" hidden="1"/>
    <cellStyle name="Uwaga 3" xfId="19886" hidden="1"/>
    <cellStyle name="Uwaga 3" xfId="19882" hidden="1"/>
    <cellStyle name="Uwaga 3" xfId="19876" hidden="1"/>
    <cellStyle name="Uwaga 3" xfId="19871" hidden="1"/>
    <cellStyle name="Uwaga 3" xfId="19867" hidden="1"/>
    <cellStyle name="Uwaga 3" xfId="19862" hidden="1"/>
    <cellStyle name="Uwaga 3" xfId="19858" hidden="1"/>
    <cellStyle name="Uwaga 3" xfId="19854" hidden="1"/>
    <cellStyle name="Uwaga 3" xfId="19847" hidden="1"/>
    <cellStyle name="Uwaga 3" xfId="19842" hidden="1"/>
    <cellStyle name="Uwaga 3" xfId="19838" hidden="1"/>
    <cellStyle name="Uwaga 3" xfId="19831" hidden="1"/>
    <cellStyle name="Uwaga 3" xfId="19826" hidden="1"/>
    <cellStyle name="Uwaga 3" xfId="19822" hidden="1"/>
    <cellStyle name="Uwaga 3" xfId="19817" hidden="1"/>
    <cellStyle name="Uwaga 3" xfId="19812" hidden="1"/>
    <cellStyle name="Uwaga 3" xfId="19808" hidden="1"/>
    <cellStyle name="Uwaga 3" xfId="19802" hidden="1"/>
    <cellStyle name="Uwaga 3" xfId="19798" hidden="1"/>
    <cellStyle name="Uwaga 3" xfId="19795" hidden="1"/>
    <cellStyle name="Uwaga 3" xfId="19788" hidden="1"/>
    <cellStyle name="Uwaga 3" xfId="19783" hidden="1"/>
    <cellStyle name="Uwaga 3" xfId="19778" hidden="1"/>
    <cellStyle name="Uwaga 3" xfId="19772" hidden="1"/>
    <cellStyle name="Uwaga 3" xfId="19767" hidden="1"/>
    <cellStyle name="Uwaga 3" xfId="19762" hidden="1"/>
    <cellStyle name="Uwaga 3" xfId="19757" hidden="1"/>
    <cellStyle name="Uwaga 3" xfId="19752" hidden="1"/>
    <cellStyle name="Uwaga 3" xfId="19747" hidden="1"/>
    <cellStyle name="Uwaga 3" xfId="19743" hidden="1"/>
    <cellStyle name="Uwaga 3" xfId="19739" hidden="1"/>
    <cellStyle name="Uwaga 3" xfId="19734" hidden="1"/>
    <cellStyle name="Uwaga 3" xfId="19727" hidden="1"/>
    <cellStyle name="Uwaga 3" xfId="19722" hidden="1"/>
    <cellStyle name="Uwaga 3" xfId="19717" hidden="1"/>
    <cellStyle name="Uwaga 3" xfId="19711" hidden="1"/>
    <cellStyle name="Uwaga 3" xfId="19706" hidden="1"/>
    <cellStyle name="Uwaga 3" xfId="19702" hidden="1"/>
    <cellStyle name="Uwaga 3" xfId="19697" hidden="1"/>
    <cellStyle name="Uwaga 3" xfId="19692" hidden="1"/>
    <cellStyle name="Uwaga 3" xfId="19687" hidden="1"/>
    <cellStyle name="Uwaga 3" xfId="19683" hidden="1"/>
    <cellStyle name="Uwaga 3" xfId="19678" hidden="1"/>
    <cellStyle name="Uwaga 3" xfId="19673" hidden="1"/>
    <cellStyle name="Uwaga 3" xfId="19668" hidden="1"/>
    <cellStyle name="Uwaga 3" xfId="19664" hidden="1"/>
    <cellStyle name="Uwaga 3" xfId="19660" hidden="1"/>
    <cellStyle name="Uwaga 3" xfId="19653" hidden="1"/>
    <cellStyle name="Uwaga 3" xfId="19649" hidden="1"/>
    <cellStyle name="Uwaga 3" xfId="19644" hidden="1"/>
    <cellStyle name="Uwaga 3" xfId="19638" hidden="1"/>
    <cellStyle name="Uwaga 3" xfId="19634" hidden="1"/>
    <cellStyle name="Uwaga 3" xfId="19629" hidden="1"/>
    <cellStyle name="Uwaga 3" xfId="19623" hidden="1"/>
    <cellStyle name="Uwaga 3" xfId="19619" hidden="1"/>
    <cellStyle name="Uwaga 3" xfId="19615" hidden="1"/>
    <cellStyle name="Uwaga 3" xfId="19608" hidden="1"/>
    <cellStyle name="Uwaga 3" xfId="19604" hidden="1"/>
    <cellStyle name="Uwaga 3" xfId="19600" hidden="1"/>
    <cellStyle name="Uwaga 3" xfId="20464" hidden="1"/>
    <cellStyle name="Uwaga 3" xfId="20462" hidden="1"/>
    <cellStyle name="Uwaga 3" xfId="20460" hidden="1"/>
    <cellStyle name="Uwaga 3" xfId="20447" hidden="1"/>
    <cellStyle name="Uwaga 3" xfId="20446" hidden="1"/>
    <cellStyle name="Uwaga 3" xfId="20445" hidden="1"/>
    <cellStyle name="Uwaga 3" xfId="20432" hidden="1"/>
    <cellStyle name="Uwaga 3" xfId="20431" hidden="1"/>
    <cellStyle name="Uwaga 3" xfId="20430" hidden="1"/>
    <cellStyle name="Uwaga 3" xfId="20418" hidden="1"/>
    <cellStyle name="Uwaga 3" xfId="20416" hidden="1"/>
    <cellStyle name="Uwaga 3" xfId="20415" hidden="1"/>
    <cellStyle name="Uwaga 3" xfId="20402" hidden="1"/>
    <cellStyle name="Uwaga 3" xfId="20401" hidden="1"/>
    <cellStyle name="Uwaga 3" xfId="20400" hidden="1"/>
    <cellStyle name="Uwaga 3" xfId="20388" hidden="1"/>
    <cellStyle name="Uwaga 3" xfId="20386" hidden="1"/>
    <cellStyle name="Uwaga 3" xfId="20384" hidden="1"/>
    <cellStyle name="Uwaga 3" xfId="20373" hidden="1"/>
    <cellStyle name="Uwaga 3" xfId="20371" hidden="1"/>
    <cellStyle name="Uwaga 3" xfId="20369" hidden="1"/>
    <cellStyle name="Uwaga 3" xfId="20358" hidden="1"/>
    <cellStyle name="Uwaga 3" xfId="20356" hidden="1"/>
    <cellStyle name="Uwaga 3" xfId="20354" hidden="1"/>
    <cellStyle name="Uwaga 3" xfId="20343" hidden="1"/>
    <cellStyle name="Uwaga 3" xfId="20341" hidden="1"/>
    <cellStyle name="Uwaga 3" xfId="20339" hidden="1"/>
    <cellStyle name="Uwaga 3" xfId="20328" hidden="1"/>
    <cellStyle name="Uwaga 3" xfId="20326" hidden="1"/>
    <cellStyle name="Uwaga 3" xfId="20324" hidden="1"/>
    <cellStyle name="Uwaga 3" xfId="20313" hidden="1"/>
    <cellStyle name="Uwaga 3" xfId="20311" hidden="1"/>
    <cellStyle name="Uwaga 3" xfId="20309" hidden="1"/>
    <cellStyle name="Uwaga 3" xfId="20298" hidden="1"/>
    <cellStyle name="Uwaga 3" xfId="20296" hidden="1"/>
    <cellStyle name="Uwaga 3" xfId="20294" hidden="1"/>
    <cellStyle name="Uwaga 3" xfId="20283" hidden="1"/>
    <cellStyle name="Uwaga 3" xfId="20281" hidden="1"/>
    <cellStyle name="Uwaga 3" xfId="20279" hidden="1"/>
    <cellStyle name="Uwaga 3" xfId="20268" hidden="1"/>
    <cellStyle name="Uwaga 3" xfId="20266" hidden="1"/>
    <cellStyle name="Uwaga 3" xfId="20264" hidden="1"/>
    <cellStyle name="Uwaga 3" xfId="20253" hidden="1"/>
    <cellStyle name="Uwaga 3" xfId="20251" hidden="1"/>
    <cellStyle name="Uwaga 3" xfId="20249" hidden="1"/>
    <cellStyle name="Uwaga 3" xfId="20238" hidden="1"/>
    <cellStyle name="Uwaga 3" xfId="20236" hidden="1"/>
    <cellStyle name="Uwaga 3" xfId="20234" hidden="1"/>
    <cellStyle name="Uwaga 3" xfId="20223" hidden="1"/>
    <cellStyle name="Uwaga 3" xfId="20221" hidden="1"/>
    <cellStyle name="Uwaga 3" xfId="20219" hidden="1"/>
    <cellStyle name="Uwaga 3" xfId="20208" hidden="1"/>
    <cellStyle name="Uwaga 3" xfId="20206" hidden="1"/>
    <cellStyle name="Uwaga 3" xfId="20204" hidden="1"/>
    <cellStyle name="Uwaga 3" xfId="20193" hidden="1"/>
    <cellStyle name="Uwaga 3" xfId="20191" hidden="1"/>
    <cellStyle name="Uwaga 3" xfId="20189" hidden="1"/>
    <cellStyle name="Uwaga 3" xfId="20178" hidden="1"/>
    <cellStyle name="Uwaga 3" xfId="20176" hidden="1"/>
    <cellStyle name="Uwaga 3" xfId="20174" hidden="1"/>
    <cellStyle name="Uwaga 3" xfId="20163" hidden="1"/>
    <cellStyle name="Uwaga 3" xfId="20161" hidden="1"/>
    <cellStyle name="Uwaga 3" xfId="20159" hidden="1"/>
    <cellStyle name="Uwaga 3" xfId="20148" hidden="1"/>
    <cellStyle name="Uwaga 3" xfId="20146" hidden="1"/>
    <cellStyle name="Uwaga 3" xfId="20144" hidden="1"/>
    <cellStyle name="Uwaga 3" xfId="20133" hidden="1"/>
    <cellStyle name="Uwaga 3" xfId="20131" hidden="1"/>
    <cellStyle name="Uwaga 3" xfId="20129" hidden="1"/>
    <cellStyle name="Uwaga 3" xfId="20118" hidden="1"/>
    <cellStyle name="Uwaga 3" xfId="20116" hidden="1"/>
    <cellStyle name="Uwaga 3" xfId="20114" hidden="1"/>
    <cellStyle name="Uwaga 3" xfId="20103" hidden="1"/>
    <cellStyle name="Uwaga 3" xfId="20101" hidden="1"/>
    <cellStyle name="Uwaga 3" xfId="20099" hidden="1"/>
    <cellStyle name="Uwaga 3" xfId="20088" hidden="1"/>
    <cellStyle name="Uwaga 3" xfId="20086" hidden="1"/>
    <cellStyle name="Uwaga 3" xfId="20084" hidden="1"/>
    <cellStyle name="Uwaga 3" xfId="20073" hidden="1"/>
    <cellStyle name="Uwaga 3" xfId="20071" hidden="1"/>
    <cellStyle name="Uwaga 3" xfId="20068" hidden="1"/>
    <cellStyle name="Uwaga 3" xfId="20058" hidden="1"/>
    <cellStyle name="Uwaga 3" xfId="20056" hidden="1"/>
    <cellStyle name="Uwaga 3" xfId="20054" hidden="1"/>
    <cellStyle name="Uwaga 3" xfId="20043" hidden="1"/>
    <cellStyle name="Uwaga 3" xfId="20041" hidden="1"/>
    <cellStyle name="Uwaga 3" xfId="20039" hidden="1"/>
    <cellStyle name="Uwaga 3" xfId="20028" hidden="1"/>
    <cellStyle name="Uwaga 3" xfId="20026" hidden="1"/>
    <cellStyle name="Uwaga 3" xfId="20023" hidden="1"/>
    <cellStyle name="Uwaga 3" xfId="20013" hidden="1"/>
    <cellStyle name="Uwaga 3" xfId="20011" hidden="1"/>
    <cellStyle name="Uwaga 3" xfId="20008" hidden="1"/>
    <cellStyle name="Uwaga 3" xfId="19998" hidden="1"/>
    <cellStyle name="Uwaga 3" xfId="19996" hidden="1"/>
    <cellStyle name="Uwaga 3" xfId="19993" hidden="1"/>
    <cellStyle name="Uwaga 3" xfId="19984" hidden="1"/>
    <cellStyle name="Uwaga 3" xfId="19981" hidden="1"/>
    <cellStyle name="Uwaga 3" xfId="19977" hidden="1"/>
    <cellStyle name="Uwaga 3" xfId="19969" hidden="1"/>
    <cellStyle name="Uwaga 3" xfId="19966" hidden="1"/>
    <cellStyle name="Uwaga 3" xfId="19962" hidden="1"/>
    <cellStyle name="Uwaga 3" xfId="19954" hidden="1"/>
    <cellStyle name="Uwaga 3" xfId="19951" hidden="1"/>
    <cellStyle name="Uwaga 3" xfId="19947" hidden="1"/>
    <cellStyle name="Uwaga 3" xfId="19939" hidden="1"/>
    <cellStyle name="Uwaga 3" xfId="19936" hidden="1"/>
    <cellStyle name="Uwaga 3" xfId="19932" hidden="1"/>
    <cellStyle name="Uwaga 3" xfId="19924" hidden="1"/>
    <cellStyle name="Uwaga 3" xfId="19921" hidden="1"/>
    <cellStyle name="Uwaga 3" xfId="19917" hidden="1"/>
    <cellStyle name="Uwaga 3" xfId="19909" hidden="1"/>
    <cellStyle name="Uwaga 3" xfId="19905" hidden="1"/>
    <cellStyle name="Uwaga 3" xfId="19900" hidden="1"/>
    <cellStyle name="Uwaga 3" xfId="19894" hidden="1"/>
    <cellStyle name="Uwaga 3" xfId="19890" hidden="1"/>
    <cellStyle name="Uwaga 3" xfId="19885" hidden="1"/>
    <cellStyle name="Uwaga 3" xfId="19879" hidden="1"/>
    <cellStyle name="Uwaga 3" xfId="19875" hidden="1"/>
    <cellStyle name="Uwaga 3" xfId="19870" hidden="1"/>
    <cellStyle name="Uwaga 3" xfId="19864" hidden="1"/>
    <cellStyle name="Uwaga 3" xfId="19861" hidden="1"/>
    <cellStyle name="Uwaga 3" xfId="19857" hidden="1"/>
    <cellStyle name="Uwaga 3" xfId="19849" hidden="1"/>
    <cellStyle name="Uwaga 3" xfId="19846" hidden="1"/>
    <cellStyle name="Uwaga 3" xfId="19841" hidden="1"/>
    <cellStyle name="Uwaga 3" xfId="19834" hidden="1"/>
    <cellStyle name="Uwaga 3" xfId="19830" hidden="1"/>
    <cellStyle name="Uwaga 3" xfId="19825" hidden="1"/>
    <cellStyle name="Uwaga 3" xfId="19819" hidden="1"/>
    <cellStyle name="Uwaga 3" xfId="19815" hidden="1"/>
    <cellStyle name="Uwaga 3" xfId="19810" hidden="1"/>
    <cellStyle name="Uwaga 3" xfId="19804" hidden="1"/>
    <cellStyle name="Uwaga 3" xfId="19801" hidden="1"/>
    <cellStyle name="Uwaga 3" xfId="19797" hidden="1"/>
    <cellStyle name="Uwaga 3" xfId="19789" hidden="1"/>
    <cellStyle name="Uwaga 3" xfId="19784" hidden="1"/>
    <cellStyle name="Uwaga 3" xfId="19779" hidden="1"/>
    <cellStyle name="Uwaga 3" xfId="19774" hidden="1"/>
    <cellStyle name="Uwaga 3" xfId="19769" hidden="1"/>
    <cellStyle name="Uwaga 3" xfId="19764" hidden="1"/>
    <cellStyle name="Uwaga 3" xfId="19759" hidden="1"/>
    <cellStyle name="Uwaga 3" xfId="19754" hidden="1"/>
    <cellStyle name="Uwaga 3" xfId="19749" hidden="1"/>
    <cellStyle name="Uwaga 3" xfId="19744" hidden="1"/>
    <cellStyle name="Uwaga 3" xfId="19740" hidden="1"/>
    <cellStyle name="Uwaga 3" xfId="19735" hidden="1"/>
    <cellStyle name="Uwaga 3" xfId="19728" hidden="1"/>
    <cellStyle name="Uwaga 3" xfId="19723" hidden="1"/>
    <cellStyle name="Uwaga 3" xfId="19718" hidden="1"/>
    <cellStyle name="Uwaga 3" xfId="19713" hidden="1"/>
    <cellStyle name="Uwaga 3" xfId="19708" hidden="1"/>
    <cellStyle name="Uwaga 3" xfId="19703" hidden="1"/>
    <cellStyle name="Uwaga 3" xfId="19698" hidden="1"/>
    <cellStyle name="Uwaga 3" xfId="19693" hidden="1"/>
    <cellStyle name="Uwaga 3" xfId="19688" hidden="1"/>
    <cellStyle name="Uwaga 3" xfId="19684" hidden="1"/>
    <cellStyle name="Uwaga 3" xfId="19679" hidden="1"/>
    <cellStyle name="Uwaga 3" xfId="19674" hidden="1"/>
    <cellStyle name="Uwaga 3" xfId="19669" hidden="1"/>
    <cellStyle name="Uwaga 3" xfId="19665" hidden="1"/>
    <cellStyle name="Uwaga 3" xfId="19661" hidden="1"/>
    <cellStyle name="Uwaga 3" xfId="19654" hidden="1"/>
    <cellStyle name="Uwaga 3" xfId="19650" hidden="1"/>
    <cellStyle name="Uwaga 3" xfId="19645" hidden="1"/>
    <cellStyle name="Uwaga 3" xfId="19639" hidden="1"/>
    <cellStyle name="Uwaga 3" xfId="19635" hidden="1"/>
    <cellStyle name="Uwaga 3" xfId="19630" hidden="1"/>
    <cellStyle name="Uwaga 3" xfId="19624" hidden="1"/>
    <cellStyle name="Uwaga 3" xfId="19620" hidden="1"/>
    <cellStyle name="Uwaga 3" xfId="19616" hidden="1"/>
    <cellStyle name="Uwaga 3" xfId="19609" hidden="1"/>
    <cellStyle name="Uwaga 3" xfId="19605" hidden="1"/>
    <cellStyle name="Uwaga 3" xfId="19601" hidden="1"/>
    <cellStyle name="Uwaga 3" xfId="20468" hidden="1"/>
    <cellStyle name="Uwaga 3" xfId="20467" hidden="1"/>
    <cellStyle name="Uwaga 3" xfId="20465" hidden="1"/>
    <cellStyle name="Uwaga 3" xfId="20452" hidden="1"/>
    <cellStyle name="Uwaga 3" xfId="20450" hidden="1"/>
    <cellStyle name="Uwaga 3" xfId="20448" hidden="1"/>
    <cellStyle name="Uwaga 3" xfId="20438" hidden="1"/>
    <cellStyle name="Uwaga 3" xfId="20436" hidden="1"/>
    <cellStyle name="Uwaga 3" xfId="20434" hidden="1"/>
    <cellStyle name="Uwaga 3" xfId="20423" hidden="1"/>
    <cellStyle name="Uwaga 3" xfId="20421" hidden="1"/>
    <cellStyle name="Uwaga 3" xfId="20419" hidden="1"/>
    <cellStyle name="Uwaga 3" xfId="20406" hidden="1"/>
    <cellStyle name="Uwaga 3" xfId="20404" hidden="1"/>
    <cellStyle name="Uwaga 3" xfId="20403" hidden="1"/>
    <cellStyle name="Uwaga 3" xfId="20390" hidden="1"/>
    <cellStyle name="Uwaga 3" xfId="20389" hidden="1"/>
    <cellStyle name="Uwaga 3" xfId="20387" hidden="1"/>
    <cellStyle name="Uwaga 3" xfId="20375" hidden="1"/>
    <cellStyle name="Uwaga 3" xfId="20374" hidden="1"/>
    <cellStyle name="Uwaga 3" xfId="20372" hidden="1"/>
    <cellStyle name="Uwaga 3" xfId="20360" hidden="1"/>
    <cellStyle name="Uwaga 3" xfId="20359" hidden="1"/>
    <cellStyle name="Uwaga 3" xfId="20357" hidden="1"/>
    <cellStyle name="Uwaga 3" xfId="20345" hidden="1"/>
    <cellStyle name="Uwaga 3" xfId="20344" hidden="1"/>
    <cellStyle name="Uwaga 3" xfId="20342" hidden="1"/>
    <cellStyle name="Uwaga 3" xfId="20330" hidden="1"/>
    <cellStyle name="Uwaga 3" xfId="20329" hidden="1"/>
    <cellStyle name="Uwaga 3" xfId="20327" hidden="1"/>
    <cellStyle name="Uwaga 3" xfId="20315" hidden="1"/>
    <cellStyle name="Uwaga 3" xfId="20314" hidden="1"/>
    <cellStyle name="Uwaga 3" xfId="20312" hidden="1"/>
    <cellStyle name="Uwaga 3" xfId="20300" hidden="1"/>
    <cellStyle name="Uwaga 3" xfId="20299" hidden="1"/>
    <cellStyle name="Uwaga 3" xfId="20297" hidden="1"/>
    <cellStyle name="Uwaga 3" xfId="20285" hidden="1"/>
    <cellStyle name="Uwaga 3" xfId="20284" hidden="1"/>
    <cellStyle name="Uwaga 3" xfId="20282" hidden="1"/>
    <cellStyle name="Uwaga 3" xfId="20270" hidden="1"/>
    <cellStyle name="Uwaga 3" xfId="20269" hidden="1"/>
    <cellStyle name="Uwaga 3" xfId="20267" hidden="1"/>
    <cellStyle name="Uwaga 3" xfId="20255" hidden="1"/>
    <cellStyle name="Uwaga 3" xfId="20254" hidden="1"/>
    <cellStyle name="Uwaga 3" xfId="20252" hidden="1"/>
    <cellStyle name="Uwaga 3" xfId="20240" hidden="1"/>
    <cellStyle name="Uwaga 3" xfId="20239" hidden="1"/>
    <cellStyle name="Uwaga 3" xfId="20237" hidden="1"/>
    <cellStyle name="Uwaga 3" xfId="20225" hidden="1"/>
    <cellStyle name="Uwaga 3" xfId="20224" hidden="1"/>
    <cellStyle name="Uwaga 3" xfId="20222" hidden="1"/>
    <cellStyle name="Uwaga 3" xfId="20210" hidden="1"/>
    <cellStyle name="Uwaga 3" xfId="20209" hidden="1"/>
    <cellStyle name="Uwaga 3" xfId="20207" hidden="1"/>
    <cellStyle name="Uwaga 3" xfId="20195" hidden="1"/>
    <cellStyle name="Uwaga 3" xfId="20194" hidden="1"/>
    <cellStyle name="Uwaga 3" xfId="20192" hidden="1"/>
    <cellStyle name="Uwaga 3" xfId="20180" hidden="1"/>
    <cellStyle name="Uwaga 3" xfId="20179" hidden="1"/>
    <cellStyle name="Uwaga 3" xfId="20177" hidden="1"/>
    <cellStyle name="Uwaga 3" xfId="20165" hidden="1"/>
    <cellStyle name="Uwaga 3" xfId="20164" hidden="1"/>
    <cellStyle name="Uwaga 3" xfId="20162" hidden="1"/>
    <cellStyle name="Uwaga 3" xfId="20150" hidden="1"/>
    <cellStyle name="Uwaga 3" xfId="20149" hidden="1"/>
    <cellStyle name="Uwaga 3" xfId="20147" hidden="1"/>
    <cellStyle name="Uwaga 3" xfId="20135" hidden="1"/>
    <cellStyle name="Uwaga 3" xfId="20134" hidden="1"/>
    <cellStyle name="Uwaga 3" xfId="20132" hidden="1"/>
    <cellStyle name="Uwaga 3" xfId="20120" hidden="1"/>
    <cellStyle name="Uwaga 3" xfId="20119" hidden="1"/>
    <cellStyle name="Uwaga 3" xfId="20117" hidden="1"/>
    <cellStyle name="Uwaga 3" xfId="20105" hidden="1"/>
    <cellStyle name="Uwaga 3" xfId="20104" hidden="1"/>
    <cellStyle name="Uwaga 3" xfId="20102" hidden="1"/>
    <cellStyle name="Uwaga 3" xfId="20090" hidden="1"/>
    <cellStyle name="Uwaga 3" xfId="20089" hidden="1"/>
    <cellStyle name="Uwaga 3" xfId="20087" hidden="1"/>
    <cellStyle name="Uwaga 3" xfId="20075" hidden="1"/>
    <cellStyle name="Uwaga 3" xfId="20074" hidden="1"/>
    <cellStyle name="Uwaga 3" xfId="20072" hidden="1"/>
    <cellStyle name="Uwaga 3" xfId="20060" hidden="1"/>
    <cellStyle name="Uwaga 3" xfId="20059" hidden="1"/>
    <cellStyle name="Uwaga 3" xfId="20057" hidden="1"/>
    <cellStyle name="Uwaga 3" xfId="20045" hidden="1"/>
    <cellStyle name="Uwaga 3" xfId="20044" hidden="1"/>
    <cellStyle name="Uwaga 3" xfId="20042" hidden="1"/>
    <cellStyle name="Uwaga 3" xfId="20030" hidden="1"/>
    <cellStyle name="Uwaga 3" xfId="20029" hidden="1"/>
    <cellStyle name="Uwaga 3" xfId="20027" hidden="1"/>
    <cellStyle name="Uwaga 3" xfId="20015" hidden="1"/>
    <cellStyle name="Uwaga 3" xfId="20014" hidden="1"/>
    <cellStyle name="Uwaga 3" xfId="20012" hidden="1"/>
    <cellStyle name="Uwaga 3" xfId="20000" hidden="1"/>
    <cellStyle name="Uwaga 3" xfId="19999" hidden="1"/>
    <cellStyle name="Uwaga 3" xfId="19997" hidden="1"/>
    <cellStyle name="Uwaga 3" xfId="19985" hidden="1"/>
    <cellStyle name="Uwaga 3" xfId="19983" hidden="1"/>
    <cellStyle name="Uwaga 3" xfId="19980" hidden="1"/>
    <cellStyle name="Uwaga 3" xfId="19970" hidden="1"/>
    <cellStyle name="Uwaga 3" xfId="19968" hidden="1"/>
    <cellStyle name="Uwaga 3" xfId="19965" hidden="1"/>
    <cellStyle name="Uwaga 3" xfId="19955" hidden="1"/>
    <cellStyle name="Uwaga 3" xfId="19953" hidden="1"/>
    <cellStyle name="Uwaga 3" xfId="19950" hidden="1"/>
    <cellStyle name="Uwaga 3" xfId="19940" hidden="1"/>
    <cellStyle name="Uwaga 3" xfId="19938" hidden="1"/>
    <cellStyle name="Uwaga 3" xfId="19935" hidden="1"/>
    <cellStyle name="Uwaga 3" xfId="19925" hidden="1"/>
    <cellStyle name="Uwaga 3" xfId="19923" hidden="1"/>
    <cellStyle name="Uwaga 3" xfId="19920" hidden="1"/>
    <cellStyle name="Uwaga 3" xfId="19910" hidden="1"/>
    <cellStyle name="Uwaga 3" xfId="19908" hidden="1"/>
    <cellStyle name="Uwaga 3" xfId="19904" hidden="1"/>
    <cellStyle name="Uwaga 3" xfId="19895" hidden="1"/>
    <cellStyle name="Uwaga 3" xfId="19892" hidden="1"/>
    <cellStyle name="Uwaga 3" xfId="19888" hidden="1"/>
    <cellStyle name="Uwaga 3" xfId="19880" hidden="1"/>
    <cellStyle name="Uwaga 3" xfId="19878" hidden="1"/>
    <cellStyle name="Uwaga 3" xfId="19874" hidden="1"/>
    <cellStyle name="Uwaga 3" xfId="19865" hidden="1"/>
    <cellStyle name="Uwaga 3" xfId="19863" hidden="1"/>
    <cellStyle name="Uwaga 3" xfId="19860" hidden="1"/>
    <cellStyle name="Uwaga 3" xfId="19850" hidden="1"/>
    <cellStyle name="Uwaga 3" xfId="19848" hidden="1"/>
    <cellStyle name="Uwaga 3" xfId="19843" hidden="1"/>
    <cellStyle name="Uwaga 3" xfId="19835" hidden="1"/>
    <cellStyle name="Uwaga 3" xfId="19833" hidden="1"/>
    <cellStyle name="Uwaga 3" xfId="19828" hidden="1"/>
    <cellStyle name="Uwaga 3" xfId="19820" hidden="1"/>
    <cellStyle name="Uwaga 3" xfId="19818" hidden="1"/>
    <cellStyle name="Uwaga 3" xfId="19813" hidden="1"/>
    <cellStyle name="Uwaga 3" xfId="19805" hidden="1"/>
    <cellStyle name="Uwaga 3" xfId="19803" hidden="1"/>
    <cellStyle name="Uwaga 3" xfId="19799" hidden="1"/>
    <cellStyle name="Uwaga 3" xfId="19790" hidden="1"/>
    <cellStyle name="Uwaga 3" xfId="19787" hidden="1"/>
    <cellStyle name="Uwaga 3" xfId="19782" hidden="1"/>
    <cellStyle name="Uwaga 3" xfId="19775" hidden="1"/>
    <cellStyle name="Uwaga 3" xfId="19771" hidden="1"/>
    <cellStyle name="Uwaga 3" xfId="19766" hidden="1"/>
    <cellStyle name="Uwaga 3" xfId="19760" hidden="1"/>
    <cellStyle name="Uwaga 3" xfId="19756" hidden="1"/>
    <cellStyle name="Uwaga 3" xfId="19751" hidden="1"/>
    <cellStyle name="Uwaga 3" xfId="19745" hidden="1"/>
    <cellStyle name="Uwaga 3" xfId="19742" hidden="1"/>
    <cellStyle name="Uwaga 3" xfId="19738" hidden="1"/>
    <cellStyle name="Uwaga 3" xfId="19729" hidden="1"/>
    <cellStyle name="Uwaga 3" xfId="19724" hidden="1"/>
    <cellStyle name="Uwaga 3" xfId="19719" hidden="1"/>
    <cellStyle name="Uwaga 3" xfId="19714" hidden="1"/>
    <cellStyle name="Uwaga 3" xfId="19709" hidden="1"/>
    <cellStyle name="Uwaga 3" xfId="19704" hidden="1"/>
    <cellStyle name="Uwaga 3" xfId="19699" hidden="1"/>
    <cellStyle name="Uwaga 3" xfId="19694" hidden="1"/>
    <cellStyle name="Uwaga 3" xfId="19689" hidden="1"/>
    <cellStyle name="Uwaga 3" xfId="19685" hidden="1"/>
    <cellStyle name="Uwaga 3" xfId="19680" hidden="1"/>
    <cellStyle name="Uwaga 3" xfId="19675" hidden="1"/>
    <cellStyle name="Uwaga 3" xfId="19670" hidden="1"/>
    <cellStyle name="Uwaga 3" xfId="19666" hidden="1"/>
    <cellStyle name="Uwaga 3" xfId="19662" hidden="1"/>
    <cellStyle name="Uwaga 3" xfId="19655" hidden="1"/>
    <cellStyle name="Uwaga 3" xfId="19651" hidden="1"/>
    <cellStyle name="Uwaga 3" xfId="19646" hidden="1"/>
    <cellStyle name="Uwaga 3" xfId="19640" hidden="1"/>
    <cellStyle name="Uwaga 3" xfId="19636" hidden="1"/>
    <cellStyle name="Uwaga 3" xfId="19631" hidden="1"/>
    <cellStyle name="Uwaga 3" xfId="19625" hidden="1"/>
    <cellStyle name="Uwaga 3" xfId="19621" hidden="1"/>
    <cellStyle name="Uwaga 3" xfId="19617" hidden="1"/>
    <cellStyle name="Uwaga 3" xfId="19610" hidden="1"/>
    <cellStyle name="Uwaga 3" xfId="19606" hidden="1"/>
    <cellStyle name="Uwaga 3" xfId="19602" hidden="1"/>
    <cellStyle name="Uwaga 3" xfId="18546" hidden="1"/>
    <cellStyle name="Uwaga 3" xfId="18545" hidden="1"/>
    <cellStyle name="Uwaga 3" xfId="18544" hidden="1"/>
    <cellStyle name="Uwaga 3" xfId="18537" hidden="1"/>
    <cellStyle name="Uwaga 3" xfId="18536" hidden="1"/>
    <cellStyle name="Uwaga 3" xfId="18535" hidden="1"/>
    <cellStyle name="Uwaga 3" xfId="18528" hidden="1"/>
    <cellStyle name="Uwaga 3" xfId="18527" hidden="1"/>
    <cellStyle name="Uwaga 3" xfId="18526" hidden="1"/>
    <cellStyle name="Uwaga 3" xfId="18519" hidden="1"/>
    <cellStyle name="Uwaga 3" xfId="18518" hidden="1"/>
    <cellStyle name="Uwaga 3" xfId="18517" hidden="1"/>
    <cellStyle name="Uwaga 3" xfId="18510" hidden="1"/>
    <cellStyle name="Uwaga 3" xfId="18509" hidden="1"/>
    <cellStyle name="Uwaga 3" xfId="18508" hidden="1"/>
    <cellStyle name="Uwaga 3" xfId="18501" hidden="1"/>
    <cellStyle name="Uwaga 3" xfId="18500" hidden="1"/>
    <cellStyle name="Uwaga 3" xfId="18498" hidden="1"/>
    <cellStyle name="Uwaga 3" xfId="18492" hidden="1"/>
    <cellStyle name="Uwaga 3" xfId="18491" hidden="1"/>
    <cellStyle name="Uwaga 3" xfId="18489" hidden="1"/>
    <cellStyle name="Uwaga 3" xfId="18483" hidden="1"/>
    <cellStyle name="Uwaga 3" xfId="18482" hidden="1"/>
    <cellStyle name="Uwaga 3" xfId="18480" hidden="1"/>
    <cellStyle name="Uwaga 3" xfId="18474" hidden="1"/>
    <cellStyle name="Uwaga 3" xfId="18473" hidden="1"/>
    <cellStyle name="Uwaga 3" xfId="18471" hidden="1"/>
    <cellStyle name="Uwaga 3" xfId="18465" hidden="1"/>
    <cellStyle name="Uwaga 3" xfId="18464" hidden="1"/>
    <cellStyle name="Uwaga 3" xfId="18462" hidden="1"/>
    <cellStyle name="Uwaga 3" xfId="18456" hidden="1"/>
    <cellStyle name="Uwaga 3" xfId="18455" hidden="1"/>
    <cellStyle name="Uwaga 3" xfId="18453" hidden="1"/>
    <cellStyle name="Uwaga 3" xfId="18447" hidden="1"/>
    <cellStyle name="Uwaga 3" xfId="18446" hidden="1"/>
    <cellStyle name="Uwaga 3" xfId="18444" hidden="1"/>
    <cellStyle name="Uwaga 3" xfId="18438" hidden="1"/>
    <cellStyle name="Uwaga 3" xfId="18437" hidden="1"/>
    <cellStyle name="Uwaga 3" xfId="18435" hidden="1"/>
    <cellStyle name="Uwaga 3" xfId="18429" hidden="1"/>
    <cellStyle name="Uwaga 3" xfId="18428" hidden="1"/>
    <cellStyle name="Uwaga 3" xfId="18426" hidden="1"/>
    <cellStyle name="Uwaga 3" xfId="18420" hidden="1"/>
    <cellStyle name="Uwaga 3" xfId="18419" hidden="1"/>
    <cellStyle name="Uwaga 3" xfId="18417" hidden="1"/>
    <cellStyle name="Uwaga 3" xfId="18411" hidden="1"/>
    <cellStyle name="Uwaga 3" xfId="18410" hidden="1"/>
    <cellStyle name="Uwaga 3" xfId="18408" hidden="1"/>
    <cellStyle name="Uwaga 3" xfId="18402" hidden="1"/>
    <cellStyle name="Uwaga 3" xfId="18401" hidden="1"/>
    <cellStyle name="Uwaga 3" xfId="18399" hidden="1"/>
    <cellStyle name="Uwaga 3" xfId="18393" hidden="1"/>
    <cellStyle name="Uwaga 3" xfId="18392" hidden="1"/>
    <cellStyle name="Uwaga 3" xfId="18389" hidden="1"/>
    <cellStyle name="Uwaga 3" xfId="18384" hidden="1"/>
    <cellStyle name="Uwaga 3" xfId="18382" hidden="1"/>
    <cellStyle name="Uwaga 3" xfId="18379" hidden="1"/>
    <cellStyle name="Uwaga 3" xfId="18375" hidden="1"/>
    <cellStyle name="Uwaga 3" xfId="18374" hidden="1"/>
    <cellStyle name="Uwaga 3" xfId="18371" hidden="1"/>
    <cellStyle name="Uwaga 3" xfId="18366" hidden="1"/>
    <cellStyle name="Uwaga 3" xfId="18365" hidden="1"/>
    <cellStyle name="Uwaga 3" xfId="18363" hidden="1"/>
    <cellStyle name="Uwaga 3" xfId="18357" hidden="1"/>
    <cellStyle name="Uwaga 3" xfId="18356" hidden="1"/>
    <cellStyle name="Uwaga 3" xfId="18354" hidden="1"/>
    <cellStyle name="Uwaga 3" xfId="18348" hidden="1"/>
    <cellStyle name="Uwaga 3" xfId="18347" hidden="1"/>
    <cellStyle name="Uwaga 3" xfId="18345" hidden="1"/>
    <cellStyle name="Uwaga 3" xfId="18339" hidden="1"/>
    <cellStyle name="Uwaga 3" xfId="18338" hidden="1"/>
    <cellStyle name="Uwaga 3" xfId="18336" hidden="1"/>
    <cellStyle name="Uwaga 3" xfId="18330" hidden="1"/>
    <cellStyle name="Uwaga 3" xfId="18329" hidden="1"/>
    <cellStyle name="Uwaga 3" xfId="18327" hidden="1"/>
    <cellStyle name="Uwaga 3" xfId="18321" hidden="1"/>
    <cellStyle name="Uwaga 3" xfId="18320" hidden="1"/>
    <cellStyle name="Uwaga 3" xfId="18317" hidden="1"/>
    <cellStyle name="Uwaga 3" xfId="18312" hidden="1"/>
    <cellStyle name="Uwaga 3" xfId="18310" hidden="1"/>
    <cellStyle name="Uwaga 3" xfId="18307" hidden="1"/>
    <cellStyle name="Uwaga 3" xfId="18303" hidden="1"/>
    <cellStyle name="Uwaga 3" xfId="18301" hidden="1"/>
    <cellStyle name="Uwaga 3" xfId="18298" hidden="1"/>
    <cellStyle name="Uwaga 3" xfId="18294" hidden="1"/>
    <cellStyle name="Uwaga 3" xfId="18293" hidden="1"/>
    <cellStyle name="Uwaga 3" xfId="18291" hidden="1"/>
    <cellStyle name="Uwaga 3" xfId="18285" hidden="1"/>
    <cellStyle name="Uwaga 3" xfId="18283" hidden="1"/>
    <cellStyle name="Uwaga 3" xfId="18280" hidden="1"/>
    <cellStyle name="Uwaga 3" xfId="18276" hidden="1"/>
    <cellStyle name="Uwaga 3" xfId="18274" hidden="1"/>
    <cellStyle name="Uwaga 3" xfId="18271" hidden="1"/>
    <cellStyle name="Uwaga 3" xfId="18267" hidden="1"/>
    <cellStyle name="Uwaga 3" xfId="18265" hidden="1"/>
    <cellStyle name="Uwaga 3" xfId="18262" hidden="1"/>
    <cellStyle name="Uwaga 3" xfId="18258" hidden="1"/>
    <cellStyle name="Uwaga 3" xfId="18256" hidden="1"/>
    <cellStyle name="Uwaga 3" xfId="18254" hidden="1"/>
    <cellStyle name="Uwaga 3" xfId="18249" hidden="1"/>
    <cellStyle name="Uwaga 3" xfId="18247" hidden="1"/>
    <cellStyle name="Uwaga 3" xfId="18245" hidden="1"/>
    <cellStyle name="Uwaga 3" xfId="18240" hidden="1"/>
    <cellStyle name="Uwaga 3" xfId="18238" hidden="1"/>
    <cellStyle name="Uwaga 3" xfId="18235" hidden="1"/>
    <cellStyle name="Uwaga 3" xfId="18231" hidden="1"/>
    <cellStyle name="Uwaga 3" xfId="18229" hidden="1"/>
    <cellStyle name="Uwaga 3" xfId="18227" hidden="1"/>
    <cellStyle name="Uwaga 3" xfId="18222" hidden="1"/>
    <cellStyle name="Uwaga 3" xfId="18220" hidden="1"/>
    <cellStyle name="Uwaga 3" xfId="18218" hidden="1"/>
    <cellStyle name="Uwaga 3" xfId="18212" hidden="1"/>
    <cellStyle name="Uwaga 3" xfId="18209" hidden="1"/>
    <cellStyle name="Uwaga 3" xfId="18206" hidden="1"/>
    <cellStyle name="Uwaga 3" xfId="18203" hidden="1"/>
    <cellStyle name="Uwaga 3" xfId="18200" hidden="1"/>
    <cellStyle name="Uwaga 3" xfId="18197" hidden="1"/>
    <cellStyle name="Uwaga 3" xfId="18194" hidden="1"/>
    <cellStyle name="Uwaga 3" xfId="18191" hidden="1"/>
    <cellStyle name="Uwaga 3" xfId="18188" hidden="1"/>
    <cellStyle name="Uwaga 3" xfId="18186" hidden="1"/>
    <cellStyle name="Uwaga 3" xfId="18184" hidden="1"/>
    <cellStyle name="Uwaga 3" xfId="18181" hidden="1"/>
    <cellStyle name="Uwaga 3" xfId="18177" hidden="1"/>
    <cellStyle name="Uwaga 3" xfId="18174" hidden="1"/>
    <cellStyle name="Uwaga 3" xfId="18171" hidden="1"/>
    <cellStyle name="Uwaga 3" xfId="18167" hidden="1"/>
    <cellStyle name="Uwaga 3" xfId="18164" hidden="1"/>
    <cellStyle name="Uwaga 3" xfId="18161" hidden="1"/>
    <cellStyle name="Uwaga 3" xfId="18159" hidden="1"/>
    <cellStyle name="Uwaga 3" xfId="18156" hidden="1"/>
    <cellStyle name="Uwaga 3" xfId="18153" hidden="1"/>
    <cellStyle name="Uwaga 3" xfId="18150" hidden="1"/>
    <cellStyle name="Uwaga 3" xfId="18148" hidden="1"/>
    <cellStyle name="Uwaga 3" xfId="18146" hidden="1"/>
    <cellStyle name="Uwaga 3" xfId="18141" hidden="1"/>
    <cellStyle name="Uwaga 3" xfId="18138" hidden="1"/>
    <cellStyle name="Uwaga 3" xfId="18135" hidden="1"/>
    <cellStyle name="Uwaga 3" xfId="18131" hidden="1"/>
    <cellStyle name="Uwaga 3" xfId="18128" hidden="1"/>
    <cellStyle name="Uwaga 3" xfId="18125" hidden="1"/>
    <cellStyle name="Uwaga 3" xfId="18122" hidden="1"/>
    <cellStyle name="Uwaga 3" xfId="18119" hidden="1"/>
    <cellStyle name="Uwaga 3" xfId="18116" hidden="1"/>
    <cellStyle name="Uwaga 3" xfId="18114" hidden="1"/>
    <cellStyle name="Uwaga 3" xfId="18112" hidden="1"/>
    <cellStyle name="Uwaga 3" xfId="18109" hidden="1"/>
    <cellStyle name="Uwaga 3" xfId="18104" hidden="1"/>
    <cellStyle name="Uwaga 3" xfId="18101" hidden="1"/>
    <cellStyle name="Uwaga 3" xfId="18098" hidden="1"/>
    <cellStyle name="Uwaga 3" xfId="18094" hidden="1"/>
    <cellStyle name="Uwaga 3" xfId="18091" hidden="1"/>
    <cellStyle name="Uwaga 3" xfId="18089" hidden="1"/>
    <cellStyle name="Uwaga 3" xfId="18086" hidden="1"/>
    <cellStyle name="Uwaga 3" xfId="18083" hidden="1"/>
    <cellStyle name="Uwaga 3" xfId="18080" hidden="1"/>
    <cellStyle name="Uwaga 3" xfId="18078" hidden="1"/>
    <cellStyle name="Uwaga 3" xfId="18075" hidden="1"/>
    <cellStyle name="Uwaga 3" xfId="18072" hidden="1"/>
    <cellStyle name="Uwaga 3" xfId="18069" hidden="1"/>
    <cellStyle name="Uwaga 3" xfId="18067" hidden="1"/>
    <cellStyle name="Uwaga 3" xfId="18065" hidden="1"/>
    <cellStyle name="Uwaga 3" xfId="18060" hidden="1"/>
    <cellStyle name="Uwaga 3" xfId="18058" hidden="1"/>
    <cellStyle name="Uwaga 3" xfId="18055" hidden="1"/>
    <cellStyle name="Uwaga 3" xfId="18051" hidden="1"/>
    <cellStyle name="Uwaga 3" xfId="18049" hidden="1"/>
    <cellStyle name="Uwaga 3" xfId="18046" hidden="1"/>
    <cellStyle name="Uwaga 3" xfId="18042" hidden="1"/>
    <cellStyle name="Uwaga 3" xfId="18040" hidden="1"/>
    <cellStyle name="Uwaga 3" xfId="18038" hidden="1"/>
    <cellStyle name="Uwaga 3" xfId="18033" hidden="1"/>
    <cellStyle name="Uwaga 3" xfId="18031" hidden="1"/>
    <cellStyle name="Uwaga 3" xfId="16053" hidden="1"/>
    <cellStyle name="Uwaga 3" xfId="20552" hidden="1"/>
    <cellStyle name="Uwaga 3" xfId="20553" hidden="1"/>
    <cellStyle name="Uwaga 3" xfId="20555" hidden="1"/>
    <cellStyle name="Uwaga 3" xfId="20567" hidden="1"/>
    <cellStyle name="Uwaga 3" xfId="20568" hidden="1"/>
    <cellStyle name="Uwaga 3" xfId="20573" hidden="1"/>
    <cellStyle name="Uwaga 3" xfId="20582" hidden="1"/>
    <cellStyle name="Uwaga 3" xfId="20583" hidden="1"/>
    <cellStyle name="Uwaga 3" xfId="20588" hidden="1"/>
    <cellStyle name="Uwaga 3" xfId="20597" hidden="1"/>
    <cellStyle name="Uwaga 3" xfId="20598" hidden="1"/>
    <cellStyle name="Uwaga 3" xfId="20599" hidden="1"/>
    <cellStyle name="Uwaga 3" xfId="20612" hidden="1"/>
    <cellStyle name="Uwaga 3" xfId="20617" hidden="1"/>
    <cellStyle name="Uwaga 3" xfId="20622" hidden="1"/>
    <cellStyle name="Uwaga 3" xfId="20632" hidden="1"/>
    <cellStyle name="Uwaga 3" xfId="20637" hidden="1"/>
    <cellStyle name="Uwaga 3" xfId="20641" hidden="1"/>
    <cellStyle name="Uwaga 3" xfId="20648" hidden="1"/>
    <cellStyle name="Uwaga 3" xfId="20653" hidden="1"/>
    <cellStyle name="Uwaga 3" xfId="20656" hidden="1"/>
    <cellStyle name="Uwaga 3" xfId="20662" hidden="1"/>
    <cellStyle name="Uwaga 3" xfId="20667" hidden="1"/>
    <cellStyle name="Uwaga 3" xfId="20671" hidden="1"/>
    <cellStyle name="Uwaga 3" xfId="20672" hidden="1"/>
    <cellStyle name="Uwaga 3" xfId="20673" hidden="1"/>
    <cellStyle name="Uwaga 3" xfId="20677" hidden="1"/>
    <cellStyle name="Uwaga 3" xfId="20689" hidden="1"/>
    <cellStyle name="Uwaga 3" xfId="20694" hidden="1"/>
    <cellStyle name="Uwaga 3" xfId="20699" hidden="1"/>
    <cellStyle name="Uwaga 3" xfId="20704" hidden="1"/>
    <cellStyle name="Uwaga 3" xfId="20709" hidden="1"/>
    <cellStyle name="Uwaga 3" xfId="20714" hidden="1"/>
    <cellStyle name="Uwaga 3" xfId="20718" hidden="1"/>
    <cellStyle name="Uwaga 3" xfId="20722" hidden="1"/>
    <cellStyle name="Uwaga 3" xfId="20727" hidden="1"/>
    <cellStyle name="Uwaga 3" xfId="20732" hidden="1"/>
    <cellStyle name="Uwaga 3" xfId="20733" hidden="1"/>
    <cellStyle name="Uwaga 3" xfId="20735" hidden="1"/>
    <cellStyle name="Uwaga 3" xfId="20748" hidden="1"/>
    <cellStyle name="Uwaga 3" xfId="20752" hidden="1"/>
    <cellStyle name="Uwaga 3" xfId="20757" hidden="1"/>
    <cellStyle name="Uwaga 3" xfId="20764" hidden="1"/>
    <cellStyle name="Uwaga 3" xfId="20768" hidden="1"/>
    <cellStyle name="Uwaga 3" xfId="20773" hidden="1"/>
    <cellStyle name="Uwaga 3" xfId="20778" hidden="1"/>
    <cellStyle name="Uwaga 3" xfId="20781" hidden="1"/>
    <cellStyle name="Uwaga 3" xfId="20786" hidden="1"/>
    <cellStyle name="Uwaga 3" xfId="20792" hidden="1"/>
    <cellStyle name="Uwaga 3" xfId="20793" hidden="1"/>
    <cellStyle name="Uwaga 3" xfId="20796" hidden="1"/>
    <cellStyle name="Uwaga 3" xfId="20809" hidden="1"/>
    <cellStyle name="Uwaga 3" xfId="20813" hidden="1"/>
    <cellStyle name="Uwaga 3" xfId="20818" hidden="1"/>
    <cellStyle name="Uwaga 3" xfId="20825" hidden="1"/>
    <cellStyle name="Uwaga 3" xfId="20830" hidden="1"/>
    <cellStyle name="Uwaga 3" xfId="20834" hidden="1"/>
    <cellStyle name="Uwaga 3" xfId="20839" hidden="1"/>
    <cellStyle name="Uwaga 3" xfId="20843" hidden="1"/>
    <cellStyle name="Uwaga 3" xfId="20848" hidden="1"/>
    <cellStyle name="Uwaga 3" xfId="20852" hidden="1"/>
    <cellStyle name="Uwaga 3" xfId="20853" hidden="1"/>
    <cellStyle name="Uwaga 3" xfId="20855" hidden="1"/>
    <cellStyle name="Uwaga 3" xfId="20867" hidden="1"/>
    <cellStyle name="Uwaga 3" xfId="20868" hidden="1"/>
    <cellStyle name="Uwaga 3" xfId="20870" hidden="1"/>
    <cellStyle name="Uwaga 3" xfId="20882" hidden="1"/>
    <cellStyle name="Uwaga 3" xfId="20884" hidden="1"/>
    <cellStyle name="Uwaga 3" xfId="20887" hidden="1"/>
    <cellStyle name="Uwaga 3" xfId="20897" hidden="1"/>
    <cellStyle name="Uwaga 3" xfId="20898" hidden="1"/>
    <cellStyle name="Uwaga 3" xfId="20900" hidden="1"/>
    <cellStyle name="Uwaga 3" xfId="20912" hidden="1"/>
    <cellStyle name="Uwaga 3" xfId="20913" hidden="1"/>
    <cellStyle name="Uwaga 3" xfId="20914" hidden="1"/>
    <cellStyle name="Uwaga 3" xfId="20928" hidden="1"/>
    <cellStyle name="Uwaga 3" xfId="20931" hidden="1"/>
    <cellStyle name="Uwaga 3" xfId="20935" hidden="1"/>
    <cellStyle name="Uwaga 3" xfId="20943" hidden="1"/>
    <cellStyle name="Uwaga 3" xfId="20946" hidden="1"/>
    <cellStyle name="Uwaga 3" xfId="20950" hidden="1"/>
    <cellStyle name="Uwaga 3" xfId="20958" hidden="1"/>
    <cellStyle name="Uwaga 3" xfId="20961" hidden="1"/>
    <cellStyle name="Uwaga 3" xfId="20965" hidden="1"/>
    <cellStyle name="Uwaga 3" xfId="20972" hidden="1"/>
    <cellStyle name="Uwaga 3" xfId="20973" hidden="1"/>
    <cellStyle name="Uwaga 3" xfId="20975" hidden="1"/>
    <cellStyle name="Uwaga 3" xfId="20988" hidden="1"/>
    <cellStyle name="Uwaga 3" xfId="20991" hidden="1"/>
    <cellStyle name="Uwaga 3" xfId="20994" hidden="1"/>
    <cellStyle name="Uwaga 3" xfId="21003" hidden="1"/>
    <cellStyle name="Uwaga 3" xfId="21006" hidden="1"/>
    <cellStyle name="Uwaga 3" xfId="21010" hidden="1"/>
    <cellStyle name="Uwaga 3" xfId="21018" hidden="1"/>
    <cellStyle name="Uwaga 3" xfId="21020" hidden="1"/>
    <cellStyle name="Uwaga 3" xfId="21023" hidden="1"/>
    <cellStyle name="Uwaga 3" xfId="21032" hidden="1"/>
    <cellStyle name="Uwaga 3" xfId="21033" hidden="1"/>
    <cellStyle name="Uwaga 3" xfId="21034" hidden="1"/>
    <cellStyle name="Uwaga 3" xfId="21047" hidden="1"/>
    <cellStyle name="Uwaga 3" xfId="21048" hidden="1"/>
    <cellStyle name="Uwaga 3" xfId="21050" hidden="1"/>
    <cellStyle name="Uwaga 3" xfId="21062" hidden="1"/>
    <cellStyle name="Uwaga 3" xfId="21063" hidden="1"/>
    <cellStyle name="Uwaga 3" xfId="21065" hidden="1"/>
    <cellStyle name="Uwaga 3" xfId="21077" hidden="1"/>
    <cellStyle name="Uwaga 3" xfId="21078" hidden="1"/>
    <cellStyle name="Uwaga 3" xfId="21080" hidden="1"/>
    <cellStyle name="Uwaga 3" xfId="21092" hidden="1"/>
    <cellStyle name="Uwaga 3" xfId="21093" hidden="1"/>
    <cellStyle name="Uwaga 3" xfId="21094" hidden="1"/>
    <cellStyle name="Uwaga 3" xfId="21108" hidden="1"/>
    <cellStyle name="Uwaga 3" xfId="21110" hidden="1"/>
    <cellStyle name="Uwaga 3" xfId="21113" hidden="1"/>
    <cellStyle name="Uwaga 3" xfId="21123" hidden="1"/>
    <cellStyle name="Uwaga 3" xfId="21126" hidden="1"/>
    <cellStyle name="Uwaga 3" xfId="21129" hidden="1"/>
    <cellStyle name="Uwaga 3" xfId="21138" hidden="1"/>
    <cellStyle name="Uwaga 3" xfId="21140" hidden="1"/>
    <cellStyle name="Uwaga 3" xfId="21143" hidden="1"/>
    <cellStyle name="Uwaga 3" xfId="21152" hidden="1"/>
    <cellStyle name="Uwaga 3" xfId="21153" hidden="1"/>
    <cellStyle name="Uwaga 3" xfId="21154" hidden="1"/>
    <cellStyle name="Uwaga 3" xfId="21167" hidden="1"/>
    <cellStyle name="Uwaga 3" xfId="21169" hidden="1"/>
    <cellStyle name="Uwaga 3" xfId="21171" hidden="1"/>
    <cellStyle name="Uwaga 3" xfId="21182" hidden="1"/>
    <cellStyle name="Uwaga 3" xfId="21184" hidden="1"/>
    <cellStyle name="Uwaga 3" xfId="21186" hidden="1"/>
    <cellStyle name="Uwaga 3" xfId="21197" hidden="1"/>
    <cellStyle name="Uwaga 3" xfId="21199" hidden="1"/>
    <cellStyle name="Uwaga 3" xfId="21201" hidden="1"/>
    <cellStyle name="Uwaga 3" xfId="21212" hidden="1"/>
    <cellStyle name="Uwaga 3" xfId="21213" hidden="1"/>
    <cellStyle name="Uwaga 3" xfId="21214" hidden="1"/>
    <cellStyle name="Uwaga 3" xfId="21227" hidden="1"/>
    <cellStyle name="Uwaga 3" xfId="21229" hidden="1"/>
    <cellStyle name="Uwaga 3" xfId="21231" hidden="1"/>
    <cellStyle name="Uwaga 3" xfId="21242" hidden="1"/>
    <cellStyle name="Uwaga 3" xfId="21244" hidden="1"/>
    <cellStyle name="Uwaga 3" xfId="21246" hidden="1"/>
    <cellStyle name="Uwaga 3" xfId="21257" hidden="1"/>
    <cellStyle name="Uwaga 3" xfId="21259" hidden="1"/>
    <cellStyle name="Uwaga 3" xfId="21260" hidden="1"/>
    <cellStyle name="Uwaga 3" xfId="21272" hidden="1"/>
    <cellStyle name="Uwaga 3" xfId="21273" hidden="1"/>
    <cellStyle name="Uwaga 3" xfId="21274" hidden="1"/>
    <cellStyle name="Uwaga 3" xfId="21287" hidden="1"/>
    <cellStyle name="Uwaga 3" xfId="21289" hidden="1"/>
    <cellStyle name="Uwaga 3" xfId="21291" hidden="1"/>
    <cellStyle name="Uwaga 3" xfId="21302" hidden="1"/>
    <cellStyle name="Uwaga 3" xfId="21304" hidden="1"/>
    <cellStyle name="Uwaga 3" xfId="21306" hidden="1"/>
    <cellStyle name="Uwaga 3" xfId="21317" hidden="1"/>
    <cellStyle name="Uwaga 3" xfId="21319" hidden="1"/>
    <cellStyle name="Uwaga 3" xfId="21321" hidden="1"/>
    <cellStyle name="Uwaga 3" xfId="21332" hidden="1"/>
    <cellStyle name="Uwaga 3" xfId="21333" hidden="1"/>
    <cellStyle name="Uwaga 3" xfId="21335" hidden="1"/>
    <cellStyle name="Uwaga 3" xfId="21346" hidden="1"/>
    <cellStyle name="Uwaga 3" xfId="21348" hidden="1"/>
    <cellStyle name="Uwaga 3" xfId="21349" hidden="1"/>
    <cellStyle name="Uwaga 3" xfId="21358" hidden="1"/>
    <cellStyle name="Uwaga 3" xfId="21361" hidden="1"/>
    <cellStyle name="Uwaga 3" xfId="21363" hidden="1"/>
    <cellStyle name="Uwaga 3" xfId="21374" hidden="1"/>
    <cellStyle name="Uwaga 3" xfId="21376" hidden="1"/>
    <cellStyle name="Uwaga 3" xfId="21378" hidden="1"/>
    <cellStyle name="Uwaga 3" xfId="21390" hidden="1"/>
    <cellStyle name="Uwaga 3" xfId="21392" hidden="1"/>
    <cellStyle name="Uwaga 3" xfId="21394" hidden="1"/>
    <cellStyle name="Uwaga 3" xfId="21402" hidden="1"/>
    <cellStyle name="Uwaga 3" xfId="21404" hidden="1"/>
    <cellStyle name="Uwaga 3" xfId="21407" hidden="1"/>
    <cellStyle name="Uwaga 3" xfId="21397" hidden="1"/>
    <cellStyle name="Uwaga 3" xfId="21396" hidden="1"/>
    <cellStyle name="Uwaga 3" xfId="21395" hidden="1"/>
    <cellStyle name="Uwaga 3" xfId="21382" hidden="1"/>
    <cellStyle name="Uwaga 3" xfId="21381" hidden="1"/>
    <cellStyle name="Uwaga 3" xfId="21380" hidden="1"/>
    <cellStyle name="Uwaga 3" xfId="21367" hidden="1"/>
    <cellStyle name="Uwaga 3" xfId="21366" hidden="1"/>
    <cellStyle name="Uwaga 3" xfId="21365" hidden="1"/>
    <cellStyle name="Uwaga 3" xfId="21352" hidden="1"/>
    <cellStyle name="Uwaga 3" xfId="21351" hidden="1"/>
    <cellStyle name="Uwaga 3" xfId="21350" hidden="1"/>
    <cellStyle name="Uwaga 3" xfId="21337" hidden="1"/>
    <cellStyle name="Uwaga 3" xfId="21336" hidden="1"/>
    <cellStyle name="Uwaga 3" xfId="21334" hidden="1"/>
    <cellStyle name="Uwaga 3" xfId="21323" hidden="1"/>
    <cellStyle name="Uwaga 3" xfId="21320" hidden="1"/>
    <cellStyle name="Uwaga 3" xfId="21318" hidden="1"/>
    <cellStyle name="Uwaga 3" xfId="21308" hidden="1"/>
    <cellStyle name="Uwaga 3" xfId="21305" hidden="1"/>
    <cellStyle name="Uwaga 3" xfId="21303" hidden="1"/>
    <cellStyle name="Uwaga 3" xfId="21293" hidden="1"/>
    <cellStyle name="Uwaga 3" xfId="21290" hidden="1"/>
    <cellStyle name="Uwaga 3" xfId="21288" hidden="1"/>
    <cellStyle name="Uwaga 3" xfId="21278" hidden="1"/>
    <cellStyle name="Uwaga 3" xfId="21276" hidden="1"/>
    <cellStyle name="Uwaga 3" xfId="21275" hidden="1"/>
    <cellStyle name="Uwaga 3" xfId="21263" hidden="1"/>
    <cellStyle name="Uwaga 3" xfId="21261" hidden="1"/>
    <cellStyle name="Uwaga 3" xfId="21258" hidden="1"/>
    <cellStyle name="Uwaga 3" xfId="21248" hidden="1"/>
    <cellStyle name="Uwaga 3" xfId="21245" hidden="1"/>
    <cellStyle name="Uwaga 3" xfId="21243" hidden="1"/>
    <cellStyle name="Uwaga 3" xfId="21233" hidden="1"/>
    <cellStyle name="Uwaga 3" xfId="21230" hidden="1"/>
    <cellStyle name="Uwaga 3" xfId="21228" hidden="1"/>
    <cellStyle name="Uwaga 3" xfId="21218" hidden="1"/>
    <cellStyle name="Uwaga 3" xfId="21216" hidden="1"/>
    <cellStyle name="Uwaga 3" xfId="21215" hidden="1"/>
    <cellStyle name="Uwaga 3" xfId="21203" hidden="1"/>
    <cellStyle name="Uwaga 3" xfId="21200" hidden="1"/>
    <cellStyle name="Uwaga 3" xfId="21198" hidden="1"/>
    <cellStyle name="Uwaga 3" xfId="21188" hidden="1"/>
    <cellStyle name="Uwaga 3" xfId="21185" hidden="1"/>
    <cellStyle name="Uwaga 3" xfId="21183" hidden="1"/>
    <cellStyle name="Uwaga 3" xfId="21173" hidden="1"/>
    <cellStyle name="Uwaga 3" xfId="21170" hidden="1"/>
    <cellStyle name="Uwaga 3" xfId="21168" hidden="1"/>
    <cellStyle name="Uwaga 3" xfId="21158" hidden="1"/>
    <cellStyle name="Uwaga 3" xfId="21156" hidden="1"/>
    <cellStyle name="Uwaga 3" xfId="21155" hidden="1"/>
    <cellStyle name="Uwaga 3" xfId="21142" hidden="1"/>
    <cellStyle name="Uwaga 3" xfId="21139" hidden="1"/>
    <cellStyle name="Uwaga 3" xfId="21137" hidden="1"/>
    <cellStyle name="Uwaga 3" xfId="21127" hidden="1"/>
    <cellStyle name="Uwaga 3" xfId="21124" hidden="1"/>
    <cellStyle name="Uwaga 3" xfId="21122" hidden="1"/>
    <cellStyle name="Uwaga 3" xfId="21112" hidden="1"/>
    <cellStyle name="Uwaga 3" xfId="21109" hidden="1"/>
    <cellStyle name="Uwaga 3" xfId="21107" hidden="1"/>
    <cellStyle name="Uwaga 3" xfId="21098" hidden="1"/>
    <cellStyle name="Uwaga 3" xfId="21096" hidden="1"/>
    <cellStyle name="Uwaga 3" xfId="21095" hidden="1"/>
    <cellStyle name="Uwaga 3" xfId="21083" hidden="1"/>
    <cellStyle name="Uwaga 3" xfId="21081" hidden="1"/>
    <cellStyle name="Uwaga 3" xfId="21079" hidden="1"/>
    <cellStyle name="Uwaga 3" xfId="21068" hidden="1"/>
    <cellStyle name="Uwaga 3" xfId="21066" hidden="1"/>
    <cellStyle name="Uwaga 3" xfId="21064" hidden="1"/>
    <cellStyle name="Uwaga 3" xfId="21053" hidden="1"/>
    <cellStyle name="Uwaga 3" xfId="21051" hidden="1"/>
    <cellStyle name="Uwaga 3" xfId="21049" hidden="1"/>
    <cellStyle name="Uwaga 3" xfId="21038" hidden="1"/>
    <cellStyle name="Uwaga 3" xfId="21036" hidden="1"/>
    <cellStyle name="Uwaga 3" xfId="21035" hidden="1"/>
    <cellStyle name="Uwaga 3" xfId="21022" hidden="1"/>
    <cellStyle name="Uwaga 3" xfId="21019" hidden="1"/>
    <cellStyle name="Uwaga 3" xfId="21017" hidden="1"/>
    <cellStyle name="Uwaga 3" xfId="21007" hidden="1"/>
    <cellStyle name="Uwaga 3" xfId="21004" hidden="1"/>
    <cellStyle name="Uwaga 3" xfId="21002" hidden="1"/>
    <cellStyle name="Uwaga 3" xfId="20992" hidden="1"/>
    <cellStyle name="Uwaga 3" xfId="20989" hidden="1"/>
    <cellStyle name="Uwaga 3" xfId="20987" hidden="1"/>
    <cellStyle name="Uwaga 3" xfId="20978" hidden="1"/>
    <cellStyle name="Uwaga 3" xfId="20976" hidden="1"/>
    <cellStyle name="Uwaga 3" xfId="20974" hidden="1"/>
    <cellStyle name="Uwaga 3" xfId="20962" hidden="1"/>
    <cellStyle name="Uwaga 3" xfId="20959" hidden="1"/>
    <cellStyle name="Uwaga 3" xfId="20957" hidden="1"/>
    <cellStyle name="Uwaga 3" xfId="20947" hidden="1"/>
    <cellStyle name="Uwaga 3" xfId="20944" hidden="1"/>
    <cellStyle name="Uwaga 3" xfId="20942" hidden="1"/>
    <cellStyle name="Uwaga 3" xfId="20932" hidden="1"/>
    <cellStyle name="Uwaga 3" xfId="20929" hidden="1"/>
    <cellStyle name="Uwaga 3" xfId="20927" hidden="1"/>
    <cellStyle name="Uwaga 3" xfId="20920" hidden="1"/>
    <cellStyle name="Uwaga 3" xfId="20917" hidden="1"/>
    <cellStyle name="Uwaga 3" xfId="20915" hidden="1"/>
    <cellStyle name="Uwaga 3" xfId="20905" hidden="1"/>
    <cellStyle name="Uwaga 3" xfId="20902" hidden="1"/>
    <cellStyle name="Uwaga 3" xfId="20899" hidden="1"/>
    <cellStyle name="Uwaga 3" xfId="20890" hidden="1"/>
    <cellStyle name="Uwaga 3" xfId="20886" hidden="1"/>
    <cellStyle name="Uwaga 3" xfId="20883" hidden="1"/>
    <cellStyle name="Uwaga 3" xfId="20875" hidden="1"/>
    <cellStyle name="Uwaga 3" xfId="20872" hidden="1"/>
    <cellStyle name="Uwaga 3" xfId="20869" hidden="1"/>
    <cellStyle name="Uwaga 3" xfId="20860" hidden="1"/>
    <cellStyle name="Uwaga 3" xfId="20857" hidden="1"/>
    <cellStyle name="Uwaga 3" xfId="20854" hidden="1"/>
    <cellStyle name="Uwaga 3" xfId="20844" hidden="1"/>
    <cellStyle name="Uwaga 3" xfId="20840" hidden="1"/>
    <cellStyle name="Uwaga 3" xfId="20837" hidden="1"/>
    <cellStyle name="Uwaga 3" xfId="20828" hidden="1"/>
    <cellStyle name="Uwaga 3" xfId="20824" hidden="1"/>
    <cellStyle name="Uwaga 3" xfId="20822" hidden="1"/>
    <cellStyle name="Uwaga 3" xfId="20814" hidden="1"/>
    <cellStyle name="Uwaga 3" xfId="20810" hidden="1"/>
    <cellStyle name="Uwaga 3" xfId="20807" hidden="1"/>
    <cellStyle name="Uwaga 3" xfId="20800" hidden="1"/>
    <cellStyle name="Uwaga 3" xfId="20797" hidden="1"/>
    <cellStyle name="Uwaga 3" xfId="20794" hidden="1"/>
    <cellStyle name="Uwaga 3" xfId="20785" hidden="1"/>
    <cellStyle name="Uwaga 3" xfId="20780" hidden="1"/>
    <cellStyle name="Uwaga 3" xfId="20777" hidden="1"/>
    <cellStyle name="Uwaga 3" xfId="20770" hidden="1"/>
    <cellStyle name="Uwaga 3" xfId="20765" hidden="1"/>
    <cellStyle name="Uwaga 3" xfId="20762" hidden="1"/>
    <cellStyle name="Uwaga 3" xfId="20755" hidden="1"/>
    <cellStyle name="Uwaga 3" xfId="20750" hidden="1"/>
    <cellStyle name="Uwaga 3" xfId="20747" hidden="1"/>
    <cellStyle name="Uwaga 3" xfId="20741" hidden="1"/>
    <cellStyle name="Uwaga 3" xfId="20737" hidden="1"/>
    <cellStyle name="Uwaga 3" xfId="20734" hidden="1"/>
    <cellStyle name="Uwaga 3" xfId="20726" hidden="1"/>
    <cellStyle name="Uwaga 3" xfId="20721" hidden="1"/>
    <cellStyle name="Uwaga 3" xfId="20717" hidden="1"/>
    <cellStyle name="Uwaga 3" xfId="20711" hidden="1"/>
    <cellStyle name="Uwaga 3" xfId="20706" hidden="1"/>
    <cellStyle name="Uwaga 3" xfId="20702" hidden="1"/>
    <cellStyle name="Uwaga 3" xfId="20696" hidden="1"/>
    <cellStyle name="Uwaga 3" xfId="20691" hidden="1"/>
    <cellStyle name="Uwaga 3" xfId="20687" hidden="1"/>
    <cellStyle name="Uwaga 3" xfId="20682" hidden="1"/>
    <cellStyle name="Uwaga 3" xfId="20678" hidden="1"/>
    <cellStyle name="Uwaga 3" xfId="20674" hidden="1"/>
    <cellStyle name="Uwaga 3" xfId="20666" hidden="1"/>
    <cellStyle name="Uwaga 3" xfId="20661" hidden="1"/>
    <cellStyle name="Uwaga 3" xfId="20657" hidden="1"/>
    <cellStyle name="Uwaga 3" xfId="20651" hidden="1"/>
    <cellStyle name="Uwaga 3" xfId="20646" hidden="1"/>
    <cellStyle name="Uwaga 3" xfId="20642" hidden="1"/>
    <cellStyle name="Uwaga 3" xfId="20636" hidden="1"/>
    <cellStyle name="Uwaga 3" xfId="20631" hidden="1"/>
    <cellStyle name="Uwaga 3" xfId="20627" hidden="1"/>
    <cellStyle name="Uwaga 3" xfId="20623" hidden="1"/>
    <cellStyle name="Uwaga 3" xfId="20618" hidden="1"/>
    <cellStyle name="Uwaga 3" xfId="20613" hidden="1"/>
    <cellStyle name="Uwaga 3" xfId="20608" hidden="1"/>
    <cellStyle name="Uwaga 3" xfId="20604" hidden="1"/>
    <cellStyle name="Uwaga 3" xfId="20600" hidden="1"/>
    <cellStyle name="Uwaga 3" xfId="20593" hidden="1"/>
    <cellStyle name="Uwaga 3" xfId="20589" hidden="1"/>
    <cellStyle name="Uwaga 3" xfId="20584" hidden="1"/>
    <cellStyle name="Uwaga 3" xfId="20578" hidden="1"/>
    <cellStyle name="Uwaga 3" xfId="20574" hidden="1"/>
    <cellStyle name="Uwaga 3" xfId="20569" hidden="1"/>
    <cellStyle name="Uwaga 3" xfId="20563" hidden="1"/>
    <cellStyle name="Uwaga 3" xfId="20559" hidden="1"/>
    <cellStyle name="Uwaga 3" xfId="20554" hidden="1"/>
    <cellStyle name="Uwaga 3" xfId="20548" hidden="1"/>
    <cellStyle name="Uwaga 3" xfId="20544" hidden="1"/>
    <cellStyle name="Uwaga 3" xfId="20540" hidden="1"/>
    <cellStyle name="Uwaga 3" xfId="21400" hidden="1"/>
    <cellStyle name="Uwaga 3" xfId="21399" hidden="1"/>
    <cellStyle name="Uwaga 3" xfId="21398" hidden="1"/>
    <cellStyle name="Uwaga 3" xfId="21385" hidden="1"/>
    <cellStyle name="Uwaga 3" xfId="21384" hidden="1"/>
    <cellStyle name="Uwaga 3" xfId="21383" hidden="1"/>
    <cellStyle name="Uwaga 3" xfId="21370" hidden="1"/>
    <cellStyle name="Uwaga 3" xfId="21369" hidden="1"/>
    <cellStyle name="Uwaga 3" xfId="21368" hidden="1"/>
    <cellStyle name="Uwaga 3" xfId="21355" hidden="1"/>
    <cellStyle name="Uwaga 3" xfId="21354" hidden="1"/>
    <cellStyle name="Uwaga 3" xfId="21353" hidden="1"/>
    <cellStyle name="Uwaga 3" xfId="21340" hidden="1"/>
    <cellStyle name="Uwaga 3" xfId="21339" hidden="1"/>
    <cellStyle name="Uwaga 3" xfId="21338" hidden="1"/>
    <cellStyle name="Uwaga 3" xfId="21326" hidden="1"/>
    <cellStyle name="Uwaga 3" xfId="21324" hidden="1"/>
    <cellStyle name="Uwaga 3" xfId="21322" hidden="1"/>
    <cellStyle name="Uwaga 3" xfId="21311" hidden="1"/>
    <cellStyle name="Uwaga 3" xfId="21309" hidden="1"/>
    <cellStyle name="Uwaga 3" xfId="21307" hidden="1"/>
    <cellStyle name="Uwaga 3" xfId="21296" hidden="1"/>
    <cellStyle name="Uwaga 3" xfId="21294" hidden="1"/>
    <cellStyle name="Uwaga 3" xfId="21292" hidden="1"/>
    <cellStyle name="Uwaga 3" xfId="21281" hidden="1"/>
    <cellStyle name="Uwaga 3" xfId="21279" hidden="1"/>
    <cellStyle name="Uwaga 3" xfId="21277" hidden="1"/>
    <cellStyle name="Uwaga 3" xfId="21266" hidden="1"/>
    <cellStyle name="Uwaga 3" xfId="21264" hidden="1"/>
    <cellStyle name="Uwaga 3" xfId="21262" hidden="1"/>
    <cellStyle name="Uwaga 3" xfId="21251" hidden="1"/>
    <cellStyle name="Uwaga 3" xfId="21249" hidden="1"/>
    <cellStyle name="Uwaga 3" xfId="21247" hidden="1"/>
    <cellStyle name="Uwaga 3" xfId="21236" hidden="1"/>
    <cellStyle name="Uwaga 3" xfId="21234" hidden="1"/>
    <cellStyle name="Uwaga 3" xfId="21232" hidden="1"/>
    <cellStyle name="Uwaga 3" xfId="21221" hidden="1"/>
    <cellStyle name="Uwaga 3" xfId="21219" hidden="1"/>
    <cellStyle name="Uwaga 3" xfId="21217" hidden="1"/>
    <cellStyle name="Uwaga 3" xfId="21206" hidden="1"/>
    <cellStyle name="Uwaga 3" xfId="21204" hidden="1"/>
    <cellStyle name="Uwaga 3" xfId="21202" hidden="1"/>
    <cellStyle name="Uwaga 3" xfId="21191" hidden="1"/>
    <cellStyle name="Uwaga 3" xfId="21189" hidden="1"/>
    <cellStyle name="Uwaga 3" xfId="21187" hidden="1"/>
    <cellStyle name="Uwaga 3" xfId="21176" hidden="1"/>
    <cellStyle name="Uwaga 3" xfId="21174" hidden="1"/>
    <cellStyle name="Uwaga 3" xfId="21172" hidden="1"/>
    <cellStyle name="Uwaga 3" xfId="21161" hidden="1"/>
    <cellStyle name="Uwaga 3" xfId="21159" hidden="1"/>
    <cellStyle name="Uwaga 3" xfId="21157" hidden="1"/>
    <cellStyle name="Uwaga 3" xfId="21146" hidden="1"/>
    <cellStyle name="Uwaga 3" xfId="21144" hidden="1"/>
    <cellStyle name="Uwaga 3" xfId="21141" hidden="1"/>
    <cellStyle name="Uwaga 3" xfId="21131" hidden="1"/>
    <cellStyle name="Uwaga 3" xfId="21128" hidden="1"/>
    <cellStyle name="Uwaga 3" xfId="21125" hidden="1"/>
    <cellStyle name="Uwaga 3" xfId="21116" hidden="1"/>
    <cellStyle name="Uwaga 3" xfId="21114" hidden="1"/>
    <cellStyle name="Uwaga 3" xfId="21111" hidden="1"/>
    <cellStyle name="Uwaga 3" xfId="21101" hidden="1"/>
    <cellStyle name="Uwaga 3" xfId="21099" hidden="1"/>
    <cellStyle name="Uwaga 3" xfId="21097" hidden="1"/>
    <cellStyle name="Uwaga 3" xfId="21086" hidden="1"/>
    <cellStyle name="Uwaga 3" xfId="21084" hidden="1"/>
    <cellStyle name="Uwaga 3" xfId="21082" hidden="1"/>
    <cellStyle name="Uwaga 3" xfId="21071" hidden="1"/>
    <cellStyle name="Uwaga 3" xfId="21069" hidden="1"/>
    <cellStyle name="Uwaga 3" xfId="21067" hidden="1"/>
    <cellStyle name="Uwaga 3" xfId="21056" hidden="1"/>
    <cellStyle name="Uwaga 3" xfId="21054" hidden="1"/>
    <cellStyle name="Uwaga 3" xfId="21052" hidden="1"/>
    <cellStyle name="Uwaga 3" xfId="21041" hidden="1"/>
    <cellStyle name="Uwaga 3" xfId="21039" hidden="1"/>
    <cellStyle name="Uwaga 3" xfId="21037" hidden="1"/>
    <cellStyle name="Uwaga 3" xfId="21026" hidden="1"/>
    <cellStyle name="Uwaga 3" xfId="21024" hidden="1"/>
    <cellStyle name="Uwaga 3" xfId="21021" hidden="1"/>
    <cellStyle name="Uwaga 3" xfId="21011" hidden="1"/>
    <cellStyle name="Uwaga 3" xfId="21008" hidden="1"/>
    <cellStyle name="Uwaga 3" xfId="21005" hidden="1"/>
    <cellStyle name="Uwaga 3" xfId="20996" hidden="1"/>
    <cellStyle name="Uwaga 3" xfId="20993" hidden="1"/>
    <cellStyle name="Uwaga 3" xfId="20990" hidden="1"/>
    <cellStyle name="Uwaga 3" xfId="20981" hidden="1"/>
    <cellStyle name="Uwaga 3" xfId="20979" hidden="1"/>
    <cellStyle name="Uwaga 3" xfId="20977" hidden="1"/>
    <cellStyle name="Uwaga 3" xfId="20966" hidden="1"/>
    <cellStyle name="Uwaga 3" xfId="20963" hidden="1"/>
    <cellStyle name="Uwaga 3" xfId="20960" hidden="1"/>
    <cellStyle name="Uwaga 3" xfId="20951" hidden="1"/>
    <cellStyle name="Uwaga 3" xfId="20948" hidden="1"/>
    <cellStyle name="Uwaga 3" xfId="20945" hidden="1"/>
    <cellStyle name="Uwaga 3" xfId="20936" hidden="1"/>
    <cellStyle name="Uwaga 3" xfId="20933" hidden="1"/>
    <cellStyle name="Uwaga 3" xfId="20930" hidden="1"/>
    <cellStyle name="Uwaga 3" xfId="20923" hidden="1"/>
    <cellStyle name="Uwaga 3" xfId="20919" hidden="1"/>
    <cellStyle name="Uwaga 3" xfId="20916" hidden="1"/>
    <cellStyle name="Uwaga 3" xfId="20908" hidden="1"/>
    <cellStyle name="Uwaga 3" xfId="20904" hidden="1"/>
    <cellStyle name="Uwaga 3" xfId="20901" hidden="1"/>
    <cellStyle name="Uwaga 3" xfId="20893" hidden="1"/>
    <cellStyle name="Uwaga 3" xfId="20889" hidden="1"/>
    <cellStyle name="Uwaga 3" xfId="20885" hidden="1"/>
    <cellStyle name="Uwaga 3" xfId="20878" hidden="1"/>
    <cellStyle name="Uwaga 3" xfId="20874" hidden="1"/>
    <cellStyle name="Uwaga 3" xfId="20871" hidden="1"/>
    <cellStyle name="Uwaga 3" xfId="20863" hidden="1"/>
    <cellStyle name="Uwaga 3" xfId="20859" hidden="1"/>
    <cellStyle name="Uwaga 3" xfId="20856" hidden="1"/>
    <cellStyle name="Uwaga 3" xfId="20847" hidden="1"/>
    <cellStyle name="Uwaga 3" xfId="20842" hidden="1"/>
    <cellStyle name="Uwaga 3" xfId="20838" hidden="1"/>
    <cellStyle name="Uwaga 3" xfId="20832" hidden="1"/>
    <cellStyle name="Uwaga 3" xfId="20827" hidden="1"/>
    <cellStyle name="Uwaga 3" xfId="20823" hidden="1"/>
    <cellStyle name="Uwaga 3" xfId="20817" hidden="1"/>
    <cellStyle name="Uwaga 3" xfId="20812" hidden="1"/>
    <cellStyle name="Uwaga 3" xfId="20808" hidden="1"/>
    <cellStyle name="Uwaga 3" xfId="20803" hidden="1"/>
    <cellStyle name="Uwaga 3" xfId="20799" hidden="1"/>
    <cellStyle name="Uwaga 3" xfId="20795" hidden="1"/>
    <cellStyle name="Uwaga 3" xfId="20788" hidden="1"/>
    <cellStyle name="Uwaga 3" xfId="20783" hidden="1"/>
    <cellStyle name="Uwaga 3" xfId="20779" hidden="1"/>
    <cellStyle name="Uwaga 3" xfId="20772" hidden="1"/>
    <cellStyle name="Uwaga 3" xfId="20767" hidden="1"/>
    <cellStyle name="Uwaga 3" xfId="20763" hidden="1"/>
    <cellStyle name="Uwaga 3" xfId="20758" hidden="1"/>
    <cellStyle name="Uwaga 3" xfId="20753" hidden="1"/>
    <cellStyle name="Uwaga 3" xfId="20749" hidden="1"/>
    <cellStyle name="Uwaga 3" xfId="20743" hidden="1"/>
    <cellStyle name="Uwaga 3" xfId="20739" hidden="1"/>
    <cellStyle name="Uwaga 3" xfId="20736" hidden="1"/>
    <cellStyle name="Uwaga 3" xfId="20729" hidden="1"/>
    <cellStyle name="Uwaga 3" xfId="20724" hidden="1"/>
    <cellStyle name="Uwaga 3" xfId="20719" hidden="1"/>
    <cellStyle name="Uwaga 3" xfId="20713" hidden="1"/>
    <cellStyle name="Uwaga 3" xfId="20708" hidden="1"/>
    <cellStyle name="Uwaga 3" xfId="20703" hidden="1"/>
    <cellStyle name="Uwaga 3" xfId="20698" hidden="1"/>
    <cellStyle name="Uwaga 3" xfId="20693" hidden="1"/>
    <cellStyle name="Uwaga 3" xfId="20688" hidden="1"/>
    <cellStyle name="Uwaga 3" xfId="20684" hidden="1"/>
    <cellStyle name="Uwaga 3" xfId="20680" hidden="1"/>
    <cellStyle name="Uwaga 3" xfId="20675" hidden="1"/>
    <cellStyle name="Uwaga 3" xfId="20668" hidden="1"/>
    <cellStyle name="Uwaga 3" xfId="20663" hidden="1"/>
    <cellStyle name="Uwaga 3" xfId="20658" hidden="1"/>
    <cellStyle name="Uwaga 3" xfId="20652" hidden="1"/>
    <cellStyle name="Uwaga 3" xfId="20647" hidden="1"/>
    <cellStyle name="Uwaga 3" xfId="20643" hidden="1"/>
    <cellStyle name="Uwaga 3" xfId="20638" hidden="1"/>
    <cellStyle name="Uwaga 3" xfId="20633" hidden="1"/>
    <cellStyle name="Uwaga 3" xfId="20628" hidden="1"/>
    <cellStyle name="Uwaga 3" xfId="20624" hidden="1"/>
    <cellStyle name="Uwaga 3" xfId="20619" hidden="1"/>
    <cellStyle name="Uwaga 3" xfId="20614" hidden="1"/>
    <cellStyle name="Uwaga 3" xfId="20609" hidden="1"/>
    <cellStyle name="Uwaga 3" xfId="20605" hidden="1"/>
    <cellStyle name="Uwaga 3" xfId="20601" hidden="1"/>
    <cellStyle name="Uwaga 3" xfId="20594" hidden="1"/>
    <cellStyle name="Uwaga 3" xfId="20590" hidden="1"/>
    <cellStyle name="Uwaga 3" xfId="20585" hidden="1"/>
    <cellStyle name="Uwaga 3" xfId="20579" hidden="1"/>
    <cellStyle name="Uwaga 3" xfId="20575" hidden="1"/>
    <cellStyle name="Uwaga 3" xfId="20570" hidden="1"/>
    <cellStyle name="Uwaga 3" xfId="20564" hidden="1"/>
    <cellStyle name="Uwaga 3" xfId="20560" hidden="1"/>
    <cellStyle name="Uwaga 3" xfId="20556" hidden="1"/>
    <cellStyle name="Uwaga 3" xfId="20549" hidden="1"/>
    <cellStyle name="Uwaga 3" xfId="20545" hidden="1"/>
    <cellStyle name="Uwaga 3" xfId="20541" hidden="1"/>
    <cellStyle name="Uwaga 3" xfId="21405" hidden="1"/>
    <cellStyle name="Uwaga 3" xfId="21403" hidden="1"/>
    <cellStyle name="Uwaga 3" xfId="21401" hidden="1"/>
    <cellStyle name="Uwaga 3" xfId="21388" hidden="1"/>
    <cellStyle name="Uwaga 3" xfId="21387" hidden="1"/>
    <cellStyle name="Uwaga 3" xfId="21386" hidden="1"/>
    <cellStyle name="Uwaga 3" xfId="21373" hidden="1"/>
    <cellStyle name="Uwaga 3" xfId="21372" hidden="1"/>
    <cellStyle name="Uwaga 3" xfId="21371" hidden="1"/>
    <cellStyle name="Uwaga 3" xfId="21359" hidden="1"/>
    <cellStyle name="Uwaga 3" xfId="21357" hidden="1"/>
    <cellStyle name="Uwaga 3" xfId="21356" hidden="1"/>
    <cellStyle name="Uwaga 3" xfId="21343" hidden="1"/>
    <cellStyle name="Uwaga 3" xfId="21342" hidden="1"/>
    <cellStyle name="Uwaga 3" xfId="21341" hidden="1"/>
    <cellStyle name="Uwaga 3" xfId="21329" hidden="1"/>
    <cellStyle name="Uwaga 3" xfId="21327" hidden="1"/>
    <cellStyle name="Uwaga 3" xfId="21325" hidden="1"/>
    <cellStyle name="Uwaga 3" xfId="21314" hidden="1"/>
    <cellStyle name="Uwaga 3" xfId="21312" hidden="1"/>
    <cellStyle name="Uwaga 3" xfId="21310" hidden="1"/>
    <cellStyle name="Uwaga 3" xfId="21299" hidden="1"/>
    <cellStyle name="Uwaga 3" xfId="21297" hidden="1"/>
    <cellStyle name="Uwaga 3" xfId="21295" hidden="1"/>
    <cellStyle name="Uwaga 3" xfId="21284" hidden="1"/>
    <cellStyle name="Uwaga 3" xfId="21282" hidden="1"/>
    <cellStyle name="Uwaga 3" xfId="21280" hidden="1"/>
    <cellStyle name="Uwaga 3" xfId="21269" hidden="1"/>
    <cellStyle name="Uwaga 3" xfId="21267" hidden="1"/>
    <cellStyle name="Uwaga 3" xfId="21265" hidden="1"/>
    <cellStyle name="Uwaga 3" xfId="21254" hidden="1"/>
    <cellStyle name="Uwaga 3" xfId="21252" hidden="1"/>
    <cellStyle name="Uwaga 3" xfId="21250" hidden="1"/>
    <cellStyle name="Uwaga 3" xfId="21239" hidden="1"/>
    <cellStyle name="Uwaga 3" xfId="21237" hidden="1"/>
    <cellStyle name="Uwaga 3" xfId="21235" hidden="1"/>
    <cellStyle name="Uwaga 3" xfId="21224" hidden="1"/>
    <cellStyle name="Uwaga 3" xfId="21222" hidden="1"/>
    <cellStyle name="Uwaga 3" xfId="21220" hidden="1"/>
    <cellStyle name="Uwaga 3" xfId="21209" hidden="1"/>
    <cellStyle name="Uwaga 3" xfId="21207" hidden="1"/>
    <cellStyle name="Uwaga 3" xfId="21205" hidden="1"/>
    <cellStyle name="Uwaga 3" xfId="21194" hidden="1"/>
    <cellStyle name="Uwaga 3" xfId="21192" hidden="1"/>
    <cellStyle name="Uwaga 3" xfId="21190" hidden="1"/>
    <cellStyle name="Uwaga 3" xfId="21179" hidden="1"/>
    <cellStyle name="Uwaga 3" xfId="21177" hidden="1"/>
    <cellStyle name="Uwaga 3" xfId="21175" hidden="1"/>
    <cellStyle name="Uwaga 3" xfId="21164" hidden="1"/>
    <cellStyle name="Uwaga 3" xfId="21162" hidden="1"/>
    <cellStyle name="Uwaga 3" xfId="21160" hidden="1"/>
    <cellStyle name="Uwaga 3" xfId="21149" hidden="1"/>
    <cellStyle name="Uwaga 3" xfId="21147" hidden="1"/>
    <cellStyle name="Uwaga 3" xfId="21145" hidden="1"/>
    <cellStyle name="Uwaga 3" xfId="21134" hidden="1"/>
    <cellStyle name="Uwaga 3" xfId="21132" hidden="1"/>
    <cellStyle name="Uwaga 3" xfId="21130" hidden="1"/>
    <cellStyle name="Uwaga 3" xfId="21119" hidden="1"/>
    <cellStyle name="Uwaga 3" xfId="21117" hidden="1"/>
    <cellStyle name="Uwaga 3" xfId="21115" hidden="1"/>
    <cellStyle name="Uwaga 3" xfId="21104" hidden="1"/>
    <cellStyle name="Uwaga 3" xfId="21102" hidden="1"/>
    <cellStyle name="Uwaga 3" xfId="21100" hidden="1"/>
    <cellStyle name="Uwaga 3" xfId="21089" hidden="1"/>
    <cellStyle name="Uwaga 3" xfId="21087" hidden="1"/>
    <cellStyle name="Uwaga 3" xfId="21085" hidden="1"/>
    <cellStyle name="Uwaga 3" xfId="21074" hidden="1"/>
    <cellStyle name="Uwaga 3" xfId="21072" hidden="1"/>
    <cellStyle name="Uwaga 3" xfId="21070" hidden="1"/>
    <cellStyle name="Uwaga 3" xfId="21059" hidden="1"/>
    <cellStyle name="Uwaga 3" xfId="21057" hidden="1"/>
    <cellStyle name="Uwaga 3" xfId="21055" hidden="1"/>
    <cellStyle name="Uwaga 3" xfId="21044" hidden="1"/>
    <cellStyle name="Uwaga 3" xfId="21042" hidden="1"/>
    <cellStyle name="Uwaga 3" xfId="21040" hidden="1"/>
    <cellStyle name="Uwaga 3" xfId="21029" hidden="1"/>
    <cellStyle name="Uwaga 3" xfId="21027" hidden="1"/>
    <cellStyle name="Uwaga 3" xfId="21025" hidden="1"/>
    <cellStyle name="Uwaga 3" xfId="21014" hidden="1"/>
    <cellStyle name="Uwaga 3" xfId="21012" hidden="1"/>
    <cellStyle name="Uwaga 3" xfId="21009" hidden="1"/>
    <cellStyle name="Uwaga 3" xfId="20999" hidden="1"/>
    <cellStyle name="Uwaga 3" xfId="20997" hidden="1"/>
    <cellStyle name="Uwaga 3" xfId="20995" hidden="1"/>
    <cellStyle name="Uwaga 3" xfId="20984" hidden="1"/>
    <cellStyle name="Uwaga 3" xfId="20982" hidden="1"/>
    <cellStyle name="Uwaga 3" xfId="20980" hidden="1"/>
    <cellStyle name="Uwaga 3" xfId="20969" hidden="1"/>
    <cellStyle name="Uwaga 3" xfId="20967" hidden="1"/>
    <cellStyle name="Uwaga 3" xfId="20964" hidden="1"/>
    <cellStyle name="Uwaga 3" xfId="20954" hidden="1"/>
    <cellStyle name="Uwaga 3" xfId="20952" hidden="1"/>
    <cellStyle name="Uwaga 3" xfId="20949" hidden="1"/>
    <cellStyle name="Uwaga 3" xfId="20939" hidden="1"/>
    <cellStyle name="Uwaga 3" xfId="20937" hidden="1"/>
    <cellStyle name="Uwaga 3" xfId="20934" hidden="1"/>
    <cellStyle name="Uwaga 3" xfId="20925" hidden="1"/>
    <cellStyle name="Uwaga 3" xfId="20922" hidden="1"/>
    <cellStyle name="Uwaga 3" xfId="20918" hidden="1"/>
    <cellStyle name="Uwaga 3" xfId="20910" hidden="1"/>
    <cellStyle name="Uwaga 3" xfId="20907" hidden="1"/>
    <cellStyle name="Uwaga 3" xfId="20903" hidden="1"/>
    <cellStyle name="Uwaga 3" xfId="20895" hidden="1"/>
    <cellStyle name="Uwaga 3" xfId="20892" hidden="1"/>
    <cellStyle name="Uwaga 3" xfId="20888" hidden="1"/>
    <cellStyle name="Uwaga 3" xfId="20880" hidden="1"/>
    <cellStyle name="Uwaga 3" xfId="20877" hidden="1"/>
    <cellStyle name="Uwaga 3" xfId="20873" hidden="1"/>
    <cellStyle name="Uwaga 3" xfId="20865" hidden="1"/>
    <cellStyle name="Uwaga 3" xfId="20862" hidden="1"/>
    <cellStyle name="Uwaga 3" xfId="20858" hidden="1"/>
    <cellStyle name="Uwaga 3" xfId="20850" hidden="1"/>
    <cellStyle name="Uwaga 3" xfId="20846" hidden="1"/>
    <cellStyle name="Uwaga 3" xfId="20841" hidden="1"/>
    <cellStyle name="Uwaga 3" xfId="20835" hidden="1"/>
    <cellStyle name="Uwaga 3" xfId="20831" hidden="1"/>
    <cellStyle name="Uwaga 3" xfId="20826" hidden="1"/>
    <cellStyle name="Uwaga 3" xfId="20820" hidden="1"/>
    <cellStyle name="Uwaga 3" xfId="20816" hidden="1"/>
    <cellStyle name="Uwaga 3" xfId="20811" hidden="1"/>
    <cellStyle name="Uwaga 3" xfId="20805" hidden="1"/>
    <cellStyle name="Uwaga 3" xfId="20802" hidden="1"/>
    <cellStyle name="Uwaga 3" xfId="20798" hidden="1"/>
    <cellStyle name="Uwaga 3" xfId="20790" hidden="1"/>
    <cellStyle name="Uwaga 3" xfId="20787" hidden="1"/>
    <cellStyle name="Uwaga 3" xfId="20782" hidden="1"/>
    <cellStyle name="Uwaga 3" xfId="20775" hidden="1"/>
    <cellStyle name="Uwaga 3" xfId="20771" hidden="1"/>
    <cellStyle name="Uwaga 3" xfId="20766" hidden="1"/>
    <cellStyle name="Uwaga 3" xfId="20760" hidden="1"/>
    <cellStyle name="Uwaga 3" xfId="20756" hidden="1"/>
    <cellStyle name="Uwaga 3" xfId="20751" hidden="1"/>
    <cellStyle name="Uwaga 3" xfId="20745" hidden="1"/>
    <cellStyle name="Uwaga 3" xfId="20742" hidden="1"/>
    <cellStyle name="Uwaga 3" xfId="20738" hidden="1"/>
    <cellStyle name="Uwaga 3" xfId="20730" hidden="1"/>
    <cellStyle name="Uwaga 3" xfId="20725" hidden="1"/>
    <cellStyle name="Uwaga 3" xfId="20720" hidden="1"/>
    <cellStyle name="Uwaga 3" xfId="20715" hidden="1"/>
    <cellStyle name="Uwaga 3" xfId="20710" hidden="1"/>
    <cellStyle name="Uwaga 3" xfId="20705" hidden="1"/>
    <cellStyle name="Uwaga 3" xfId="20700" hidden="1"/>
    <cellStyle name="Uwaga 3" xfId="20695" hidden="1"/>
    <cellStyle name="Uwaga 3" xfId="20690" hidden="1"/>
    <cellStyle name="Uwaga 3" xfId="20685" hidden="1"/>
    <cellStyle name="Uwaga 3" xfId="20681" hidden="1"/>
    <cellStyle name="Uwaga 3" xfId="20676" hidden="1"/>
    <cellStyle name="Uwaga 3" xfId="20669" hidden="1"/>
    <cellStyle name="Uwaga 3" xfId="20664" hidden="1"/>
    <cellStyle name="Uwaga 3" xfId="20659" hidden="1"/>
    <cellStyle name="Uwaga 3" xfId="20654" hidden="1"/>
    <cellStyle name="Uwaga 3" xfId="20649" hidden="1"/>
    <cellStyle name="Uwaga 3" xfId="20644" hidden="1"/>
    <cellStyle name="Uwaga 3" xfId="20639" hidden="1"/>
    <cellStyle name="Uwaga 3" xfId="20634" hidden="1"/>
    <cellStyle name="Uwaga 3" xfId="20629" hidden="1"/>
    <cellStyle name="Uwaga 3" xfId="20625" hidden="1"/>
    <cellStyle name="Uwaga 3" xfId="20620" hidden="1"/>
    <cellStyle name="Uwaga 3" xfId="20615" hidden="1"/>
    <cellStyle name="Uwaga 3" xfId="20610" hidden="1"/>
    <cellStyle name="Uwaga 3" xfId="20606" hidden="1"/>
    <cellStyle name="Uwaga 3" xfId="20602" hidden="1"/>
    <cellStyle name="Uwaga 3" xfId="20595" hidden="1"/>
    <cellStyle name="Uwaga 3" xfId="20591" hidden="1"/>
    <cellStyle name="Uwaga 3" xfId="20586" hidden="1"/>
    <cellStyle name="Uwaga 3" xfId="20580" hidden="1"/>
    <cellStyle name="Uwaga 3" xfId="20576" hidden="1"/>
    <cellStyle name="Uwaga 3" xfId="20571" hidden="1"/>
    <cellStyle name="Uwaga 3" xfId="20565" hidden="1"/>
    <cellStyle name="Uwaga 3" xfId="20561" hidden="1"/>
    <cellStyle name="Uwaga 3" xfId="20557" hidden="1"/>
    <cellStyle name="Uwaga 3" xfId="20550" hidden="1"/>
    <cellStyle name="Uwaga 3" xfId="20546" hidden="1"/>
    <cellStyle name="Uwaga 3" xfId="20542" hidden="1"/>
    <cellStyle name="Uwaga 3" xfId="21409" hidden="1"/>
    <cellStyle name="Uwaga 3" xfId="21408" hidden="1"/>
    <cellStyle name="Uwaga 3" xfId="21406" hidden="1"/>
    <cellStyle name="Uwaga 3" xfId="21393" hidden="1"/>
    <cellStyle name="Uwaga 3" xfId="21391" hidden="1"/>
    <cellStyle name="Uwaga 3" xfId="21389" hidden="1"/>
    <cellStyle name="Uwaga 3" xfId="21379" hidden="1"/>
    <cellStyle name="Uwaga 3" xfId="21377" hidden="1"/>
    <cellStyle name="Uwaga 3" xfId="21375" hidden="1"/>
    <cellStyle name="Uwaga 3" xfId="21364" hidden="1"/>
    <cellStyle name="Uwaga 3" xfId="21362" hidden="1"/>
    <cellStyle name="Uwaga 3" xfId="21360" hidden="1"/>
    <cellStyle name="Uwaga 3" xfId="21347" hidden="1"/>
    <cellStyle name="Uwaga 3" xfId="21345" hidden="1"/>
    <cellStyle name="Uwaga 3" xfId="21344" hidden="1"/>
    <cellStyle name="Uwaga 3" xfId="21331" hidden="1"/>
    <cellStyle name="Uwaga 3" xfId="21330" hidden="1"/>
    <cellStyle name="Uwaga 3" xfId="21328" hidden="1"/>
    <cellStyle name="Uwaga 3" xfId="21316" hidden="1"/>
    <cellStyle name="Uwaga 3" xfId="21315" hidden="1"/>
    <cellStyle name="Uwaga 3" xfId="21313" hidden="1"/>
    <cellStyle name="Uwaga 3" xfId="21301" hidden="1"/>
    <cellStyle name="Uwaga 3" xfId="21300" hidden="1"/>
    <cellStyle name="Uwaga 3" xfId="21298" hidden="1"/>
    <cellStyle name="Uwaga 3" xfId="21286" hidden="1"/>
    <cellStyle name="Uwaga 3" xfId="21285" hidden="1"/>
    <cellStyle name="Uwaga 3" xfId="21283" hidden="1"/>
    <cellStyle name="Uwaga 3" xfId="21271" hidden="1"/>
    <cellStyle name="Uwaga 3" xfId="21270" hidden="1"/>
    <cellStyle name="Uwaga 3" xfId="21268" hidden="1"/>
    <cellStyle name="Uwaga 3" xfId="21256" hidden="1"/>
    <cellStyle name="Uwaga 3" xfId="21255" hidden="1"/>
    <cellStyle name="Uwaga 3" xfId="21253" hidden="1"/>
    <cellStyle name="Uwaga 3" xfId="21241" hidden="1"/>
    <cellStyle name="Uwaga 3" xfId="21240" hidden="1"/>
    <cellStyle name="Uwaga 3" xfId="21238" hidden="1"/>
    <cellStyle name="Uwaga 3" xfId="21226" hidden="1"/>
    <cellStyle name="Uwaga 3" xfId="21225" hidden="1"/>
    <cellStyle name="Uwaga 3" xfId="21223" hidden="1"/>
    <cellStyle name="Uwaga 3" xfId="21211" hidden="1"/>
    <cellStyle name="Uwaga 3" xfId="21210" hidden="1"/>
    <cellStyle name="Uwaga 3" xfId="21208" hidden="1"/>
    <cellStyle name="Uwaga 3" xfId="21196" hidden="1"/>
    <cellStyle name="Uwaga 3" xfId="21195" hidden="1"/>
    <cellStyle name="Uwaga 3" xfId="21193" hidden="1"/>
    <cellStyle name="Uwaga 3" xfId="21181" hidden="1"/>
    <cellStyle name="Uwaga 3" xfId="21180" hidden="1"/>
    <cellStyle name="Uwaga 3" xfId="21178" hidden="1"/>
    <cellStyle name="Uwaga 3" xfId="21166" hidden="1"/>
    <cellStyle name="Uwaga 3" xfId="21165" hidden="1"/>
    <cellStyle name="Uwaga 3" xfId="21163" hidden="1"/>
    <cellStyle name="Uwaga 3" xfId="21151" hidden="1"/>
    <cellStyle name="Uwaga 3" xfId="21150" hidden="1"/>
    <cellStyle name="Uwaga 3" xfId="21148" hidden="1"/>
    <cellStyle name="Uwaga 3" xfId="21136" hidden="1"/>
    <cellStyle name="Uwaga 3" xfId="21135" hidden="1"/>
    <cellStyle name="Uwaga 3" xfId="21133" hidden="1"/>
    <cellStyle name="Uwaga 3" xfId="21121" hidden="1"/>
    <cellStyle name="Uwaga 3" xfId="21120" hidden="1"/>
    <cellStyle name="Uwaga 3" xfId="21118" hidden="1"/>
    <cellStyle name="Uwaga 3" xfId="21106" hidden="1"/>
    <cellStyle name="Uwaga 3" xfId="21105" hidden="1"/>
    <cellStyle name="Uwaga 3" xfId="21103" hidden="1"/>
    <cellStyle name="Uwaga 3" xfId="21091" hidden="1"/>
    <cellStyle name="Uwaga 3" xfId="21090" hidden="1"/>
    <cellStyle name="Uwaga 3" xfId="21088" hidden="1"/>
    <cellStyle name="Uwaga 3" xfId="21076" hidden="1"/>
    <cellStyle name="Uwaga 3" xfId="21075" hidden="1"/>
    <cellStyle name="Uwaga 3" xfId="21073" hidden="1"/>
    <cellStyle name="Uwaga 3" xfId="21061" hidden="1"/>
    <cellStyle name="Uwaga 3" xfId="21060" hidden="1"/>
    <cellStyle name="Uwaga 3" xfId="21058" hidden="1"/>
    <cellStyle name="Uwaga 3" xfId="21046" hidden="1"/>
    <cellStyle name="Uwaga 3" xfId="21045" hidden="1"/>
    <cellStyle name="Uwaga 3" xfId="21043" hidden="1"/>
    <cellStyle name="Uwaga 3" xfId="21031" hidden="1"/>
    <cellStyle name="Uwaga 3" xfId="21030" hidden="1"/>
    <cellStyle name="Uwaga 3" xfId="21028" hidden="1"/>
    <cellStyle name="Uwaga 3" xfId="21016" hidden="1"/>
    <cellStyle name="Uwaga 3" xfId="21015" hidden="1"/>
    <cellStyle name="Uwaga 3" xfId="21013" hidden="1"/>
    <cellStyle name="Uwaga 3" xfId="21001" hidden="1"/>
    <cellStyle name="Uwaga 3" xfId="21000" hidden="1"/>
    <cellStyle name="Uwaga 3" xfId="20998" hidden="1"/>
    <cellStyle name="Uwaga 3" xfId="20986" hidden="1"/>
    <cellStyle name="Uwaga 3" xfId="20985" hidden="1"/>
    <cellStyle name="Uwaga 3" xfId="20983" hidden="1"/>
    <cellStyle name="Uwaga 3" xfId="20971" hidden="1"/>
    <cellStyle name="Uwaga 3" xfId="20970" hidden="1"/>
    <cellStyle name="Uwaga 3" xfId="20968" hidden="1"/>
    <cellStyle name="Uwaga 3" xfId="20956" hidden="1"/>
    <cellStyle name="Uwaga 3" xfId="20955" hidden="1"/>
    <cellStyle name="Uwaga 3" xfId="20953" hidden="1"/>
    <cellStyle name="Uwaga 3" xfId="20941" hidden="1"/>
    <cellStyle name="Uwaga 3" xfId="20940" hidden="1"/>
    <cellStyle name="Uwaga 3" xfId="20938" hidden="1"/>
    <cellStyle name="Uwaga 3" xfId="20926" hidden="1"/>
    <cellStyle name="Uwaga 3" xfId="20924" hidden="1"/>
    <cellStyle name="Uwaga 3" xfId="20921" hidden="1"/>
    <cellStyle name="Uwaga 3" xfId="20911" hidden="1"/>
    <cellStyle name="Uwaga 3" xfId="20909" hidden="1"/>
    <cellStyle name="Uwaga 3" xfId="20906" hidden="1"/>
    <cellStyle name="Uwaga 3" xfId="20896" hidden="1"/>
    <cellStyle name="Uwaga 3" xfId="20894" hidden="1"/>
    <cellStyle name="Uwaga 3" xfId="20891" hidden="1"/>
    <cellStyle name="Uwaga 3" xfId="20881" hidden="1"/>
    <cellStyle name="Uwaga 3" xfId="20879" hidden="1"/>
    <cellStyle name="Uwaga 3" xfId="20876" hidden="1"/>
    <cellStyle name="Uwaga 3" xfId="20866" hidden="1"/>
    <cellStyle name="Uwaga 3" xfId="20864" hidden="1"/>
    <cellStyle name="Uwaga 3" xfId="20861" hidden="1"/>
    <cellStyle name="Uwaga 3" xfId="20851" hidden="1"/>
    <cellStyle name="Uwaga 3" xfId="20849" hidden="1"/>
    <cellStyle name="Uwaga 3" xfId="20845" hidden="1"/>
    <cellStyle name="Uwaga 3" xfId="20836" hidden="1"/>
    <cellStyle name="Uwaga 3" xfId="20833" hidden="1"/>
    <cellStyle name="Uwaga 3" xfId="20829" hidden="1"/>
    <cellStyle name="Uwaga 3" xfId="20821" hidden="1"/>
    <cellStyle name="Uwaga 3" xfId="20819" hidden="1"/>
    <cellStyle name="Uwaga 3" xfId="20815" hidden="1"/>
    <cellStyle name="Uwaga 3" xfId="20806" hidden="1"/>
    <cellStyle name="Uwaga 3" xfId="20804" hidden="1"/>
    <cellStyle name="Uwaga 3" xfId="20801" hidden="1"/>
    <cellStyle name="Uwaga 3" xfId="20791" hidden="1"/>
    <cellStyle name="Uwaga 3" xfId="20789" hidden="1"/>
    <cellStyle name="Uwaga 3" xfId="20784" hidden="1"/>
    <cellStyle name="Uwaga 3" xfId="20776" hidden="1"/>
    <cellStyle name="Uwaga 3" xfId="20774" hidden="1"/>
    <cellStyle name="Uwaga 3" xfId="20769" hidden="1"/>
    <cellStyle name="Uwaga 3" xfId="20761" hidden="1"/>
    <cellStyle name="Uwaga 3" xfId="20759" hidden="1"/>
    <cellStyle name="Uwaga 3" xfId="20754" hidden="1"/>
    <cellStyle name="Uwaga 3" xfId="20746" hidden="1"/>
    <cellStyle name="Uwaga 3" xfId="20744" hidden="1"/>
    <cellStyle name="Uwaga 3" xfId="20740" hidden="1"/>
    <cellStyle name="Uwaga 3" xfId="20731" hidden="1"/>
    <cellStyle name="Uwaga 3" xfId="20728" hidden="1"/>
    <cellStyle name="Uwaga 3" xfId="20723" hidden="1"/>
    <cellStyle name="Uwaga 3" xfId="20716" hidden="1"/>
    <cellStyle name="Uwaga 3" xfId="20712" hidden="1"/>
    <cellStyle name="Uwaga 3" xfId="20707" hidden="1"/>
    <cellStyle name="Uwaga 3" xfId="20701" hidden="1"/>
    <cellStyle name="Uwaga 3" xfId="20697" hidden="1"/>
    <cellStyle name="Uwaga 3" xfId="20692" hidden="1"/>
    <cellStyle name="Uwaga 3" xfId="20686" hidden="1"/>
    <cellStyle name="Uwaga 3" xfId="20683" hidden="1"/>
    <cellStyle name="Uwaga 3" xfId="20679" hidden="1"/>
    <cellStyle name="Uwaga 3" xfId="20670" hidden="1"/>
    <cellStyle name="Uwaga 3" xfId="20665" hidden="1"/>
    <cellStyle name="Uwaga 3" xfId="20660" hidden="1"/>
    <cellStyle name="Uwaga 3" xfId="20655" hidden="1"/>
    <cellStyle name="Uwaga 3" xfId="20650" hidden="1"/>
    <cellStyle name="Uwaga 3" xfId="20645" hidden="1"/>
    <cellStyle name="Uwaga 3" xfId="20640" hidden="1"/>
    <cellStyle name="Uwaga 3" xfId="20635" hidden="1"/>
    <cellStyle name="Uwaga 3" xfId="20630" hidden="1"/>
    <cellStyle name="Uwaga 3" xfId="20626" hidden="1"/>
    <cellStyle name="Uwaga 3" xfId="20621" hidden="1"/>
    <cellStyle name="Uwaga 3" xfId="20616" hidden="1"/>
    <cellStyle name="Uwaga 3" xfId="20611" hidden="1"/>
    <cellStyle name="Uwaga 3" xfId="20607" hidden="1"/>
    <cellStyle name="Uwaga 3" xfId="20603" hidden="1"/>
    <cellStyle name="Uwaga 3" xfId="20596" hidden="1"/>
    <cellStyle name="Uwaga 3" xfId="20592" hidden="1"/>
    <cellStyle name="Uwaga 3" xfId="20587" hidden="1"/>
    <cellStyle name="Uwaga 3" xfId="20581" hidden="1"/>
    <cellStyle name="Uwaga 3" xfId="20577" hidden="1"/>
    <cellStyle name="Uwaga 3" xfId="20572" hidden="1"/>
    <cellStyle name="Uwaga 3" xfId="20566" hidden="1"/>
    <cellStyle name="Uwaga 3" xfId="20562" hidden="1"/>
    <cellStyle name="Uwaga 3" xfId="20558" hidden="1"/>
    <cellStyle name="Uwaga 3" xfId="20551" hidden="1"/>
    <cellStyle name="Uwaga 3" xfId="20547" hidden="1"/>
    <cellStyle name="Uwaga 3" xfId="20543" hidden="1"/>
    <cellStyle name="Uwaga 3" xfId="19553" hidden="1"/>
    <cellStyle name="Uwaga 3" xfId="19518" hidden="1"/>
    <cellStyle name="Uwaga 3" xfId="15127" hidden="1"/>
    <cellStyle name="Uwaga 3" xfId="19554" hidden="1"/>
    <cellStyle name="Uwaga 3" xfId="19519" hidden="1"/>
    <cellStyle name="Uwaga 3" xfId="20532" hidden="1"/>
    <cellStyle name="Uwaga 3" xfId="21440" hidden="1"/>
    <cellStyle name="Uwaga 3" xfId="20534" hidden="1"/>
    <cellStyle name="Uwaga 3" xfId="19522" hidden="1"/>
    <cellStyle name="Uwaga 3" xfId="18617" hidden="1"/>
    <cellStyle name="Uwaga 3" xfId="20478" hidden="1"/>
    <cellStyle name="Uwaga 3" xfId="19536" hidden="1"/>
    <cellStyle name="Uwaga 3" xfId="20486" hidden="1"/>
    <cellStyle name="Uwaga 3" xfId="18605" hidden="1"/>
    <cellStyle name="Uwaga 3" xfId="19513" hidden="1"/>
    <cellStyle name="Uwaga 3" xfId="20471" hidden="1"/>
    <cellStyle name="Uwaga 3" xfId="18620" hidden="1"/>
    <cellStyle name="Uwaga 3" xfId="19533" hidden="1"/>
    <cellStyle name="Uwaga 3" xfId="19502" hidden="1"/>
    <cellStyle name="Uwaga 3" xfId="19541" hidden="1"/>
    <cellStyle name="Uwaga 3" xfId="19506" hidden="1"/>
    <cellStyle name="Uwaga 3" xfId="19510" hidden="1"/>
    <cellStyle name="Uwaga 3" xfId="19549" hidden="1"/>
    <cellStyle name="Uwaga 3" xfId="18600" hidden="1"/>
    <cellStyle name="Uwaga 3" xfId="21448" hidden="1"/>
    <cellStyle name="Uwaga 3" xfId="21413" hidden="1"/>
    <cellStyle name="Uwaga 3" xfId="19530" hidden="1"/>
    <cellStyle name="Uwaga 3" xfId="19534" hidden="1"/>
    <cellStyle name="Uwaga 3" xfId="21456" hidden="1"/>
    <cellStyle name="Uwaga 3" xfId="20480" hidden="1"/>
    <cellStyle name="Uwaga 3" xfId="18611" hidden="1"/>
    <cellStyle name="Uwaga 3" xfId="20519" hidden="1"/>
    <cellStyle name="Uwaga 3" xfId="19507" hidden="1"/>
    <cellStyle name="Uwaga 3" xfId="21464" hidden="1"/>
    <cellStyle name="Uwaga 3" xfId="20488" hidden="1"/>
    <cellStyle name="Uwaga 3" xfId="18603" hidden="1"/>
    <cellStyle name="Uwaga 3" xfId="21433" hidden="1"/>
    <cellStyle name="Uwaga 3" xfId="20527" hidden="1"/>
    <cellStyle name="Uwaga 3" xfId="19550" hidden="1"/>
    <cellStyle name="Uwaga 3" xfId="19531" hidden="1"/>
    <cellStyle name="Uwaga 3" xfId="21453" hidden="1"/>
    <cellStyle name="Uwaga 3" xfId="20477" hidden="1"/>
    <cellStyle name="Uwaga 3" xfId="21457" hidden="1"/>
    <cellStyle name="Uwaga 3" xfId="20481" hidden="1"/>
    <cellStyle name="Uwaga 3" xfId="18610" hidden="1"/>
    <cellStyle name="Uwaga 3" xfId="21426" hidden="1"/>
    <cellStyle name="Uwaga 3" xfId="19543" hidden="1"/>
    <cellStyle name="Uwaga 3" xfId="21465" hidden="1"/>
    <cellStyle name="Uwaga 3" xfId="20524" hidden="1"/>
    <cellStyle name="Uwaga 3" xfId="20489" hidden="1"/>
    <cellStyle name="Uwaga 3" xfId="18602" hidden="1"/>
    <cellStyle name="Uwaga 3" xfId="18598" hidden="1"/>
    <cellStyle name="Uwaga 3" xfId="21483" hidden="1"/>
    <cellStyle name="Uwaga 3" xfId="21486" hidden="1"/>
    <cellStyle name="Uwaga 3" xfId="21490" hidden="1"/>
    <cellStyle name="Uwaga 3" xfId="21493" hidden="1"/>
    <cellStyle name="Uwaga 3" xfId="21495" hidden="1"/>
    <cellStyle name="Uwaga 3" xfId="21498" hidden="1"/>
    <cellStyle name="Uwaga 3" xfId="21501" hidden="1"/>
    <cellStyle name="Uwaga 3" xfId="21504" hidden="1"/>
    <cellStyle name="Uwaga 3" xfId="21505" hidden="1"/>
    <cellStyle name="Uwaga 3" xfId="21506" hidden="1"/>
    <cellStyle name="Uwaga 3" xfId="21508" hidden="1"/>
    <cellStyle name="Uwaga 3" xfId="21514" hidden="1"/>
    <cellStyle name="Uwaga 3" xfId="21515" hidden="1"/>
    <cellStyle name="Uwaga 3" xfId="21517" hidden="1"/>
    <cellStyle name="Uwaga 3" xfId="21523" hidden="1"/>
    <cellStyle name="Uwaga 3" xfId="21525" hidden="1"/>
    <cellStyle name="Uwaga 3" xfId="21528" hidden="1"/>
    <cellStyle name="Uwaga 3" xfId="21532" hidden="1"/>
    <cellStyle name="Uwaga 3" xfId="21533" hidden="1"/>
    <cellStyle name="Uwaga 3" xfId="21535" hidden="1"/>
    <cellStyle name="Uwaga 3" xfId="21541" hidden="1"/>
    <cellStyle name="Uwaga 3" xfId="21542" hidden="1"/>
    <cellStyle name="Uwaga 3" xfId="21543" hidden="1"/>
    <cellStyle name="Uwaga 3" xfId="21551" hidden="1"/>
    <cellStyle name="Uwaga 3" xfId="21554" hidden="1"/>
    <cellStyle name="Uwaga 3" xfId="21557" hidden="1"/>
    <cellStyle name="Uwaga 3" xfId="21560" hidden="1"/>
    <cellStyle name="Uwaga 3" xfId="21563" hidden="1"/>
    <cellStyle name="Uwaga 3" xfId="21566" hidden="1"/>
    <cellStyle name="Uwaga 3" xfId="21569" hidden="1"/>
    <cellStyle name="Uwaga 3" xfId="21572" hidden="1"/>
    <cellStyle name="Uwaga 3" xfId="21575" hidden="1"/>
    <cellStyle name="Uwaga 3" xfId="21577" hidden="1"/>
    <cellStyle name="Uwaga 3" xfId="21578" hidden="1"/>
    <cellStyle name="Uwaga 3" xfId="21580" hidden="1"/>
    <cellStyle name="Uwaga 3" xfId="21587" hidden="1"/>
    <cellStyle name="Uwaga 3" xfId="21590" hidden="1"/>
    <cellStyle name="Uwaga 3" xfId="21593" hidden="1"/>
    <cellStyle name="Uwaga 3" xfId="21596" hidden="1"/>
    <cellStyle name="Uwaga 3" xfId="21599" hidden="1"/>
    <cellStyle name="Uwaga 3" xfId="21602" hidden="1"/>
    <cellStyle name="Uwaga 3" xfId="21605" hidden="1"/>
    <cellStyle name="Uwaga 3" xfId="21607" hidden="1"/>
    <cellStyle name="Uwaga 3" xfId="21610" hidden="1"/>
    <cellStyle name="Uwaga 3" xfId="21613" hidden="1"/>
    <cellStyle name="Uwaga 3" xfId="21614" hidden="1"/>
    <cellStyle name="Uwaga 3" xfId="21615" hidden="1"/>
    <cellStyle name="Uwaga 3" xfId="21622" hidden="1"/>
    <cellStyle name="Uwaga 3" xfId="21623" hidden="1"/>
    <cellStyle name="Uwaga 3" xfId="21625" hidden="1"/>
    <cellStyle name="Uwaga 3" xfId="21631" hidden="1"/>
    <cellStyle name="Uwaga 3" xfId="21632" hidden="1"/>
    <cellStyle name="Uwaga 3" xfId="21634" hidden="1"/>
    <cellStyle name="Uwaga 3" xfId="21640" hidden="1"/>
    <cellStyle name="Uwaga 3" xfId="21641" hidden="1"/>
    <cellStyle name="Uwaga 3" xfId="21643" hidden="1"/>
    <cellStyle name="Uwaga 3" xfId="21649" hidden="1"/>
    <cellStyle name="Uwaga 3" xfId="21650" hidden="1"/>
    <cellStyle name="Uwaga 3" xfId="21651" hidden="1"/>
    <cellStyle name="Uwaga 3" xfId="21659" hidden="1"/>
    <cellStyle name="Uwaga 3" xfId="21661" hidden="1"/>
    <cellStyle name="Uwaga 3" xfId="21664" hidden="1"/>
    <cellStyle name="Uwaga 3" xfId="21668" hidden="1"/>
    <cellStyle name="Uwaga 3" xfId="21671" hidden="1"/>
    <cellStyle name="Uwaga 3" xfId="21674" hidden="1"/>
    <cellStyle name="Uwaga 3" xfId="21677" hidden="1"/>
    <cellStyle name="Uwaga 3" xfId="21679" hidden="1"/>
    <cellStyle name="Uwaga 3" xfId="21682" hidden="1"/>
    <cellStyle name="Uwaga 3" xfId="21685" hidden="1"/>
    <cellStyle name="Uwaga 3" xfId="21686" hidden="1"/>
    <cellStyle name="Uwaga 3" xfId="21687" hidden="1"/>
    <cellStyle name="Uwaga 3" xfId="21694" hidden="1"/>
    <cellStyle name="Uwaga 3" xfId="21696" hidden="1"/>
    <cellStyle name="Uwaga 3" xfId="21698" hidden="1"/>
    <cellStyle name="Uwaga 3" xfId="21703" hidden="1"/>
    <cellStyle name="Uwaga 3" xfId="21705" hidden="1"/>
    <cellStyle name="Uwaga 3" xfId="21707" hidden="1"/>
    <cellStyle name="Uwaga 3" xfId="21712" hidden="1"/>
    <cellStyle name="Uwaga 3" xfId="21714" hidden="1"/>
    <cellStyle name="Uwaga 3" xfId="21716" hidden="1"/>
    <cellStyle name="Uwaga 3" xfId="21721" hidden="1"/>
    <cellStyle name="Uwaga 3" xfId="21722" hidden="1"/>
    <cellStyle name="Uwaga 3" xfId="21723" hidden="1"/>
    <cellStyle name="Uwaga 3" xfId="21730" hidden="1"/>
    <cellStyle name="Uwaga 3" xfId="21732" hidden="1"/>
    <cellStyle name="Uwaga 3" xfId="21734" hidden="1"/>
    <cellStyle name="Uwaga 3" xfId="21739" hidden="1"/>
    <cellStyle name="Uwaga 3" xfId="21741" hidden="1"/>
    <cellStyle name="Uwaga 3" xfId="21743" hidden="1"/>
    <cellStyle name="Uwaga 3" xfId="21748" hidden="1"/>
    <cellStyle name="Uwaga 3" xfId="21750" hidden="1"/>
    <cellStyle name="Uwaga 3" xfId="21751" hidden="1"/>
    <cellStyle name="Uwaga 3" xfId="21757" hidden="1"/>
    <cellStyle name="Uwaga 3" xfId="21758" hidden="1"/>
    <cellStyle name="Uwaga 3" xfId="21759" hidden="1"/>
    <cellStyle name="Uwaga 3" xfId="21766" hidden="1"/>
    <cellStyle name="Uwaga 3" xfId="21768" hidden="1"/>
    <cellStyle name="Uwaga 3" xfId="21770" hidden="1"/>
    <cellStyle name="Uwaga 3" xfId="21775" hidden="1"/>
    <cellStyle name="Uwaga 3" xfId="21777" hidden="1"/>
    <cellStyle name="Uwaga 3" xfId="21779" hidden="1"/>
    <cellStyle name="Uwaga 3" xfId="21784" hidden="1"/>
    <cellStyle name="Uwaga 3" xfId="21786" hidden="1"/>
    <cellStyle name="Uwaga 3" xfId="21788" hidden="1"/>
    <cellStyle name="Uwaga 3" xfId="21793" hidden="1"/>
    <cellStyle name="Uwaga 3" xfId="21794" hidden="1"/>
    <cellStyle name="Uwaga 3" xfId="21796" hidden="1"/>
    <cellStyle name="Uwaga 3" xfId="21802" hidden="1"/>
    <cellStyle name="Uwaga 3" xfId="21803" hidden="1"/>
    <cellStyle name="Uwaga 3" xfId="21804" hidden="1"/>
    <cellStyle name="Uwaga 3" xfId="21811" hidden="1"/>
    <cellStyle name="Uwaga 3" xfId="21812" hidden="1"/>
    <cellStyle name="Uwaga 3" xfId="21813" hidden="1"/>
    <cellStyle name="Uwaga 3" xfId="21820" hidden="1"/>
    <cellStyle name="Uwaga 3" xfId="21821" hidden="1"/>
    <cellStyle name="Uwaga 3" xfId="21822" hidden="1"/>
    <cellStyle name="Uwaga 3" xfId="21829" hidden="1"/>
    <cellStyle name="Uwaga 3" xfId="21830" hidden="1"/>
    <cellStyle name="Uwaga 3" xfId="21831" hidden="1"/>
    <cellStyle name="Uwaga 3" xfId="21838" hidden="1"/>
    <cellStyle name="Uwaga 3" xfId="21839" hidden="1"/>
    <cellStyle name="Uwaga 3" xfId="21840" hidden="1"/>
    <cellStyle name="Uwaga 3" xfId="21890" hidden="1"/>
    <cellStyle name="Uwaga 3" xfId="21891" hidden="1"/>
    <cellStyle name="Uwaga 3" xfId="21893" hidden="1"/>
    <cellStyle name="Uwaga 3" xfId="21905" hidden="1"/>
    <cellStyle name="Uwaga 3" xfId="21906" hidden="1"/>
    <cellStyle name="Uwaga 3" xfId="21911" hidden="1"/>
    <cellStyle name="Uwaga 3" xfId="21920" hidden="1"/>
    <cellStyle name="Uwaga 3" xfId="21921" hidden="1"/>
    <cellStyle name="Uwaga 3" xfId="21926" hidden="1"/>
    <cellStyle name="Uwaga 3" xfId="21935" hidden="1"/>
    <cellStyle name="Uwaga 3" xfId="21936" hidden="1"/>
    <cellStyle name="Uwaga 3" xfId="21937" hidden="1"/>
    <cellStyle name="Uwaga 3" xfId="21950" hidden="1"/>
    <cellStyle name="Uwaga 3" xfId="21955" hidden="1"/>
    <cellStyle name="Uwaga 3" xfId="21960" hidden="1"/>
    <cellStyle name="Uwaga 3" xfId="21970" hidden="1"/>
    <cellStyle name="Uwaga 3" xfId="21975" hidden="1"/>
    <cellStyle name="Uwaga 3" xfId="21979" hidden="1"/>
    <cellStyle name="Uwaga 3" xfId="21986" hidden="1"/>
    <cellStyle name="Uwaga 3" xfId="21991" hidden="1"/>
    <cellStyle name="Uwaga 3" xfId="21994" hidden="1"/>
    <cellStyle name="Uwaga 3" xfId="22000" hidden="1"/>
    <cellStyle name="Uwaga 3" xfId="22005" hidden="1"/>
    <cellStyle name="Uwaga 3" xfId="22009" hidden="1"/>
    <cellStyle name="Uwaga 3" xfId="22010" hidden="1"/>
    <cellStyle name="Uwaga 3" xfId="22011" hidden="1"/>
    <cellStyle name="Uwaga 3" xfId="22015" hidden="1"/>
    <cellStyle name="Uwaga 3" xfId="22027" hidden="1"/>
    <cellStyle name="Uwaga 3" xfId="22032" hidden="1"/>
    <cellStyle name="Uwaga 3" xfId="22037" hidden="1"/>
    <cellStyle name="Uwaga 3" xfId="22042" hidden="1"/>
    <cellStyle name="Uwaga 3" xfId="22047" hidden="1"/>
    <cellStyle name="Uwaga 3" xfId="22052" hidden="1"/>
    <cellStyle name="Uwaga 3" xfId="22056" hidden="1"/>
    <cellStyle name="Uwaga 3" xfId="22060" hidden="1"/>
    <cellStyle name="Uwaga 3" xfId="22065" hidden="1"/>
    <cellStyle name="Uwaga 3" xfId="22070" hidden="1"/>
    <cellStyle name="Uwaga 3" xfId="22071" hidden="1"/>
    <cellStyle name="Uwaga 3" xfId="22073" hidden="1"/>
    <cellStyle name="Uwaga 3" xfId="22086" hidden="1"/>
    <cellStyle name="Uwaga 3" xfId="22090" hidden="1"/>
    <cellStyle name="Uwaga 3" xfId="22095" hidden="1"/>
    <cellStyle name="Uwaga 3" xfId="22102" hidden="1"/>
    <cellStyle name="Uwaga 3" xfId="22106" hidden="1"/>
    <cellStyle name="Uwaga 3" xfId="22111" hidden="1"/>
    <cellStyle name="Uwaga 3" xfId="22116" hidden="1"/>
    <cellStyle name="Uwaga 3" xfId="22119" hidden="1"/>
    <cellStyle name="Uwaga 3" xfId="22124" hidden="1"/>
    <cellStyle name="Uwaga 3" xfId="22130" hidden="1"/>
    <cellStyle name="Uwaga 3" xfId="22131" hidden="1"/>
    <cellStyle name="Uwaga 3" xfId="22134" hidden="1"/>
    <cellStyle name="Uwaga 3" xfId="22147" hidden="1"/>
    <cellStyle name="Uwaga 3" xfId="22151" hidden="1"/>
    <cellStyle name="Uwaga 3" xfId="22156" hidden="1"/>
    <cellStyle name="Uwaga 3" xfId="22163" hidden="1"/>
    <cellStyle name="Uwaga 3" xfId="22168" hidden="1"/>
    <cellStyle name="Uwaga 3" xfId="22172" hidden="1"/>
    <cellStyle name="Uwaga 3" xfId="22177" hidden="1"/>
    <cellStyle name="Uwaga 3" xfId="22181" hidden="1"/>
    <cellStyle name="Uwaga 3" xfId="22186" hidden="1"/>
    <cellStyle name="Uwaga 3" xfId="22190" hidden="1"/>
    <cellStyle name="Uwaga 3" xfId="22191" hidden="1"/>
    <cellStyle name="Uwaga 3" xfId="22193" hidden="1"/>
    <cellStyle name="Uwaga 3" xfId="22205" hidden="1"/>
    <cellStyle name="Uwaga 3" xfId="22206" hidden="1"/>
    <cellStyle name="Uwaga 3" xfId="22208" hidden="1"/>
    <cellStyle name="Uwaga 3" xfId="22220" hidden="1"/>
    <cellStyle name="Uwaga 3" xfId="22222" hidden="1"/>
    <cellStyle name="Uwaga 3" xfId="22225" hidden="1"/>
    <cellStyle name="Uwaga 3" xfId="22235" hidden="1"/>
    <cellStyle name="Uwaga 3" xfId="22236" hidden="1"/>
    <cellStyle name="Uwaga 3" xfId="22238" hidden="1"/>
    <cellStyle name="Uwaga 3" xfId="22250" hidden="1"/>
    <cellStyle name="Uwaga 3" xfId="22251" hidden="1"/>
    <cellStyle name="Uwaga 3" xfId="22252" hidden="1"/>
    <cellStyle name="Uwaga 3" xfId="22266" hidden="1"/>
    <cellStyle name="Uwaga 3" xfId="22269" hidden="1"/>
    <cellStyle name="Uwaga 3" xfId="22273" hidden="1"/>
    <cellStyle name="Uwaga 3" xfId="22281" hidden="1"/>
    <cellStyle name="Uwaga 3" xfId="22284" hidden="1"/>
    <cellStyle name="Uwaga 3" xfId="22288" hidden="1"/>
    <cellStyle name="Uwaga 3" xfId="22296" hidden="1"/>
    <cellStyle name="Uwaga 3" xfId="22299" hidden="1"/>
    <cellStyle name="Uwaga 3" xfId="22303" hidden="1"/>
    <cellStyle name="Uwaga 3" xfId="22310" hidden="1"/>
    <cellStyle name="Uwaga 3" xfId="22311" hidden="1"/>
    <cellStyle name="Uwaga 3" xfId="22313" hidden="1"/>
    <cellStyle name="Uwaga 3" xfId="22326" hidden="1"/>
    <cellStyle name="Uwaga 3" xfId="22329" hidden="1"/>
    <cellStyle name="Uwaga 3" xfId="22332" hidden="1"/>
    <cellStyle name="Uwaga 3" xfId="22341" hidden="1"/>
    <cellStyle name="Uwaga 3" xfId="22344" hidden="1"/>
    <cellStyle name="Uwaga 3" xfId="22348" hidden="1"/>
    <cellStyle name="Uwaga 3" xfId="22356" hidden="1"/>
    <cellStyle name="Uwaga 3" xfId="22358" hidden="1"/>
    <cellStyle name="Uwaga 3" xfId="22361" hidden="1"/>
    <cellStyle name="Uwaga 3" xfId="22370" hidden="1"/>
    <cellStyle name="Uwaga 3" xfId="22371" hidden="1"/>
    <cellStyle name="Uwaga 3" xfId="22372" hidden="1"/>
    <cellStyle name="Uwaga 3" xfId="22385" hidden="1"/>
    <cellStyle name="Uwaga 3" xfId="22386" hidden="1"/>
    <cellStyle name="Uwaga 3" xfId="22388" hidden="1"/>
    <cellStyle name="Uwaga 3" xfId="22400" hidden="1"/>
    <cellStyle name="Uwaga 3" xfId="22401" hidden="1"/>
    <cellStyle name="Uwaga 3" xfId="22403" hidden="1"/>
    <cellStyle name="Uwaga 3" xfId="22415" hidden="1"/>
    <cellStyle name="Uwaga 3" xfId="22416" hidden="1"/>
    <cellStyle name="Uwaga 3" xfId="22418" hidden="1"/>
    <cellStyle name="Uwaga 3" xfId="22430" hidden="1"/>
    <cellStyle name="Uwaga 3" xfId="22431" hidden="1"/>
    <cellStyle name="Uwaga 3" xfId="22432" hidden="1"/>
    <cellStyle name="Uwaga 3" xfId="22446" hidden="1"/>
    <cellStyle name="Uwaga 3" xfId="22448" hidden="1"/>
    <cellStyle name="Uwaga 3" xfId="22451" hidden="1"/>
    <cellStyle name="Uwaga 3" xfId="22461" hidden="1"/>
    <cellStyle name="Uwaga 3" xfId="22464" hidden="1"/>
    <cellStyle name="Uwaga 3" xfId="22467" hidden="1"/>
    <cellStyle name="Uwaga 3" xfId="22476" hidden="1"/>
    <cellStyle name="Uwaga 3" xfId="22478" hidden="1"/>
    <cellStyle name="Uwaga 3" xfId="22481" hidden="1"/>
    <cellStyle name="Uwaga 3" xfId="22490" hidden="1"/>
    <cellStyle name="Uwaga 3" xfId="22491" hidden="1"/>
    <cellStyle name="Uwaga 3" xfId="22492" hidden="1"/>
    <cellStyle name="Uwaga 3" xfId="22505" hidden="1"/>
    <cellStyle name="Uwaga 3" xfId="22507" hidden="1"/>
    <cellStyle name="Uwaga 3" xfId="22509" hidden="1"/>
    <cellStyle name="Uwaga 3" xfId="22520" hidden="1"/>
    <cellStyle name="Uwaga 3" xfId="22522" hidden="1"/>
    <cellStyle name="Uwaga 3" xfId="22524" hidden="1"/>
    <cellStyle name="Uwaga 3" xfId="22535" hidden="1"/>
    <cellStyle name="Uwaga 3" xfId="22537" hidden="1"/>
    <cellStyle name="Uwaga 3" xfId="22539" hidden="1"/>
    <cellStyle name="Uwaga 3" xfId="22550" hidden="1"/>
    <cellStyle name="Uwaga 3" xfId="22551" hidden="1"/>
    <cellStyle name="Uwaga 3" xfId="22552" hidden="1"/>
    <cellStyle name="Uwaga 3" xfId="22565" hidden="1"/>
    <cellStyle name="Uwaga 3" xfId="22567" hidden="1"/>
    <cellStyle name="Uwaga 3" xfId="22569" hidden="1"/>
    <cellStyle name="Uwaga 3" xfId="22580" hidden="1"/>
    <cellStyle name="Uwaga 3" xfId="22582" hidden="1"/>
    <cellStyle name="Uwaga 3" xfId="22584" hidden="1"/>
    <cellStyle name="Uwaga 3" xfId="22595" hidden="1"/>
    <cellStyle name="Uwaga 3" xfId="22597" hidden="1"/>
    <cellStyle name="Uwaga 3" xfId="22598" hidden="1"/>
    <cellStyle name="Uwaga 3" xfId="22610" hidden="1"/>
    <cellStyle name="Uwaga 3" xfId="22611" hidden="1"/>
    <cellStyle name="Uwaga 3" xfId="22612" hidden="1"/>
    <cellStyle name="Uwaga 3" xfId="22625" hidden="1"/>
    <cellStyle name="Uwaga 3" xfId="22627" hidden="1"/>
    <cellStyle name="Uwaga 3" xfId="22629" hidden="1"/>
    <cellStyle name="Uwaga 3" xfId="22640" hidden="1"/>
    <cellStyle name="Uwaga 3" xfId="22642" hidden="1"/>
    <cellStyle name="Uwaga 3" xfId="22644" hidden="1"/>
    <cellStyle name="Uwaga 3" xfId="22655" hidden="1"/>
    <cellStyle name="Uwaga 3" xfId="22657" hidden="1"/>
    <cellStyle name="Uwaga 3" xfId="22659" hidden="1"/>
    <cellStyle name="Uwaga 3" xfId="22670" hidden="1"/>
    <cellStyle name="Uwaga 3" xfId="22671" hidden="1"/>
    <cellStyle name="Uwaga 3" xfId="22673" hidden="1"/>
    <cellStyle name="Uwaga 3" xfId="22684" hidden="1"/>
    <cellStyle name="Uwaga 3" xfId="22686" hidden="1"/>
    <cellStyle name="Uwaga 3" xfId="22687" hidden="1"/>
    <cellStyle name="Uwaga 3" xfId="22696" hidden="1"/>
    <cellStyle name="Uwaga 3" xfId="22699" hidden="1"/>
    <cellStyle name="Uwaga 3" xfId="22701" hidden="1"/>
    <cellStyle name="Uwaga 3" xfId="22712" hidden="1"/>
    <cellStyle name="Uwaga 3" xfId="22714" hidden="1"/>
    <cellStyle name="Uwaga 3" xfId="22716" hidden="1"/>
    <cellStyle name="Uwaga 3" xfId="22728" hidden="1"/>
    <cellStyle name="Uwaga 3" xfId="22730" hidden="1"/>
    <cellStyle name="Uwaga 3" xfId="22732" hidden="1"/>
    <cellStyle name="Uwaga 3" xfId="22740" hidden="1"/>
    <cellStyle name="Uwaga 3" xfId="22742" hidden="1"/>
    <cellStyle name="Uwaga 3" xfId="22745" hidden="1"/>
    <cellStyle name="Uwaga 3" xfId="22735" hidden="1"/>
    <cellStyle name="Uwaga 3" xfId="22734" hidden="1"/>
    <cellStyle name="Uwaga 3" xfId="22733" hidden="1"/>
    <cellStyle name="Uwaga 3" xfId="22720" hidden="1"/>
    <cellStyle name="Uwaga 3" xfId="22719" hidden="1"/>
    <cellStyle name="Uwaga 3" xfId="22718" hidden="1"/>
    <cellStyle name="Uwaga 3" xfId="22705" hidden="1"/>
    <cellStyle name="Uwaga 3" xfId="22704" hidden="1"/>
    <cellStyle name="Uwaga 3" xfId="22703" hidden="1"/>
    <cellStyle name="Uwaga 3" xfId="22690" hidden="1"/>
    <cellStyle name="Uwaga 3" xfId="22689" hidden="1"/>
    <cellStyle name="Uwaga 3" xfId="22688" hidden="1"/>
    <cellStyle name="Uwaga 3" xfId="22675" hidden="1"/>
    <cellStyle name="Uwaga 3" xfId="22674" hidden="1"/>
    <cellStyle name="Uwaga 3" xfId="22672" hidden="1"/>
    <cellStyle name="Uwaga 3" xfId="22661" hidden="1"/>
    <cellStyle name="Uwaga 3" xfId="22658" hidden="1"/>
    <cellStyle name="Uwaga 3" xfId="22656" hidden="1"/>
    <cellStyle name="Uwaga 3" xfId="22646" hidden="1"/>
    <cellStyle name="Uwaga 3" xfId="22643" hidden="1"/>
    <cellStyle name="Uwaga 3" xfId="22641" hidden="1"/>
    <cellStyle name="Uwaga 3" xfId="22631" hidden="1"/>
    <cellStyle name="Uwaga 3" xfId="22628" hidden="1"/>
    <cellStyle name="Uwaga 3" xfId="22626" hidden="1"/>
    <cellStyle name="Uwaga 3" xfId="22616" hidden="1"/>
    <cellStyle name="Uwaga 3" xfId="22614" hidden="1"/>
    <cellStyle name="Uwaga 3" xfId="22613" hidden="1"/>
    <cellStyle name="Uwaga 3" xfId="22601" hidden="1"/>
    <cellStyle name="Uwaga 3" xfId="22599" hidden="1"/>
    <cellStyle name="Uwaga 3" xfId="22596" hidden="1"/>
    <cellStyle name="Uwaga 3" xfId="22586" hidden="1"/>
    <cellStyle name="Uwaga 3" xfId="22583" hidden="1"/>
    <cellStyle name="Uwaga 3" xfId="22581" hidden="1"/>
    <cellStyle name="Uwaga 3" xfId="22571" hidden="1"/>
    <cellStyle name="Uwaga 3" xfId="22568" hidden="1"/>
    <cellStyle name="Uwaga 3" xfId="22566" hidden="1"/>
    <cellStyle name="Uwaga 3" xfId="22556" hidden="1"/>
    <cellStyle name="Uwaga 3" xfId="22554" hidden="1"/>
    <cellStyle name="Uwaga 3" xfId="22553" hidden="1"/>
    <cellStyle name="Uwaga 3" xfId="22541" hidden="1"/>
    <cellStyle name="Uwaga 3" xfId="22538" hidden="1"/>
    <cellStyle name="Uwaga 3" xfId="22536" hidden="1"/>
    <cellStyle name="Uwaga 3" xfId="22526" hidden="1"/>
    <cellStyle name="Uwaga 3" xfId="22523" hidden="1"/>
    <cellStyle name="Uwaga 3" xfId="22521" hidden="1"/>
    <cellStyle name="Uwaga 3" xfId="22511" hidden="1"/>
    <cellStyle name="Uwaga 3" xfId="22508" hidden="1"/>
    <cellStyle name="Uwaga 3" xfId="22506" hidden="1"/>
    <cellStyle name="Uwaga 3" xfId="22496" hidden="1"/>
    <cellStyle name="Uwaga 3" xfId="22494" hidden="1"/>
    <cellStyle name="Uwaga 3" xfId="22493" hidden="1"/>
    <cellStyle name="Uwaga 3" xfId="22480" hidden="1"/>
    <cellStyle name="Uwaga 3" xfId="22477" hidden="1"/>
    <cellStyle name="Uwaga 3" xfId="22475" hidden="1"/>
    <cellStyle name="Uwaga 3" xfId="22465" hidden="1"/>
    <cellStyle name="Uwaga 3" xfId="22462" hidden="1"/>
    <cellStyle name="Uwaga 3" xfId="22460" hidden="1"/>
    <cellStyle name="Uwaga 3" xfId="22450" hidden="1"/>
    <cellStyle name="Uwaga 3" xfId="22447" hidden="1"/>
    <cellStyle name="Uwaga 3" xfId="22445" hidden="1"/>
    <cellStyle name="Uwaga 3" xfId="22436" hidden="1"/>
    <cellStyle name="Uwaga 3" xfId="22434" hidden="1"/>
    <cellStyle name="Uwaga 3" xfId="22433" hidden="1"/>
    <cellStyle name="Uwaga 3" xfId="22421" hidden="1"/>
    <cellStyle name="Uwaga 3" xfId="22419" hidden="1"/>
    <cellStyle name="Uwaga 3" xfId="22417" hidden="1"/>
    <cellStyle name="Uwaga 3" xfId="22406" hidden="1"/>
    <cellStyle name="Uwaga 3" xfId="22404" hidden="1"/>
    <cellStyle name="Uwaga 3" xfId="22402" hidden="1"/>
    <cellStyle name="Uwaga 3" xfId="22391" hidden="1"/>
    <cellStyle name="Uwaga 3" xfId="22389" hidden="1"/>
    <cellStyle name="Uwaga 3" xfId="22387" hidden="1"/>
    <cellStyle name="Uwaga 3" xfId="22376" hidden="1"/>
    <cellStyle name="Uwaga 3" xfId="22374" hidden="1"/>
    <cellStyle name="Uwaga 3" xfId="22373" hidden="1"/>
    <cellStyle name="Uwaga 3" xfId="22360" hidden="1"/>
    <cellStyle name="Uwaga 3" xfId="22357" hidden="1"/>
    <cellStyle name="Uwaga 3" xfId="22355" hidden="1"/>
    <cellStyle name="Uwaga 3" xfId="22345" hidden="1"/>
    <cellStyle name="Uwaga 3" xfId="22342" hidden="1"/>
    <cellStyle name="Uwaga 3" xfId="22340" hidden="1"/>
    <cellStyle name="Uwaga 3" xfId="22330" hidden="1"/>
    <cellStyle name="Uwaga 3" xfId="22327" hidden="1"/>
    <cellStyle name="Uwaga 3" xfId="22325" hidden="1"/>
    <cellStyle name="Uwaga 3" xfId="22316" hidden="1"/>
    <cellStyle name="Uwaga 3" xfId="22314" hidden="1"/>
    <cellStyle name="Uwaga 3" xfId="22312" hidden="1"/>
    <cellStyle name="Uwaga 3" xfId="22300" hidden="1"/>
    <cellStyle name="Uwaga 3" xfId="22297" hidden="1"/>
    <cellStyle name="Uwaga 3" xfId="22295" hidden="1"/>
    <cellStyle name="Uwaga 3" xfId="22285" hidden="1"/>
    <cellStyle name="Uwaga 3" xfId="22282" hidden="1"/>
    <cellStyle name="Uwaga 3" xfId="22280" hidden="1"/>
    <cellStyle name="Uwaga 3" xfId="22270" hidden="1"/>
    <cellStyle name="Uwaga 3" xfId="22267" hidden="1"/>
    <cellStyle name="Uwaga 3" xfId="22265" hidden="1"/>
    <cellStyle name="Uwaga 3" xfId="22258" hidden="1"/>
    <cellStyle name="Uwaga 3" xfId="22255" hidden="1"/>
    <cellStyle name="Uwaga 3" xfId="22253" hidden="1"/>
    <cellStyle name="Uwaga 3" xfId="22243" hidden="1"/>
    <cellStyle name="Uwaga 3" xfId="22240" hidden="1"/>
    <cellStyle name="Uwaga 3" xfId="22237" hidden="1"/>
    <cellStyle name="Uwaga 3" xfId="22228" hidden="1"/>
    <cellStyle name="Uwaga 3" xfId="22224" hidden="1"/>
    <cellStyle name="Uwaga 3" xfId="22221" hidden="1"/>
    <cellStyle name="Uwaga 3" xfId="22213" hidden="1"/>
    <cellStyle name="Uwaga 3" xfId="22210" hidden="1"/>
    <cellStyle name="Uwaga 3" xfId="22207" hidden="1"/>
    <cellStyle name="Uwaga 3" xfId="22198" hidden="1"/>
    <cellStyle name="Uwaga 3" xfId="22195" hidden="1"/>
    <cellStyle name="Uwaga 3" xfId="22192" hidden="1"/>
    <cellStyle name="Uwaga 3" xfId="22182" hidden="1"/>
    <cellStyle name="Uwaga 3" xfId="22178" hidden="1"/>
    <cellStyle name="Uwaga 3" xfId="22175" hidden="1"/>
    <cellStyle name="Uwaga 3" xfId="22166" hidden="1"/>
    <cellStyle name="Uwaga 3" xfId="22162" hidden="1"/>
    <cellStyle name="Uwaga 3" xfId="22160" hidden="1"/>
    <cellStyle name="Uwaga 3" xfId="22152" hidden="1"/>
    <cellStyle name="Uwaga 3" xfId="22148" hidden="1"/>
    <cellStyle name="Uwaga 3" xfId="22145" hidden="1"/>
    <cellStyle name="Uwaga 3" xfId="22138" hidden="1"/>
    <cellStyle name="Uwaga 3" xfId="22135" hidden="1"/>
    <cellStyle name="Uwaga 3" xfId="22132" hidden="1"/>
    <cellStyle name="Uwaga 3" xfId="22123" hidden="1"/>
    <cellStyle name="Uwaga 3" xfId="22118" hidden="1"/>
    <cellStyle name="Uwaga 3" xfId="22115" hidden="1"/>
    <cellStyle name="Uwaga 3" xfId="22108" hidden="1"/>
    <cellStyle name="Uwaga 3" xfId="22103" hidden="1"/>
    <cellStyle name="Uwaga 3" xfId="22100" hidden="1"/>
    <cellStyle name="Uwaga 3" xfId="22093" hidden="1"/>
    <cellStyle name="Uwaga 3" xfId="22088" hidden="1"/>
    <cellStyle name="Uwaga 3" xfId="22085" hidden="1"/>
    <cellStyle name="Uwaga 3" xfId="22079" hidden="1"/>
    <cellStyle name="Uwaga 3" xfId="22075" hidden="1"/>
    <cellStyle name="Uwaga 3" xfId="22072" hidden="1"/>
    <cellStyle name="Uwaga 3" xfId="22064" hidden="1"/>
    <cellStyle name="Uwaga 3" xfId="22059" hidden="1"/>
    <cellStyle name="Uwaga 3" xfId="22055" hidden="1"/>
    <cellStyle name="Uwaga 3" xfId="22049" hidden="1"/>
    <cellStyle name="Uwaga 3" xfId="22044" hidden="1"/>
    <cellStyle name="Uwaga 3" xfId="22040" hidden="1"/>
    <cellStyle name="Uwaga 3" xfId="22034" hidden="1"/>
    <cellStyle name="Uwaga 3" xfId="22029" hidden="1"/>
    <cellStyle name="Uwaga 3" xfId="22025" hidden="1"/>
    <cellStyle name="Uwaga 3" xfId="22020" hidden="1"/>
    <cellStyle name="Uwaga 3" xfId="22016" hidden="1"/>
    <cellStyle name="Uwaga 3" xfId="22012" hidden="1"/>
    <cellStyle name="Uwaga 3" xfId="22004" hidden="1"/>
    <cellStyle name="Uwaga 3" xfId="21999" hidden="1"/>
    <cellStyle name="Uwaga 3" xfId="21995" hidden="1"/>
    <cellStyle name="Uwaga 3" xfId="21989" hidden="1"/>
    <cellStyle name="Uwaga 3" xfId="21984" hidden="1"/>
    <cellStyle name="Uwaga 3" xfId="21980" hidden="1"/>
    <cellStyle name="Uwaga 3" xfId="21974" hidden="1"/>
    <cellStyle name="Uwaga 3" xfId="21969" hidden="1"/>
    <cellStyle name="Uwaga 3" xfId="21965" hidden="1"/>
    <cellStyle name="Uwaga 3" xfId="21961" hidden="1"/>
    <cellStyle name="Uwaga 3" xfId="21956" hidden="1"/>
    <cellStyle name="Uwaga 3" xfId="21951" hidden="1"/>
    <cellStyle name="Uwaga 3" xfId="21946" hidden="1"/>
    <cellStyle name="Uwaga 3" xfId="21942" hidden="1"/>
    <cellStyle name="Uwaga 3" xfId="21938" hidden="1"/>
    <cellStyle name="Uwaga 3" xfId="21931" hidden="1"/>
    <cellStyle name="Uwaga 3" xfId="21927" hidden="1"/>
    <cellStyle name="Uwaga 3" xfId="21922" hidden="1"/>
    <cellStyle name="Uwaga 3" xfId="21916" hidden="1"/>
    <cellStyle name="Uwaga 3" xfId="21912" hidden="1"/>
    <cellStyle name="Uwaga 3" xfId="21907" hidden="1"/>
    <cellStyle name="Uwaga 3" xfId="21901" hidden="1"/>
    <cellStyle name="Uwaga 3" xfId="21897" hidden="1"/>
    <cellStyle name="Uwaga 3" xfId="21892" hidden="1"/>
    <cellStyle name="Uwaga 3" xfId="21886" hidden="1"/>
    <cellStyle name="Uwaga 3" xfId="21882" hidden="1"/>
    <cellStyle name="Uwaga 3" xfId="21878" hidden="1"/>
    <cellStyle name="Uwaga 3" xfId="22738" hidden="1"/>
    <cellStyle name="Uwaga 3" xfId="22737" hidden="1"/>
    <cellStyle name="Uwaga 3" xfId="22736" hidden="1"/>
    <cellStyle name="Uwaga 3" xfId="22723" hidden="1"/>
    <cellStyle name="Uwaga 3" xfId="22722" hidden="1"/>
    <cellStyle name="Uwaga 3" xfId="22721" hidden="1"/>
    <cellStyle name="Uwaga 3" xfId="22708" hidden="1"/>
    <cellStyle name="Uwaga 3" xfId="22707" hidden="1"/>
    <cellStyle name="Uwaga 3" xfId="22706" hidden="1"/>
    <cellStyle name="Uwaga 3" xfId="22693" hidden="1"/>
    <cellStyle name="Uwaga 3" xfId="22692" hidden="1"/>
    <cellStyle name="Uwaga 3" xfId="22691" hidden="1"/>
    <cellStyle name="Uwaga 3" xfId="22678" hidden="1"/>
    <cellStyle name="Uwaga 3" xfId="22677" hidden="1"/>
    <cellStyle name="Uwaga 3" xfId="22676" hidden="1"/>
    <cellStyle name="Uwaga 3" xfId="22664" hidden="1"/>
    <cellStyle name="Uwaga 3" xfId="22662" hidden="1"/>
    <cellStyle name="Uwaga 3" xfId="22660" hidden="1"/>
    <cellStyle name="Uwaga 3" xfId="22649" hidden="1"/>
    <cellStyle name="Uwaga 3" xfId="22647" hidden="1"/>
    <cellStyle name="Uwaga 3" xfId="22645" hidden="1"/>
    <cellStyle name="Uwaga 3" xfId="22634" hidden="1"/>
    <cellStyle name="Uwaga 3" xfId="22632" hidden="1"/>
    <cellStyle name="Uwaga 3" xfId="22630" hidden="1"/>
    <cellStyle name="Uwaga 3" xfId="22619" hidden="1"/>
    <cellStyle name="Uwaga 3" xfId="22617" hidden="1"/>
    <cellStyle name="Uwaga 3" xfId="22615" hidden="1"/>
    <cellStyle name="Uwaga 3" xfId="22604" hidden="1"/>
    <cellStyle name="Uwaga 3" xfId="22602" hidden="1"/>
    <cellStyle name="Uwaga 3" xfId="22600" hidden="1"/>
    <cellStyle name="Uwaga 3" xfId="22589" hidden="1"/>
    <cellStyle name="Uwaga 3" xfId="22587" hidden="1"/>
    <cellStyle name="Uwaga 3" xfId="22585" hidden="1"/>
    <cellStyle name="Uwaga 3" xfId="22574" hidden="1"/>
    <cellStyle name="Uwaga 3" xfId="22572" hidden="1"/>
    <cellStyle name="Uwaga 3" xfId="22570" hidden="1"/>
    <cellStyle name="Uwaga 3" xfId="22559" hidden="1"/>
    <cellStyle name="Uwaga 3" xfId="22557" hidden="1"/>
    <cellStyle name="Uwaga 3" xfId="22555" hidden="1"/>
    <cellStyle name="Uwaga 3" xfId="22544" hidden="1"/>
    <cellStyle name="Uwaga 3" xfId="22542" hidden="1"/>
    <cellStyle name="Uwaga 3" xfId="22540" hidden="1"/>
    <cellStyle name="Uwaga 3" xfId="22529" hidden="1"/>
    <cellStyle name="Uwaga 3" xfId="22527" hidden="1"/>
    <cellStyle name="Uwaga 3" xfId="22525" hidden="1"/>
    <cellStyle name="Uwaga 3" xfId="22514" hidden="1"/>
    <cellStyle name="Uwaga 3" xfId="22512" hidden="1"/>
    <cellStyle name="Uwaga 3" xfId="22510" hidden="1"/>
    <cellStyle name="Uwaga 3" xfId="22499" hidden="1"/>
    <cellStyle name="Uwaga 3" xfId="22497" hidden="1"/>
    <cellStyle name="Uwaga 3" xfId="22495" hidden="1"/>
    <cellStyle name="Uwaga 3" xfId="22484" hidden="1"/>
    <cellStyle name="Uwaga 3" xfId="22482" hidden="1"/>
    <cellStyle name="Uwaga 3" xfId="22479" hidden="1"/>
    <cellStyle name="Uwaga 3" xfId="22469" hidden="1"/>
    <cellStyle name="Uwaga 3" xfId="22466" hidden="1"/>
    <cellStyle name="Uwaga 3" xfId="22463" hidden="1"/>
    <cellStyle name="Uwaga 3" xfId="22454" hidden="1"/>
    <cellStyle name="Uwaga 3" xfId="22452" hidden="1"/>
    <cellStyle name="Uwaga 3" xfId="22449" hidden="1"/>
    <cellStyle name="Uwaga 3" xfId="22439" hidden="1"/>
    <cellStyle name="Uwaga 3" xfId="22437" hidden="1"/>
    <cellStyle name="Uwaga 3" xfId="22435" hidden="1"/>
    <cellStyle name="Uwaga 3" xfId="22424" hidden="1"/>
    <cellStyle name="Uwaga 3" xfId="22422" hidden="1"/>
    <cellStyle name="Uwaga 3" xfId="22420" hidden="1"/>
    <cellStyle name="Uwaga 3" xfId="22409" hidden="1"/>
    <cellStyle name="Uwaga 3" xfId="22407" hidden="1"/>
    <cellStyle name="Uwaga 3" xfId="22405" hidden="1"/>
    <cellStyle name="Uwaga 3" xfId="22394" hidden="1"/>
    <cellStyle name="Uwaga 3" xfId="22392" hidden="1"/>
    <cellStyle name="Uwaga 3" xfId="22390" hidden="1"/>
    <cellStyle name="Uwaga 3" xfId="22379" hidden="1"/>
    <cellStyle name="Uwaga 3" xfId="22377" hidden="1"/>
    <cellStyle name="Uwaga 3" xfId="22375" hidden="1"/>
    <cellStyle name="Uwaga 3" xfId="22364" hidden="1"/>
    <cellStyle name="Uwaga 3" xfId="22362" hidden="1"/>
    <cellStyle name="Uwaga 3" xfId="22359" hidden="1"/>
    <cellStyle name="Uwaga 3" xfId="22349" hidden="1"/>
    <cellStyle name="Uwaga 3" xfId="22346" hidden="1"/>
    <cellStyle name="Uwaga 3" xfId="22343" hidden="1"/>
    <cellStyle name="Uwaga 3" xfId="22334" hidden="1"/>
    <cellStyle name="Uwaga 3" xfId="22331" hidden="1"/>
    <cellStyle name="Uwaga 3" xfId="22328" hidden="1"/>
    <cellStyle name="Uwaga 3" xfId="22319" hidden="1"/>
    <cellStyle name="Uwaga 3" xfId="22317" hidden="1"/>
    <cellStyle name="Uwaga 3" xfId="22315" hidden="1"/>
    <cellStyle name="Uwaga 3" xfId="22304" hidden="1"/>
    <cellStyle name="Uwaga 3" xfId="22301" hidden="1"/>
    <cellStyle name="Uwaga 3" xfId="22298" hidden="1"/>
    <cellStyle name="Uwaga 3" xfId="22289" hidden="1"/>
    <cellStyle name="Uwaga 3" xfId="22286" hidden="1"/>
    <cellStyle name="Uwaga 3" xfId="22283" hidden="1"/>
    <cellStyle name="Uwaga 3" xfId="22274" hidden="1"/>
    <cellStyle name="Uwaga 3" xfId="22271" hidden="1"/>
    <cellStyle name="Uwaga 3" xfId="22268" hidden="1"/>
    <cellStyle name="Uwaga 3" xfId="22261" hidden="1"/>
    <cellStyle name="Uwaga 3" xfId="22257" hidden="1"/>
    <cellStyle name="Uwaga 3" xfId="22254" hidden="1"/>
    <cellStyle name="Uwaga 3" xfId="22246" hidden="1"/>
    <cellStyle name="Uwaga 3" xfId="22242" hidden="1"/>
    <cellStyle name="Uwaga 3" xfId="22239" hidden="1"/>
    <cellStyle name="Uwaga 3" xfId="22231" hidden="1"/>
    <cellStyle name="Uwaga 3" xfId="22227" hidden="1"/>
    <cellStyle name="Uwaga 3" xfId="22223" hidden="1"/>
    <cellStyle name="Uwaga 3" xfId="22216" hidden="1"/>
    <cellStyle name="Uwaga 3" xfId="22212" hidden="1"/>
    <cellStyle name="Uwaga 3" xfId="22209" hidden="1"/>
    <cellStyle name="Uwaga 3" xfId="22201" hidden="1"/>
    <cellStyle name="Uwaga 3" xfId="22197" hidden="1"/>
    <cellStyle name="Uwaga 3" xfId="22194" hidden="1"/>
    <cellStyle name="Uwaga 3" xfId="22185" hidden="1"/>
    <cellStyle name="Uwaga 3" xfId="22180" hidden="1"/>
    <cellStyle name="Uwaga 3" xfId="22176" hidden="1"/>
    <cellStyle name="Uwaga 3" xfId="22170" hidden="1"/>
    <cellStyle name="Uwaga 3" xfId="22165" hidden="1"/>
    <cellStyle name="Uwaga 3" xfId="22161" hidden="1"/>
    <cellStyle name="Uwaga 3" xfId="22155" hidden="1"/>
    <cellStyle name="Uwaga 3" xfId="22150" hidden="1"/>
    <cellStyle name="Uwaga 3" xfId="22146" hidden="1"/>
    <cellStyle name="Uwaga 3" xfId="22141" hidden="1"/>
    <cellStyle name="Uwaga 3" xfId="22137" hidden="1"/>
    <cellStyle name="Uwaga 3" xfId="22133" hidden="1"/>
    <cellStyle name="Uwaga 3" xfId="22126" hidden="1"/>
    <cellStyle name="Uwaga 3" xfId="22121" hidden="1"/>
    <cellStyle name="Uwaga 3" xfId="22117" hidden="1"/>
    <cellStyle name="Uwaga 3" xfId="22110" hidden="1"/>
    <cellStyle name="Uwaga 3" xfId="22105" hidden="1"/>
    <cellStyle name="Uwaga 3" xfId="22101" hidden="1"/>
    <cellStyle name="Uwaga 3" xfId="22096" hidden="1"/>
    <cellStyle name="Uwaga 3" xfId="22091" hidden="1"/>
    <cellStyle name="Uwaga 3" xfId="22087" hidden="1"/>
    <cellStyle name="Uwaga 3" xfId="22081" hidden="1"/>
    <cellStyle name="Uwaga 3" xfId="22077" hidden="1"/>
    <cellStyle name="Uwaga 3" xfId="22074" hidden="1"/>
    <cellStyle name="Uwaga 3" xfId="22067" hidden="1"/>
    <cellStyle name="Uwaga 3" xfId="22062" hidden="1"/>
    <cellStyle name="Uwaga 3" xfId="22057" hidden="1"/>
    <cellStyle name="Uwaga 3" xfId="22051" hidden="1"/>
    <cellStyle name="Uwaga 3" xfId="22046" hidden="1"/>
    <cellStyle name="Uwaga 3" xfId="22041" hidden="1"/>
    <cellStyle name="Uwaga 3" xfId="22036" hidden="1"/>
    <cellStyle name="Uwaga 3" xfId="22031" hidden="1"/>
    <cellStyle name="Uwaga 3" xfId="22026" hidden="1"/>
    <cellStyle name="Uwaga 3" xfId="22022" hidden="1"/>
    <cellStyle name="Uwaga 3" xfId="22018" hidden="1"/>
    <cellStyle name="Uwaga 3" xfId="22013" hidden="1"/>
    <cellStyle name="Uwaga 3" xfId="22006" hidden="1"/>
    <cellStyle name="Uwaga 3" xfId="22001" hidden="1"/>
    <cellStyle name="Uwaga 3" xfId="21996" hidden="1"/>
    <cellStyle name="Uwaga 3" xfId="21990" hidden="1"/>
    <cellStyle name="Uwaga 3" xfId="21985" hidden="1"/>
    <cellStyle name="Uwaga 3" xfId="21981" hidden="1"/>
    <cellStyle name="Uwaga 3" xfId="21976" hidden="1"/>
    <cellStyle name="Uwaga 3" xfId="21971" hidden="1"/>
    <cellStyle name="Uwaga 3" xfId="21966" hidden="1"/>
    <cellStyle name="Uwaga 3" xfId="21962" hidden="1"/>
    <cellStyle name="Uwaga 3" xfId="21957" hidden="1"/>
    <cellStyle name="Uwaga 3" xfId="21952" hidden="1"/>
    <cellStyle name="Uwaga 3" xfId="21947" hidden="1"/>
    <cellStyle name="Uwaga 3" xfId="21943" hidden="1"/>
    <cellStyle name="Uwaga 3" xfId="21939" hidden="1"/>
    <cellStyle name="Uwaga 3" xfId="21932" hidden="1"/>
    <cellStyle name="Uwaga 3" xfId="21928" hidden="1"/>
    <cellStyle name="Uwaga 3" xfId="21923" hidden="1"/>
    <cellStyle name="Uwaga 3" xfId="21917" hidden="1"/>
    <cellStyle name="Uwaga 3" xfId="21913" hidden="1"/>
    <cellStyle name="Uwaga 3" xfId="21908" hidden="1"/>
    <cellStyle name="Uwaga 3" xfId="21902" hidden="1"/>
    <cellStyle name="Uwaga 3" xfId="21898" hidden="1"/>
    <cellStyle name="Uwaga 3" xfId="21894" hidden="1"/>
    <cellStyle name="Uwaga 3" xfId="21887" hidden="1"/>
    <cellStyle name="Uwaga 3" xfId="21883" hidden="1"/>
    <cellStyle name="Uwaga 3" xfId="21879" hidden="1"/>
    <cellStyle name="Uwaga 3" xfId="22743" hidden="1"/>
    <cellStyle name="Uwaga 3" xfId="22741" hidden="1"/>
    <cellStyle name="Uwaga 3" xfId="22739" hidden="1"/>
    <cellStyle name="Uwaga 3" xfId="22726" hidden="1"/>
    <cellStyle name="Uwaga 3" xfId="22725" hidden="1"/>
    <cellStyle name="Uwaga 3" xfId="22724" hidden="1"/>
    <cellStyle name="Uwaga 3" xfId="22711" hidden="1"/>
    <cellStyle name="Uwaga 3" xfId="22710" hidden="1"/>
    <cellStyle name="Uwaga 3" xfId="22709" hidden="1"/>
    <cellStyle name="Uwaga 3" xfId="22697" hidden="1"/>
    <cellStyle name="Uwaga 3" xfId="22695" hidden="1"/>
    <cellStyle name="Uwaga 3" xfId="22694" hidden="1"/>
    <cellStyle name="Uwaga 3" xfId="22681" hidden="1"/>
    <cellStyle name="Uwaga 3" xfId="22680" hidden="1"/>
    <cellStyle name="Uwaga 3" xfId="22679" hidden="1"/>
    <cellStyle name="Uwaga 3" xfId="22667" hidden="1"/>
    <cellStyle name="Uwaga 3" xfId="22665" hidden="1"/>
    <cellStyle name="Uwaga 3" xfId="22663" hidden="1"/>
    <cellStyle name="Uwaga 3" xfId="22652" hidden="1"/>
    <cellStyle name="Uwaga 3" xfId="22650" hidden="1"/>
    <cellStyle name="Uwaga 3" xfId="22648" hidden="1"/>
    <cellStyle name="Uwaga 3" xfId="22637" hidden="1"/>
    <cellStyle name="Uwaga 3" xfId="22635" hidden="1"/>
    <cellStyle name="Uwaga 3" xfId="22633" hidden="1"/>
    <cellStyle name="Uwaga 3" xfId="22622" hidden="1"/>
    <cellStyle name="Uwaga 3" xfId="22620" hidden="1"/>
    <cellStyle name="Uwaga 3" xfId="22618" hidden="1"/>
    <cellStyle name="Uwaga 3" xfId="22607" hidden="1"/>
    <cellStyle name="Uwaga 3" xfId="22605" hidden="1"/>
    <cellStyle name="Uwaga 3" xfId="22603" hidden="1"/>
    <cellStyle name="Uwaga 3" xfId="22592" hidden="1"/>
    <cellStyle name="Uwaga 3" xfId="22590" hidden="1"/>
    <cellStyle name="Uwaga 3" xfId="22588" hidden="1"/>
    <cellStyle name="Uwaga 3" xfId="22577" hidden="1"/>
    <cellStyle name="Uwaga 3" xfId="22575" hidden="1"/>
    <cellStyle name="Uwaga 3" xfId="22573" hidden="1"/>
    <cellStyle name="Uwaga 3" xfId="22562" hidden="1"/>
    <cellStyle name="Uwaga 3" xfId="22560" hidden="1"/>
    <cellStyle name="Uwaga 3" xfId="22558" hidden="1"/>
    <cellStyle name="Uwaga 3" xfId="22547" hidden="1"/>
    <cellStyle name="Uwaga 3" xfId="22545" hidden="1"/>
    <cellStyle name="Uwaga 3" xfId="22543" hidden="1"/>
    <cellStyle name="Uwaga 3" xfId="22532" hidden="1"/>
    <cellStyle name="Uwaga 3" xfId="22530" hidden="1"/>
    <cellStyle name="Uwaga 3" xfId="22528" hidden="1"/>
    <cellStyle name="Uwaga 3" xfId="22517" hidden="1"/>
    <cellStyle name="Uwaga 3" xfId="22515" hidden="1"/>
    <cellStyle name="Uwaga 3" xfId="22513" hidden="1"/>
    <cellStyle name="Uwaga 3" xfId="22502" hidden="1"/>
    <cellStyle name="Uwaga 3" xfId="22500" hidden="1"/>
    <cellStyle name="Uwaga 3" xfId="22498" hidden="1"/>
    <cellStyle name="Uwaga 3" xfId="22487" hidden="1"/>
    <cellStyle name="Uwaga 3" xfId="22485" hidden="1"/>
    <cellStyle name="Uwaga 3" xfId="22483" hidden="1"/>
    <cellStyle name="Uwaga 3" xfId="22472" hidden="1"/>
    <cellStyle name="Uwaga 3" xfId="22470" hidden="1"/>
    <cellStyle name="Uwaga 3" xfId="22468" hidden="1"/>
    <cellStyle name="Uwaga 3" xfId="22457" hidden="1"/>
    <cellStyle name="Uwaga 3" xfId="22455" hidden="1"/>
    <cellStyle name="Uwaga 3" xfId="22453" hidden="1"/>
    <cellStyle name="Uwaga 3" xfId="22442" hidden="1"/>
    <cellStyle name="Uwaga 3" xfId="22440" hidden="1"/>
    <cellStyle name="Uwaga 3" xfId="22438" hidden="1"/>
    <cellStyle name="Uwaga 3" xfId="22427" hidden="1"/>
    <cellStyle name="Uwaga 3" xfId="22425" hidden="1"/>
    <cellStyle name="Uwaga 3" xfId="22423" hidden="1"/>
    <cellStyle name="Uwaga 3" xfId="22412" hidden="1"/>
    <cellStyle name="Uwaga 3" xfId="22410" hidden="1"/>
    <cellStyle name="Uwaga 3" xfId="22408" hidden="1"/>
    <cellStyle name="Uwaga 3" xfId="22397" hidden="1"/>
    <cellStyle name="Uwaga 3" xfId="22395" hidden="1"/>
    <cellStyle name="Uwaga 3" xfId="22393" hidden="1"/>
    <cellStyle name="Uwaga 3" xfId="22382" hidden="1"/>
    <cellStyle name="Uwaga 3" xfId="22380" hidden="1"/>
    <cellStyle name="Uwaga 3" xfId="22378" hidden="1"/>
    <cellStyle name="Uwaga 3" xfId="22367" hidden="1"/>
    <cellStyle name="Uwaga 3" xfId="22365" hidden="1"/>
    <cellStyle name="Uwaga 3" xfId="22363" hidden="1"/>
    <cellStyle name="Uwaga 3" xfId="22352" hidden="1"/>
    <cellStyle name="Uwaga 3" xfId="22350" hidden="1"/>
    <cellStyle name="Uwaga 3" xfId="22347" hidden="1"/>
    <cellStyle name="Uwaga 3" xfId="22337" hidden="1"/>
    <cellStyle name="Uwaga 3" xfId="22335" hidden="1"/>
    <cellStyle name="Uwaga 3" xfId="22333" hidden="1"/>
    <cellStyle name="Uwaga 3" xfId="22322" hidden="1"/>
    <cellStyle name="Uwaga 3" xfId="22320" hidden="1"/>
    <cellStyle name="Uwaga 3" xfId="22318" hidden="1"/>
    <cellStyle name="Uwaga 3" xfId="22307" hidden="1"/>
    <cellStyle name="Uwaga 3" xfId="22305" hidden="1"/>
    <cellStyle name="Uwaga 3" xfId="22302" hidden="1"/>
    <cellStyle name="Uwaga 3" xfId="22292" hidden="1"/>
    <cellStyle name="Uwaga 3" xfId="22290" hidden="1"/>
    <cellStyle name="Uwaga 3" xfId="22287" hidden="1"/>
    <cellStyle name="Uwaga 3" xfId="22277" hidden="1"/>
    <cellStyle name="Uwaga 3" xfId="22275" hidden="1"/>
    <cellStyle name="Uwaga 3" xfId="22272" hidden="1"/>
    <cellStyle name="Uwaga 3" xfId="22263" hidden="1"/>
    <cellStyle name="Uwaga 3" xfId="22260" hidden="1"/>
    <cellStyle name="Uwaga 3" xfId="22256" hidden="1"/>
    <cellStyle name="Uwaga 3" xfId="22248" hidden="1"/>
    <cellStyle name="Uwaga 3" xfId="22245" hidden="1"/>
    <cellStyle name="Uwaga 3" xfId="22241" hidden="1"/>
    <cellStyle name="Uwaga 3" xfId="22233" hidden="1"/>
    <cellStyle name="Uwaga 3" xfId="22230" hidden="1"/>
    <cellStyle name="Uwaga 3" xfId="22226" hidden="1"/>
    <cellStyle name="Uwaga 3" xfId="22218" hidden="1"/>
    <cellStyle name="Uwaga 3" xfId="22215" hidden="1"/>
    <cellStyle name="Uwaga 3" xfId="22211" hidden="1"/>
    <cellStyle name="Uwaga 3" xfId="22203" hidden="1"/>
    <cellStyle name="Uwaga 3" xfId="22200" hidden="1"/>
    <cellStyle name="Uwaga 3" xfId="22196" hidden="1"/>
    <cellStyle name="Uwaga 3" xfId="22188" hidden="1"/>
    <cellStyle name="Uwaga 3" xfId="22184" hidden="1"/>
    <cellStyle name="Uwaga 3" xfId="22179" hidden="1"/>
    <cellStyle name="Uwaga 3" xfId="22173" hidden="1"/>
    <cellStyle name="Uwaga 3" xfId="22169" hidden="1"/>
    <cellStyle name="Uwaga 3" xfId="22164" hidden="1"/>
    <cellStyle name="Uwaga 3" xfId="22158" hidden="1"/>
    <cellStyle name="Uwaga 3" xfId="22154" hidden="1"/>
    <cellStyle name="Uwaga 3" xfId="22149" hidden="1"/>
    <cellStyle name="Uwaga 3" xfId="22143" hidden="1"/>
    <cellStyle name="Uwaga 3" xfId="22140" hidden="1"/>
    <cellStyle name="Uwaga 3" xfId="22136" hidden="1"/>
    <cellStyle name="Uwaga 3" xfId="22128" hidden="1"/>
    <cellStyle name="Uwaga 3" xfId="22125" hidden="1"/>
    <cellStyle name="Uwaga 3" xfId="22120" hidden="1"/>
    <cellStyle name="Uwaga 3" xfId="22113" hidden="1"/>
    <cellStyle name="Uwaga 3" xfId="22109" hidden="1"/>
    <cellStyle name="Uwaga 3" xfId="22104" hidden="1"/>
    <cellStyle name="Uwaga 3" xfId="22098" hidden="1"/>
    <cellStyle name="Uwaga 3" xfId="22094" hidden="1"/>
    <cellStyle name="Uwaga 3" xfId="22089" hidden="1"/>
    <cellStyle name="Uwaga 3" xfId="22083" hidden="1"/>
    <cellStyle name="Uwaga 3" xfId="22080" hidden="1"/>
    <cellStyle name="Uwaga 3" xfId="22076" hidden="1"/>
    <cellStyle name="Uwaga 3" xfId="22068" hidden="1"/>
    <cellStyle name="Uwaga 3" xfId="22063" hidden="1"/>
    <cellStyle name="Uwaga 3" xfId="22058" hidden="1"/>
    <cellStyle name="Uwaga 3" xfId="22053" hidden="1"/>
    <cellStyle name="Uwaga 3" xfId="22048" hidden="1"/>
    <cellStyle name="Uwaga 3" xfId="22043" hidden="1"/>
    <cellStyle name="Uwaga 3" xfId="22038" hidden="1"/>
    <cellStyle name="Uwaga 3" xfId="22033" hidden="1"/>
    <cellStyle name="Uwaga 3" xfId="22028" hidden="1"/>
    <cellStyle name="Uwaga 3" xfId="22023" hidden="1"/>
    <cellStyle name="Uwaga 3" xfId="22019" hidden="1"/>
    <cellStyle name="Uwaga 3" xfId="22014" hidden="1"/>
    <cellStyle name="Uwaga 3" xfId="22007" hidden="1"/>
    <cellStyle name="Uwaga 3" xfId="22002" hidden="1"/>
    <cellStyle name="Uwaga 3" xfId="21997" hidden="1"/>
    <cellStyle name="Uwaga 3" xfId="21992" hidden="1"/>
    <cellStyle name="Uwaga 3" xfId="21987" hidden="1"/>
    <cellStyle name="Uwaga 3" xfId="21982" hidden="1"/>
    <cellStyle name="Uwaga 3" xfId="21977" hidden="1"/>
    <cellStyle name="Uwaga 3" xfId="21972" hidden="1"/>
    <cellStyle name="Uwaga 3" xfId="21967" hidden="1"/>
    <cellStyle name="Uwaga 3" xfId="21963" hidden="1"/>
    <cellStyle name="Uwaga 3" xfId="21958" hidden="1"/>
    <cellStyle name="Uwaga 3" xfId="21953" hidden="1"/>
    <cellStyle name="Uwaga 3" xfId="21948" hidden="1"/>
    <cellStyle name="Uwaga 3" xfId="21944" hidden="1"/>
    <cellStyle name="Uwaga 3" xfId="21940" hidden="1"/>
    <cellStyle name="Uwaga 3" xfId="21933" hidden="1"/>
    <cellStyle name="Uwaga 3" xfId="21929" hidden="1"/>
    <cellStyle name="Uwaga 3" xfId="21924" hidden="1"/>
    <cellStyle name="Uwaga 3" xfId="21918" hidden="1"/>
    <cellStyle name="Uwaga 3" xfId="21914" hidden="1"/>
    <cellStyle name="Uwaga 3" xfId="21909" hidden="1"/>
    <cellStyle name="Uwaga 3" xfId="21903" hidden="1"/>
    <cellStyle name="Uwaga 3" xfId="21899" hidden="1"/>
    <cellStyle name="Uwaga 3" xfId="21895" hidden="1"/>
    <cellStyle name="Uwaga 3" xfId="21888" hidden="1"/>
    <cellStyle name="Uwaga 3" xfId="21884" hidden="1"/>
    <cellStyle name="Uwaga 3" xfId="21880" hidden="1"/>
    <cellStyle name="Uwaga 3" xfId="22747" hidden="1"/>
    <cellStyle name="Uwaga 3" xfId="22746" hidden="1"/>
    <cellStyle name="Uwaga 3" xfId="22744" hidden="1"/>
    <cellStyle name="Uwaga 3" xfId="22731" hidden="1"/>
    <cellStyle name="Uwaga 3" xfId="22729" hidden="1"/>
    <cellStyle name="Uwaga 3" xfId="22727" hidden="1"/>
    <cellStyle name="Uwaga 3" xfId="22717" hidden="1"/>
    <cellStyle name="Uwaga 3" xfId="22715" hidden="1"/>
    <cellStyle name="Uwaga 3" xfId="22713" hidden="1"/>
    <cellStyle name="Uwaga 3" xfId="22702" hidden="1"/>
    <cellStyle name="Uwaga 3" xfId="22700" hidden="1"/>
    <cellStyle name="Uwaga 3" xfId="22698" hidden="1"/>
    <cellStyle name="Uwaga 3" xfId="22685" hidden="1"/>
    <cellStyle name="Uwaga 3" xfId="22683" hidden="1"/>
    <cellStyle name="Uwaga 3" xfId="22682" hidden="1"/>
    <cellStyle name="Uwaga 3" xfId="22669" hidden="1"/>
    <cellStyle name="Uwaga 3" xfId="22668" hidden="1"/>
    <cellStyle name="Uwaga 3" xfId="22666" hidden="1"/>
    <cellStyle name="Uwaga 3" xfId="22654" hidden="1"/>
    <cellStyle name="Uwaga 3" xfId="22653" hidden="1"/>
    <cellStyle name="Uwaga 3" xfId="22651" hidden="1"/>
    <cellStyle name="Uwaga 3" xfId="22639" hidden="1"/>
    <cellStyle name="Uwaga 3" xfId="22638" hidden="1"/>
    <cellStyle name="Uwaga 3" xfId="22636" hidden="1"/>
    <cellStyle name="Uwaga 3" xfId="22624" hidden="1"/>
    <cellStyle name="Uwaga 3" xfId="22623" hidden="1"/>
    <cellStyle name="Uwaga 3" xfId="22621" hidden="1"/>
    <cellStyle name="Uwaga 3" xfId="22609" hidden="1"/>
    <cellStyle name="Uwaga 3" xfId="22608" hidden="1"/>
    <cellStyle name="Uwaga 3" xfId="22606" hidden="1"/>
    <cellStyle name="Uwaga 3" xfId="22594" hidden="1"/>
    <cellStyle name="Uwaga 3" xfId="22593" hidden="1"/>
    <cellStyle name="Uwaga 3" xfId="22591" hidden="1"/>
    <cellStyle name="Uwaga 3" xfId="22579" hidden="1"/>
    <cellStyle name="Uwaga 3" xfId="22578" hidden="1"/>
    <cellStyle name="Uwaga 3" xfId="22576" hidden="1"/>
    <cellStyle name="Uwaga 3" xfId="22564" hidden="1"/>
    <cellStyle name="Uwaga 3" xfId="22563" hidden="1"/>
    <cellStyle name="Uwaga 3" xfId="22561" hidden="1"/>
    <cellStyle name="Uwaga 3" xfId="22549" hidden="1"/>
    <cellStyle name="Uwaga 3" xfId="22548" hidden="1"/>
    <cellStyle name="Uwaga 3" xfId="22546" hidden="1"/>
    <cellStyle name="Uwaga 3" xfId="22534" hidden="1"/>
    <cellStyle name="Uwaga 3" xfId="22533" hidden="1"/>
    <cellStyle name="Uwaga 3" xfId="22531" hidden="1"/>
    <cellStyle name="Uwaga 3" xfId="22519" hidden="1"/>
    <cellStyle name="Uwaga 3" xfId="22518" hidden="1"/>
    <cellStyle name="Uwaga 3" xfId="22516" hidden="1"/>
    <cellStyle name="Uwaga 3" xfId="22504" hidden="1"/>
    <cellStyle name="Uwaga 3" xfId="22503" hidden="1"/>
    <cellStyle name="Uwaga 3" xfId="22501" hidden="1"/>
    <cellStyle name="Uwaga 3" xfId="22489" hidden="1"/>
    <cellStyle name="Uwaga 3" xfId="22488" hidden="1"/>
    <cellStyle name="Uwaga 3" xfId="22486" hidden="1"/>
    <cellStyle name="Uwaga 3" xfId="22474" hidden="1"/>
    <cellStyle name="Uwaga 3" xfId="22473" hidden="1"/>
    <cellStyle name="Uwaga 3" xfId="22471" hidden="1"/>
    <cellStyle name="Uwaga 3" xfId="22459" hidden="1"/>
    <cellStyle name="Uwaga 3" xfId="22458" hidden="1"/>
    <cellStyle name="Uwaga 3" xfId="22456" hidden="1"/>
    <cellStyle name="Uwaga 3" xfId="22444" hidden="1"/>
    <cellStyle name="Uwaga 3" xfId="22443" hidden="1"/>
    <cellStyle name="Uwaga 3" xfId="22441" hidden="1"/>
    <cellStyle name="Uwaga 3" xfId="22429" hidden="1"/>
    <cellStyle name="Uwaga 3" xfId="22428" hidden="1"/>
    <cellStyle name="Uwaga 3" xfId="22426" hidden="1"/>
    <cellStyle name="Uwaga 3" xfId="22414" hidden="1"/>
    <cellStyle name="Uwaga 3" xfId="22413" hidden="1"/>
    <cellStyle name="Uwaga 3" xfId="22411" hidden="1"/>
    <cellStyle name="Uwaga 3" xfId="22399" hidden="1"/>
    <cellStyle name="Uwaga 3" xfId="22398" hidden="1"/>
    <cellStyle name="Uwaga 3" xfId="22396" hidden="1"/>
    <cellStyle name="Uwaga 3" xfId="22384" hidden="1"/>
    <cellStyle name="Uwaga 3" xfId="22383" hidden="1"/>
    <cellStyle name="Uwaga 3" xfId="22381" hidden="1"/>
    <cellStyle name="Uwaga 3" xfId="22369" hidden="1"/>
    <cellStyle name="Uwaga 3" xfId="22368" hidden="1"/>
    <cellStyle name="Uwaga 3" xfId="22366" hidden="1"/>
    <cellStyle name="Uwaga 3" xfId="22354" hidden="1"/>
    <cellStyle name="Uwaga 3" xfId="22353" hidden="1"/>
    <cellStyle name="Uwaga 3" xfId="22351" hidden="1"/>
    <cellStyle name="Uwaga 3" xfId="22339" hidden="1"/>
    <cellStyle name="Uwaga 3" xfId="22338" hidden="1"/>
    <cellStyle name="Uwaga 3" xfId="22336" hidden="1"/>
    <cellStyle name="Uwaga 3" xfId="22324" hidden="1"/>
    <cellStyle name="Uwaga 3" xfId="22323" hidden="1"/>
    <cellStyle name="Uwaga 3" xfId="22321" hidden="1"/>
    <cellStyle name="Uwaga 3" xfId="22309" hidden="1"/>
    <cellStyle name="Uwaga 3" xfId="22308" hidden="1"/>
    <cellStyle name="Uwaga 3" xfId="22306" hidden="1"/>
    <cellStyle name="Uwaga 3" xfId="22294" hidden="1"/>
    <cellStyle name="Uwaga 3" xfId="22293" hidden="1"/>
    <cellStyle name="Uwaga 3" xfId="22291" hidden="1"/>
    <cellStyle name="Uwaga 3" xfId="22279" hidden="1"/>
    <cellStyle name="Uwaga 3" xfId="22278" hidden="1"/>
    <cellStyle name="Uwaga 3" xfId="22276" hidden="1"/>
    <cellStyle name="Uwaga 3" xfId="22264" hidden="1"/>
    <cellStyle name="Uwaga 3" xfId="22262" hidden="1"/>
    <cellStyle name="Uwaga 3" xfId="22259" hidden="1"/>
    <cellStyle name="Uwaga 3" xfId="22249" hidden="1"/>
    <cellStyle name="Uwaga 3" xfId="22247" hidden="1"/>
    <cellStyle name="Uwaga 3" xfId="22244" hidden="1"/>
    <cellStyle name="Uwaga 3" xfId="22234" hidden="1"/>
    <cellStyle name="Uwaga 3" xfId="22232" hidden="1"/>
    <cellStyle name="Uwaga 3" xfId="22229" hidden="1"/>
    <cellStyle name="Uwaga 3" xfId="22219" hidden="1"/>
    <cellStyle name="Uwaga 3" xfId="22217" hidden="1"/>
    <cellStyle name="Uwaga 3" xfId="22214" hidden="1"/>
    <cellStyle name="Uwaga 3" xfId="22204" hidden="1"/>
    <cellStyle name="Uwaga 3" xfId="22202" hidden="1"/>
    <cellStyle name="Uwaga 3" xfId="22199" hidden="1"/>
    <cellStyle name="Uwaga 3" xfId="22189" hidden="1"/>
    <cellStyle name="Uwaga 3" xfId="22187" hidden="1"/>
    <cellStyle name="Uwaga 3" xfId="22183" hidden="1"/>
    <cellStyle name="Uwaga 3" xfId="22174" hidden="1"/>
    <cellStyle name="Uwaga 3" xfId="22171" hidden="1"/>
    <cellStyle name="Uwaga 3" xfId="22167" hidden="1"/>
    <cellStyle name="Uwaga 3" xfId="22159" hidden="1"/>
    <cellStyle name="Uwaga 3" xfId="22157" hidden="1"/>
    <cellStyle name="Uwaga 3" xfId="22153" hidden="1"/>
    <cellStyle name="Uwaga 3" xfId="22144" hidden="1"/>
    <cellStyle name="Uwaga 3" xfId="22142" hidden="1"/>
    <cellStyle name="Uwaga 3" xfId="22139" hidden="1"/>
    <cellStyle name="Uwaga 3" xfId="22129" hidden="1"/>
    <cellStyle name="Uwaga 3" xfId="22127" hidden="1"/>
    <cellStyle name="Uwaga 3" xfId="22122" hidden="1"/>
    <cellStyle name="Uwaga 3" xfId="22114" hidden="1"/>
    <cellStyle name="Uwaga 3" xfId="22112" hidden="1"/>
    <cellStyle name="Uwaga 3" xfId="22107" hidden="1"/>
    <cellStyle name="Uwaga 3" xfId="22099" hidden="1"/>
    <cellStyle name="Uwaga 3" xfId="22097" hidden="1"/>
    <cellStyle name="Uwaga 3" xfId="22092" hidden="1"/>
    <cellStyle name="Uwaga 3" xfId="22084" hidden="1"/>
    <cellStyle name="Uwaga 3" xfId="22082" hidden="1"/>
    <cellStyle name="Uwaga 3" xfId="22078" hidden="1"/>
    <cellStyle name="Uwaga 3" xfId="22069" hidden="1"/>
    <cellStyle name="Uwaga 3" xfId="22066" hidden="1"/>
    <cellStyle name="Uwaga 3" xfId="22061" hidden="1"/>
    <cellStyle name="Uwaga 3" xfId="22054" hidden="1"/>
    <cellStyle name="Uwaga 3" xfId="22050" hidden="1"/>
    <cellStyle name="Uwaga 3" xfId="22045" hidden="1"/>
    <cellStyle name="Uwaga 3" xfId="22039" hidden="1"/>
    <cellStyle name="Uwaga 3" xfId="22035" hidden="1"/>
    <cellStyle name="Uwaga 3" xfId="22030" hidden="1"/>
    <cellStyle name="Uwaga 3" xfId="22024" hidden="1"/>
    <cellStyle name="Uwaga 3" xfId="22021" hidden="1"/>
    <cellStyle name="Uwaga 3" xfId="22017" hidden="1"/>
    <cellStyle name="Uwaga 3" xfId="22008" hidden="1"/>
    <cellStyle name="Uwaga 3" xfId="22003" hidden="1"/>
    <cellStyle name="Uwaga 3" xfId="21998" hidden="1"/>
    <cellStyle name="Uwaga 3" xfId="21993" hidden="1"/>
    <cellStyle name="Uwaga 3" xfId="21988" hidden="1"/>
    <cellStyle name="Uwaga 3" xfId="21983" hidden="1"/>
    <cellStyle name="Uwaga 3" xfId="21978" hidden="1"/>
    <cellStyle name="Uwaga 3" xfId="21973" hidden="1"/>
    <cellStyle name="Uwaga 3" xfId="21968" hidden="1"/>
    <cellStyle name="Uwaga 3" xfId="21964" hidden="1"/>
    <cellStyle name="Uwaga 3" xfId="21959" hidden="1"/>
    <cellStyle name="Uwaga 3" xfId="21954" hidden="1"/>
    <cellStyle name="Uwaga 3" xfId="21949" hidden="1"/>
    <cellStyle name="Uwaga 3" xfId="21945" hidden="1"/>
    <cellStyle name="Uwaga 3" xfId="21941" hidden="1"/>
    <cellStyle name="Uwaga 3" xfId="21934" hidden="1"/>
    <cellStyle name="Uwaga 3" xfId="21930" hidden="1"/>
    <cellStyle name="Uwaga 3" xfId="21925" hidden="1"/>
    <cellStyle name="Uwaga 3" xfId="21919" hidden="1"/>
    <cellStyle name="Uwaga 3" xfId="21915" hidden="1"/>
    <cellStyle name="Uwaga 3" xfId="21910" hidden="1"/>
    <cellStyle name="Uwaga 3" xfId="21904" hidden="1"/>
    <cellStyle name="Uwaga 3" xfId="21900" hidden="1"/>
    <cellStyle name="Uwaga 3" xfId="21896" hidden="1"/>
    <cellStyle name="Uwaga 3" xfId="21889" hidden="1"/>
    <cellStyle name="Uwaga 3" xfId="21885" hidden="1"/>
    <cellStyle name="Uwaga 3" xfId="21881" hidden="1"/>
    <cellStyle name="Uwaga 3" xfId="21834" hidden="1"/>
    <cellStyle name="Uwaga 3" xfId="21833" hidden="1"/>
    <cellStyle name="Uwaga 3" xfId="21832" hidden="1"/>
    <cellStyle name="Uwaga 3" xfId="21825" hidden="1"/>
    <cellStyle name="Uwaga 3" xfId="21824" hidden="1"/>
    <cellStyle name="Uwaga 3" xfId="21823" hidden="1"/>
    <cellStyle name="Uwaga 3" xfId="21816" hidden="1"/>
    <cellStyle name="Uwaga 3" xfId="21815" hidden="1"/>
    <cellStyle name="Uwaga 3" xfId="21814" hidden="1"/>
    <cellStyle name="Uwaga 3" xfId="21807" hidden="1"/>
    <cellStyle name="Uwaga 3" xfId="21806" hidden="1"/>
    <cellStyle name="Uwaga 3" xfId="21805" hidden="1"/>
    <cellStyle name="Uwaga 3" xfId="21798" hidden="1"/>
    <cellStyle name="Uwaga 3" xfId="21797" hidden="1"/>
    <cellStyle name="Uwaga 3" xfId="21795" hidden="1"/>
    <cellStyle name="Uwaga 3" xfId="21790" hidden="1"/>
    <cellStyle name="Uwaga 3" xfId="21787" hidden="1"/>
    <cellStyle name="Uwaga 3" xfId="21785" hidden="1"/>
    <cellStyle name="Uwaga 3" xfId="21781" hidden="1"/>
    <cellStyle name="Uwaga 3" xfId="21778" hidden="1"/>
    <cellStyle name="Uwaga 3" xfId="21776" hidden="1"/>
    <cellStyle name="Uwaga 3" xfId="21772" hidden="1"/>
    <cellStyle name="Uwaga 3" xfId="21769" hidden="1"/>
    <cellStyle name="Uwaga 3" xfId="21767" hidden="1"/>
    <cellStyle name="Uwaga 3" xfId="21763" hidden="1"/>
    <cellStyle name="Uwaga 3" xfId="21761" hidden="1"/>
    <cellStyle name="Uwaga 3" xfId="21760" hidden="1"/>
    <cellStyle name="Uwaga 3" xfId="21754" hidden="1"/>
    <cellStyle name="Uwaga 3" xfId="21752" hidden="1"/>
    <cellStyle name="Uwaga 3" xfId="21749" hidden="1"/>
    <cellStyle name="Uwaga 3" xfId="21745" hidden="1"/>
    <cellStyle name="Uwaga 3" xfId="21742" hidden="1"/>
    <cellStyle name="Uwaga 3" xfId="21740" hidden="1"/>
    <cellStyle name="Uwaga 3" xfId="21736" hidden="1"/>
    <cellStyle name="Uwaga 3" xfId="21733" hidden="1"/>
    <cellStyle name="Uwaga 3" xfId="21731" hidden="1"/>
    <cellStyle name="Uwaga 3" xfId="21727" hidden="1"/>
    <cellStyle name="Uwaga 3" xfId="21725" hidden="1"/>
    <cellStyle name="Uwaga 3" xfId="21724" hidden="1"/>
    <cellStyle name="Uwaga 3" xfId="21718" hidden="1"/>
    <cellStyle name="Uwaga 3" xfId="21715" hidden="1"/>
    <cellStyle name="Uwaga 3" xfId="21713" hidden="1"/>
    <cellStyle name="Uwaga 3" xfId="21709" hidden="1"/>
    <cellStyle name="Uwaga 3" xfId="21706" hidden="1"/>
    <cellStyle name="Uwaga 3" xfId="21704" hidden="1"/>
    <cellStyle name="Uwaga 3" xfId="21700" hidden="1"/>
    <cellStyle name="Uwaga 3" xfId="21697" hidden="1"/>
    <cellStyle name="Uwaga 3" xfId="21695" hidden="1"/>
    <cellStyle name="Uwaga 3" xfId="21691" hidden="1"/>
    <cellStyle name="Uwaga 3" xfId="21689" hidden="1"/>
    <cellStyle name="Uwaga 3" xfId="21688" hidden="1"/>
    <cellStyle name="Uwaga 3" xfId="21681" hidden="1"/>
    <cellStyle name="Uwaga 3" xfId="21678" hidden="1"/>
    <cellStyle name="Uwaga 3" xfId="21676" hidden="1"/>
    <cellStyle name="Uwaga 3" xfId="21672" hidden="1"/>
    <cellStyle name="Uwaga 3" xfId="21669" hidden="1"/>
    <cellStyle name="Uwaga 3" xfId="21667" hidden="1"/>
    <cellStyle name="Uwaga 3" xfId="21663" hidden="1"/>
    <cellStyle name="Uwaga 3" xfId="21660" hidden="1"/>
    <cellStyle name="Uwaga 3" xfId="21658" hidden="1"/>
    <cellStyle name="Uwaga 3" xfId="21655" hidden="1"/>
    <cellStyle name="Uwaga 3" xfId="21653" hidden="1"/>
    <cellStyle name="Uwaga 3" xfId="21652" hidden="1"/>
    <cellStyle name="Uwaga 3" xfId="21646" hidden="1"/>
    <cellStyle name="Uwaga 3" xfId="21644" hidden="1"/>
    <cellStyle name="Uwaga 3" xfId="21642" hidden="1"/>
    <cellStyle name="Uwaga 3" xfId="21637" hidden="1"/>
    <cellStyle name="Uwaga 3" xfId="21635" hidden="1"/>
    <cellStyle name="Uwaga 3" xfId="21633" hidden="1"/>
    <cellStyle name="Uwaga 3" xfId="21628" hidden="1"/>
    <cellStyle name="Uwaga 3" xfId="21626" hidden="1"/>
    <cellStyle name="Uwaga 3" xfId="21624" hidden="1"/>
    <cellStyle name="Uwaga 3" xfId="21619" hidden="1"/>
    <cellStyle name="Uwaga 3" xfId="21617" hidden="1"/>
    <cellStyle name="Uwaga 3" xfId="21616" hidden="1"/>
    <cellStyle name="Uwaga 3" xfId="21609" hidden="1"/>
    <cellStyle name="Uwaga 3" xfId="21606" hidden="1"/>
    <cellStyle name="Uwaga 3" xfId="21604" hidden="1"/>
    <cellStyle name="Uwaga 3" xfId="21600" hidden="1"/>
    <cellStyle name="Uwaga 3" xfId="21597" hidden="1"/>
    <cellStyle name="Uwaga 3" xfId="21595" hidden="1"/>
    <cellStyle name="Uwaga 3" xfId="21591" hidden="1"/>
    <cellStyle name="Uwaga 3" xfId="21588" hidden="1"/>
    <cellStyle name="Uwaga 3" xfId="21586" hidden="1"/>
    <cellStyle name="Uwaga 3" xfId="21583" hidden="1"/>
    <cellStyle name="Uwaga 3" xfId="21581" hidden="1"/>
    <cellStyle name="Uwaga 3" xfId="21579" hidden="1"/>
    <cellStyle name="Uwaga 3" xfId="21573" hidden="1"/>
    <cellStyle name="Uwaga 3" xfId="21570" hidden="1"/>
    <cellStyle name="Uwaga 3" xfId="21568" hidden="1"/>
    <cellStyle name="Uwaga 3" xfId="21564" hidden="1"/>
    <cellStyle name="Uwaga 3" xfId="21561" hidden="1"/>
    <cellStyle name="Uwaga 3" xfId="21559" hidden="1"/>
    <cellStyle name="Uwaga 3" xfId="21555" hidden="1"/>
    <cellStyle name="Uwaga 3" xfId="21552" hidden="1"/>
    <cellStyle name="Uwaga 3" xfId="21550" hidden="1"/>
    <cellStyle name="Uwaga 3" xfId="21548" hidden="1"/>
    <cellStyle name="Uwaga 3" xfId="21546" hidden="1"/>
    <cellStyle name="Uwaga 3" xfId="21544" hidden="1"/>
    <cellStyle name="Uwaga 3" xfId="21539" hidden="1"/>
    <cellStyle name="Uwaga 3" xfId="21537" hidden="1"/>
    <cellStyle name="Uwaga 3" xfId="21534" hidden="1"/>
    <cellStyle name="Uwaga 3" xfId="21530" hidden="1"/>
    <cellStyle name="Uwaga 3" xfId="21527" hidden="1"/>
    <cellStyle name="Uwaga 3" xfId="21524" hidden="1"/>
    <cellStyle name="Uwaga 3" xfId="21521" hidden="1"/>
    <cellStyle name="Uwaga 3" xfId="21519" hidden="1"/>
    <cellStyle name="Uwaga 3" xfId="21516" hidden="1"/>
    <cellStyle name="Uwaga 3" xfId="21512" hidden="1"/>
    <cellStyle name="Uwaga 3" xfId="21510" hidden="1"/>
    <cellStyle name="Uwaga 3" xfId="21507" hidden="1"/>
    <cellStyle name="Uwaga 3" xfId="21502" hidden="1"/>
    <cellStyle name="Uwaga 3" xfId="21499" hidden="1"/>
    <cellStyle name="Uwaga 3" xfId="21496" hidden="1"/>
    <cellStyle name="Uwaga 3" xfId="21492" hidden="1"/>
    <cellStyle name="Uwaga 3" xfId="21489" hidden="1"/>
    <cellStyle name="Uwaga 3" xfId="21487" hidden="1"/>
    <cellStyle name="Uwaga 3" xfId="21484" hidden="1"/>
    <cellStyle name="Uwaga 3" xfId="21481" hidden="1"/>
    <cellStyle name="Uwaga 3" xfId="19551" hidden="1"/>
    <cellStyle name="Uwaga 3" xfId="20528" hidden="1"/>
    <cellStyle name="Uwaga 3" xfId="21469" hidden="1"/>
    <cellStyle name="Uwaga 3" xfId="19547" hidden="1"/>
    <cellStyle name="Uwaga 3" xfId="18606" hidden="1"/>
    <cellStyle name="Uwaga 3" xfId="20485" hidden="1"/>
    <cellStyle name="Uwaga 3" xfId="21461" hidden="1"/>
    <cellStyle name="Uwaga 3" xfId="19539" hidden="1"/>
    <cellStyle name="Uwaga 3" xfId="21422" hidden="1"/>
    <cellStyle name="Uwaga 3" xfId="19500" hidden="1"/>
    <cellStyle name="Uwaga 3" xfId="20512" hidden="1"/>
    <cellStyle name="Uwaga 3" xfId="18618" hidden="1"/>
    <cellStyle name="Uwaga 3" xfId="20473" hidden="1"/>
    <cellStyle name="Uwaga 3" xfId="21414" hidden="1"/>
    <cellStyle name="Uwaga 3" xfId="18599" hidden="1"/>
    <cellStyle name="Uwaga 3" xfId="20492" hidden="1"/>
    <cellStyle name="Uwaga 3" xfId="19511" hidden="1"/>
    <cellStyle name="Uwaga 3" xfId="20523" hidden="1"/>
    <cellStyle name="Uwaga 3" xfId="18607" hidden="1"/>
    <cellStyle name="Uwaga 3" xfId="20484" hidden="1"/>
    <cellStyle name="Uwaga 3" xfId="21460" hidden="1"/>
    <cellStyle name="Uwaga 3" xfId="19538" hidden="1"/>
    <cellStyle name="Uwaga 3" xfId="21421" hidden="1"/>
    <cellStyle name="Uwaga 3" xfId="19499" hidden="1"/>
    <cellStyle name="Uwaga 3" xfId="20511" hidden="1"/>
    <cellStyle name="Uwaga 3" xfId="21452" hidden="1"/>
    <cellStyle name="Uwaga 3" xfId="19495" hidden="1"/>
    <cellStyle name="Uwaga 3" xfId="20507" hidden="1"/>
    <cellStyle name="Uwaga 3" xfId="20491" hidden="1"/>
    <cellStyle name="Uwaga 3" xfId="19545" hidden="1"/>
    <cellStyle name="Uwaga 3" xfId="18608" hidden="1"/>
    <cellStyle name="Uwaga 3" xfId="18612" hidden="1"/>
    <cellStyle name="Uwaga 3" xfId="20479" hidden="1"/>
    <cellStyle name="Uwaga 3" xfId="19498" hidden="1"/>
    <cellStyle name="Uwaga 3" xfId="19494" hidden="1"/>
    <cellStyle name="Uwaga 3" xfId="18597" hidden="1"/>
    <cellStyle name="Uwaga 3" xfId="19552" hidden="1"/>
    <cellStyle name="Uwaga 3" xfId="18601" hidden="1"/>
    <cellStyle name="Uwaga 3" xfId="20490" hidden="1"/>
    <cellStyle name="Uwaga 3" xfId="19544" hidden="1"/>
    <cellStyle name="Uwaga 3" xfId="19505" hidden="1"/>
    <cellStyle name="Uwaga 3" xfId="20482" hidden="1"/>
    <cellStyle name="Uwaga 3" xfId="19501" hidden="1"/>
    <cellStyle name="Uwaga 3" xfId="19532" hidden="1"/>
    <cellStyle name="Uwaga 3" xfId="18592" hidden="1"/>
    <cellStyle name="Uwaga 3" xfId="20499" hidden="1"/>
    <cellStyle name="Uwaga 3" xfId="19520" hidden="1"/>
    <cellStyle name="Uwaga 3" xfId="20497" hidden="1"/>
    <cellStyle name="Uwaga 3" xfId="18595" hidden="1"/>
    <cellStyle name="Uwaga 3" xfId="20531" hidden="1"/>
    <cellStyle name="Uwaga 3" xfId="14528" hidden="1"/>
    <cellStyle name="Uwaga 3" xfId="18596" hidden="1"/>
    <cellStyle name="Uwaga 3" xfId="20530" hidden="1"/>
    <cellStyle name="Uwaga 3" xfId="18588" hidden="1"/>
    <cellStyle name="Uwaga 3" xfId="19561" hidden="1"/>
    <cellStyle name="Uwaga 3" xfId="22821" hidden="1"/>
    <cellStyle name="Uwaga 3" xfId="22822" hidden="1"/>
    <cellStyle name="Uwaga 3" xfId="22824" hidden="1"/>
    <cellStyle name="Uwaga 3" xfId="22836" hidden="1"/>
    <cellStyle name="Uwaga 3" xfId="22837" hidden="1"/>
    <cellStyle name="Uwaga 3" xfId="22842" hidden="1"/>
    <cellStyle name="Uwaga 3" xfId="22851" hidden="1"/>
    <cellStyle name="Uwaga 3" xfId="22852" hidden="1"/>
    <cellStyle name="Uwaga 3" xfId="22857" hidden="1"/>
    <cellStyle name="Uwaga 3" xfId="22866" hidden="1"/>
    <cellStyle name="Uwaga 3" xfId="22867" hidden="1"/>
    <cellStyle name="Uwaga 3" xfId="22868" hidden="1"/>
    <cellStyle name="Uwaga 3" xfId="22881" hidden="1"/>
    <cellStyle name="Uwaga 3" xfId="22886" hidden="1"/>
    <cellStyle name="Uwaga 3" xfId="22891" hidden="1"/>
    <cellStyle name="Uwaga 3" xfId="22901" hidden="1"/>
    <cellStyle name="Uwaga 3" xfId="22906" hidden="1"/>
    <cellStyle name="Uwaga 3" xfId="22910" hidden="1"/>
    <cellStyle name="Uwaga 3" xfId="22917" hidden="1"/>
    <cellStyle name="Uwaga 3" xfId="22922" hidden="1"/>
    <cellStyle name="Uwaga 3" xfId="22925" hidden="1"/>
    <cellStyle name="Uwaga 3" xfId="22931" hidden="1"/>
    <cellStyle name="Uwaga 3" xfId="22936" hidden="1"/>
    <cellStyle name="Uwaga 3" xfId="22940" hidden="1"/>
    <cellStyle name="Uwaga 3" xfId="22941" hidden="1"/>
    <cellStyle name="Uwaga 3" xfId="22942" hidden="1"/>
    <cellStyle name="Uwaga 3" xfId="22946" hidden="1"/>
    <cellStyle name="Uwaga 3" xfId="22958" hidden="1"/>
    <cellStyle name="Uwaga 3" xfId="22963" hidden="1"/>
    <cellStyle name="Uwaga 3" xfId="22968" hidden="1"/>
    <cellStyle name="Uwaga 3" xfId="22973" hidden="1"/>
    <cellStyle name="Uwaga 3" xfId="22978" hidden="1"/>
    <cellStyle name="Uwaga 3" xfId="22983" hidden="1"/>
    <cellStyle name="Uwaga 3" xfId="22987" hidden="1"/>
    <cellStyle name="Uwaga 3" xfId="22991" hidden="1"/>
    <cellStyle name="Uwaga 3" xfId="22996" hidden="1"/>
    <cellStyle name="Uwaga 3" xfId="23001" hidden="1"/>
    <cellStyle name="Uwaga 3" xfId="23002" hidden="1"/>
    <cellStyle name="Uwaga 3" xfId="23004" hidden="1"/>
    <cellStyle name="Uwaga 3" xfId="23017" hidden="1"/>
    <cellStyle name="Uwaga 3" xfId="23021" hidden="1"/>
    <cellStyle name="Uwaga 3" xfId="23026" hidden="1"/>
    <cellStyle name="Uwaga 3" xfId="23033" hidden="1"/>
    <cellStyle name="Uwaga 3" xfId="23037" hidden="1"/>
    <cellStyle name="Uwaga 3" xfId="23042" hidden="1"/>
    <cellStyle name="Uwaga 3" xfId="23047" hidden="1"/>
    <cellStyle name="Uwaga 3" xfId="23050" hidden="1"/>
    <cellStyle name="Uwaga 3" xfId="23055" hidden="1"/>
    <cellStyle name="Uwaga 3" xfId="23061" hidden="1"/>
    <cellStyle name="Uwaga 3" xfId="23062" hidden="1"/>
    <cellStyle name="Uwaga 3" xfId="23065" hidden="1"/>
    <cellStyle name="Uwaga 3" xfId="23078" hidden="1"/>
    <cellStyle name="Uwaga 3" xfId="23082" hidden="1"/>
    <cellStyle name="Uwaga 3" xfId="23087" hidden="1"/>
    <cellStyle name="Uwaga 3" xfId="23094" hidden="1"/>
    <cellStyle name="Uwaga 3" xfId="23099" hidden="1"/>
    <cellStyle name="Uwaga 3" xfId="23103" hidden="1"/>
    <cellStyle name="Uwaga 3" xfId="23108" hidden="1"/>
    <cellStyle name="Uwaga 3" xfId="23112" hidden="1"/>
    <cellStyle name="Uwaga 3" xfId="23117" hidden="1"/>
    <cellStyle name="Uwaga 3" xfId="23121" hidden="1"/>
    <cellStyle name="Uwaga 3" xfId="23122" hidden="1"/>
    <cellStyle name="Uwaga 3" xfId="23124" hidden="1"/>
    <cellStyle name="Uwaga 3" xfId="23136" hidden="1"/>
    <cellStyle name="Uwaga 3" xfId="23137" hidden="1"/>
    <cellStyle name="Uwaga 3" xfId="23139" hidden="1"/>
    <cellStyle name="Uwaga 3" xfId="23151" hidden="1"/>
    <cellStyle name="Uwaga 3" xfId="23153" hidden="1"/>
    <cellStyle name="Uwaga 3" xfId="23156" hidden="1"/>
    <cellStyle name="Uwaga 3" xfId="23166" hidden="1"/>
    <cellStyle name="Uwaga 3" xfId="23167" hidden="1"/>
    <cellStyle name="Uwaga 3" xfId="23169" hidden="1"/>
    <cellStyle name="Uwaga 3" xfId="23181" hidden="1"/>
    <cellStyle name="Uwaga 3" xfId="23182" hidden="1"/>
    <cellStyle name="Uwaga 3" xfId="23183" hidden="1"/>
    <cellStyle name="Uwaga 3" xfId="23197" hidden="1"/>
    <cellStyle name="Uwaga 3" xfId="23200" hidden="1"/>
    <cellStyle name="Uwaga 3" xfId="23204" hidden="1"/>
    <cellStyle name="Uwaga 3" xfId="23212" hidden="1"/>
    <cellStyle name="Uwaga 3" xfId="23215" hidden="1"/>
    <cellStyle name="Uwaga 3" xfId="23219" hidden="1"/>
    <cellStyle name="Uwaga 3" xfId="23227" hidden="1"/>
    <cellStyle name="Uwaga 3" xfId="23230" hidden="1"/>
    <cellStyle name="Uwaga 3" xfId="23234" hidden="1"/>
    <cellStyle name="Uwaga 3" xfId="23241" hidden="1"/>
    <cellStyle name="Uwaga 3" xfId="23242" hidden="1"/>
    <cellStyle name="Uwaga 3" xfId="23244" hidden="1"/>
    <cellStyle name="Uwaga 3" xfId="23257" hidden="1"/>
    <cellStyle name="Uwaga 3" xfId="23260" hidden="1"/>
    <cellStyle name="Uwaga 3" xfId="23263" hidden="1"/>
    <cellStyle name="Uwaga 3" xfId="23272" hidden="1"/>
    <cellStyle name="Uwaga 3" xfId="23275" hidden="1"/>
    <cellStyle name="Uwaga 3" xfId="23279" hidden="1"/>
    <cellStyle name="Uwaga 3" xfId="23287" hidden="1"/>
    <cellStyle name="Uwaga 3" xfId="23289" hidden="1"/>
    <cellStyle name="Uwaga 3" xfId="23292" hidden="1"/>
    <cellStyle name="Uwaga 3" xfId="23301" hidden="1"/>
    <cellStyle name="Uwaga 3" xfId="23302" hidden="1"/>
    <cellStyle name="Uwaga 3" xfId="23303" hidden="1"/>
    <cellStyle name="Uwaga 3" xfId="23316" hidden="1"/>
    <cellStyle name="Uwaga 3" xfId="23317" hidden="1"/>
    <cellStyle name="Uwaga 3" xfId="23319" hidden="1"/>
    <cellStyle name="Uwaga 3" xfId="23331" hidden="1"/>
    <cellStyle name="Uwaga 3" xfId="23332" hidden="1"/>
    <cellStyle name="Uwaga 3" xfId="23334" hidden="1"/>
    <cellStyle name="Uwaga 3" xfId="23346" hidden="1"/>
    <cellStyle name="Uwaga 3" xfId="23347" hidden="1"/>
    <cellStyle name="Uwaga 3" xfId="23349" hidden="1"/>
    <cellStyle name="Uwaga 3" xfId="23361" hidden="1"/>
    <cellStyle name="Uwaga 3" xfId="23362" hidden="1"/>
    <cellStyle name="Uwaga 3" xfId="23363" hidden="1"/>
    <cellStyle name="Uwaga 3" xfId="23377" hidden="1"/>
    <cellStyle name="Uwaga 3" xfId="23379" hidden="1"/>
    <cellStyle name="Uwaga 3" xfId="23382" hidden="1"/>
    <cellStyle name="Uwaga 3" xfId="23392" hidden="1"/>
    <cellStyle name="Uwaga 3" xfId="23395" hidden="1"/>
    <cellStyle name="Uwaga 3" xfId="23398" hidden="1"/>
    <cellStyle name="Uwaga 3" xfId="23407" hidden="1"/>
    <cellStyle name="Uwaga 3" xfId="23409" hidden="1"/>
    <cellStyle name="Uwaga 3" xfId="23412" hidden="1"/>
    <cellStyle name="Uwaga 3" xfId="23421" hidden="1"/>
    <cellStyle name="Uwaga 3" xfId="23422" hidden="1"/>
    <cellStyle name="Uwaga 3" xfId="23423" hidden="1"/>
    <cellStyle name="Uwaga 3" xfId="23436" hidden="1"/>
    <cellStyle name="Uwaga 3" xfId="23438" hidden="1"/>
    <cellStyle name="Uwaga 3" xfId="23440" hidden="1"/>
    <cellStyle name="Uwaga 3" xfId="23451" hidden="1"/>
    <cellStyle name="Uwaga 3" xfId="23453" hidden="1"/>
    <cellStyle name="Uwaga 3" xfId="23455" hidden="1"/>
    <cellStyle name="Uwaga 3" xfId="23466" hidden="1"/>
    <cellStyle name="Uwaga 3" xfId="23468" hidden="1"/>
    <cellStyle name="Uwaga 3" xfId="23470" hidden="1"/>
    <cellStyle name="Uwaga 3" xfId="23481" hidden="1"/>
    <cellStyle name="Uwaga 3" xfId="23482" hidden="1"/>
    <cellStyle name="Uwaga 3" xfId="23483" hidden="1"/>
    <cellStyle name="Uwaga 3" xfId="23496" hidden="1"/>
    <cellStyle name="Uwaga 3" xfId="23498" hidden="1"/>
    <cellStyle name="Uwaga 3" xfId="23500" hidden="1"/>
    <cellStyle name="Uwaga 3" xfId="23511" hidden="1"/>
    <cellStyle name="Uwaga 3" xfId="23513" hidden="1"/>
    <cellStyle name="Uwaga 3" xfId="23515" hidden="1"/>
    <cellStyle name="Uwaga 3" xfId="23526" hidden="1"/>
    <cellStyle name="Uwaga 3" xfId="23528" hidden="1"/>
    <cellStyle name="Uwaga 3" xfId="23529" hidden="1"/>
    <cellStyle name="Uwaga 3" xfId="23541" hidden="1"/>
    <cellStyle name="Uwaga 3" xfId="23542" hidden="1"/>
    <cellStyle name="Uwaga 3" xfId="23543" hidden="1"/>
    <cellStyle name="Uwaga 3" xfId="23556" hidden="1"/>
    <cellStyle name="Uwaga 3" xfId="23558" hidden="1"/>
    <cellStyle name="Uwaga 3" xfId="23560" hidden="1"/>
    <cellStyle name="Uwaga 3" xfId="23571" hidden="1"/>
    <cellStyle name="Uwaga 3" xfId="23573" hidden="1"/>
    <cellStyle name="Uwaga 3" xfId="23575" hidden="1"/>
    <cellStyle name="Uwaga 3" xfId="23586" hidden="1"/>
    <cellStyle name="Uwaga 3" xfId="23588" hidden="1"/>
    <cellStyle name="Uwaga 3" xfId="23590" hidden="1"/>
    <cellStyle name="Uwaga 3" xfId="23601" hidden="1"/>
    <cellStyle name="Uwaga 3" xfId="23602" hidden="1"/>
    <cellStyle name="Uwaga 3" xfId="23604" hidden="1"/>
    <cellStyle name="Uwaga 3" xfId="23615" hidden="1"/>
    <cellStyle name="Uwaga 3" xfId="23617" hidden="1"/>
    <cellStyle name="Uwaga 3" xfId="23618" hidden="1"/>
    <cellStyle name="Uwaga 3" xfId="23627" hidden="1"/>
    <cellStyle name="Uwaga 3" xfId="23630" hidden="1"/>
    <cellStyle name="Uwaga 3" xfId="23632" hidden="1"/>
    <cellStyle name="Uwaga 3" xfId="23643" hidden="1"/>
    <cellStyle name="Uwaga 3" xfId="23645" hidden="1"/>
    <cellStyle name="Uwaga 3" xfId="23647" hidden="1"/>
    <cellStyle name="Uwaga 3" xfId="23659" hidden="1"/>
    <cellStyle name="Uwaga 3" xfId="23661" hidden="1"/>
    <cellStyle name="Uwaga 3" xfId="23663" hidden="1"/>
    <cellStyle name="Uwaga 3" xfId="23671" hidden="1"/>
    <cellStyle name="Uwaga 3" xfId="23673" hidden="1"/>
    <cellStyle name="Uwaga 3" xfId="23676" hidden="1"/>
    <cellStyle name="Uwaga 3" xfId="23666" hidden="1"/>
    <cellStyle name="Uwaga 3" xfId="23665" hidden="1"/>
    <cellStyle name="Uwaga 3" xfId="23664" hidden="1"/>
    <cellStyle name="Uwaga 3" xfId="23651" hidden="1"/>
    <cellStyle name="Uwaga 3" xfId="23650" hidden="1"/>
    <cellStyle name="Uwaga 3" xfId="23649" hidden="1"/>
    <cellStyle name="Uwaga 3" xfId="23636" hidden="1"/>
    <cellStyle name="Uwaga 3" xfId="23635" hidden="1"/>
    <cellStyle name="Uwaga 3" xfId="23634" hidden="1"/>
    <cellStyle name="Uwaga 3" xfId="23621" hidden="1"/>
    <cellStyle name="Uwaga 3" xfId="23620" hidden="1"/>
    <cellStyle name="Uwaga 3" xfId="23619" hidden="1"/>
    <cellStyle name="Uwaga 3" xfId="23606" hidden="1"/>
    <cellStyle name="Uwaga 3" xfId="23605" hidden="1"/>
    <cellStyle name="Uwaga 3" xfId="23603" hidden="1"/>
    <cellStyle name="Uwaga 3" xfId="23592" hidden="1"/>
    <cellStyle name="Uwaga 3" xfId="23589" hidden="1"/>
    <cellStyle name="Uwaga 3" xfId="23587" hidden="1"/>
    <cellStyle name="Uwaga 3" xfId="23577" hidden="1"/>
    <cellStyle name="Uwaga 3" xfId="23574" hidden="1"/>
    <cellStyle name="Uwaga 3" xfId="23572" hidden="1"/>
    <cellStyle name="Uwaga 3" xfId="23562" hidden="1"/>
    <cellStyle name="Uwaga 3" xfId="23559" hidden="1"/>
    <cellStyle name="Uwaga 3" xfId="23557" hidden="1"/>
    <cellStyle name="Uwaga 3" xfId="23547" hidden="1"/>
    <cellStyle name="Uwaga 3" xfId="23545" hidden="1"/>
    <cellStyle name="Uwaga 3" xfId="23544" hidden="1"/>
    <cellStyle name="Uwaga 3" xfId="23532" hidden="1"/>
    <cellStyle name="Uwaga 3" xfId="23530" hidden="1"/>
    <cellStyle name="Uwaga 3" xfId="23527" hidden="1"/>
    <cellStyle name="Uwaga 3" xfId="23517" hidden="1"/>
    <cellStyle name="Uwaga 3" xfId="23514" hidden="1"/>
    <cellStyle name="Uwaga 3" xfId="23512" hidden="1"/>
    <cellStyle name="Uwaga 3" xfId="23502" hidden="1"/>
    <cellStyle name="Uwaga 3" xfId="23499" hidden="1"/>
    <cellStyle name="Uwaga 3" xfId="23497" hidden="1"/>
    <cellStyle name="Uwaga 3" xfId="23487" hidden="1"/>
    <cellStyle name="Uwaga 3" xfId="23485" hidden="1"/>
    <cellStyle name="Uwaga 3" xfId="23484" hidden="1"/>
    <cellStyle name="Uwaga 3" xfId="23472" hidden="1"/>
    <cellStyle name="Uwaga 3" xfId="23469" hidden="1"/>
    <cellStyle name="Uwaga 3" xfId="23467" hidden="1"/>
    <cellStyle name="Uwaga 3" xfId="23457" hidden="1"/>
    <cellStyle name="Uwaga 3" xfId="23454" hidden="1"/>
    <cellStyle name="Uwaga 3" xfId="23452" hidden="1"/>
    <cellStyle name="Uwaga 3" xfId="23442" hidden="1"/>
    <cellStyle name="Uwaga 3" xfId="23439" hidden="1"/>
    <cellStyle name="Uwaga 3" xfId="23437" hidden="1"/>
    <cellStyle name="Uwaga 3" xfId="23427" hidden="1"/>
    <cellStyle name="Uwaga 3" xfId="23425" hidden="1"/>
    <cellStyle name="Uwaga 3" xfId="23424" hidden="1"/>
    <cellStyle name="Uwaga 3" xfId="23411" hidden="1"/>
    <cellStyle name="Uwaga 3" xfId="23408" hidden="1"/>
    <cellStyle name="Uwaga 3" xfId="23406" hidden="1"/>
    <cellStyle name="Uwaga 3" xfId="23396" hidden="1"/>
    <cellStyle name="Uwaga 3" xfId="23393" hidden="1"/>
    <cellStyle name="Uwaga 3" xfId="23391" hidden="1"/>
    <cellStyle name="Uwaga 3" xfId="23381" hidden="1"/>
    <cellStyle name="Uwaga 3" xfId="23378" hidden="1"/>
    <cellStyle name="Uwaga 3" xfId="23376" hidden="1"/>
    <cellStyle name="Uwaga 3" xfId="23367" hidden="1"/>
    <cellStyle name="Uwaga 3" xfId="23365" hidden="1"/>
    <cellStyle name="Uwaga 3" xfId="23364" hidden="1"/>
    <cellStyle name="Uwaga 3" xfId="23352" hidden="1"/>
    <cellStyle name="Uwaga 3" xfId="23350" hidden="1"/>
    <cellStyle name="Uwaga 3" xfId="23348" hidden="1"/>
    <cellStyle name="Uwaga 3" xfId="23337" hidden="1"/>
    <cellStyle name="Uwaga 3" xfId="23335" hidden="1"/>
    <cellStyle name="Uwaga 3" xfId="23333" hidden="1"/>
    <cellStyle name="Uwaga 3" xfId="23322" hidden="1"/>
    <cellStyle name="Uwaga 3" xfId="23320" hidden="1"/>
    <cellStyle name="Uwaga 3" xfId="23318" hidden="1"/>
    <cellStyle name="Uwaga 3" xfId="23307" hidden="1"/>
    <cellStyle name="Uwaga 3" xfId="23305" hidden="1"/>
    <cellStyle name="Uwaga 3" xfId="23304" hidden="1"/>
    <cellStyle name="Uwaga 3" xfId="23291" hidden="1"/>
    <cellStyle name="Uwaga 3" xfId="23288" hidden="1"/>
    <cellStyle name="Uwaga 3" xfId="23286" hidden="1"/>
    <cellStyle name="Uwaga 3" xfId="23276" hidden="1"/>
    <cellStyle name="Uwaga 3" xfId="23273" hidden="1"/>
    <cellStyle name="Uwaga 3" xfId="23271" hidden="1"/>
    <cellStyle name="Uwaga 3" xfId="23261" hidden="1"/>
    <cellStyle name="Uwaga 3" xfId="23258" hidden="1"/>
    <cellStyle name="Uwaga 3" xfId="23256" hidden="1"/>
    <cellStyle name="Uwaga 3" xfId="23247" hidden="1"/>
    <cellStyle name="Uwaga 3" xfId="23245" hidden="1"/>
    <cellStyle name="Uwaga 3" xfId="23243" hidden="1"/>
    <cellStyle name="Uwaga 3" xfId="23231" hidden="1"/>
    <cellStyle name="Uwaga 3" xfId="23228" hidden="1"/>
    <cellStyle name="Uwaga 3" xfId="23226" hidden="1"/>
    <cellStyle name="Uwaga 3" xfId="23216" hidden="1"/>
    <cellStyle name="Uwaga 3" xfId="23213" hidden="1"/>
    <cellStyle name="Uwaga 3" xfId="23211" hidden="1"/>
    <cellStyle name="Uwaga 3" xfId="23201" hidden="1"/>
    <cellStyle name="Uwaga 3" xfId="23198" hidden="1"/>
    <cellStyle name="Uwaga 3" xfId="23196" hidden="1"/>
    <cellStyle name="Uwaga 3" xfId="23189" hidden="1"/>
    <cellStyle name="Uwaga 3" xfId="23186" hidden="1"/>
    <cellStyle name="Uwaga 3" xfId="23184" hidden="1"/>
    <cellStyle name="Uwaga 3" xfId="23174" hidden="1"/>
    <cellStyle name="Uwaga 3" xfId="23171" hidden="1"/>
    <cellStyle name="Uwaga 3" xfId="23168" hidden="1"/>
    <cellStyle name="Uwaga 3" xfId="23159" hidden="1"/>
    <cellStyle name="Uwaga 3" xfId="23155" hidden="1"/>
    <cellStyle name="Uwaga 3" xfId="23152" hidden="1"/>
    <cellStyle name="Uwaga 3" xfId="23144" hidden="1"/>
    <cellStyle name="Uwaga 3" xfId="23141" hidden="1"/>
    <cellStyle name="Uwaga 3" xfId="23138" hidden="1"/>
    <cellStyle name="Uwaga 3" xfId="23129" hidden="1"/>
    <cellStyle name="Uwaga 3" xfId="23126" hidden="1"/>
    <cellStyle name="Uwaga 3" xfId="23123" hidden="1"/>
    <cellStyle name="Uwaga 3" xfId="23113" hidden="1"/>
    <cellStyle name="Uwaga 3" xfId="23109" hidden="1"/>
    <cellStyle name="Uwaga 3" xfId="23106" hidden="1"/>
    <cellStyle name="Uwaga 3" xfId="23097" hidden="1"/>
    <cellStyle name="Uwaga 3" xfId="23093" hidden="1"/>
    <cellStyle name="Uwaga 3" xfId="23091" hidden="1"/>
    <cellStyle name="Uwaga 3" xfId="23083" hidden="1"/>
    <cellStyle name="Uwaga 3" xfId="23079" hidden="1"/>
    <cellStyle name="Uwaga 3" xfId="23076" hidden="1"/>
    <cellStyle name="Uwaga 3" xfId="23069" hidden="1"/>
    <cellStyle name="Uwaga 3" xfId="23066" hidden="1"/>
    <cellStyle name="Uwaga 3" xfId="23063" hidden="1"/>
    <cellStyle name="Uwaga 3" xfId="23054" hidden="1"/>
    <cellStyle name="Uwaga 3" xfId="23049" hidden="1"/>
    <cellStyle name="Uwaga 3" xfId="23046" hidden="1"/>
    <cellStyle name="Uwaga 3" xfId="23039" hidden="1"/>
    <cellStyle name="Uwaga 3" xfId="23034" hidden="1"/>
    <cellStyle name="Uwaga 3" xfId="23031" hidden="1"/>
    <cellStyle name="Uwaga 3" xfId="23024" hidden="1"/>
    <cellStyle name="Uwaga 3" xfId="23019" hidden="1"/>
    <cellStyle name="Uwaga 3" xfId="23016" hidden="1"/>
    <cellStyle name="Uwaga 3" xfId="23010" hidden="1"/>
    <cellStyle name="Uwaga 3" xfId="23006" hidden="1"/>
    <cellStyle name="Uwaga 3" xfId="23003" hidden="1"/>
    <cellStyle name="Uwaga 3" xfId="22995" hidden="1"/>
    <cellStyle name="Uwaga 3" xfId="22990" hidden="1"/>
    <cellStyle name="Uwaga 3" xfId="22986" hidden="1"/>
    <cellStyle name="Uwaga 3" xfId="22980" hidden="1"/>
    <cellStyle name="Uwaga 3" xfId="22975" hidden="1"/>
    <cellStyle name="Uwaga 3" xfId="22971" hidden="1"/>
    <cellStyle name="Uwaga 3" xfId="22965" hidden="1"/>
    <cellStyle name="Uwaga 3" xfId="22960" hidden="1"/>
    <cellStyle name="Uwaga 3" xfId="22956" hidden="1"/>
    <cellStyle name="Uwaga 3" xfId="22951" hidden="1"/>
    <cellStyle name="Uwaga 3" xfId="22947" hidden="1"/>
    <cellStyle name="Uwaga 3" xfId="22943" hidden="1"/>
    <cellStyle name="Uwaga 3" xfId="22935" hidden="1"/>
    <cellStyle name="Uwaga 3" xfId="22930" hidden="1"/>
    <cellStyle name="Uwaga 3" xfId="22926" hidden="1"/>
    <cellStyle name="Uwaga 3" xfId="22920" hidden="1"/>
    <cellStyle name="Uwaga 3" xfId="22915" hidden="1"/>
    <cellStyle name="Uwaga 3" xfId="22911" hidden="1"/>
    <cellStyle name="Uwaga 3" xfId="22905" hidden="1"/>
    <cellStyle name="Uwaga 3" xfId="22900" hidden="1"/>
    <cellStyle name="Uwaga 3" xfId="22896" hidden="1"/>
    <cellStyle name="Uwaga 3" xfId="22892" hidden="1"/>
    <cellStyle name="Uwaga 3" xfId="22887" hidden="1"/>
    <cellStyle name="Uwaga 3" xfId="22882" hidden="1"/>
    <cellStyle name="Uwaga 3" xfId="22877" hidden="1"/>
    <cellStyle name="Uwaga 3" xfId="22873" hidden="1"/>
    <cellStyle name="Uwaga 3" xfId="22869" hidden="1"/>
    <cellStyle name="Uwaga 3" xfId="22862" hidden="1"/>
    <cellStyle name="Uwaga 3" xfId="22858" hidden="1"/>
    <cellStyle name="Uwaga 3" xfId="22853" hidden="1"/>
    <cellStyle name="Uwaga 3" xfId="22847" hidden="1"/>
    <cellStyle name="Uwaga 3" xfId="22843" hidden="1"/>
    <cellStyle name="Uwaga 3" xfId="22838" hidden="1"/>
    <cellStyle name="Uwaga 3" xfId="22832" hidden="1"/>
    <cellStyle name="Uwaga 3" xfId="22828" hidden="1"/>
    <cellStyle name="Uwaga 3" xfId="22823" hidden="1"/>
    <cellStyle name="Uwaga 3" xfId="22817" hidden="1"/>
    <cellStyle name="Uwaga 3" xfId="22813" hidden="1"/>
    <cellStyle name="Uwaga 3" xfId="22809" hidden="1"/>
    <cellStyle name="Uwaga 3" xfId="23669" hidden="1"/>
    <cellStyle name="Uwaga 3" xfId="23668" hidden="1"/>
    <cellStyle name="Uwaga 3" xfId="23667" hidden="1"/>
    <cellStyle name="Uwaga 3" xfId="23654" hidden="1"/>
    <cellStyle name="Uwaga 3" xfId="23653" hidden="1"/>
    <cellStyle name="Uwaga 3" xfId="23652" hidden="1"/>
    <cellStyle name="Uwaga 3" xfId="23639" hidden="1"/>
    <cellStyle name="Uwaga 3" xfId="23638" hidden="1"/>
    <cellStyle name="Uwaga 3" xfId="23637" hidden="1"/>
    <cellStyle name="Uwaga 3" xfId="23624" hidden="1"/>
    <cellStyle name="Uwaga 3" xfId="23623" hidden="1"/>
    <cellStyle name="Uwaga 3" xfId="23622" hidden="1"/>
    <cellStyle name="Uwaga 3" xfId="23609" hidden="1"/>
    <cellStyle name="Uwaga 3" xfId="23608" hidden="1"/>
    <cellStyle name="Uwaga 3" xfId="23607" hidden="1"/>
    <cellStyle name="Uwaga 3" xfId="23595" hidden="1"/>
    <cellStyle name="Uwaga 3" xfId="23593" hidden="1"/>
    <cellStyle name="Uwaga 3" xfId="23591" hidden="1"/>
    <cellStyle name="Uwaga 3" xfId="23580" hidden="1"/>
    <cellStyle name="Uwaga 3" xfId="23578" hidden="1"/>
    <cellStyle name="Uwaga 3" xfId="23576" hidden="1"/>
    <cellStyle name="Uwaga 3" xfId="23565" hidden="1"/>
    <cellStyle name="Uwaga 3" xfId="23563" hidden="1"/>
    <cellStyle name="Uwaga 3" xfId="23561" hidden="1"/>
    <cellStyle name="Uwaga 3" xfId="23550" hidden="1"/>
    <cellStyle name="Uwaga 3" xfId="23548" hidden="1"/>
    <cellStyle name="Uwaga 3" xfId="23546" hidden="1"/>
    <cellStyle name="Uwaga 3" xfId="23535" hidden="1"/>
    <cellStyle name="Uwaga 3" xfId="23533" hidden="1"/>
    <cellStyle name="Uwaga 3" xfId="23531" hidden="1"/>
    <cellStyle name="Uwaga 3" xfId="23520" hidden="1"/>
    <cellStyle name="Uwaga 3" xfId="23518" hidden="1"/>
    <cellStyle name="Uwaga 3" xfId="23516" hidden="1"/>
    <cellStyle name="Uwaga 3" xfId="23505" hidden="1"/>
    <cellStyle name="Uwaga 3" xfId="23503" hidden="1"/>
    <cellStyle name="Uwaga 3" xfId="23501" hidden="1"/>
    <cellStyle name="Uwaga 3" xfId="23490" hidden="1"/>
    <cellStyle name="Uwaga 3" xfId="23488" hidden="1"/>
    <cellStyle name="Uwaga 3" xfId="23486" hidden="1"/>
    <cellStyle name="Uwaga 3" xfId="23475" hidden="1"/>
    <cellStyle name="Uwaga 3" xfId="23473" hidden="1"/>
    <cellStyle name="Uwaga 3" xfId="23471" hidden="1"/>
    <cellStyle name="Uwaga 3" xfId="23460" hidden="1"/>
    <cellStyle name="Uwaga 3" xfId="23458" hidden="1"/>
    <cellStyle name="Uwaga 3" xfId="23456" hidden="1"/>
    <cellStyle name="Uwaga 3" xfId="23445" hidden="1"/>
    <cellStyle name="Uwaga 3" xfId="23443" hidden="1"/>
    <cellStyle name="Uwaga 3" xfId="23441" hidden="1"/>
    <cellStyle name="Uwaga 3" xfId="23430" hidden="1"/>
    <cellStyle name="Uwaga 3" xfId="23428" hidden="1"/>
    <cellStyle name="Uwaga 3" xfId="23426" hidden="1"/>
    <cellStyle name="Uwaga 3" xfId="23415" hidden="1"/>
    <cellStyle name="Uwaga 3" xfId="23413" hidden="1"/>
    <cellStyle name="Uwaga 3" xfId="23410" hidden="1"/>
    <cellStyle name="Uwaga 3" xfId="23400" hidden="1"/>
    <cellStyle name="Uwaga 3" xfId="23397" hidden="1"/>
    <cellStyle name="Uwaga 3" xfId="23394" hidden="1"/>
    <cellStyle name="Uwaga 3" xfId="23385" hidden="1"/>
    <cellStyle name="Uwaga 3" xfId="23383" hidden="1"/>
    <cellStyle name="Uwaga 3" xfId="23380" hidden="1"/>
    <cellStyle name="Uwaga 3" xfId="23370" hidden="1"/>
    <cellStyle name="Uwaga 3" xfId="23368" hidden="1"/>
    <cellStyle name="Uwaga 3" xfId="23366" hidden="1"/>
    <cellStyle name="Uwaga 3" xfId="23355" hidden="1"/>
    <cellStyle name="Uwaga 3" xfId="23353" hidden="1"/>
    <cellStyle name="Uwaga 3" xfId="23351" hidden="1"/>
    <cellStyle name="Uwaga 3" xfId="23340" hidden="1"/>
    <cellStyle name="Uwaga 3" xfId="23338" hidden="1"/>
    <cellStyle name="Uwaga 3" xfId="23336" hidden="1"/>
    <cellStyle name="Uwaga 3" xfId="23325" hidden="1"/>
    <cellStyle name="Uwaga 3" xfId="23323" hidden="1"/>
    <cellStyle name="Uwaga 3" xfId="23321" hidden="1"/>
    <cellStyle name="Uwaga 3" xfId="23310" hidden="1"/>
    <cellStyle name="Uwaga 3" xfId="23308" hidden="1"/>
    <cellStyle name="Uwaga 3" xfId="23306" hidden="1"/>
    <cellStyle name="Uwaga 3" xfId="23295" hidden="1"/>
    <cellStyle name="Uwaga 3" xfId="23293" hidden="1"/>
    <cellStyle name="Uwaga 3" xfId="23290" hidden="1"/>
    <cellStyle name="Uwaga 3" xfId="23280" hidden="1"/>
    <cellStyle name="Uwaga 3" xfId="23277" hidden="1"/>
    <cellStyle name="Uwaga 3" xfId="23274" hidden="1"/>
    <cellStyle name="Uwaga 3" xfId="23265" hidden="1"/>
    <cellStyle name="Uwaga 3" xfId="23262" hidden="1"/>
    <cellStyle name="Uwaga 3" xfId="23259" hidden="1"/>
    <cellStyle name="Uwaga 3" xfId="23250" hidden="1"/>
    <cellStyle name="Uwaga 3" xfId="23248" hidden="1"/>
    <cellStyle name="Uwaga 3" xfId="23246" hidden="1"/>
    <cellStyle name="Uwaga 3" xfId="23235" hidden="1"/>
    <cellStyle name="Uwaga 3" xfId="23232" hidden="1"/>
    <cellStyle name="Uwaga 3" xfId="23229" hidden="1"/>
    <cellStyle name="Uwaga 3" xfId="23220" hidden="1"/>
    <cellStyle name="Uwaga 3" xfId="23217" hidden="1"/>
    <cellStyle name="Uwaga 3" xfId="23214" hidden="1"/>
    <cellStyle name="Uwaga 3" xfId="23205" hidden="1"/>
    <cellStyle name="Uwaga 3" xfId="23202" hidden="1"/>
    <cellStyle name="Uwaga 3" xfId="23199" hidden="1"/>
    <cellStyle name="Uwaga 3" xfId="23192" hidden="1"/>
    <cellStyle name="Uwaga 3" xfId="23188" hidden="1"/>
    <cellStyle name="Uwaga 3" xfId="23185" hidden="1"/>
    <cellStyle name="Uwaga 3" xfId="23177" hidden="1"/>
    <cellStyle name="Uwaga 3" xfId="23173" hidden="1"/>
    <cellStyle name="Uwaga 3" xfId="23170" hidden="1"/>
    <cellStyle name="Uwaga 3" xfId="23162" hidden="1"/>
    <cellStyle name="Uwaga 3" xfId="23158" hidden="1"/>
    <cellStyle name="Uwaga 3" xfId="23154" hidden="1"/>
    <cellStyle name="Uwaga 3" xfId="23147" hidden="1"/>
    <cellStyle name="Uwaga 3" xfId="23143" hidden="1"/>
    <cellStyle name="Uwaga 3" xfId="23140" hidden="1"/>
    <cellStyle name="Uwaga 3" xfId="23132" hidden="1"/>
    <cellStyle name="Uwaga 3" xfId="23128" hidden="1"/>
    <cellStyle name="Uwaga 3" xfId="23125" hidden="1"/>
    <cellStyle name="Uwaga 3" xfId="23116" hidden="1"/>
    <cellStyle name="Uwaga 3" xfId="23111" hidden="1"/>
    <cellStyle name="Uwaga 3" xfId="23107" hidden="1"/>
    <cellStyle name="Uwaga 3" xfId="23101" hidden="1"/>
    <cellStyle name="Uwaga 3" xfId="23096" hidden="1"/>
    <cellStyle name="Uwaga 3" xfId="23092" hidden="1"/>
    <cellStyle name="Uwaga 3" xfId="23086" hidden="1"/>
    <cellStyle name="Uwaga 3" xfId="23081" hidden="1"/>
    <cellStyle name="Uwaga 3" xfId="23077" hidden="1"/>
    <cellStyle name="Uwaga 3" xfId="23072" hidden="1"/>
    <cellStyle name="Uwaga 3" xfId="23068" hidden="1"/>
    <cellStyle name="Uwaga 3" xfId="23064" hidden="1"/>
    <cellStyle name="Uwaga 3" xfId="23057" hidden="1"/>
    <cellStyle name="Uwaga 3" xfId="23052" hidden="1"/>
    <cellStyle name="Uwaga 3" xfId="23048" hidden="1"/>
    <cellStyle name="Uwaga 3" xfId="23041" hidden="1"/>
    <cellStyle name="Uwaga 3" xfId="23036" hidden="1"/>
    <cellStyle name="Uwaga 3" xfId="23032" hidden="1"/>
    <cellStyle name="Uwaga 3" xfId="23027" hidden="1"/>
    <cellStyle name="Uwaga 3" xfId="23022" hidden="1"/>
    <cellStyle name="Uwaga 3" xfId="23018" hidden="1"/>
    <cellStyle name="Uwaga 3" xfId="23012" hidden="1"/>
    <cellStyle name="Uwaga 3" xfId="23008" hidden="1"/>
    <cellStyle name="Uwaga 3" xfId="23005" hidden="1"/>
    <cellStyle name="Uwaga 3" xfId="22998" hidden="1"/>
    <cellStyle name="Uwaga 3" xfId="22993" hidden="1"/>
    <cellStyle name="Uwaga 3" xfId="22988" hidden="1"/>
    <cellStyle name="Uwaga 3" xfId="22982" hidden="1"/>
    <cellStyle name="Uwaga 3" xfId="22977" hidden="1"/>
    <cellStyle name="Uwaga 3" xfId="22972" hidden="1"/>
    <cellStyle name="Uwaga 3" xfId="22967" hidden="1"/>
    <cellStyle name="Uwaga 3" xfId="22962" hidden="1"/>
    <cellStyle name="Uwaga 3" xfId="22957" hidden="1"/>
    <cellStyle name="Uwaga 3" xfId="22953" hidden="1"/>
    <cellStyle name="Uwaga 3" xfId="22949" hidden="1"/>
    <cellStyle name="Uwaga 3" xfId="22944" hidden="1"/>
    <cellStyle name="Uwaga 3" xfId="22937" hidden="1"/>
    <cellStyle name="Uwaga 3" xfId="22932" hidden="1"/>
    <cellStyle name="Uwaga 3" xfId="22927" hidden="1"/>
    <cellStyle name="Uwaga 3" xfId="22921" hidden="1"/>
    <cellStyle name="Uwaga 3" xfId="22916" hidden="1"/>
    <cellStyle name="Uwaga 3" xfId="22912" hidden="1"/>
    <cellStyle name="Uwaga 3" xfId="22907" hidden="1"/>
    <cellStyle name="Uwaga 3" xfId="22902" hidden="1"/>
    <cellStyle name="Uwaga 3" xfId="22897" hidden="1"/>
    <cellStyle name="Uwaga 3" xfId="22893" hidden="1"/>
    <cellStyle name="Uwaga 3" xfId="22888" hidden="1"/>
    <cellStyle name="Uwaga 3" xfId="22883" hidden="1"/>
    <cellStyle name="Uwaga 3" xfId="22878" hidden="1"/>
    <cellStyle name="Uwaga 3" xfId="22874" hidden="1"/>
    <cellStyle name="Uwaga 3" xfId="22870" hidden="1"/>
    <cellStyle name="Uwaga 3" xfId="22863" hidden="1"/>
    <cellStyle name="Uwaga 3" xfId="22859" hidden="1"/>
    <cellStyle name="Uwaga 3" xfId="22854" hidden="1"/>
    <cellStyle name="Uwaga 3" xfId="22848" hidden="1"/>
    <cellStyle name="Uwaga 3" xfId="22844" hidden="1"/>
    <cellStyle name="Uwaga 3" xfId="22839" hidden="1"/>
    <cellStyle name="Uwaga 3" xfId="22833" hidden="1"/>
    <cellStyle name="Uwaga 3" xfId="22829" hidden="1"/>
    <cellStyle name="Uwaga 3" xfId="22825" hidden="1"/>
    <cellStyle name="Uwaga 3" xfId="22818" hidden="1"/>
    <cellStyle name="Uwaga 3" xfId="22814" hidden="1"/>
    <cellStyle name="Uwaga 3" xfId="22810" hidden="1"/>
    <cellStyle name="Uwaga 3" xfId="23674" hidden="1"/>
    <cellStyle name="Uwaga 3" xfId="23672" hidden="1"/>
    <cellStyle name="Uwaga 3" xfId="23670" hidden="1"/>
    <cellStyle name="Uwaga 3" xfId="23657" hidden="1"/>
    <cellStyle name="Uwaga 3" xfId="23656" hidden="1"/>
    <cellStyle name="Uwaga 3" xfId="23655" hidden="1"/>
    <cellStyle name="Uwaga 3" xfId="23642" hidden="1"/>
    <cellStyle name="Uwaga 3" xfId="23641" hidden="1"/>
    <cellStyle name="Uwaga 3" xfId="23640" hidden="1"/>
    <cellStyle name="Uwaga 3" xfId="23628" hidden="1"/>
    <cellStyle name="Uwaga 3" xfId="23626" hidden="1"/>
    <cellStyle name="Uwaga 3" xfId="23625" hidden="1"/>
    <cellStyle name="Uwaga 3" xfId="23612" hidden="1"/>
    <cellStyle name="Uwaga 3" xfId="23611" hidden="1"/>
    <cellStyle name="Uwaga 3" xfId="23610" hidden="1"/>
    <cellStyle name="Uwaga 3" xfId="23598" hidden="1"/>
    <cellStyle name="Uwaga 3" xfId="23596" hidden="1"/>
    <cellStyle name="Uwaga 3" xfId="23594" hidden="1"/>
    <cellStyle name="Uwaga 3" xfId="23583" hidden="1"/>
    <cellStyle name="Uwaga 3" xfId="23581" hidden="1"/>
    <cellStyle name="Uwaga 3" xfId="23579" hidden="1"/>
    <cellStyle name="Uwaga 3" xfId="23568" hidden="1"/>
    <cellStyle name="Uwaga 3" xfId="23566" hidden="1"/>
    <cellStyle name="Uwaga 3" xfId="23564" hidden="1"/>
    <cellStyle name="Uwaga 3" xfId="23553" hidden="1"/>
    <cellStyle name="Uwaga 3" xfId="23551" hidden="1"/>
    <cellStyle name="Uwaga 3" xfId="23549" hidden="1"/>
    <cellStyle name="Uwaga 3" xfId="23538" hidden="1"/>
    <cellStyle name="Uwaga 3" xfId="23536" hidden="1"/>
    <cellStyle name="Uwaga 3" xfId="23534" hidden="1"/>
    <cellStyle name="Uwaga 3" xfId="23523" hidden="1"/>
    <cellStyle name="Uwaga 3" xfId="23521" hidden="1"/>
    <cellStyle name="Uwaga 3" xfId="23519" hidden="1"/>
    <cellStyle name="Uwaga 3" xfId="23508" hidden="1"/>
    <cellStyle name="Uwaga 3" xfId="23506" hidden="1"/>
    <cellStyle name="Uwaga 3" xfId="23504" hidden="1"/>
    <cellStyle name="Uwaga 3" xfId="23493" hidden="1"/>
    <cellStyle name="Uwaga 3" xfId="23491" hidden="1"/>
    <cellStyle name="Uwaga 3" xfId="23489" hidden="1"/>
    <cellStyle name="Uwaga 3" xfId="23478" hidden="1"/>
    <cellStyle name="Uwaga 3" xfId="23476" hidden="1"/>
    <cellStyle name="Uwaga 3" xfId="23474" hidden="1"/>
    <cellStyle name="Uwaga 3" xfId="23463" hidden="1"/>
    <cellStyle name="Uwaga 3" xfId="23461" hidden="1"/>
    <cellStyle name="Uwaga 3" xfId="23459" hidden="1"/>
    <cellStyle name="Uwaga 3" xfId="23448" hidden="1"/>
    <cellStyle name="Uwaga 3" xfId="23446" hidden="1"/>
    <cellStyle name="Uwaga 3" xfId="23444" hidden="1"/>
    <cellStyle name="Uwaga 3" xfId="23433" hidden="1"/>
    <cellStyle name="Uwaga 3" xfId="23431" hidden="1"/>
    <cellStyle name="Uwaga 3" xfId="23429" hidden="1"/>
    <cellStyle name="Uwaga 3" xfId="23418" hidden="1"/>
    <cellStyle name="Uwaga 3" xfId="23416" hidden="1"/>
    <cellStyle name="Uwaga 3" xfId="23414" hidden="1"/>
    <cellStyle name="Uwaga 3" xfId="23403" hidden="1"/>
    <cellStyle name="Uwaga 3" xfId="23401" hidden="1"/>
    <cellStyle name="Uwaga 3" xfId="23399" hidden="1"/>
    <cellStyle name="Uwaga 3" xfId="23388" hidden="1"/>
    <cellStyle name="Uwaga 3" xfId="23386" hidden="1"/>
    <cellStyle name="Uwaga 3" xfId="23384" hidden="1"/>
    <cellStyle name="Uwaga 3" xfId="23373" hidden="1"/>
    <cellStyle name="Uwaga 3" xfId="23371" hidden="1"/>
    <cellStyle name="Uwaga 3" xfId="23369" hidden="1"/>
    <cellStyle name="Uwaga 3" xfId="23358" hidden="1"/>
    <cellStyle name="Uwaga 3" xfId="23356" hidden="1"/>
    <cellStyle name="Uwaga 3" xfId="23354" hidden="1"/>
    <cellStyle name="Uwaga 3" xfId="23343" hidden="1"/>
    <cellStyle name="Uwaga 3" xfId="23341" hidden="1"/>
    <cellStyle name="Uwaga 3" xfId="23339" hidden="1"/>
    <cellStyle name="Uwaga 3" xfId="23328" hidden="1"/>
    <cellStyle name="Uwaga 3" xfId="23326" hidden="1"/>
    <cellStyle name="Uwaga 3" xfId="23324" hidden="1"/>
    <cellStyle name="Uwaga 3" xfId="23313" hidden="1"/>
    <cellStyle name="Uwaga 3" xfId="23311" hidden="1"/>
    <cellStyle name="Uwaga 3" xfId="23309" hidden="1"/>
    <cellStyle name="Uwaga 3" xfId="23298" hidden="1"/>
    <cellStyle name="Uwaga 3" xfId="23296" hidden="1"/>
    <cellStyle name="Uwaga 3" xfId="23294" hidden="1"/>
    <cellStyle name="Uwaga 3" xfId="23283" hidden="1"/>
    <cellStyle name="Uwaga 3" xfId="23281" hidden="1"/>
    <cellStyle name="Uwaga 3" xfId="23278" hidden="1"/>
    <cellStyle name="Uwaga 3" xfId="23268" hidden="1"/>
    <cellStyle name="Uwaga 3" xfId="23266" hidden="1"/>
    <cellStyle name="Uwaga 3" xfId="23264" hidden="1"/>
    <cellStyle name="Uwaga 3" xfId="23253" hidden="1"/>
    <cellStyle name="Uwaga 3" xfId="23251" hidden="1"/>
    <cellStyle name="Uwaga 3" xfId="23249" hidden="1"/>
    <cellStyle name="Uwaga 3" xfId="23238" hidden="1"/>
    <cellStyle name="Uwaga 3" xfId="23236" hidden="1"/>
    <cellStyle name="Uwaga 3" xfId="23233" hidden="1"/>
    <cellStyle name="Uwaga 3" xfId="23223" hidden="1"/>
    <cellStyle name="Uwaga 3" xfId="23221" hidden="1"/>
    <cellStyle name="Uwaga 3" xfId="23218" hidden="1"/>
    <cellStyle name="Uwaga 3" xfId="23208" hidden="1"/>
    <cellStyle name="Uwaga 3" xfId="23206" hidden="1"/>
    <cellStyle name="Uwaga 3" xfId="23203" hidden="1"/>
    <cellStyle name="Uwaga 3" xfId="23194" hidden="1"/>
    <cellStyle name="Uwaga 3" xfId="23191" hidden="1"/>
    <cellStyle name="Uwaga 3" xfId="23187" hidden="1"/>
    <cellStyle name="Uwaga 3" xfId="23179" hidden="1"/>
    <cellStyle name="Uwaga 3" xfId="23176" hidden="1"/>
    <cellStyle name="Uwaga 3" xfId="23172" hidden="1"/>
    <cellStyle name="Uwaga 3" xfId="23164" hidden="1"/>
    <cellStyle name="Uwaga 3" xfId="23161" hidden="1"/>
    <cellStyle name="Uwaga 3" xfId="23157" hidden="1"/>
    <cellStyle name="Uwaga 3" xfId="23149" hidden="1"/>
    <cellStyle name="Uwaga 3" xfId="23146" hidden="1"/>
    <cellStyle name="Uwaga 3" xfId="23142" hidden="1"/>
    <cellStyle name="Uwaga 3" xfId="23134" hidden="1"/>
    <cellStyle name="Uwaga 3" xfId="23131" hidden="1"/>
    <cellStyle name="Uwaga 3" xfId="23127" hidden="1"/>
    <cellStyle name="Uwaga 3" xfId="23119" hidden="1"/>
    <cellStyle name="Uwaga 3" xfId="23115" hidden="1"/>
    <cellStyle name="Uwaga 3" xfId="23110" hidden="1"/>
    <cellStyle name="Uwaga 3" xfId="23104" hidden="1"/>
    <cellStyle name="Uwaga 3" xfId="23100" hidden="1"/>
    <cellStyle name="Uwaga 3" xfId="23095" hidden="1"/>
    <cellStyle name="Uwaga 3" xfId="23089" hidden="1"/>
    <cellStyle name="Uwaga 3" xfId="23085" hidden="1"/>
    <cellStyle name="Uwaga 3" xfId="23080" hidden="1"/>
    <cellStyle name="Uwaga 3" xfId="23074" hidden="1"/>
    <cellStyle name="Uwaga 3" xfId="23071" hidden="1"/>
    <cellStyle name="Uwaga 3" xfId="23067" hidden="1"/>
    <cellStyle name="Uwaga 3" xfId="23059" hidden="1"/>
    <cellStyle name="Uwaga 3" xfId="23056" hidden="1"/>
    <cellStyle name="Uwaga 3" xfId="23051" hidden="1"/>
    <cellStyle name="Uwaga 3" xfId="23044" hidden="1"/>
    <cellStyle name="Uwaga 3" xfId="23040" hidden="1"/>
    <cellStyle name="Uwaga 3" xfId="23035" hidden="1"/>
    <cellStyle name="Uwaga 3" xfId="23029" hidden="1"/>
    <cellStyle name="Uwaga 3" xfId="23025" hidden="1"/>
    <cellStyle name="Uwaga 3" xfId="23020" hidden="1"/>
    <cellStyle name="Uwaga 3" xfId="23014" hidden="1"/>
    <cellStyle name="Uwaga 3" xfId="23011" hidden="1"/>
    <cellStyle name="Uwaga 3" xfId="23007" hidden="1"/>
    <cellStyle name="Uwaga 3" xfId="22999" hidden="1"/>
    <cellStyle name="Uwaga 3" xfId="22994" hidden="1"/>
    <cellStyle name="Uwaga 3" xfId="22989" hidden="1"/>
    <cellStyle name="Uwaga 3" xfId="22984" hidden="1"/>
    <cellStyle name="Uwaga 3" xfId="22979" hidden="1"/>
    <cellStyle name="Uwaga 3" xfId="22974" hidden="1"/>
    <cellStyle name="Uwaga 3" xfId="22969" hidden="1"/>
    <cellStyle name="Uwaga 3" xfId="22964" hidden="1"/>
    <cellStyle name="Uwaga 3" xfId="22959" hidden="1"/>
    <cellStyle name="Uwaga 3" xfId="22954" hidden="1"/>
    <cellStyle name="Uwaga 3" xfId="22950" hidden="1"/>
    <cellStyle name="Uwaga 3" xfId="22945" hidden="1"/>
    <cellStyle name="Uwaga 3" xfId="22938" hidden="1"/>
    <cellStyle name="Uwaga 3" xfId="22933" hidden="1"/>
    <cellStyle name="Uwaga 3" xfId="22928" hidden="1"/>
    <cellStyle name="Uwaga 3" xfId="22923" hidden="1"/>
    <cellStyle name="Uwaga 3" xfId="22918" hidden="1"/>
    <cellStyle name="Uwaga 3" xfId="22913" hidden="1"/>
    <cellStyle name="Uwaga 3" xfId="22908" hidden="1"/>
    <cellStyle name="Uwaga 3" xfId="22903" hidden="1"/>
    <cellStyle name="Uwaga 3" xfId="22898" hidden="1"/>
    <cellStyle name="Uwaga 3" xfId="22894" hidden="1"/>
    <cellStyle name="Uwaga 3" xfId="22889" hidden="1"/>
    <cellStyle name="Uwaga 3" xfId="22884" hidden="1"/>
    <cellStyle name="Uwaga 3" xfId="22879" hidden="1"/>
    <cellStyle name="Uwaga 3" xfId="22875" hidden="1"/>
    <cellStyle name="Uwaga 3" xfId="22871" hidden="1"/>
    <cellStyle name="Uwaga 3" xfId="22864" hidden="1"/>
    <cellStyle name="Uwaga 3" xfId="22860" hidden="1"/>
    <cellStyle name="Uwaga 3" xfId="22855" hidden="1"/>
    <cellStyle name="Uwaga 3" xfId="22849" hidden="1"/>
    <cellStyle name="Uwaga 3" xfId="22845" hidden="1"/>
    <cellStyle name="Uwaga 3" xfId="22840" hidden="1"/>
    <cellStyle name="Uwaga 3" xfId="22834" hidden="1"/>
    <cellStyle name="Uwaga 3" xfId="22830" hidden="1"/>
    <cellStyle name="Uwaga 3" xfId="22826" hidden="1"/>
    <cellStyle name="Uwaga 3" xfId="22819" hidden="1"/>
    <cellStyle name="Uwaga 3" xfId="22815" hidden="1"/>
    <cellStyle name="Uwaga 3" xfId="22811" hidden="1"/>
    <cellStyle name="Uwaga 3" xfId="23678" hidden="1"/>
    <cellStyle name="Uwaga 3" xfId="23677" hidden="1"/>
    <cellStyle name="Uwaga 3" xfId="23675" hidden="1"/>
    <cellStyle name="Uwaga 3" xfId="23662" hidden="1"/>
    <cellStyle name="Uwaga 3" xfId="23660" hidden="1"/>
    <cellStyle name="Uwaga 3" xfId="23658" hidden="1"/>
    <cellStyle name="Uwaga 3" xfId="23648" hidden="1"/>
    <cellStyle name="Uwaga 3" xfId="23646" hidden="1"/>
    <cellStyle name="Uwaga 3" xfId="23644" hidden="1"/>
    <cellStyle name="Uwaga 3" xfId="23633" hidden="1"/>
    <cellStyle name="Uwaga 3" xfId="23631" hidden="1"/>
    <cellStyle name="Uwaga 3" xfId="23629" hidden="1"/>
    <cellStyle name="Uwaga 3" xfId="23616" hidden="1"/>
    <cellStyle name="Uwaga 3" xfId="23614" hidden="1"/>
    <cellStyle name="Uwaga 3" xfId="23613" hidden="1"/>
    <cellStyle name="Uwaga 3" xfId="23600" hidden="1"/>
    <cellStyle name="Uwaga 3" xfId="23599" hidden="1"/>
    <cellStyle name="Uwaga 3" xfId="23597" hidden="1"/>
    <cellStyle name="Uwaga 3" xfId="23585" hidden="1"/>
    <cellStyle name="Uwaga 3" xfId="23584" hidden="1"/>
    <cellStyle name="Uwaga 3" xfId="23582" hidden="1"/>
    <cellStyle name="Uwaga 3" xfId="23570" hidden="1"/>
    <cellStyle name="Uwaga 3" xfId="23569" hidden="1"/>
    <cellStyle name="Uwaga 3" xfId="23567" hidden="1"/>
    <cellStyle name="Uwaga 3" xfId="23555" hidden="1"/>
    <cellStyle name="Uwaga 3" xfId="23554" hidden="1"/>
    <cellStyle name="Uwaga 3" xfId="23552" hidden="1"/>
    <cellStyle name="Uwaga 3" xfId="23540" hidden="1"/>
    <cellStyle name="Uwaga 3" xfId="23539" hidden="1"/>
    <cellStyle name="Uwaga 3" xfId="23537" hidden="1"/>
    <cellStyle name="Uwaga 3" xfId="23525" hidden="1"/>
    <cellStyle name="Uwaga 3" xfId="23524" hidden="1"/>
    <cellStyle name="Uwaga 3" xfId="23522" hidden="1"/>
    <cellStyle name="Uwaga 3" xfId="23510" hidden="1"/>
    <cellStyle name="Uwaga 3" xfId="23509" hidden="1"/>
    <cellStyle name="Uwaga 3" xfId="23507" hidden="1"/>
    <cellStyle name="Uwaga 3" xfId="23495" hidden="1"/>
    <cellStyle name="Uwaga 3" xfId="23494" hidden="1"/>
    <cellStyle name="Uwaga 3" xfId="23492" hidden="1"/>
    <cellStyle name="Uwaga 3" xfId="23480" hidden="1"/>
    <cellStyle name="Uwaga 3" xfId="23479" hidden="1"/>
    <cellStyle name="Uwaga 3" xfId="23477" hidden="1"/>
    <cellStyle name="Uwaga 3" xfId="23465" hidden="1"/>
    <cellStyle name="Uwaga 3" xfId="23464" hidden="1"/>
    <cellStyle name="Uwaga 3" xfId="23462" hidden="1"/>
    <cellStyle name="Uwaga 3" xfId="23450" hidden="1"/>
    <cellStyle name="Uwaga 3" xfId="23449" hidden="1"/>
    <cellStyle name="Uwaga 3" xfId="23447" hidden="1"/>
    <cellStyle name="Uwaga 3" xfId="23435" hidden="1"/>
    <cellStyle name="Uwaga 3" xfId="23434" hidden="1"/>
    <cellStyle name="Uwaga 3" xfId="23432" hidden="1"/>
    <cellStyle name="Uwaga 3" xfId="23420" hidden="1"/>
    <cellStyle name="Uwaga 3" xfId="23419" hidden="1"/>
    <cellStyle name="Uwaga 3" xfId="23417" hidden="1"/>
    <cellStyle name="Uwaga 3" xfId="23405" hidden="1"/>
    <cellStyle name="Uwaga 3" xfId="23404" hidden="1"/>
    <cellStyle name="Uwaga 3" xfId="23402" hidden="1"/>
    <cellStyle name="Uwaga 3" xfId="23390" hidden="1"/>
    <cellStyle name="Uwaga 3" xfId="23389" hidden="1"/>
    <cellStyle name="Uwaga 3" xfId="23387" hidden="1"/>
    <cellStyle name="Uwaga 3" xfId="23375" hidden="1"/>
    <cellStyle name="Uwaga 3" xfId="23374" hidden="1"/>
    <cellStyle name="Uwaga 3" xfId="23372" hidden="1"/>
    <cellStyle name="Uwaga 3" xfId="23360" hidden="1"/>
    <cellStyle name="Uwaga 3" xfId="23359" hidden="1"/>
    <cellStyle name="Uwaga 3" xfId="23357" hidden="1"/>
    <cellStyle name="Uwaga 3" xfId="23345" hidden="1"/>
    <cellStyle name="Uwaga 3" xfId="23344" hidden="1"/>
    <cellStyle name="Uwaga 3" xfId="23342" hidden="1"/>
    <cellStyle name="Uwaga 3" xfId="23330" hidden="1"/>
    <cellStyle name="Uwaga 3" xfId="23329" hidden="1"/>
    <cellStyle name="Uwaga 3" xfId="23327" hidden="1"/>
    <cellStyle name="Uwaga 3" xfId="23315" hidden="1"/>
    <cellStyle name="Uwaga 3" xfId="23314" hidden="1"/>
    <cellStyle name="Uwaga 3" xfId="23312" hidden="1"/>
    <cellStyle name="Uwaga 3" xfId="23300" hidden="1"/>
    <cellStyle name="Uwaga 3" xfId="23299" hidden="1"/>
    <cellStyle name="Uwaga 3" xfId="23297" hidden="1"/>
    <cellStyle name="Uwaga 3" xfId="23285" hidden="1"/>
    <cellStyle name="Uwaga 3" xfId="23284" hidden="1"/>
    <cellStyle name="Uwaga 3" xfId="23282" hidden="1"/>
    <cellStyle name="Uwaga 3" xfId="23270" hidden="1"/>
    <cellStyle name="Uwaga 3" xfId="23269" hidden="1"/>
    <cellStyle name="Uwaga 3" xfId="23267" hidden="1"/>
    <cellStyle name="Uwaga 3" xfId="23255" hidden="1"/>
    <cellStyle name="Uwaga 3" xfId="23254" hidden="1"/>
    <cellStyle name="Uwaga 3" xfId="23252" hidden="1"/>
    <cellStyle name="Uwaga 3" xfId="23240" hidden="1"/>
    <cellStyle name="Uwaga 3" xfId="23239" hidden="1"/>
    <cellStyle name="Uwaga 3" xfId="23237" hidden="1"/>
    <cellStyle name="Uwaga 3" xfId="23225" hidden="1"/>
    <cellStyle name="Uwaga 3" xfId="23224" hidden="1"/>
    <cellStyle name="Uwaga 3" xfId="23222" hidden="1"/>
    <cellStyle name="Uwaga 3" xfId="23210" hidden="1"/>
    <cellStyle name="Uwaga 3" xfId="23209" hidden="1"/>
    <cellStyle name="Uwaga 3" xfId="23207" hidden="1"/>
    <cellStyle name="Uwaga 3" xfId="23195" hidden="1"/>
    <cellStyle name="Uwaga 3" xfId="23193" hidden="1"/>
    <cellStyle name="Uwaga 3" xfId="23190" hidden="1"/>
    <cellStyle name="Uwaga 3" xfId="23180" hidden="1"/>
    <cellStyle name="Uwaga 3" xfId="23178" hidden="1"/>
    <cellStyle name="Uwaga 3" xfId="23175" hidden="1"/>
    <cellStyle name="Uwaga 3" xfId="23165" hidden="1"/>
    <cellStyle name="Uwaga 3" xfId="23163" hidden="1"/>
    <cellStyle name="Uwaga 3" xfId="23160" hidden="1"/>
    <cellStyle name="Uwaga 3" xfId="23150" hidden="1"/>
    <cellStyle name="Uwaga 3" xfId="23148" hidden="1"/>
    <cellStyle name="Uwaga 3" xfId="23145" hidden="1"/>
    <cellStyle name="Uwaga 3" xfId="23135" hidden="1"/>
    <cellStyle name="Uwaga 3" xfId="23133" hidden="1"/>
    <cellStyle name="Uwaga 3" xfId="23130" hidden="1"/>
    <cellStyle name="Uwaga 3" xfId="23120" hidden="1"/>
    <cellStyle name="Uwaga 3" xfId="23118" hidden="1"/>
    <cellStyle name="Uwaga 3" xfId="23114" hidden="1"/>
    <cellStyle name="Uwaga 3" xfId="23105" hidden="1"/>
    <cellStyle name="Uwaga 3" xfId="23102" hidden="1"/>
    <cellStyle name="Uwaga 3" xfId="23098" hidden="1"/>
    <cellStyle name="Uwaga 3" xfId="23090" hidden="1"/>
    <cellStyle name="Uwaga 3" xfId="23088" hidden="1"/>
    <cellStyle name="Uwaga 3" xfId="23084" hidden="1"/>
    <cellStyle name="Uwaga 3" xfId="23075" hidden="1"/>
    <cellStyle name="Uwaga 3" xfId="23073" hidden="1"/>
    <cellStyle name="Uwaga 3" xfId="23070" hidden="1"/>
    <cellStyle name="Uwaga 3" xfId="23060" hidden="1"/>
    <cellStyle name="Uwaga 3" xfId="23058" hidden="1"/>
    <cellStyle name="Uwaga 3" xfId="23053" hidden="1"/>
    <cellStyle name="Uwaga 3" xfId="23045" hidden="1"/>
    <cellStyle name="Uwaga 3" xfId="23043" hidden="1"/>
    <cellStyle name="Uwaga 3" xfId="23038" hidden="1"/>
    <cellStyle name="Uwaga 3" xfId="23030" hidden="1"/>
    <cellStyle name="Uwaga 3" xfId="23028" hidden="1"/>
    <cellStyle name="Uwaga 3" xfId="23023" hidden="1"/>
    <cellStyle name="Uwaga 3" xfId="23015" hidden="1"/>
    <cellStyle name="Uwaga 3" xfId="23013" hidden="1"/>
    <cellStyle name="Uwaga 3" xfId="23009" hidden="1"/>
    <cellStyle name="Uwaga 3" xfId="23000" hidden="1"/>
    <cellStyle name="Uwaga 3" xfId="22997" hidden="1"/>
    <cellStyle name="Uwaga 3" xfId="22992" hidden="1"/>
    <cellStyle name="Uwaga 3" xfId="22985" hidden="1"/>
    <cellStyle name="Uwaga 3" xfId="22981" hidden="1"/>
    <cellStyle name="Uwaga 3" xfId="22976" hidden="1"/>
    <cellStyle name="Uwaga 3" xfId="22970" hidden="1"/>
    <cellStyle name="Uwaga 3" xfId="22966" hidden="1"/>
    <cellStyle name="Uwaga 3" xfId="22961" hidden="1"/>
    <cellStyle name="Uwaga 3" xfId="22955" hidden="1"/>
    <cellStyle name="Uwaga 3" xfId="22952" hidden="1"/>
    <cellStyle name="Uwaga 3" xfId="22948" hidden="1"/>
    <cellStyle name="Uwaga 3" xfId="22939" hidden="1"/>
    <cellStyle name="Uwaga 3" xfId="22934" hidden="1"/>
    <cellStyle name="Uwaga 3" xfId="22929" hidden="1"/>
    <cellStyle name="Uwaga 3" xfId="22924" hidden="1"/>
    <cellStyle name="Uwaga 3" xfId="22919" hidden="1"/>
    <cellStyle name="Uwaga 3" xfId="22914" hidden="1"/>
    <cellStyle name="Uwaga 3" xfId="22909" hidden="1"/>
    <cellStyle name="Uwaga 3" xfId="22904" hidden="1"/>
    <cellStyle name="Uwaga 3" xfId="22899" hidden="1"/>
    <cellStyle name="Uwaga 3" xfId="22895" hidden="1"/>
    <cellStyle name="Uwaga 3" xfId="22890" hidden="1"/>
    <cellStyle name="Uwaga 3" xfId="22885" hidden="1"/>
    <cellStyle name="Uwaga 3" xfId="22880" hidden="1"/>
    <cellStyle name="Uwaga 3" xfId="22876" hidden="1"/>
    <cellStyle name="Uwaga 3" xfId="22872" hidden="1"/>
    <cellStyle name="Uwaga 3" xfId="22865" hidden="1"/>
    <cellStyle name="Uwaga 3" xfId="22861" hidden="1"/>
    <cellStyle name="Uwaga 3" xfId="22856" hidden="1"/>
    <cellStyle name="Uwaga 3" xfId="22850" hidden="1"/>
    <cellStyle name="Uwaga 3" xfId="22846" hidden="1"/>
    <cellStyle name="Uwaga 3" xfId="22841" hidden="1"/>
    <cellStyle name="Uwaga 3" xfId="22835" hidden="1"/>
    <cellStyle name="Uwaga 3" xfId="22831" hidden="1"/>
    <cellStyle name="Uwaga 3" xfId="22827" hidden="1"/>
    <cellStyle name="Uwaga 3" xfId="22820" hidden="1"/>
    <cellStyle name="Uwaga 3" xfId="22816" hidden="1"/>
    <cellStyle name="Uwaga 3" xfId="22812" hidden="1"/>
    <cellStyle name="Uwaga 3" xfId="21837" hidden="1"/>
    <cellStyle name="Uwaga 3" xfId="21836" hidden="1"/>
    <cellStyle name="Uwaga 3" xfId="21835" hidden="1"/>
    <cellStyle name="Uwaga 3" xfId="21828" hidden="1"/>
    <cellStyle name="Uwaga 3" xfId="21827" hidden="1"/>
    <cellStyle name="Uwaga 3" xfId="21826" hidden="1"/>
    <cellStyle name="Uwaga 3" xfId="21819" hidden="1"/>
    <cellStyle name="Uwaga 3" xfId="21818" hidden="1"/>
    <cellStyle name="Uwaga 3" xfId="21817" hidden="1"/>
    <cellStyle name="Uwaga 3" xfId="21810" hidden="1"/>
    <cellStyle name="Uwaga 3" xfId="21809" hidden="1"/>
    <cellStyle name="Uwaga 3" xfId="21808" hidden="1"/>
    <cellStyle name="Uwaga 3" xfId="21801" hidden="1"/>
    <cellStyle name="Uwaga 3" xfId="21800" hidden="1"/>
    <cellStyle name="Uwaga 3" xfId="21799" hidden="1"/>
    <cellStyle name="Uwaga 3" xfId="21792" hidden="1"/>
    <cellStyle name="Uwaga 3" xfId="21791" hidden="1"/>
    <cellStyle name="Uwaga 3" xfId="21789" hidden="1"/>
    <cellStyle name="Uwaga 3" xfId="21783" hidden="1"/>
    <cellStyle name="Uwaga 3" xfId="21782" hidden="1"/>
    <cellStyle name="Uwaga 3" xfId="21780" hidden="1"/>
    <cellStyle name="Uwaga 3" xfId="21774" hidden="1"/>
    <cellStyle name="Uwaga 3" xfId="21773" hidden="1"/>
    <cellStyle name="Uwaga 3" xfId="21771" hidden="1"/>
    <cellStyle name="Uwaga 3" xfId="21765" hidden="1"/>
    <cellStyle name="Uwaga 3" xfId="21764" hidden="1"/>
    <cellStyle name="Uwaga 3" xfId="21762" hidden="1"/>
    <cellStyle name="Uwaga 3" xfId="21756" hidden="1"/>
    <cellStyle name="Uwaga 3" xfId="21755" hidden="1"/>
    <cellStyle name="Uwaga 3" xfId="21753" hidden="1"/>
    <cellStyle name="Uwaga 3" xfId="21747" hidden="1"/>
    <cellStyle name="Uwaga 3" xfId="21746" hidden="1"/>
    <cellStyle name="Uwaga 3" xfId="21744" hidden="1"/>
    <cellStyle name="Uwaga 3" xfId="21738" hidden="1"/>
    <cellStyle name="Uwaga 3" xfId="21737" hidden="1"/>
    <cellStyle name="Uwaga 3" xfId="21735" hidden="1"/>
    <cellStyle name="Uwaga 3" xfId="21729" hidden="1"/>
    <cellStyle name="Uwaga 3" xfId="21728" hidden="1"/>
    <cellStyle name="Uwaga 3" xfId="21726" hidden="1"/>
    <cellStyle name="Uwaga 3" xfId="21720" hidden="1"/>
    <cellStyle name="Uwaga 3" xfId="21719" hidden="1"/>
    <cellStyle name="Uwaga 3" xfId="21717" hidden="1"/>
    <cellStyle name="Uwaga 3" xfId="21711" hidden="1"/>
    <cellStyle name="Uwaga 3" xfId="21710" hidden="1"/>
    <cellStyle name="Uwaga 3" xfId="21708" hidden="1"/>
    <cellStyle name="Uwaga 3" xfId="21702" hidden="1"/>
    <cellStyle name="Uwaga 3" xfId="21701" hidden="1"/>
    <cellStyle name="Uwaga 3" xfId="21699" hidden="1"/>
    <cellStyle name="Uwaga 3" xfId="21693" hidden="1"/>
    <cellStyle name="Uwaga 3" xfId="21692" hidden="1"/>
    <cellStyle name="Uwaga 3" xfId="21690" hidden="1"/>
    <cellStyle name="Uwaga 3" xfId="21684" hidden="1"/>
    <cellStyle name="Uwaga 3" xfId="21683" hidden="1"/>
    <cellStyle name="Uwaga 3" xfId="21680" hidden="1"/>
    <cellStyle name="Uwaga 3" xfId="21675" hidden="1"/>
    <cellStyle name="Uwaga 3" xfId="21673" hidden="1"/>
    <cellStyle name="Uwaga 3" xfId="21670" hidden="1"/>
    <cellStyle name="Uwaga 3" xfId="21666" hidden="1"/>
    <cellStyle name="Uwaga 3" xfId="21665" hidden="1"/>
    <cellStyle name="Uwaga 3" xfId="21662" hidden="1"/>
    <cellStyle name="Uwaga 3" xfId="21657" hidden="1"/>
    <cellStyle name="Uwaga 3" xfId="21656" hidden="1"/>
    <cellStyle name="Uwaga 3" xfId="21654" hidden="1"/>
    <cellStyle name="Uwaga 3" xfId="21648" hidden="1"/>
    <cellStyle name="Uwaga 3" xfId="21647" hidden="1"/>
    <cellStyle name="Uwaga 3" xfId="21645" hidden="1"/>
    <cellStyle name="Uwaga 3" xfId="21639" hidden="1"/>
    <cellStyle name="Uwaga 3" xfId="21638" hidden="1"/>
    <cellStyle name="Uwaga 3" xfId="21636" hidden="1"/>
    <cellStyle name="Uwaga 3" xfId="21630" hidden="1"/>
    <cellStyle name="Uwaga 3" xfId="21629" hidden="1"/>
    <cellStyle name="Uwaga 3" xfId="21627" hidden="1"/>
    <cellStyle name="Uwaga 3" xfId="21621" hidden="1"/>
    <cellStyle name="Uwaga 3" xfId="21620" hidden="1"/>
    <cellStyle name="Uwaga 3" xfId="21618" hidden="1"/>
    <cellStyle name="Uwaga 3" xfId="21612" hidden="1"/>
    <cellStyle name="Uwaga 3" xfId="21611" hidden="1"/>
    <cellStyle name="Uwaga 3" xfId="21608" hidden="1"/>
    <cellStyle name="Uwaga 3" xfId="21603" hidden="1"/>
    <cellStyle name="Uwaga 3" xfId="21601" hidden="1"/>
    <cellStyle name="Uwaga 3" xfId="21598" hidden="1"/>
    <cellStyle name="Uwaga 3" xfId="21594" hidden="1"/>
    <cellStyle name="Uwaga 3" xfId="21592" hidden="1"/>
    <cellStyle name="Uwaga 3" xfId="21589" hidden="1"/>
    <cellStyle name="Uwaga 3" xfId="21585" hidden="1"/>
    <cellStyle name="Uwaga 3" xfId="21584" hidden="1"/>
    <cellStyle name="Uwaga 3" xfId="21582" hidden="1"/>
    <cellStyle name="Uwaga 3" xfId="21576" hidden="1"/>
    <cellStyle name="Uwaga 3" xfId="21574" hidden="1"/>
    <cellStyle name="Uwaga 3" xfId="21571" hidden="1"/>
    <cellStyle name="Uwaga 3" xfId="21567" hidden="1"/>
    <cellStyle name="Uwaga 3" xfId="21565" hidden="1"/>
    <cellStyle name="Uwaga 3" xfId="21562" hidden="1"/>
    <cellStyle name="Uwaga 3" xfId="21558" hidden="1"/>
    <cellStyle name="Uwaga 3" xfId="21556" hidden="1"/>
    <cellStyle name="Uwaga 3" xfId="21553" hidden="1"/>
    <cellStyle name="Uwaga 3" xfId="21549" hidden="1"/>
    <cellStyle name="Uwaga 3" xfId="21547" hidden="1"/>
    <cellStyle name="Uwaga 3" xfId="21545" hidden="1"/>
    <cellStyle name="Uwaga 3" xfId="21540" hidden="1"/>
    <cellStyle name="Uwaga 3" xfId="21538" hidden="1"/>
    <cellStyle name="Uwaga 3" xfId="21536" hidden="1"/>
    <cellStyle name="Uwaga 3" xfId="21531" hidden="1"/>
    <cellStyle name="Uwaga 3" xfId="21529" hidden="1"/>
    <cellStyle name="Uwaga 3" xfId="21526" hidden="1"/>
    <cellStyle name="Uwaga 3" xfId="21522" hidden="1"/>
    <cellStyle name="Uwaga 3" xfId="21520" hidden="1"/>
    <cellStyle name="Uwaga 3" xfId="21518" hidden="1"/>
    <cellStyle name="Uwaga 3" xfId="21513" hidden="1"/>
    <cellStyle name="Uwaga 3" xfId="21511" hidden="1"/>
    <cellStyle name="Uwaga 3" xfId="21509" hidden="1"/>
    <cellStyle name="Uwaga 3" xfId="21503" hidden="1"/>
    <cellStyle name="Uwaga 3" xfId="21500" hidden="1"/>
    <cellStyle name="Uwaga 3" xfId="21497" hidden="1"/>
    <cellStyle name="Uwaga 3" xfId="21494" hidden="1"/>
    <cellStyle name="Uwaga 3" xfId="21491" hidden="1"/>
    <cellStyle name="Uwaga 3" xfId="21488" hidden="1"/>
    <cellStyle name="Uwaga 3" xfId="21485" hidden="1"/>
    <cellStyle name="Uwaga 3" xfId="21482" hidden="1"/>
    <cellStyle name="Uwaga 3" xfId="19516" hidden="1"/>
    <cellStyle name="Uwaga 3" xfId="20493" hidden="1"/>
    <cellStyle name="Uwaga 3" xfId="21434" hidden="1"/>
    <cellStyle name="Uwaga 3" xfId="19512" hidden="1"/>
    <cellStyle name="Uwaga 3" xfId="21430" hidden="1"/>
    <cellStyle name="Uwaga 3" xfId="19508" hidden="1"/>
    <cellStyle name="Uwaga 3" xfId="20520" hidden="1"/>
    <cellStyle name="Uwaga 3" xfId="19504" hidden="1"/>
    <cellStyle name="Uwaga 3" xfId="20516" hidden="1"/>
    <cellStyle name="Uwaga 3" xfId="18614" hidden="1"/>
    <cellStyle name="Uwaga 3" xfId="19535" hidden="1"/>
    <cellStyle name="Uwaga 3" xfId="21418" hidden="1"/>
    <cellStyle name="Uwaga 3" xfId="19496" hidden="1"/>
    <cellStyle name="Uwaga 3" xfId="20508" hidden="1"/>
    <cellStyle name="Uwaga 3" xfId="21449" hidden="1"/>
    <cellStyle name="Uwaga 3" xfId="19515" hidden="1"/>
    <cellStyle name="Uwaga 3" xfId="21468" hidden="1"/>
    <cellStyle name="Uwaga 3" xfId="19546" hidden="1"/>
    <cellStyle name="Uwaga 3" xfId="21429" hidden="1"/>
    <cellStyle name="Uwaga 3" xfId="19542" hidden="1"/>
    <cellStyle name="Uwaga 3" xfId="21425" hidden="1"/>
    <cellStyle name="Uwaga 3" xfId="19503" hidden="1"/>
    <cellStyle name="Uwaga 3" xfId="20515" hidden="1"/>
    <cellStyle name="Uwaga 3" xfId="18615" hidden="1"/>
    <cellStyle name="Uwaga 3" xfId="20476" hidden="1"/>
    <cellStyle name="Uwaga 3" xfId="21417" hidden="1"/>
    <cellStyle name="Uwaga 3" xfId="18619" hidden="1"/>
    <cellStyle name="Uwaga 3" xfId="20472" hidden="1"/>
    <cellStyle name="Uwaga 3" xfId="19514" hidden="1"/>
    <cellStyle name="Uwaga 3" xfId="18604" hidden="1"/>
    <cellStyle name="Uwaga 3" xfId="20487" hidden="1"/>
    <cellStyle name="Uwaga 3" xfId="20483" hidden="1"/>
    <cellStyle name="Uwaga 3" xfId="19537" hidden="1"/>
    <cellStyle name="Uwaga 3" xfId="18616" hidden="1"/>
    <cellStyle name="Uwaga 3" xfId="20475" hidden="1"/>
    <cellStyle name="Uwaga 3" xfId="19529" hidden="1"/>
    <cellStyle name="Uwaga 3" xfId="19517" hidden="1"/>
    <cellStyle name="Uwaga 3" xfId="20494" hidden="1"/>
    <cellStyle name="Uwaga 3" xfId="19548" hidden="1"/>
    <cellStyle name="Uwaga 3" xfId="19509" hidden="1"/>
    <cellStyle name="Uwaga 3" xfId="18609" hidden="1"/>
    <cellStyle name="Uwaga 3" xfId="19540" hidden="1"/>
    <cellStyle name="Uwaga 3" xfId="18613" hidden="1"/>
    <cellStyle name="Uwaga 3" xfId="19497" hidden="1"/>
    <cellStyle name="Uwaga 3" xfId="20474" hidden="1"/>
    <cellStyle name="Uwaga 3" xfId="19557" hidden="1"/>
    <cellStyle name="Uwaga 3" xfId="18594" hidden="1"/>
    <cellStyle name="Uwaga 3" xfId="19555" hidden="1"/>
    <cellStyle name="Uwaga 3" xfId="21438" hidden="1"/>
    <cellStyle name="Uwaga 3" xfId="20496" hidden="1"/>
    <cellStyle name="Uwaga 3" xfId="21437" hidden="1"/>
    <cellStyle name="Uwaga 3" xfId="15129" hidden="1"/>
    <cellStyle name="Uwaga 3" xfId="20495" hidden="1"/>
    <cellStyle name="Uwaga 3" xfId="21436" hidden="1"/>
    <cellStyle name="Uwaga 3" xfId="19526" hidden="1"/>
    <cellStyle name="Uwaga 3" xfId="23740" hidden="1"/>
    <cellStyle name="Uwaga 3" xfId="23741" hidden="1"/>
    <cellStyle name="Uwaga 3" xfId="23743" hidden="1"/>
    <cellStyle name="Uwaga 3" xfId="23755" hidden="1"/>
    <cellStyle name="Uwaga 3" xfId="23756" hidden="1"/>
    <cellStyle name="Uwaga 3" xfId="23761" hidden="1"/>
    <cellStyle name="Uwaga 3" xfId="23770" hidden="1"/>
    <cellStyle name="Uwaga 3" xfId="23771" hidden="1"/>
    <cellStyle name="Uwaga 3" xfId="23776" hidden="1"/>
    <cellStyle name="Uwaga 3" xfId="23785" hidden="1"/>
    <cellStyle name="Uwaga 3" xfId="23786" hidden="1"/>
    <cellStyle name="Uwaga 3" xfId="23787" hidden="1"/>
    <cellStyle name="Uwaga 3" xfId="23800" hidden="1"/>
    <cellStyle name="Uwaga 3" xfId="23805" hidden="1"/>
    <cellStyle name="Uwaga 3" xfId="23810" hidden="1"/>
    <cellStyle name="Uwaga 3" xfId="23820" hidden="1"/>
    <cellStyle name="Uwaga 3" xfId="23825" hidden="1"/>
    <cellStyle name="Uwaga 3" xfId="23829" hidden="1"/>
    <cellStyle name="Uwaga 3" xfId="23836" hidden="1"/>
    <cellStyle name="Uwaga 3" xfId="23841" hidden="1"/>
    <cellStyle name="Uwaga 3" xfId="23844" hidden="1"/>
    <cellStyle name="Uwaga 3" xfId="23850" hidden="1"/>
    <cellStyle name="Uwaga 3" xfId="23855" hidden="1"/>
    <cellStyle name="Uwaga 3" xfId="23859" hidden="1"/>
    <cellStyle name="Uwaga 3" xfId="23860" hidden="1"/>
    <cellStyle name="Uwaga 3" xfId="23861" hidden="1"/>
    <cellStyle name="Uwaga 3" xfId="23865" hidden="1"/>
    <cellStyle name="Uwaga 3" xfId="23877" hidden="1"/>
    <cellStyle name="Uwaga 3" xfId="23882" hidden="1"/>
    <cellStyle name="Uwaga 3" xfId="23887" hidden="1"/>
    <cellStyle name="Uwaga 3" xfId="23892" hidden="1"/>
    <cellStyle name="Uwaga 3" xfId="23897" hidden="1"/>
    <cellStyle name="Uwaga 3" xfId="23902" hidden="1"/>
    <cellStyle name="Uwaga 3" xfId="23906" hidden="1"/>
    <cellStyle name="Uwaga 3" xfId="23910" hidden="1"/>
    <cellStyle name="Uwaga 3" xfId="23915" hidden="1"/>
    <cellStyle name="Uwaga 3" xfId="23920" hidden="1"/>
    <cellStyle name="Uwaga 3" xfId="23921" hidden="1"/>
    <cellStyle name="Uwaga 3" xfId="23923" hidden="1"/>
    <cellStyle name="Uwaga 3" xfId="23936" hidden="1"/>
    <cellStyle name="Uwaga 3" xfId="23940" hidden="1"/>
    <cellStyle name="Uwaga 3" xfId="23945" hidden="1"/>
    <cellStyle name="Uwaga 3" xfId="23952" hidden="1"/>
    <cellStyle name="Uwaga 3" xfId="23956" hidden="1"/>
    <cellStyle name="Uwaga 3" xfId="23961" hidden="1"/>
    <cellStyle name="Uwaga 3" xfId="23966" hidden="1"/>
    <cellStyle name="Uwaga 3" xfId="23969" hidden="1"/>
    <cellStyle name="Uwaga 3" xfId="23974" hidden="1"/>
    <cellStyle name="Uwaga 3" xfId="23980" hidden="1"/>
    <cellStyle name="Uwaga 3" xfId="23981" hidden="1"/>
    <cellStyle name="Uwaga 3" xfId="23984" hidden="1"/>
    <cellStyle name="Uwaga 3" xfId="23997" hidden="1"/>
    <cellStyle name="Uwaga 3" xfId="24001" hidden="1"/>
    <cellStyle name="Uwaga 3" xfId="24006" hidden="1"/>
    <cellStyle name="Uwaga 3" xfId="24013" hidden="1"/>
    <cellStyle name="Uwaga 3" xfId="24018" hidden="1"/>
    <cellStyle name="Uwaga 3" xfId="24022" hidden="1"/>
    <cellStyle name="Uwaga 3" xfId="24027" hidden="1"/>
    <cellStyle name="Uwaga 3" xfId="24031" hidden="1"/>
    <cellStyle name="Uwaga 3" xfId="24036" hidden="1"/>
    <cellStyle name="Uwaga 3" xfId="24040" hidden="1"/>
    <cellStyle name="Uwaga 3" xfId="24041" hidden="1"/>
    <cellStyle name="Uwaga 3" xfId="24043" hidden="1"/>
    <cellStyle name="Uwaga 3" xfId="24055" hidden="1"/>
    <cellStyle name="Uwaga 3" xfId="24056" hidden="1"/>
    <cellStyle name="Uwaga 3" xfId="24058" hidden="1"/>
    <cellStyle name="Uwaga 3" xfId="24070" hidden="1"/>
    <cellStyle name="Uwaga 3" xfId="24072" hidden="1"/>
    <cellStyle name="Uwaga 3" xfId="24075" hidden="1"/>
    <cellStyle name="Uwaga 3" xfId="24085" hidden="1"/>
    <cellStyle name="Uwaga 3" xfId="24086" hidden="1"/>
    <cellStyle name="Uwaga 3" xfId="24088" hidden="1"/>
    <cellStyle name="Uwaga 3" xfId="24100" hidden="1"/>
    <cellStyle name="Uwaga 3" xfId="24101" hidden="1"/>
    <cellStyle name="Uwaga 3" xfId="24102" hidden="1"/>
    <cellStyle name="Uwaga 3" xfId="24116" hidden="1"/>
    <cellStyle name="Uwaga 3" xfId="24119" hidden="1"/>
    <cellStyle name="Uwaga 3" xfId="24123" hidden="1"/>
    <cellStyle name="Uwaga 3" xfId="24131" hidden="1"/>
    <cellStyle name="Uwaga 3" xfId="24134" hidden="1"/>
    <cellStyle name="Uwaga 3" xfId="24138" hidden="1"/>
    <cellStyle name="Uwaga 3" xfId="24146" hidden="1"/>
    <cellStyle name="Uwaga 3" xfId="24149" hidden="1"/>
    <cellStyle name="Uwaga 3" xfId="24153" hidden="1"/>
    <cellStyle name="Uwaga 3" xfId="24160" hidden="1"/>
    <cellStyle name="Uwaga 3" xfId="24161" hidden="1"/>
    <cellStyle name="Uwaga 3" xfId="24163" hidden="1"/>
    <cellStyle name="Uwaga 3" xfId="24176" hidden="1"/>
    <cellStyle name="Uwaga 3" xfId="24179" hidden="1"/>
    <cellStyle name="Uwaga 3" xfId="24182" hidden="1"/>
    <cellStyle name="Uwaga 3" xfId="24191" hidden="1"/>
    <cellStyle name="Uwaga 3" xfId="24194" hidden="1"/>
    <cellStyle name="Uwaga 3" xfId="24198" hidden="1"/>
    <cellStyle name="Uwaga 3" xfId="24206" hidden="1"/>
    <cellStyle name="Uwaga 3" xfId="24208" hidden="1"/>
    <cellStyle name="Uwaga 3" xfId="24211" hidden="1"/>
    <cellStyle name="Uwaga 3" xfId="24220" hidden="1"/>
    <cellStyle name="Uwaga 3" xfId="24221" hidden="1"/>
    <cellStyle name="Uwaga 3" xfId="24222" hidden="1"/>
    <cellStyle name="Uwaga 3" xfId="24235" hidden="1"/>
    <cellStyle name="Uwaga 3" xfId="24236" hidden="1"/>
    <cellStyle name="Uwaga 3" xfId="24238" hidden="1"/>
    <cellStyle name="Uwaga 3" xfId="24250" hidden="1"/>
    <cellStyle name="Uwaga 3" xfId="24251" hidden="1"/>
    <cellStyle name="Uwaga 3" xfId="24253" hidden="1"/>
    <cellStyle name="Uwaga 3" xfId="24265" hidden="1"/>
    <cellStyle name="Uwaga 3" xfId="24266" hidden="1"/>
    <cellStyle name="Uwaga 3" xfId="24268" hidden="1"/>
    <cellStyle name="Uwaga 3" xfId="24280" hidden="1"/>
    <cellStyle name="Uwaga 3" xfId="24281" hidden="1"/>
    <cellStyle name="Uwaga 3" xfId="24282" hidden="1"/>
    <cellStyle name="Uwaga 3" xfId="24296" hidden="1"/>
    <cellStyle name="Uwaga 3" xfId="24298" hidden="1"/>
    <cellStyle name="Uwaga 3" xfId="24301" hidden="1"/>
    <cellStyle name="Uwaga 3" xfId="24311" hidden="1"/>
    <cellStyle name="Uwaga 3" xfId="24314" hidden="1"/>
    <cellStyle name="Uwaga 3" xfId="24317" hidden="1"/>
    <cellStyle name="Uwaga 3" xfId="24326" hidden="1"/>
    <cellStyle name="Uwaga 3" xfId="24328" hidden="1"/>
    <cellStyle name="Uwaga 3" xfId="24331" hidden="1"/>
    <cellStyle name="Uwaga 3" xfId="24340" hidden="1"/>
    <cellStyle name="Uwaga 3" xfId="24341" hidden="1"/>
    <cellStyle name="Uwaga 3" xfId="24342" hidden="1"/>
    <cellStyle name="Uwaga 3" xfId="24355" hidden="1"/>
    <cellStyle name="Uwaga 3" xfId="24357" hidden="1"/>
    <cellStyle name="Uwaga 3" xfId="24359" hidden="1"/>
    <cellStyle name="Uwaga 3" xfId="24370" hidden="1"/>
    <cellStyle name="Uwaga 3" xfId="24372" hidden="1"/>
    <cellStyle name="Uwaga 3" xfId="24374" hidden="1"/>
    <cellStyle name="Uwaga 3" xfId="24385" hidden="1"/>
    <cellStyle name="Uwaga 3" xfId="24387" hidden="1"/>
    <cellStyle name="Uwaga 3" xfId="24389" hidden="1"/>
    <cellStyle name="Uwaga 3" xfId="24400" hidden="1"/>
    <cellStyle name="Uwaga 3" xfId="24401" hidden="1"/>
    <cellStyle name="Uwaga 3" xfId="24402" hidden="1"/>
    <cellStyle name="Uwaga 3" xfId="24415" hidden="1"/>
    <cellStyle name="Uwaga 3" xfId="24417" hidden="1"/>
    <cellStyle name="Uwaga 3" xfId="24419" hidden="1"/>
    <cellStyle name="Uwaga 3" xfId="24430" hidden="1"/>
    <cellStyle name="Uwaga 3" xfId="24432" hidden="1"/>
    <cellStyle name="Uwaga 3" xfId="24434" hidden="1"/>
    <cellStyle name="Uwaga 3" xfId="24445" hidden="1"/>
    <cellStyle name="Uwaga 3" xfId="24447" hidden="1"/>
    <cellStyle name="Uwaga 3" xfId="24448" hidden="1"/>
    <cellStyle name="Uwaga 3" xfId="24460" hidden="1"/>
    <cellStyle name="Uwaga 3" xfId="24461" hidden="1"/>
    <cellStyle name="Uwaga 3" xfId="24462" hidden="1"/>
    <cellStyle name="Uwaga 3" xfId="24475" hidden="1"/>
    <cellStyle name="Uwaga 3" xfId="24477" hidden="1"/>
    <cellStyle name="Uwaga 3" xfId="24479" hidden="1"/>
    <cellStyle name="Uwaga 3" xfId="24490" hidden="1"/>
    <cellStyle name="Uwaga 3" xfId="24492" hidden="1"/>
    <cellStyle name="Uwaga 3" xfId="24494" hidden="1"/>
    <cellStyle name="Uwaga 3" xfId="24505" hidden="1"/>
    <cellStyle name="Uwaga 3" xfId="24507" hidden="1"/>
    <cellStyle name="Uwaga 3" xfId="24509" hidden="1"/>
    <cellStyle name="Uwaga 3" xfId="24520" hidden="1"/>
    <cellStyle name="Uwaga 3" xfId="24521" hidden="1"/>
    <cellStyle name="Uwaga 3" xfId="24523" hidden="1"/>
    <cellStyle name="Uwaga 3" xfId="24534" hidden="1"/>
    <cellStyle name="Uwaga 3" xfId="24536" hidden="1"/>
    <cellStyle name="Uwaga 3" xfId="24537" hidden="1"/>
    <cellStyle name="Uwaga 3" xfId="24546" hidden="1"/>
    <cellStyle name="Uwaga 3" xfId="24549" hidden="1"/>
    <cellStyle name="Uwaga 3" xfId="24551" hidden="1"/>
    <cellStyle name="Uwaga 3" xfId="24562" hidden="1"/>
    <cellStyle name="Uwaga 3" xfId="24564" hidden="1"/>
    <cellStyle name="Uwaga 3" xfId="24566" hidden="1"/>
    <cellStyle name="Uwaga 3" xfId="24578" hidden="1"/>
    <cellStyle name="Uwaga 3" xfId="24580" hidden="1"/>
    <cellStyle name="Uwaga 3" xfId="24582" hidden="1"/>
    <cellStyle name="Uwaga 3" xfId="24590" hidden="1"/>
    <cellStyle name="Uwaga 3" xfId="24592" hidden="1"/>
    <cellStyle name="Uwaga 3" xfId="24595" hidden="1"/>
    <cellStyle name="Uwaga 3" xfId="24585" hidden="1"/>
    <cellStyle name="Uwaga 3" xfId="24584" hidden="1"/>
    <cellStyle name="Uwaga 3" xfId="24583" hidden="1"/>
    <cellStyle name="Uwaga 3" xfId="24570" hidden="1"/>
    <cellStyle name="Uwaga 3" xfId="24569" hidden="1"/>
    <cellStyle name="Uwaga 3" xfId="24568" hidden="1"/>
    <cellStyle name="Uwaga 3" xfId="24555" hidden="1"/>
    <cellStyle name="Uwaga 3" xfId="24554" hidden="1"/>
    <cellStyle name="Uwaga 3" xfId="24553" hidden="1"/>
    <cellStyle name="Uwaga 3" xfId="24540" hidden="1"/>
    <cellStyle name="Uwaga 3" xfId="24539" hidden="1"/>
    <cellStyle name="Uwaga 3" xfId="24538" hidden="1"/>
    <cellStyle name="Uwaga 3" xfId="24525" hidden="1"/>
    <cellStyle name="Uwaga 3" xfId="24524" hidden="1"/>
    <cellStyle name="Uwaga 3" xfId="24522" hidden="1"/>
    <cellStyle name="Uwaga 3" xfId="24511" hidden="1"/>
    <cellStyle name="Uwaga 3" xfId="24508" hidden="1"/>
    <cellStyle name="Uwaga 3" xfId="24506" hidden="1"/>
    <cellStyle name="Uwaga 3" xfId="24496" hidden="1"/>
    <cellStyle name="Uwaga 3" xfId="24493" hidden="1"/>
    <cellStyle name="Uwaga 3" xfId="24491" hidden="1"/>
    <cellStyle name="Uwaga 3" xfId="24481" hidden="1"/>
    <cellStyle name="Uwaga 3" xfId="24478" hidden="1"/>
    <cellStyle name="Uwaga 3" xfId="24476" hidden="1"/>
    <cellStyle name="Uwaga 3" xfId="24466" hidden="1"/>
    <cellStyle name="Uwaga 3" xfId="24464" hidden="1"/>
    <cellStyle name="Uwaga 3" xfId="24463" hidden="1"/>
    <cellStyle name="Uwaga 3" xfId="24451" hidden="1"/>
    <cellStyle name="Uwaga 3" xfId="24449" hidden="1"/>
    <cellStyle name="Uwaga 3" xfId="24446" hidden="1"/>
    <cellStyle name="Uwaga 3" xfId="24436" hidden="1"/>
    <cellStyle name="Uwaga 3" xfId="24433" hidden="1"/>
    <cellStyle name="Uwaga 3" xfId="24431" hidden="1"/>
    <cellStyle name="Uwaga 3" xfId="24421" hidden="1"/>
    <cellStyle name="Uwaga 3" xfId="24418" hidden="1"/>
    <cellStyle name="Uwaga 3" xfId="24416" hidden="1"/>
    <cellStyle name="Uwaga 3" xfId="24406" hidden="1"/>
    <cellStyle name="Uwaga 3" xfId="24404" hidden="1"/>
    <cellStyle name="Uwaga 3" xfId="24403" hidden="1"/>
    <cellStyle name="Uwaga 3" xfId="24391" hidden="1"/>
    <cellStyle name="Uwaga 3" xfId="24388" hidden="1"/>
    <cellStyle name="Uwaga 3" xfId="24386" hidden="1"/>
    <cellStyle name="Uwaga 3" xfId="24376" hidden="1"/>
    <cellStyle name="Uwaga 3" xfId="24373" hidden="1"/>
    <cellStyle name="Uwaga 3" xfId="24371" hidden="1"/>
    <cellStyle name="Uwaga 3" xfId="24361" hidden="1"/>
    <cellStyle name="Uwaga 3" xfId="24358" hidden="1"/>
    <cellStyle name="Uwaga 3" xfId="24356" hidden="1"/>
    <cellStyle name="Uwaga 3" xfId="24346" hidden="1"/>
    <cellStyle name="Uwaga 3" xfId="24344" hidden="1"/>
    <cellStyle name="Uwaga 3" xfId="24343" hidden="1"/>
    <cellStyle name="Uwaga 3" xfId="24330" hidden="1"/>
    <cellStyle name="Uwaga 3" xfId="24327" hidden="1"/>
    <cellStyle name="Uwaga 3" xfId="24325" hidden="1"/>
    <cellStyle name="Uwaga 3" xfId="24315" hidden="1"/>
    <cellStyle name="Uwaga 3" xfId="24312" hidden="1"/>
    <cellStyle name="Uwaga 3" xfId="24310" hidden="1"/>
    <cellStyle name="Uwaga 3" xfId="24300" hidden="1"/>
    <cellStyle name="Uwaga 3" xfId="24297" hidden="1"/>
    <cellStyle name="Uwaga 3" xfId="24295" hidden="1"/>
    <cellStyle name="Uwaga 3" xfId="24286" hidden="1"/>
    <cellStyle name="Uwaga 3" xfId="24284" hidden="1"/>
    <cellStyle name="Uwaga 3" xfId="24283" hidden="1"/>
    <cellStyle name="Uwaga 3" xfId="24271" hidden="1"/>
    <cellStyle name="Uwaga 3" xfId="24269" hidden="1"/>
    <cellStyle name="Uwaga 3" xfId="24267" hidden="1"/>
    <cellStyle name="Uwaga 3" xfId="24256" hidden="1"/>
    <cellStyle name="Uwaga 3" xfId="24254" hidden="1"/>
    <cellStyle name="Uwaga 3" xfId="24252" hidden="1"/>
    <cellStyle name="Uwaga 3" xfId="24241" hidden="1"/>
    <cellStyle name="Uwaga 3" xfId="24239" hidden="1"/>
    <cellStyle name="Uwaga 3" xfId="24237" hidden="1"/>
    <cellStyle name="Uwaga 3" xfId="24226" hidden="1"/>
    <cellStyle name="Uwaga 3" xfId="24224" hidden="1"/>
    <cellStyle name="Uwaga 3" xfId="24223" hidden="1"/>
    <cellStyle name="Uwaga 3" xfId="24210" hidden="1"/>
    <cellStyle name="Uwaga 3" xfId="24207" hidden="1"/>
    <cellStyle name="Uwaga 3" xfId="24205" hidden="1"/>
    <cellStyle name="Uwaga 3" xfId="24195" hidden="1"/>
    <cellStyle name="Uwaga 3" xfId="24192" hidden="1"/>
    <cellStyle name="Uwaga 3" xfId="24190" hidden="1"/>
    <cellStyle name="Uwaga 3" xfId="24180" hidden="1"/>
    <cellStyle name="Uwaga 3" xfId="24177" hidden="1"/>
    <cellStyle name="Uwaga 3" xfId="24175" hidden="1"/>
    <cellStyle name="Uwaga 3" xfId="24166" hidden="1"/>
    <cellStyle name="Uwaga 3" xfId="24164" hidden="1"/>
    <cellStyle name="Uwaga 3" xfId="24162" hidden="1"/>
    <cellStyle name="Uwaga 3" xfId="24150" hidden="1"/>
    <cellStyle name="Uwaga 3" xfId="24147" hidden="1"/>
    <cellStyle name="Uwaga 3" xfId="24145" hidden="1"/>
    <cellStyle name="Uwaga 3" xfId="24135" hidden="1"/>
    <cellStyle name="Uwaga 3" xfId="24132" hidden="1"/>
    <cellStyle name="Uwaga 3" xfId="24130" hidden="1"/>
    <cellStyle name="Uwaga 3" xfId="24120" hidden="1"/>
    <cellStyle name="Uwaga 3" xfId="24117" hidden="1"/>
    <cellStyle name="Uwaga 3" xfId="24115" hidden="1"/>
    <cellStyle name="Uwaga 3" xfId="24108" hidden="1"/>
    <cellStyle name="Uwaga 3" xfId="24105" hidden="1"/>
    <cellStyle name="Uwaga 3" xfId="24103" hidden="1"/>
    <cellStyle name="Uwaga 3" xfId="24093" hidden="1"/>
    <cellStyle name="Uwaga 3" xfId="24090" hidden="1"/>
    <cellStyle name="Uwaga 3" xfId="24087" hidden="1"/>
    <cellStyle name="Uwaga 3" xfId="24078" hidden="1"/>
    <cellStyle name="Uwaga 3" xfId="24074" hidden="1"/>
    <cellStyle name="Uwaga 3" xfId="24071" hidden="1"/>
    <cellStyle name="Uwaga 3" xfId="24063" hidden="1"/>
    <cellStyle name="Uwaga 3" xfId="24060" hidden="1"/>
    <cellStyle name="Uwaga 3" xfId="24057" hidden="1"/>
    <cellStyle name="Uwaga 3" xfId="24048" hidden="1"/>
    <cellStyle name="Uwaga 3" xfId="24045" hidden="1"/>
    <cellStyle name="Uwaga 3" xfId="24042" hidden="1"/>
    <cellStyle name="Uwaga 3" xfId="24032" hidden="1"/>
    <cellStyle name="Uwaga 3" xfId="24028" hidden="1"/>
    <cellStyle name="Uwaga 3" xfId="24025" hidden="1"/>
    <cellStyle name="Uwaga 3" xfId="24016" hidden="1"/>
    <cellStyle name="Uwaga 3" xfId="24012" hidden="1"/>
    <cellStyle name="Uwaga 3" xfId="24010" hidden="1"/>
    <cellStyle name="Uwaga 3" xfId="24002" hidden="1"/>
    <cellStyle name="Uwaga 3" xfId="23998" hidden="1"/>
    <cellStyle name="Uwaga 3" xfId="23995" hidden="1"/>
    <cellStyle name="Uwaga 3" xfId="23988" hidden="1"/>
    <cellStyle name="Uwaga 3" xfId="23985" hidden="1"/>
    <cellStyle name="Uwaga 3" xfId="23982" hidden="1"/>
    <cellStyle name="Uwaga 3" xfId="23973" hidden="1"/>
    <cellStyle name="Uwaga 3" xfId="23968" hidden="1"/>
    <cellStyle name="Uwaga 3" xfId="23965" hidden="1"/>
    <cellStyle name="Uwaga 3" xfId="23958" hidden="1"/>
    <cellStyle name="Uwaga 3" xfId="23953" hidden="1"/>
    <cellStyle name="Uwaga 3" xfId="23950" hidden="1"/>
    <cellStyle name="Uwaga 3" xfId="23943" hidden="1"/>
    <cellStyle name="Uwaga 3" xfId="23938" hidden="1"/>
    <cellStyle name="Uwaga 3" xfId="23935" hidden="1"/>
    <cellStyle name="Uwaga 3" xfId="23929" hidden="1"/>
    <cellStyle name="Uwaga 3" xfId="23925" hidden="1"/>
    <cellStyle name="Uwaga 3" xfId="23922" hidden="1"/>
    <cellStyle name="Uwaga 3" xfId="23914" hidden="1"/>
    <cellStyle name="Uwaga 3" xfId="23909" hidden="1"/>
    <cellStyle name="Uwaga 3" xfId="23905" hidden="1"/>
    <cellStyle name="Uwaga 3" xfId="23899" hidden="1"/>
    <cellStyle name="Uwaga 3" xfId="23894" hidden="1"/>
    <cellStyle name="Uwaga 3" xfId="23890" hidden="1"/>
    <cellStyle name="Uwaga 3" xfId="23884" hidden="1"/>
    <cellStyle name="Uwaga 3" xfId="23879" hidden="1"/>
    <cellStyle name="Uwaga 3" xfId="23875" hidden="1"/>
    <cellStyle name="Uwaga 3" xfId="23870" hidden="1"/>
    <cellStyle name="Uwaga 3" xfId="23866" hidden="1"/>
    <cellStyle name="Uwaga 3" xfId="23862" hidden="1"/>
    <cellStyle name="Uwaga 3" xfId="23854" hidden="1"/>
    <cellStyle name="Uwaga 3" xfId="23849" hidden="1"/>
    <cellStyle name="Uwaga 3" xfId="23845" hidden="1"/>
    <cellStyle name="Uwaga 3" xfId="23839" hidden="1"/>
    <cellStyle name="Uwaga 3" xfId="23834" hidden="1"/>
    <cellStyle name="Uwaga 3" xfId="23830" hidden="1"/>
    <cellStyle name="Uwaga 3" xfId="23824" hidden="1"/>
    <cellStyle name="Uwaga 3" xfId="23819" hidden="1"/>
    <cellStyle name="Uwaga 3" xfId="23815" hidden="1"/>
    <cellStyle name="Uwaga 3" xfId="23811" hidden="1"/>
    <cellStyle name="Uwaga 3" xfId="23806" hidden="1"/>
    <cellStyle name="Uwaga 3" xfId="23801" hidden="1"/>
    <cellStyle name="Uwaga 3" xfId="23796" hidden="1"/>
    <cellStyle name="Uwaga 3" xfId="23792" hidden="1"/>
    <cellStyle name="Uwaga 3" xfId="23788" hidden="1"/>
    <cellStyle name="Uwaga 3" xfId="23781" hidden="1"/>
    <cellStyle name="Uwaga 3" xfId="23777" hidden="1"/>
    <cellStyle name="Uwaga 3" xfId="23772" hidden="1"/>
    <cellStyle name="Uwaga 3" xfId="23766" hidden="1"/>
    <cellStyle name="Uwaga 3" xfId="23762" hidden="1"/>
    <cellStyle name="Uwaga 3" xfId="23757" hidden="1"/>
    <cellStyle name="Uwaga 3" xfId="23751" hidden="1"/>
    <cellStyle name="Uwaga 3" xfId="23747" hidden="1"/>
    <cellStyle name="Uwaga 3" xfId="23742" hidden="1"/>
    <cellStyle name="Uwaga 3" xfId="23736" hidden="1"/>
    <cellStyle name="Uwaga 3" xfId="23732" hidden="1"/>
    <cellStyle name="Uwaga 3" xfId="23728" hidden="1"/>
    <cellStyle name="Uwaga 3" xfId="24588" hidden="1"/>
    <cellStyle name="Uwaga 3" xfId="24587" hidden="1"/>
    <cellStyle name="Uwaga 3" xfId="24586" hidden="1"/>
    <cellStyle name="Uwaga 3" xfId="24573" hidden="1"/>
    <cellStyle name="Uwaga 3" xfId="24572" hidden="1"/>
    <cellStyle name="Uwaga 3" xfId="24571" hidden="1"/>
    <cellStyle name="Uwaga 3" xfId="24558" hidden="1"/>
    <cellStyle name="Uwaga 3" xfId="24557" hidden="1"/>
    <cellStyle name="Uwaga 3" xfId="24556" hidden="1"/>
    <cellStyle name="Uwaga 3" xfId="24543" hidden="1"/>
    <cellStyle name="Uwaga 3" xfId="24542" hidden="1"/>
    <cellStyle name="Uwaga 3" xfId="24541" hidden="1"/>
    <cellStyle name="Uwaga 3" xfId="24528" hidden="1"/>
    <cellStyle name="Uwaga 3" xfId="24527" hidden="1"/>
    <cellStyle name="Uwaga 3" xfId="24526" hidden="1"/>
    <cellStyle name="Uwaga 3" xfId="24514" hidden="1"/>
    <cellStyle name="Uwaga 3" xfId="24512" hidden="1"/>
    <cellStyle name="Uwaga 3" xfId="24510" hidden="1"/>
    <cellStyle name="Uwaga 3" xfId="24499" hidden="1"/>
    <cellStyle name="Uwaga 3" xfId="24497" hidden="1"/>
    <cellStyle name="Uwaga 3" xfId="24495" hidden="1"/>
    <cellStyle name="Uwaga 3" xfId="24484" hidden="1"/>
    <cellStyle name="Uwaga 3" xfId="24482" hidden="1"/>
    <cellStyle name="Uwaga 3" xfId="24480" hidden="1"/>
    <cellStyle name="Uwaga 3" xfId="24469" hidden="1"/>
    <cellStyle name="Uwaga 3" xfId="24467" hidden="1"/>
    <cellStyle name="Uwaga 3" xfId="24465" hidden="1"/>
    <cellStyle name="Uwaga 3" xfId="24454" hidden="1"/>
    <cellStyle name="Uwaga 3" xfId="24452" hidden="1"/>
    <cellStyle name="Uwaga 3" xfId="24450" hidden="1"/>
    <cellStyle name="Uwaga 3" xfId="24439" hidden="1"/>
    <cellStyle name="Uwaga 3" xfId="24437" hidden="1"/>
    <cellStyle name="Uwaga 3" xfId="24435" hidden="1"/>
    <cellStyle name="Uwaga 3" xfId="24424" hidden="1"/>
    <cellStyle name="Uwaga 3" xfId="24422" hidden="1"/>
    <cellStyle name="Uwaga 3" xfId="24420" hidden="1"/>
    <cellStyle name="Uwaga 3" xfId="24409" hidden="1"/>
    <cellStyle name="Uwaga 3" xfId="24407" hidden="1"/>
    <cellStyle name="Uwaga 3" xfId="24405" hidden="1"/>
    <cellStyle name="Uwaga 3" xfId="24394" hidden="1"/>
    <cellStyle name="Uwaga 3" xfId="24392" hidden="1"/>
    <cellStyle name="Uwaga 3" xfId="24390" hidden="1"/>
    <cellStyle name="Uwaga 3" xfId="24379" hidden="1"/>
    <cellStyle name="Uwaga 3" xfId="24377" hidden="1"/>
    <cellStyle name="Uwaga 3" xfId="24375" hidden="1"/>
    <cellStyle name="Uwaga 3" xfId="24364" hidden="1"/>
    <cellStyle name="Uwaga 3" xfId="24362" hidden="1"/>
    <cellStyle name="Uwaga 3" xfId="24360" hidden="1"/>
    <cellStyle name="Uwaga 3" xfId="24349" hidden="1"/>
    <cellStyle name="Uwaga 3" xfId="24347" hidden="1"/>
    <cellStyle name="Uwaga 3" xfId="24345" hidden="1"/>
    <cellStyle name="Uwaga 3" xfId="24334" hidden="1"/>
    <cellStyle name="Uwaga 3" xfId="24332" hidden="1"/>
    <cellStyle name="Uwaga 3" xfId="24329" hidden="1"/>
    <cellStyle name="Uwaga 3" xfId="24319" hidden="1"/>
    <cellStyle name="Uwaga 3" xfId="24316" hidden="1"/>
    <cellStyle name="Uwaga 3" xfId="24313" hidden="1"/>
    <cellStyle name="Uwaga 3" xfId="24304" hidden="1"/>
    <cellStyle name="Uwaga 3" xfId="24302" hidden="1"/>
    <cellStyle name="Uwaga 3" xfId="24299" hidden="1"/>
    <cellStyle name="Uwaga 3" xfId="24289" hidden="1"/>
    <cellStyle name="Uwaga 3" xfId="24287" hidden="1"/>
    <cellStyle name="Uwaga 3" xfId="24285" hidden="1"/>
    <cellStyle name="Uwaga 3" xfId="24274" hidden="1"/>
    <cellStyle name="Uwaga 3" xfId="24272" hidden="1"/>
    <cellStyle name="Uwaga 3" xfId="24270" hidden="1"/>
    <cellStyle name="Uwaga 3" xfId="24259" hidden="1"/>
    <cellStyle name="Uwaga 3" xfId="24257" hidden="1"/>
    <cellStyle name="Uwaga 3" xfId="24255" hidden="1"/>
    <cellStyle name="Uwaga 3" xfId="24244" hidden="1"/>
    <cellStyle name="Uwaga 3" xfId="24242" hidden="1"/>
    <cellStyle name="Uwaga 3" xfId="24240" hidden="1"/>
    <cellStyle name="Uwaga 3" xfId="24229" hidden="1"/>
    <cellStyle name="Uwaga 3" xfId="24227" hidden="1"/>
    <cellStyle name="Uwaga 3" xfId="24225" hidden="1"/>
    <cellStyle name="Uwaga 3" xfId="24214" hidden="1"/>
    <cellStyle name="Uwaga 3" xfId="24212" hidden="1"/>
    <cellStyle name="Uwaga 3" xfId="24209" hidden="1"/>
    <cellStyle name="Uwaga 3" xfId="24199" hidden="1"/>
    <cellStyle name="Uwaga 3" xfId="24196" hidden="1"/>
    <cellStyle name="Uwaga 3" xfId="24193" hidden="1"/>
    <cellStyle name="Uwaga 3" xfId="24184" hidden="1"/>
    <cellStyle name="Uwaga 3" xfId="24181" hidden="1"/>
    <cellStyle name="Uwaga 3" xfId="24178" hidden="1"/>
    <cellStyle name="Uwaga 3" xfId="24169" hidden="1"/>
    <cellStyle name="Uwaga 3" xfId="24167" hidden="1"/>
    <cellStyle name="Uwaga 3" xfId="24165" hidden="1"/>
    <cellStyle name="Uwaga 3" xfId="24154" hidden="1"/>
    <cellStyle name="Uwaga 3" xfId="24151" hidden="1"/>
    <cellStyle name="Uwaga 3" xfId="24148" hidden="1"/>
    <cellStyle name="Uwaga 3" xfId="24139" hidden="1"/>
    <cellStyle name="Uwaga 3" xfId="24136" hidden="1"/>
    <cellStyle name="Uwaga 3" xfId="24133" hidden="1"/>
    <cellStyle name="Uwaga 3" xfId="24124" hidden="1"/>
    <cellStyle name="Uwaga 3" xfId="24121" hidden="1"/>
    <cellStyle name="Uwaga 3" xfId="24118" hidden="1"/>
    <cellStyle name="Uwaga 3" xfId="24111" hidden="1"/>
    <cellStyle name="Uwaga 3" xfId="24107" hidden="1"/>
    <cellStyle name="Uwaga 3" xfId="24104" hidden="1"/>
    <cellStyle name="Uwaga 3" xfId="24096" hidden="1"/>
    <cellStyle name="Uwaga 3" xfId="24092" hidden="1"/>
    <cellStyle name="Uwaga 3" xfId="24089" hidden="1"/>
    <cellStyle name="Uwaga 3" xfId="24081" hidden="1"/>
    <cellStyle name="Uwaga 3" xfId="24077" hidden="1"/>
    <cellStyle name="Uwaga 3" xfId="24073" hidden="1"/>
    <cellStyle name="Uwaga 3" xfId="24066" hidden="1"/>
    <cellStyle name="Uwaga 3" xfId="24062" hidden="1"/>
    <cellStyle name="Uwaga 3" xfId="24059" hidden="1"/>
    <cellStyle name="Uwaga 3" xfId="24051" hidden="1"/>
    <cellStyle name="Uwaga 3" xfId="24047" hidden="1"/>
    <cellStyle name="Uwaga 3" xfId="24044" hidden="1"/>
    <cellStyle name="Uwaga 3" xfId="24035" hidden="1"/>
    <cellStyle name="Uwaga 3" xfId="24030" hidden="1"/>
    <cellStyle name="Uwaga 3" xfId="24026" hidden="1"/>
    <cellStyle name="Uwaga 3" xfId="24020" hidden="1"/>
    <cellStyle name="Uwaga 3" xfId="24015" hidden="1"/>
    <cellStyle name="Uwaga 3" xfId="24011" hidden="1"/>
    <cellStyle name="Uwaga 3" xfId="24005" hidden="1"/>
    <cellStyle name="Uwaga 3" xfId="24000" hidden="1"/>
    <cellStyle name="Uwaga 3" xfId="23996" hidden="1"/>
    <cellStyle name="Uwaga 3" xfId="23991" hidden="1"/>
    <cellStyle name="Uwaga 3" xfId="23987" hidden="1"/>
    <cellStyle name="Uwaga 3" xfId="23983" hidden="1"/>
    <cellStyle name="Uwaga 3" xfId="23976" hidden="1"/>
    <cellStyle name="Uwaga 3" xfId="23971" hidden="1"/>
    <cellStyle name="Uwaga 3" xfId="23967" hidden="1"/>
    <cellStyle name="Uwaga 3" xfId="23960" hidden="1"/>
    <cellStyle name="Uwaga 3" xfId="23955" hidden="1"/>
    <cellStyle name="Uwaga 3" xfId="23951" hidden="1"/>
    <cellStyle name="Uwaga 3" xfId="23946" hidden="1"/>
    <cellStyle name="Uwaga 3" xfId="23941" hidden="1"/>
    <cellStyle name="Uwaga 3" xfId="23937" hidden="1"/>
    <cellStyle name="Uwaga 3" xfId="23931" hidden="1"/>
    <cellStyle name="Uwaga 3" xfId="23927" hidden="1"/>
    <cellStyle name="Uwaga 3" xfId="23924" hidden="1"/>
    <cellStyle name="Uwaga 3" xfId="23917" hidden="1"/>
    <cellStyle name="Uwaga 3" xfId="23912" hidden="1"/>
    <cellStyle name="Uwaga 3" xfId="23907" hidden="1"/>
    <cellStyle name="Uwaga 3" xfId="23901" hidden="1"/>
    <cellStyle name="Uwaga 3" xfId="23896" hidden="1"/>
    <cellStyle name="Uwaga 3" xfId="23891" hidden="1"/>
    <cellStyle name="Uwaga 3" xfId="23886" hidden="1"/>
    <cellStyle name="Uwaga 3" xfId="23881" hidden="1"/>
    <cellStyle name="Uwaga 3" xfId="23876" hidden="1"/>
    <cellStyle name="Uwaga 3" xfId="23872" hidden="1"/>
    <cellStyle name="Uwaga 3" xfId="23868" hidden="1"/>
    <cellStyle name="Uwaga 3" xfId="23863" hidden="1"/>
    <cellStyle name="Uwaga 3" xfId="23856" hidden="1"/>
    <cellStyle name="Uwaga 3" xfId="23851" hidden="1"/>
    <cellStyle name="Uwaga 3" xfId="23846" hidden="1"/>
    <cellStyle name="Uwaga 3" xfId="23840" hidden="1"/>
    <cellStyle name="Uwaga 3" xfId="23835" hidden="1"/>
    <cellStyle name="Uwaga 3" xfId="23831" hidden="1"/>
    <cellStyle name="Uwaga 3" xfId="23826" hidden="1"/>
    <cellStyle name="Uwaga 3" xfId="23821" hidden="1"/>
    <cellStyle name="Uwaga 3" xfId="23816" hidden="1"/>
    <cellStyle name="Uwaga 3" xfId="23812" hidden="1"/>
    <cellStyle name="Uwaga 3" xfId="23807" hidden="1"/>
    <cellStyle name="Uwaga 3" xfId="23802" hidden="1"/>
    <cellStyle name="Uwaga 3" xfId="23797" hidden="1"/>
    <cellStyle name="Uwaga 3" xfId="23793" hidden="1"/>
    <cellStyle name="Uwaga 3" xfId="23789" hidden="1"/>
    <cellStyle name="Uwaga 3" xfId="23782" hidden="1"/>
    <cellStyle name="Uwaga 3" xfId="23778" hidden="1"/>
    <cellStyle name="Uwaga 3" xfId="23773" hidden="1"/>
    <cellStyle name="Uwaga 3" xfId="23767" hidden="1"/>
    <cellStyle name="Uwaga 3" xfId="23763" hidden="1"/>
    <cellStyle name="Uwaga 3" xfId="23758" hidden="1"/>
    <cellStyle name="Uwaga 3" xfId="23752" hidden="1"/>
    <cellStyle name="Uwaga 3" xfId="23748" hidden="1"/>
    <cellStyle name="Uwaga 3" xfId="23744" hidden="1"/>
    <cellStyle name="Uwaga 3" xfId="23737" hidden="1"/>
    <cellStyle name="Uwaga 3" xfId="23733" hidden="1"/>
    <cellStyle name="Uwaga 3" xfId="23729" hidden="1"/>
    <cellStyle name="Uwaga 3" xfId="24593" hidden="1"/>
    <cellStyle name="Uwaga 3" xfId="24591" hidden="1"/>
    <cellStyle name="Uwaga 3" xfId="24589" hidden="1"/>
    <cellStyle name="Uwaga 3" xfId="24576" hidden="1"/>
    <cellStyle name="Uwaga 3" xfId="24575" hidden="1"/>
    <cellStyle name="Uwaga 3" xfId="24574" hidden="1"/>
    <cellStyle name="Uwaga 3" xfId="24561" hidden="1"/>
    <cellStyle name="Uwaga 3" xfId="24560" hidden="1"/>
    <cellStyle name="Uwaga 3" xfId="24559" hidden="1"/>
    <cellStyle name="Uwaga 3" xfId="24547" hidden="1"/>
    <cellStyle name="Uwaga 3" xfId="24545" hidden="1"/>
    <cellStyle name="Uwaga 3" xfId="24544" hidden="1"/>
    <cellStyle name="Uwaga 3" xfId="24531" hidden="1"/>
    <cellStyle name="Uwaga 3" xfId="24530" hidden="1"/>
    <cellStyle name="Uwaga 3" xfId="24529" hidden="1"/>
    <cellStyle name="Uwaga 3" xfId="24517" hidden="1"/>
    <cellStyle name="Uwaga 3" xfId="24515" hidden="1"/>
    <cellStyle name="Uwaga 3" xfId="24513" hidden="1"/>
    <cellStyle name="Uwaga 3" xfId="24502" hidden="1"/>
    <cellStyle name="Uwaga 3" xfId="24500" hidden="1"/>
    <cellStyle name="Uwaga 3" xfId="24498" hidden="1"/>
    <cellStyle name="Uwaga 3" xfId="24487" hidden="1"/>
    <cellStyle name="Uwaga 3" xfId="24485" hidden="1"/>
    <cellStyle name="Uwaga 3" xfId="24483" hidden="1"/>
    <cellStyle name="Uwaga 3" xfId="24472" hidden="1"/>
    <cellStyle name="Uwaga 3" xfId="24470" hidden="1"/>
    <cellStyle name="Uwaga 3" xfId="24468" hidden="1"/>
    <cellStyle name="Uwaga 3" xfId="24457" hidden="1"/>
    <cellStyle name="Uwaga 3" xfId="24455" hidden="1"/>
    <cellStyle name="Uwaga 3" xfId="24453" hidden="1"/>
    <cellStyle name="Uwaga 3" xfId="24442" hidden="1"/>
    <cellStyle name="Uwaga 3" xfId="24440" hidden="1"/>
    <cellStyle name="Uwaga 3" xfId="24438" hidden="1"/>
    <cellStyle name="Uwaga 3" xfId="24427" hidden="1"/>
    <cellStyle name="Uwaga 3" xfId="24425" hidden="1"/>
    <cellStyle name="Uwaga 3" xfId="24423" hidden="1"/>
    <cellStyle name="Uwaga 3" xfId="24412" hidden="1"/>
    <cellStyle name="Uwaga 3" xfId="24410" hidden="1"/>
    <cellStyle name="Uwaga 3" xfId="24408" hidden="1"/>
    <cellStyle name="Uwaga 3" xfId="24397" hidden="1"/>
    <cellStyle name="Uwaga 3" xfId="24395" hidden="1"/>
    <cellStyle name="Uwaga 3" xfId="24393" hidden="1"/>
    <cellStyle name="Uwaga 3" xfId="24382" hidden="1"/>
    <cellStyle name="Uwaga 3" xfId="24380" hidden="1"/>
    <cellStyle name="Uwaga 3" xfId="24378" hidden="1"/>
    <cellStyle name="Uwaga 3" xfId="24367" hidden="1"/>
    <cellStyle name="Uwaga 3" xfId="24365" hidden="1"/>
    <cellStyle name="Uwaga 3" xfId="24363" hidden="1"/>
    <cellStyle name="Uwaga 3" xfId="24352" hidden="1"/>
    <cellStyle name="Uwaga 3" xfId="24350" hidden="1"/>
    <cellStyle name="Uwaga 3" xfId="24348" hidden="1"/>
    <cellStyle name="Uwaga 3" xfId="24337" hidden="1"/>
    <cellStyle name="Uwaga 3" xfId="24335" hidden="1"/>
    <cellStyle name="Uwaga 3" xfId="24333" hidden="1"/>
    <cellStyle name="Uwaga 3" xfId="24322" hidden="1"/>
    <cellStyle name="Uwaga 3" xfId="24320" hidden="1"/>
    <cellStyle name="Uwaga 3" xfId="24318" hidden="1"/>
    <cellStyle name="Uwaga 3" xfId="24307" hidden="1"/>
    <cellStyle name="Uwaga 3" xfId="24305" hidden="1"/>
    <cellStyle name="Uwaga 3" xfId="24303" hidden="1"/>
    <cellStyle name="Uwaga 3" xfId="24292" hidden="1"/>
    <cellStyle name="Uwaga 3" xfId="24290" hidden="1"/>
    <cellStyle name="Uwaga 3" xfId="24288" hidden="1"/>
    <cellStyle name="Uwaga 3" xfId="24277" hidden="1"/>
    <cellStyle name="Uwaga 3" xfId="24275" hidden="1"/>
    <cellStyle name="Uwaga 3" xfId="24273" hidden="1"/>
    <cellStyle name="Uwaga 3" xfId="24262" hidden="1"/>
    <cellStyle name="Uwaga 3" xfId="24260" hidden="1"/>
    <cellStyle name="Uwaga 3" xfId="24258" hidden="1"/>
    <cellStyle name="Uwaga 3" xfId="24247" hidden="1"/>
    <cellStyle name="Uwaga 3" xfId="24245" hidden="1"/>
    <cellStyle name="Uwaga 3" xfId="24243" hidden="1"/>
    <cellStyle name="Uwaga 3" xfId="24232" hidden="1"/>
    <cellStyle name="Uwaga 3" xfId="24230" hidden="1"/>
    <cellStyle name="Uwaga 3" xfId="24228" hidden="1"/>
    <cellStyle name="Uwaga 3" xfId="24217" hidden="1"/>
    <cellStyle name="Uwaga 3" xfId="24215" hidden="1"/>
    <cellStyle name="Uwaga 3" xfId="24213" hidden="1"/>
    <cellStyle name="Uwaga 3" xfId="24202" hidden="1"/>
    <cellStyle name="Uwaga 3" xfId="24200" hidden="1"/>
    <cellStyle name="Uwaga 3" xfId="24197" hidden="1"/>
    <cellStyle name="Uwaga 3" xfId="24187" hidden="1"/>
    <cellStyle name="Uwaga 3" xfId="24185" hidden="1"/>
    <cellStyle name="Uwaga 3" xfId="24183" hidden="1"/>
    <cellStyle name="Uwaga 3" xfId="24172" hidden="1"/>
    <cellStyle name="Uwaga 3" xfId="24170" hidden="1"/>
    <cellStyle name="Uwaga 3" xfId="24168" hidden="1"/>
    <cellStyle name="Uwaga 3" xfId="24157" hidden="1"/>
    <cellStyle name="Uwaga 3" xfId="24155" hidden="1"/>
    <cellStyle name="Uwaga 3" xfId="24152" hidden="1"/>
    <cellStyle name="Uwaga 3" xfId="24142" hidden="1"/>
    <cellStyle name="Uwaga 3" xfId="24140" hidden="1"/>
    <cellStyle name="Uwaga 3" xfId="24137" hidden="1"/>
    <cellStyle name="Uwaga 3" xfId="24127" hidden="1"/>
    <cellStyle name="Uwaga 3" xfId="24125" hidden="1"/>
    <cellStyle name="Uwaga 3" xfId="24122" hidden="1"/>
    <cellStyle name="Uwaga 3" xfId="24113" hidden="1"/>
    <cellStyle name="Uwaga 3" xfId="24110" hidden="1"/>
    <cellStyle name="Uwaga 3" xfId="24106" hidden="1"/>
    <cellStyle name="Uwaga 3" xfId="24098" hidden="1"/>
    <cellStyle name="Uwaga 3" xfId="24095" hidden="1"/>
    <cellStyle name="Uwaga 3" xfId="24091" hidden="1"/>
    <cellStyle name="Uwaga 3" xfId="24083" hidden="1"/>
    <cellStyle name="Uwaga 3" xfId="24080" hidden="1"/>
    <cellStyle name="Uwaga 3" xfId="24076" hidden="1"/>
    <cellStyle name="Uwaga 3" xfId="24068" hidden="1"/>
    <cellStyle name="Uwaga 3" xfId="24065" hidden="1"/>
    <cellStyle name="Uwaga 3" xfId="24061" hidden="1"/>
    <cellStyle name="Uwaga 3" xfId="24053" hidden="1"/>
    <cellStyle name="Uwaga 3" xfId="24050" hidden="1"/>
    <cellStyle name="Uwaga 3" xfId="24046" hidden="1"/>
    <cellStyle name="Uwaga 3" xfId="24038" hidden="1"/>
    <cellStyle name="Uwaga 3" xfId="24034" hidden="1"/>
    <cellStyle name="Uwaga 3" xfId="24029" hidden="1"/>
    <cellStyle name="Uwaga 3" xfId="24023" hidden="1"/>
    <cellStyle name="Uwaga 3" xfId="24019" hidden="1"/>
    <cellStyle name="Uwaga 3" xfId="24014" hidden="1"/>
    <cellStyle name="Uwaga 3" xfId="24008" hidden="1"/>
    <cellStyle name="Uwaga 3" xfId="24004" hidden="1"/>
    <cellStyle name="Uwaga 3" xfId="23999" hidden="1"/>
    <cellStyle name="Uwaga 3" xfId="23993" hidden="1"/>
    <cellStyle name="Uwaga 3" xfId="23990" hidden="1"/>
    <cellStyle name="Uwaga 3" xfId="23986" hidden="1"/>
    <cellStyle name="Uwaga 3" xfId="23978" hidden="1"/>
    <cellStyle name="Uwaga 3" xfId="23975" hidden="1"/>
    <cellStyle name="Uwaga 3" xfId="23970" hidden="1"/>
    <cellStyle name="Uwaga 3" xfId="23963" hidden="1"/>
    <cellStyle name="Uwaga 3" xfId="23959" hidden="1"/>
    <cellStyle name="Uwaga 3" xfId="23954" hidden="1"/>
    <cellStyle name="Uwaga 3" xfId="23948" hidden="1"/>
    <cellStyle name="Uwaga 3" xfId="23944" hidden="1"/>
    <cellStyle name="Uwaga 3" xfId="23939" hidden="1"/>
    <cellStyle name="Uwaga 3" xfId="23933" hidden="1"/>
    <cellStyle name="Uwaga 3" xfId="23930" hidden="1"/>
    <cellStyle name="Uwaga 3" xfId="23926" hidden="1"/>
    <cellStyle name="Uwaga 3" xfId="23918" hidden="1"/>
    <cellStyle name="Uwaga 3" xfId="23913" hidden="1"/>
    <cellStyle name="Uwaga 3" xfId="23908" hidden="1"/>
    <cellStyle name="Uwaga 3" xfId="23903" hidden="1"/>
    <cellStyle name="Uwaga 3" xfId="23898" hidden="1"/>
    <cellStyle name="Uwaga 3" xfId="23893" hidden="1"/>
    <cellStyle name="Uwaga 3" xfId="23888" hidden="1"/>
    <cellStyle name="Uwaga 3" xfId="23883" hidden="1"/>
    <cellStyle name="Uwaga 3" xfId="23878" hidden="1"/>
    <cellStyle name="Uwaga 3" xfId="23873" hidden="1"/>
    <cellStyle name="Uwaga 3" xfId="23869" hidden="1"/>
    <cellStyle name="Uwaga 3" xfId="23864" hidden="1"/>
    <cellStyle name="Uwaga 3" xfId="23857" hidden="1"/>
    <cellStyle name="Uwaga 3" xfId="23852" hidden="1"/>
    <cellStyle name="Uwaga 3" xfId="23847" hidden="1"/>
    <cellStyle name="Uwaga 3" xfId="23842" hidden="1"/>
    <cellStyle name="Uwaga 3" xfId="23837" hidden="1"/>
    <cellStyle name="Uwaga 3" xfId="23832" hidden="1"/>
    <cellStyle name="Uwaga 3" xfId="23827" hidden="1"/>
    <cellStyle name="Uwaga 3" xfId="23822" hidden="1"/>
    <cellStyle name="Uwaga 3" xfId="23817" hidden="1"/>
    <cellStyle name="Uwaga 3" xfId="23813" hidden="1"/>
    <cellStyle name="Uwaga 3" xfId="23808" hidden="1"/>
    <cellStyle name="Uwaga 3" xfId="23803" hidden="1"/>
    <cellStyle name="Uwaga 3" xfId="23798" hidden="1"/>
    <cellStyle name="Uwaga 3" xfId="23794" hidden="1"/>
    <cellStyle name="Uwaga 3" xfId="23790" hidden="1"/>
    <cellStyle name="Uwaga 3" xfId="23783" hidden="1"/>
    <cellStyle name="Uwaga 3" xfId="23779" hidden="1"/>
    <cellStyle name="Uwaga 3" xfId="23774" hidden="1"/>
    <cellStyle name="Uwaga 3" xfId="23768" hidden="1"/>
    <cellStyle name="Uwaga 3" xfId="23764" hidden="1"/>
    <cellStyle name="Uwaga 3" xfId="23759" hidden="1"/>
    <cellStyle name="Uwaga 3" xfId="23753" hidden="1"/>
    <cellStyle name="Uwaga 3" xfId="23749" hidden="1"/>
    <cellStyle name="Uwaga 3" xfId="23745" hidden="1"/>
    <cellStyle name="Uwaga 3" xfId="23738" hidden="1"/>
    <cellStyle name="Uwaga 3" xfId="23734" hidden="1"/>
    <cellStyle name="Uwaga 3" xfId="23730" hidden="1"/>
    <cellStyle name="Uwaga 3" xfId="24597" hidden="1"/>
    <cellStyle name="Uwaga 3" xfId="24596" hidden="1"/>
    <cellStyle name="Uwaga 3" xfId="24594" hidden="1"/>
    <cellStyle name="Uwaga 3" xfId="24581" hidden="1"/>
    <cellStyle name="Uwaga 3" xfId="24579" hidden="1"/>
    <cellStyle name="Uwaga 3" xfId="24577" hidden="1"/>
    <cellStyle name="Uwaga 3" xfId="24567" hidden="1"/>
    <cellStyle name="Uwaga 3" xfId="24565" hidden="1"/>
    <cellStyle name="Uwaga 3" xfId="24563" hidden="1"/>
    <cellStyle name="Uwaga 3" xfId="24552" hidden="1"/>
    <cellStyle name="Uwaga 3" xfId="24550" hidden="1"/>
    <cellStyle name="Uwaga 3" xfId="24548" hidden="1"/>
    <cellStyle name="Uwaga 3" xfId="24535" hidden="1"/>
    <cellStyle name="Uwaga 3" xfId="24533" hidden="1"/>
    <cellStyle name="Uwaga 3" xfId="24532" hidden="1"/>
    <cellStyle name="Uwaga 3" xfId="24519" hidden="1"/>
    <cellStyle name="Uwaga 3" xfId="24518" hidden="1"/>
    <cellStyle name="Uwaga 3" xfId="24516" hidden="1"/>
    <cellStyle name="Uwaga 3" xfId="24504" hidden="1"/>
    <cellStyle name="Uwaga 3" xfId="24503" hidden="1"/>
    <cellStyle name="Uwaga 3" xfId="24501" hidden="1"/>
    <cellStyle name="Uwaga 3" xfId="24489" hidden="1"/>
    <cellStyle name="Uwaga 3" xfId="24488" hidden="1"/>
    <cellStyle name="Uwaga 3" xfId="24486" hidden="1"/>
    <cellStyle name="Uwaga 3" xfId="24474" hidden="1"/>
    <cellStyle name="Uwaga 3" xfId="24473" hidden="1"/>
    <cellStyle name="Uwaga 3" xfId="24471" hidden="1"/>
    <cellStyle name="Uwaga 3" xfId="24459" hidden="1"/>
    <cellStyle name="Uwaga 3" xfId="24458" hidden="1"/>
    <cellStyle name="Uwaga 3" xfId="24456" hidden="1"/>
    <cellStyle name="Uwaga 3" xfId="24444" hidden="1"/>
    <cellStyle name="Uwaga 3" xfId="24443" hidden="1"/>
    <cellStyle name="Uwaga 3" xfId="24441" hidden="1"/>
    <cellStyle name="Uwaga 3" xfId="24429" hidden="1"/>
    <cellStyle name="Uwaga 3" xfId="24428" hidden="1"/>
    <cellStyle name="Uwaga 3" xfId="24426" hidden="1"/>
    <cellStyle name="Uwaga 3" xfId="24414" hidden="1"/>
    <cellStyle name="Uwaga 3" xfId="24413" hidden="1"/>
    <cellStyle name="Uwaga 3" xfId="24411" hidden="1"/>
    <cellStyle name="Uwaga 3" xfId="24399" hidden="1"/>
    <cellStyle name="Uwaga 3" xfId="24398" hidden="1"/>
    <cellStyle name="Uwaga 3" xfId="24396" hidden="1"/>
    <cellStyle name="Uwaga 3" xfId="24384" hidden="1"/>
    <cellStyle name="Uwaga 3" xfId="24383" hidden="1"/>
    <cellStyle name="Uwaga 3" xfId="24381" hidden="1"/>
    <cellStyle name="Uwaga 3" xfId="24369" hidden="1"/>
    <cellStyle name="Uwaga 3" xfId="24368" hidden="1"/>
    <cellStyle name="Uwaga 3" xfId="24366" hidden="1"/>
    <cellStyle name="Uwaga 3" xfId="24354" hidden="1"/>
    <cellStyle name="Uwaga 3" xfId="24353" hidden="1"/>
    <cellStyle name="Uwaga 3" xfId="24351" hidden="1"/>
    <cellStyle name="Uwaga 3" xfId="24339" hidden="1"/>
    <cellStyle name="Uwaga 3" xfId="24338" hidden="1"/>
    <cellStyle name="Uwaga 3" xfId="24336" hidden="1"/>
    <cellStyle name="Uwaga 3" xfId="24324" hidden="1"/>
    <cellStyle name="Uwaga 3" xfId="24323" hidden="1"/>
    <cellStyle name="Uwaga 3" xfId="24321" hidden="1"/>
    <cellStyle name="Uwaga 3" xfId="24309" hidden="1"/>
    <cellStyle name="Uwaga 3" xfId="24308" hidden="1"/>
    <cellStyle name="Uwaga 3" xfId="24306" hidden="1"/>
    <cellStyle name="Uwaga 3" xfId="24294" hidden="1"/>
    <cellStyle name="Uwaga 3" xfId="24293" hidden="1"/>
    <cellStyle name="Uwaga 3" xfId="24291" hidden="1"/>
    <cellStyle name="Uwaga 3" xfId="24279" hidden="1"/>
    <cellStyle name="Uwaga 3" xfId="24278" hidden="1"/>
    <cellStyle name="Uwaga 3" xfId="24276" hidden="1"/>
    <cellStyle name="Uwaga 3" xfId="24264" hidden="1"/>
    <cellStyle name="Uwaga 3" xfId="24263" hidden="1"/>
    <cellStyle name="Uwaga 3" xfId="24261" hidden="1"/>
    <cellStyle name="Uwaga 3" xfId="24249" hidden="1"/>
    <cellStyle name="Uwaga 3" xfId="24248" hidden="1"/>
    <cellStyle name="Uwaga 3" xfId="24246" hidden="1"/>
    <cellStyle name="Uwaga 3" xfId="24234" hidden="1"/>
    <cellStyle name="Uwaga 3" xfId="24233" hidden="1"/>
    <cellStyle name="Uwaga 3" xfId="24231" hidden="1"/>
    <cellStyle name="Uwaga 3" xfId="24219" hidden="1"/>
    <cellStyle name="Uwaga 3" xfId="24218" hidden="1"/>
    <cellStyle name="Uwaga 3" xfId="24216" hidden="1"/>
    <cellStyle name="Uwaga 3" xfId="24204" hidden="1"/>
    <cellStyle name="Uwaga 3" xfId="24203" hidden="1"/>
    <cellStyle name="Uwaga 3" xfId="24201" hidden="1"/>
    <cellStyle name="Uwaga 3" xfId="24189" hidden="1"/>
    <cellStyle name="Uwaga 3" xfId="24188" hidden="1"/>
    <cellStyle name="Uwaga 3" xfId="24186" hidden="1"/>
    <cellStyle name="Uwaga 3" xfId="24174" hidden="1"/>
    <cellStyle name="Uwaga 3" xfId="24173" hidden="1"/>
    <cellStyle name="Uwaga 3" xfId="24171" hidden="1"/>
    <cellStyle name="Uwaga 3" xfId="24159" hidden="1"/>
    <cellStyle name="Uwaga 3" xfId="24158" hidden="1"/>
    <cellStyle name="Uwaga 3" xfId="24156" hidden="1"/>
    <cellStyle name="Uwaga 3" xfId="24144" hidden="1"/>
    <cellStyle name="Uwaga 3" xfId="24143" hidden="1"/>
    <cellStyle name="Uwaga 3" xfId="24141" hidden="1"/>
    <cellStyle name="Uwaga 3" xfId="24129" hidden="1"/>
    <cellStyle name="Uwaga 3" xfId="24128" hidden="1"/>
    <cellStyle name="Uwaga 3" xfId="24126" hidden="1"/>
    <cellStyle name="Uwaga 3" xfId="24114" hidden="1"/>
    <cellStyle name="Uwaga 3" xfId="24112" hidden="1"/>
    <cellStyle name="Uwaga 3" xfId="24109" hidden="1"/>
    <cellStyle name="Uwaga 3" xfId="24099" hidden="1"/>
    <cellStyle name="Uwaga 3" xfId="24097" hidden="1"/>
    <cellStyle name="Uwaga 3" xfId="24094" hidden="1"/>
    <cellStyle name="Uwaga 3" xfId="24084" hidden="1"/>
    <cellStyle name="Uwaga 3" xfId="24082" hidden="1"/>
    <cellStyle name="Uwaga 3" xfId="24079" hidden="1"/>
    <cellStyle name="Uwaga 3" xfId="24069" hidden="1"/>
    <cellStyle name="Uwaga 3" xfId="24067" hidden="1"/>
    <cellStyle name="Uwaga 3" xfId="24064" hidden="1"/>
    <cellStyle name="Uwaga 3" xfId="24054" hidden="1"/>
    <cellStyle name="Uwaga 3" xfId="24052" hidden="1"/>
    <cellStyle name="Uwaga 3" xfId="24049" hidden="1"/>
    <cellStyle name="Uwaga 3" xfId="24039" hidden="1"/>
    <cellStyle name="Uwaga 3" xfId="24037" hidden="1"/>
    <cellStyle name="Uwaga 3" xfId="24033" hidden="1"/>
    <cellStyle name="Uwaga 3" xfId="24024" hidden="1"/>
    <cellStyle name="Uwaga 3" xfId="24021" hidden="1"/>
    <cellStyle name="Uwaga 3" xfId="24017" hidden="1"/>
    <cellStyle name="Uwaga 3" xfId="24009" hidden="1"/>
    <cellStyle name="Uwaga 3" xfId="24007" hidden="1"/>
    <cellStyle name="Uwaga 3" xfId="24003" hidden="1"/>
    <cellStyle name="Uwaga 3" xfId="23994" hidden="1"/>
    <cellStyle name="Uwaga 3" xfId="23992" hidden="1"/>
    <cellStyle name="Uwaga 3" xfId="23989" hidden="1"/>
    <cellStyle name="Uwaga 3" xfId="23979" hidden="1"/>
    <cellStyle name="Uwaga 3" xfId="23977" hidden="1"/>
    <cellStyle name="Uwaga 3" xfId="23972" hidden="1"/>
    <cellStyle name="Uwaga 3" xfId="23964" hidden="1"/>
    <cellStyle name="Uwaga 3" xfId="23962" hidden="1"/>
    <cellStyle name="Uwaga 3" xfId="23957" hidden="1"/>
    <cellStyle name="Uwaga 3" xfId="23949" hidden="1"/>
    <cellStyle name="Uwaga 3" xfId="23947" hidden="1"/>
    <cellStyle name="Uwaga 3" xfId="23942" hidden="1"/>
    <cellStyle name="Uwaga 3" xfId="23934" hidden="1"/>
    <cellStyle name="Uwaga 3" xfId="23932" hidden="1"/>
    <cellStyle name="Uwaga 3" xfId="23928" hidden="1"/>
    <cellStyle name="Uwaga 3" xfId="23919" hidden="1"/>
    <cellStyle name="Uwaga 3" xfId="23916" hidden="1"/>
    <cellStyle name="Uwaga 3" xfId="23911" hidden="1"/>
    <cellStyle name="Uwaga 3" xfId="23904" hidden="1"/>
    <cellStyle name="Uwaga 3" xfId="23900" hidden="1"/>
    <cellStyle name="Uwaga 3" xfId="23895" hidden="1"/>
    <cellStyle name="Uwaga 3" xfId="23889" hidden="1"/>
    <cellStyle name="Uwaga 3" xfId="23885" hidden="1"/>
    <cellStyle name="Uwaga 3" xfId="23880" hidden="1"/>
    <cellStyle name="Uwaga 3" xfId="23874" hidden="1"/>
    <cellStyle name="Uwaga 3" xfId="23871" hidden="1"/>
    <cellStyle name="Uwaga 3" xfId="23867" hidden="1"/>
    <cellStyle name="Uwaga 3" xfId="23858" hidden="1"/>
    <cellStyle name="Uwaga 3" xfId="23853" hidden="1"/>
    <cellStyle name="Uwaga 3" xfId="23848" hidden="1"/>
    <cellStyle name="Uwaga 3" xfId="23843" hidden="1"/>
    <cellStyle name="Uwaga 3" xfId="23838" hidden="1"/>
    <cellStyle name="Uwaga 3" xfId="23833" hidden="1"/>
    <cellStyle name="Uwaga 3" xfId="23828" hidden="1"/>
    <cellStyle name="Uwaga 3" xfId="23823" hidden="1"/>
    <cellStyle name="Uwaga 3" xfId="23818" hidden="1"/>
    <cellStyle name="Uwaga 3" xfId="23814" hidden="1"/>
    <cellStyle name="Uwaga 3" xfId="23809" hidden="1"/>
    <cellStyle name="Uwaga 3" xfId="23804" hidden="1"/>
    <cellStyle name="Uwaga 3" xfId="23799" hidden="1"/>
    <cellStyle name="Uwaga 3" xfId="23795" hidden="1"/>
    <cellStyle name="Uwaga 3" xfId="23791" hidden="1"/>
    <cellStyle name="Uwaga 3" xfId="23784" hidden="1"/>
    <cellStyle name="Uwaga 3" xfId="23780" hidden="1"/>
    <cellStyle name="Uwaga 3" xfId="23775" hidden="1"/>
    <cellStyle name="Uwaga 3" xfId="23769" hidden="1"/>
    <cellStyle name="Uwaga 3" xfId="23765" hidden="1"/>
    <cellStyle name="Uwaga 3" xfId="23760" hidden="1"/>
    <cellStyle name="Uwaga 3" xfId="23754" hidden="1"/>
    <cellStyle name="Uwaga 3" xfId="23750" hidden="1"/>
    <cellStyle name="Uwaga 3" xfId="23746" hidden="1"/>
    <cellStyle name="Uwaga 3" xfId="23739" hidden="1"/>
    <cellStyle name="Uwaga 3" xfId="23735" hidden="1"/>
    <cellStyle name="Uwaga 3" xfId="23731" hidden="1"/>
    <cellStyle name="Uwaga 3" xfId="24693" hidden="1"/>
    <cellStyle name="Uwaga 3" xfId="24694" hidden="1"/>
    <cellStyle name="Uwaga 3" xfId="24696" hidden="1"/>
    <cellStyle name="Uwaga 3" xfId="24702" hidden="1"/>
    <cellStyle name="Uwaga 3" xfId="24703" hidden="1"/>
    <cellStyle name="Uwaga 3" xfId="24706" hidden="1"/>
    <cellStyle name="Uwaga 3" xfId="24711" hidden="1"/>
    <cellStyle name="Uwaga 3" xfId="24712" hidden="1"/>
    <cellStyle name="Uwaga 3" xfId="24715" hidden="1"/>
    <cellStyle name="Uwaga 3" xfId="24720" hidden="1"/>
    <cellStyle name="Uwaga 3" xfId="24721" hidden="1"/>
    <cellStyle name="Uwaga 3" xfId="24722" hidden="1"/>
    <cellStyle name="Uwaga 3" xfId="24729" hidden="1"/>
    <cellStyle name="Uwaga 3" xfId="24732" hidden="1"/>
    <cellStyle name="Uwaga 3" xfId="24735" hidden="1"/>
    <cellStyle name="Uwaga 3" xfId="24741" hidden="1"/>
    <cellStyle name="Uwaga 3" xfId="24744" hidden="1"/>
    <cellStyle name="Uwaga 3" xfId="24746" hidden="1"/>
    <cellStyle name="Uwaga 3" xfId="24751" hidden="1"/>
    <cellStyle name="Uwaga 3" xfId="24754" hidden="1"/>
    <cellStyle name="Uwaga 3" xfId="24755" hidden="1"/>
    <cellStyle name="Uwaga 3" xfId="24759" hidden="1"/>
    <cellStyle name="Uwaga 3" xfId="24762" hidden="1"/>
    <cellStyle name="Uwaga 3" xfId="24764" hidden="1"/>
    <cellStyle name="Uwaga 3" xfId="24765" hidden="1"/>
    <cellStyle name="Uwaga 3" xfId="24766" hidden="1"/>
    <cellStyle name="Uwaga 3" xfId="24769" hidden="1"/>
    <cellStyle name="Uwaga 3" xfId="24776" hidden="1"/>
    <cellStyle name="Uwaga 3" xfId="24779" hidden="1"/>
    <cellStyle name="Uwaga 3" xfId="24782" hidden="1"/>
    <cellStyle name="Uwaga 3" xfId="24785" hidden="1"/>
    <cellStyle name="Uwaga 3" xfId="24788" hidden="1"/>
    <cellStyle name="Uwaga 3" xfId="24791" hidden="1"/>
    <cellStyle name="Uwaga 3" xfId="24793" hidden="1"/>
    <cellStyle name="Uwaga 3" xfId="24796" hidden="1"/>
    <cellStyle name="Uwaga 3" xfId="24799" hidden="1"/>
    <cellStyle name="Uwaga 3" xfId="24801" hidden="1"/>
    <cellStyle name="Uwaga 3" xfId="24802" hidden="1"/>
    <cellStyle name="Uwaga 3" xfId="24804" hidden="1"/>
    <cellStyle name="Uwaga 3" xfId="24811" hidden="1"/>
    <cellStyle name="Uwaga 3" xfId="24814" hidden="1"/>
    <cellStyle name="Uwaga 3" xfId="24817" hidden="1"/>
    <cellStyle name="Uwaga 3" xfId="24821" hidden="1"/>
    <cellStyle name="Uwaga 3" xfId="24824" hidden="1"/>
    <cellStyle name="Uwaga 3" xfId="24827" hidden="1"/>
    <cellStyle name="Uwaga 3" xfId="24829" hidden="1"/>
    <cellStyle name="Uwaga 3" xfId="24832" hidden="1"/>
    <cellStyle name="Uwaga 3" xfId="24835" hidden="1"/>
    <cellStyle name="Uwaga 3" xfId="24837" hidden="1"/>
    <cellStyle name="Uwaga 3" xfId="24838" hidden="1"/>
    <cellStyle name="Uwaga 3" xfId="24841" hidden="1"/>
    <cellStyle name="Uwaga 3" xfId="24848" hidden="1"/>
    <cellStyle name="Uwaga 3" xfId="24851" hidden="1"/>
    <cellStyle name="Uwaga 3" xfId="24854" hidden="1"/>
    <cellStyle name="Uwaga 3" xfId="24858" hidden="1"/>
    <cellStyle name="Uwaga 3" xfId="24861" hidden="1"/>
    <cellStyle name="Uwaga 3" xfId="24863" hidden="1"/>
    <cellStyle name="Uwaga 3" xfId="24866" hidden="1"/>
    <cellStyle name="Uwaga 3" xfId="24869" hidden="1"/>
    <cellStyle name="Uwaga 3" xfId="24872" hidden="1"/>
    <cellStyle name="Uwaga 3" xfId="24873" hidden="1"/>
    <cellStyle name="Uwaga 3" xfId="24874" hidden="1"/>
    <cellStyle name="Uwaga 3" xfId="24876" hidden="1"/>
    <cellStyle name="Uwaga 3" xfId="24882" hidden="1"/>
    <cellStyle name="Uwaga 3" xfId="24883" hidden="1"/>
    <cellStyle name="Uwaga 3" xfId="24885" hidden="1"/>
    <cellStyle name="Uwaga 3" xfId="24891" hidden="1"/>
    <cellStyle name="Uwaga 3" xfId="24893" hidden="1"/>
    <cellStyle name="Uwaga 3" xfId="24896" hidden="1"/>
    <cellStyle name="Uwaga 3" xfId="24900" hidden="1"/>
    <cellStyle name="Uwaga 3" xfId="24901" hidden="1"/>
    <cellStyle name="Uwaga 3" xfId="24903" hidden="1"/>
    <cellStyle name="Uwaga 3" xfId="24909" hidden="1"/>
    <cellStyle name="Uwaga 3" xfId="24910" hidden="1"/>
    <cellStyle name="Uwaga 3" xfId="24911" hidden="1"/>
    <cellStyle name="Uwaga 3" xfId="24919" hidden="1"/>
    <cellStyle name="Uwaga 3" xfId="24922" hidden="1"/>
    <cellStyle name="Uwaga 3" xfId="24925" hidden="1"/>
    <cellStyle name="Uwaga 3" xfId="24928" hidden="1"/>
    <cellStyle name="Uwaga 3" xfId="24931" hidden="1"/>
    <cellStyle name="Uwaga 3" xfId="24934" hidden="1"/>
    <cellStyle name="Uwaga 3" xfId="24937" hidden="1"/>
    <cellStyle name="Uwaga 3" xfId="24940" hidden="1"/>
    <cellStyle name="Uwaga 3" xfId="24943" hidden="1"/>
    <cellStyle name="Uwaga 3" xfId="24945" hidden="1"/>
    <cellStyle name="Uwaga 3" xfId="24946" hidden="1"/>
    <cellStyle name="Uwaga 3" xfId="24948" hidden="1"/>
    <cellStyle name="Uwaga 3" xfId="24955" hidden="1"/>
    <cellStyle name="Uwaga 3" xfId="24958" hidden="1"/>
    <cellStyle name="Uwaga 3" xfId="24961" hidden="1"/>
    <cellStyle name="Uwaga 3" xfId="24964" hidden="1"/>
    <cellStyle name="Uwaga 3" xfId="24967" hidden="1"/>
    <cellStyle name="Uwaga 3" xfId="24970" hidden="1"/>
    <cellStyle name="Uwaga 3" xfId="24973" hidden="1"/>
    <cellStyle name="Uwaga 3" xfId="24975" hidden="1"/>
    <cellStyle name="Uwaga 3" xfId="24978" hidden="1"/>
    <cellStyle name="Uwaga 3" xfId="24981" hidden="1"/>
    <cellStyle name="Uwaga 3" xfId="24982" hidden="1"/>
    <cellStyle name="Uwaga 3" xfId="24983" hidden="1"/>
    <cellStyle name="Uwaga 3" xfId="24990" hidden="1"/>
    <cellStyle name="Uwaga 3" xfId="24991" hidden="1"/>
    <cellStyle name="Uwaga 3" xfId="24993" hidden="1"/>
    <cellStyle name="Uwaga 3" xfId="24999" hidden="1"/>
    <cellStyle name="Uwaga 3" xfId="25000" hidden="1"/>
    <cellStyle name="Uwaga 3" xfId="25002" hidden="1"/>
    <cellStyle name="Uwaga 3" xfId="25008" hidden="1"/>
    <cellStyle name="Uwaga 3" xfId="25009" hidden="1"/>
    <cellStyle name="Uwaga 3" xfId="25011" hidden="1"/>
    <cellStyle name="Uwaga 3" xfId="25017" hidden="1"/>
    <cellStyle name="Uwaga 3" xfId="25018" hidden="1"/>
    <cellStyle name="Uwaga 3" xfId="25019" hidden="1"/>
    <cellStyle name="Uwaga 3" xfId="25027" hidden="1"/>
    <cellStyle name="Uwaga 3" xfId="25029" hidden="1"/>
    <cellStyle name="Uwaga 3" xfId="25032" hidden="1"/>
    <cellStyle name="Uwaga 3" xfId="25036" hidden="1"/>
    <cellStyle name="Uwaga 3" xfId="25039" hidden="1"/>
    <cellStyle name="Uwaga 3" xfId="25042" hidden="1"/>
    <cellStyle name="Uwaga 3" xfId="25045" hidden="1"/>
    <cellStyle name="Uwaga 3" xfId="25047" hidden="1"/>
    <cellStyle name="Uwaga 3" xfId="25050" hidden="1"/>
    <cellStyle name="Uwaga 3" xfId="25053" hidden="1"/>
    <cellStyle name="Uwaga 3" xfId="25054" hidden="1"/>
    <cellStyle name="Uwaga 3" xfId="25055" hidden="1"/>
    <cellStyle name="Uwaga 3" xfId="25062" hidden="1"/>
    <cellStyle name="Uwaga 3" xfId="25064" hidden="1"/>
    <cellStyle name="Uwaga 3" xfId="25066" hidden="1"/>
    <cellStyle name="Uwaga 3" xfId="25071" hidden="1"/>
    <cellStyle name="Uwaga 3" xfId="25073" hidden="1"/>
    <cellStyle name="Uwaga 3" xfId="25075" hidden="1"/>
    <cellStyle name="Uwaga 3" xfId="25080" hidden="1"/>
    <cellStyle name="Uwaga 3" xfId="25082" hidden="1"/>
    <cellStyle name="Uwaga 3" xfId="25084" hidden="1"/>
    <cellStyle name="Uwaga 3" xfId="25089" hidden="1"/>
    <cellStyle name="Uwaga 3" xfId="25090" hidden="1"/>
    <cellStyle name="Uwaga 3" xfId="25091" hidden="1"/>
    <cellStyle name="Uwaga 3" xfId="25098" hidden="1"/>
    <cellStyle name="Uwaga 3" xfId="25100" hidden="1"/>
    <cellStyle name="Uwaga 3" xfId="25102" hidden="1"/>
    <cellStyle name="Uwaga 3" xfId="25107" hidden="1"/>
    <cellStyle name="Uwaga 3" xfId="25109" hidden="1"/>
    <cellStyle name="Uwaga 3" xfId="25111" hidden="1"/>
    <cellStyle name="Uwaga 3" xfId="25116" hidden="1"/>
    <cellStyle name="Uwaga 3" xfId="25118" hidden="1"/>
    <cellStyle name="Uwaga 3" xfId="25119" hidden="1"/>
    <cellStyle name="Uwaga 3" xfId="25125" hidden="1"/>
    <cellStyle name="Uwaga 3" xfId="25126" hidden="1"/>
    <cellStyle name="Uwaga 3" xfId="25127" hidden="1"/>
    <cellStyle name="Uwaga 3" xfId="25134" hidden="1"/>
    <cellStyle name="Uwaga 3" xfId="25136" hidden="1"/>
    <cellStyle name="Uwaga 3" xfId="25138" hidden="1"/>
    <cellStyle name="Uwaga 3" xfId="25143" hidden="1"/>
    <cellStyle name="Uwaga 3" xfId="25145" hidden="1"/>
    <cellStyle name="Uwaga 3" xfId="25147" hidden="1"/>
    <cellStyle name="Uwaga 3" xfId="25152" hidden="1"/>
    <cellStyle name="Uwaga 3" xfId="25154" hidden="1"/>
    <cellStyle name="Uwaga 3" xfId="25156" hidden="1"/>
    <cellStyle name="Uwaga 3" xfId="25161" hidden="1"/>
    <cellStyle name="Uwaga 3" xfId="25162" hidden="1"/>
    <cellStyle name="Uwaga 3" xfId="25164" hidden="1"/>
    <cellStyle name="Uwaga 3" xfId="25170" hidden="1"/>
    <cellStyle name="Uwaga 3" xfId="25171" hidden="1"/>
    <cellStyle name="Uwaga 3" xfId="25172" hidden="1"/>
    <cellStyle name="Uwaga 3" xfId="25179" hidden="1"/>
    <cellStyle name="Uwaga 3" xfId="25180" hidden="1"/>
    <cellStyle name="Uwaga 3" xfId="25181" hidden="1"/>
    <cellStyle name="Uwaga 3" xfId="25188" hidden="1"/>
    <cellStyle name="Uwaga 3" xfId="25189" hidden="1"/>
    <cellStyle name="Uwaga 3" xfId="25190" hidden="1"/>
    <cellStyle name="Uwaga 3" xfId="25197" hidden="1"/>
    <cellStyle name="Uwaga 3" xfId="25198" hidden="1"/>
    <cellStyle name="Uwaga 3" xfId="25199" hidden="1"/>
    <cellStyle name="Uwaga 3" xfId="25206" hidden="1"/>
    <cellStyle name="Uwaga 3" xfId="25207" hidden="1"/>
    <cellStyle name="Uwaga 3" xfId="25208" hidden="1"/>
    <cellStyle name="Uwaga 3" xfId="25291" hidden="1"/>
    <cellStyle name="Uwaga 3" xfId="25292" hidden="1"/>
    <cellStyle name="Uwaga 3" xfId="25294" hidden="1"/>
    <cellStyle name="Uwaga 3" xfId="25306" hidden="1"/>
    <cellStyle name="Uwaga 3" xfId="25307" hidden="1"/>
    <cellStyle name="Uwaga 3" xfId="25312" hidden="1"/>
    <cellStyle name="Uwaga 3" xfId="25321" hidden="1"/>
    <cellStyle name="Uwaga 3" xfId="25322" hidden="1"/>
    <cellStyle name="Uwaga 3" xfId="25327" hidden="1"/>
    <cellStyle name="Uwaga 3" xfId="25336" hidden="1"/>
    <cellStyle name="Uwaga 3" xfId="25337" hidden="1"/>
    <cellStyle name="Uwaga 3" xfId="25338" hidden="1"/>
    <cellStyle name="Uwaga 3" xfId="25351" hidden="1"/>
    <cellStyle name="Uwaga 3" xfId="25356" hidden="1"/>
    <cellStyle name="Uwaga 3" xfId="25361" hidden="1"/>
    <cellStyle name="Uwaga 3" xfId="25371" hidden="1"/>
    <cellStyle name="Uwaga 3" xfId="25376" hidden="1"/>
    <cellStyle name="Uwaga 3" xfId="25380" hidden="1"/>
    <cellStyle name="Uwaga 3" xfId="25387" hidden="1"/>
    <cellStyle name="Uwaga 3" xfId="25392" hidden="1"/>
    <cellStyle name="Uwaga 3" xfId="25395" hidden="1"/>
    <cellStyle name="Uwaga 3" xfId="25401" hidden="1"/>
    <cellStyle name="Uwaga 3" xfId="25406" hidden="1"/>
    <cellStyle name="Uwaga 3" xfId="25410" hidden="1"/>
    <cellStyle name="Uwaga 3" xfId="25411" hidden="1"/>
    <cellStyle name="Uwaga 3" xfId="25412" hidden="1"/>
    <cellStyle name="Uwaga 3" xfId="25416" hidden="1"/>
    <cellStyle name="Uwaga 3" xfId="25428" hidden="1"/>
    <cellStyle name="Uwaga 3" xfId="25433" hidden="1"/>
    <cellStyle name="Uwaga 3" xfId="25438" hidden="1"/>
    <cellStyle name="Uwaga 3" xfId="25443" hidden="1"/>
    <cellStyle name="Uwaga 3" xfId="25448" hidden="1"/>
    <cellStyle name="Uwaga 3" xfId="25453" hidden="1"/>
    <cellStyle name="Uwaga 3" xfId="25457" hidden="1"/>
    <cellStyle name="Uwaga 3" xfId="25461" hidden="1"/>
    <cellStyle name="Uwaga 3" xfId="25466" hidden="1"/>
    <cellStyle name="Uwaga 3" xfId="25471" hidden="1"/>
    <cellStyle name="Uwaga 3" xfId="25472" hidden="1"/>
    <cellStyle name="Uwaga 3" xfId="25474" hidden="1"/>
    <cellStyle name="Uwaga 3" xfId="25487" hidden="1"/>
    <cellStyle name="Uwaga 3" xfId="25491" hidden="1"/>
    <cellStyle name="Uwaga 3" xfId="25496" hidden="1"/>
    <cellStyle name="Uwaga 3" xfId="25503" hidden="1"/>
    <cellStyle name="Uwaga 3" xfId="25507" hidden="1"/>
    <cellStyle name="Uwaga 3" xfId="25512" hidden="1"/>
    <cellStyle name="Uwaga 3" xfId="25517" hidden="1"/>
    <cellStyle name="Uwaga 3" xfId="25520" hidden="1"/>
    <cellStyle name="Uwaga 3" xfId="25525" hidden="1"/>
    <cellStyle name="Uwaga 3" xfId="25531" hidden="1"/>
    <cellStyle name="Uwaga 3" xfId="25532" hidden="1"/>
    <cellStyle name="Uwaga 3" xfId="25535" hidden="1"/>
    <cellStyle name="Uwaga 3" xfId="25548" hidden="1"/>
    <cellStyle name="Uwaga 3" xfId="25552" hidden="1"/>
    <cellStyle name="Uwaga 3" xfId="25557" hidden="1"/>
    <cellStyle name="Uwaga 3" xfId="25564" hidden="1"/>
    <cellStyle name="Uwaga 3" xfId="25569" hidden="1"/>
    <cellStyle name="Uwaga 3" xfId="25573" hidden="1"/>
    <cellStyle name="Uwaga 3" xfId="25578" hidden="1"/>
    <cellStyle name="Uwaga 3" xfId="25582" hidden="1"/>
    <cellStyle name="Uwaga 3" xfId="25587" hidden="1"/>
    <cellStyle name="Uwaga 3" xfId="25591" hidden="1"/>
    <cellStyle name="Uwaga 3" xfId="25592" hidden="1"/>
    <cellStyle name="Uwaga 3" xfId="25594" hidden="1"/>
    <cellStyle name="Uwaga 3" xfId="25606" hidden="1"/>
    <cellStyle name="Uwaga 3" xfId="25607" hidden="1"/>
    <cellStyle name="Uwaga 3" xfId="25609" hidden="1"/>
    <cellStyle name="Uwaga 3" xfId="25621" hidden="1"/>
    <cellStyle name="Uwaga 3" xfId="25623" hidden="1"/>
    <cellStyle name="Uwaga 3" xfId="25626" hidden="1"/>
    <cellStyle name="Uwaga 3" xfId="25636" hidden="1"/>
    <cellStyle name="Uwaga 3" xfId="25637" hidden="1"/>
    <cellStyle name="Uwaga 3" xfId="25639" hidden="1"/>
    <cellStyle name="Uwaga 3" xfId="25651" hidden="1"/>
    <cellStyle name="Uwaga 3" xfId="25652" hidden="1"/>
    <cellStyle name="Uwaga 3" xfId="25653" hidden="1"/>
    <cellStyle name="Uwaga 3" xfId="25667" hidden="1"/>
    <cellStyle name="Uwaga 3" xfId="25670" hidden="1"/>
    <cellStyle name="Uwaga 3" xfId="25674" hidden="1"/>
    <cellStyle name="Uwaga 3" xfId="25682" hidden="1"/>
    <cellStyle name="Uwaga 3" xfId="25685" hidden="1"/>
    <cellStyle name="Uwaga 3" xfId="25689" hidden="1"/>
    <cellStyle name="Uwaga 3" xfId="25697" hidden="1"/>
    <cellStyle name="Uwaga 3" xfId="25700" hidden="1"/>
    <cellStyle name="Uwaga 3" xfId="25704" hidden="1"/>
    <cellStyle name="Uwaga 3" xfId="25711" hidden="1"/>
    <cellStyle name="Uwaga 3" xfId="25712" hidden="1"/>
    <cellStyle name="Uwaga 3" xfId="25714" hidden="1"/>
    <cellStyle name="Uwaga 3" xfId="25727" hidden="1"/>
    <cellStyle name="Uwaga 3" xfId="25730" hidden="1"/>
    <cellStyle name="Uwaga 3" xfId="25733" hidden="1"/>
    <cellStyle name="Uwaga 3" xfId="25742" hidden="1"/>
    <cellStyle name="Uwaga 3" xfId="25745" hidden="1"/>
    <cellStyle name="Uwaga 3" xfId="25749" hidden="1"/>
    <cellStyle name="Uwaga 3" xfId="25757" hidden="1"/>
    <cellStyle name="Uwaga 3" xfId="25759" hidden="1"/>
    <cellStyle name="Uwaga 3" xfId="25762" hidden="1"/>
    <cellStyle name="Uwaga 3" xfId="25771" hidden="1"/>
    <cellStyle name="Uwaga 3" xfId="25772" hidden="1"/>
    <cellStyle name="Uwaga 3" xfId="25773" hidden="1"/>
    <cellStyle name="Uwaga 3" xfId="25786" hidden="1"/>
    <cellStyle name="Uwaga 3" xfId="25787" hidden="1"/>
    <cellStyle name="Uwaga 3" xfId="25789" hidden="1"/>
    <cellStyle name="Uwaga 3" xfId="25801" hidden="1"/>
    <cellStyle name="Uwaga 3" xfId="25802" hidden="1"/>
    <cellStyle name="Uwaga 3" xfId="25804" hidden="1"/>
    <cellStyle name="Uwaga 3" xfId="25816" hidden="1"/>
    <cellStyle name="Uwaga 3" xfId="25817" hidden="1"/>
    <cellStyle name="Uwaga 3" xfId="25819" hidden="1"/>
    <cellStyle name="Uwaga 3" xfId="25831" hidden="1"/>
    <cellStyle name="Uwaga 3" xfId="25832" hidden="1"/>
    <cellStyle name="Uwaga 3" xfId="25833" hidden="1"/>
    <cellStyle name="Uwaga 3" xfId="25847" hidden="1"/>
    <cellStyle name="Uwaga 3" xfId="25849" hidden="1"/>
    <cellStyle name="Uwaga 3" xfId="25852" hidden="1"/>
    <cellStyle name="Uwaga 3" xfId="25862" hidden="1"/>
    <cellStyle name="Uwaga 3" xfId="25865" hidden="1"/>
    <cellStyle name="Uwaga 3" xfId="25868" hidden="1"/>
    <cellStyle name="Uwaga 3" xfId="25877" hidden="1"/>
    <cellStyle name="Uwaga 3" xfId="25879" hidden="1"/>
    <cellStyle name="Uwaga 3" xfId="25882" hidden="1"/>
    <cellStyle name="Uwaga 3" xfId="25891" hidden="1"/>
    <cellStyle name="Uwaga 3" xfId="25892" hidden="1"/>
    <cellStyle name="Uwaga 3" xfId="25893" hidden="1"/>
    <cellStyle name="Uwaga 3" xfId="25906" hidden="1"/>
    <cellStyle name="Uwaga 3" xfId="25908" hidden="1"/>
    <cellStyle name="Uwaga 3" xfId="25910" hidden="1"/>
    <cellStyle name="Uwaga 3" xfId="25921" hidden="1"/>
    <cellStyle name="Uwaga 3" xfId="25923" hidden="1"/>
    <cellStyle name="Uwaga 3" xfId="25925" hidden="1"/>
    <cellStyle name="Uwaga 3" xfId="25936" hidden="1"/>
    <cellStyle name="Uwaga 3" xfId="25938" hidden="1"/>
    <cellStyle name="Uwaga 3" xfId="25940" hidden="1"/>
    <cellStyle name="Uwaga 3" xfId="25951" hidden="1"/>
    <cellStyle name="Uwaga 3" xfId="25952" hidden="1"/>
    <cellStyle name="Uwaga 3" xfId="25953" hidden="1"/>
    <cellStyle name="Uwaga 3" xfId="25966" hidden="1"/>
    <cellStyle name="Uwaga 3" xfId="25968" hidden="1"/>
    <cellStyle name="Uwaga 3" xfId="25970" hidden="1"/>
    <cellStyle name="Uwaga 3" xfId="25981" hidden="1"/>
    <cellStyle name="Uwaga 3" xfId="25983" hidden="1"/>
    <cellStyle name="Uwaga 3" xfId="25985" hidden="1"/>
    <cellStyle name="Uwaga 3" xfId="25996" hidden="1"/>
    <cellStyle name="Uwaga 3" xfId="25998" hidden="1"/>
    <cellStyle name="Uwaga 3" xfId="25999" hidden="1"/>
    <cellStyle name="Uwaga 3" xfId="26011" hidden="1"/>
    <cellStyle name="Uwaga 3" xfId="26012" hidden="1"/>
    <cellStyle name="Uwaga 3" xfId="26013" hidden="1"/>
    <cellStyle name="Uwaga 3" xfId="26026" hidden="1"/>
    <cellStyle name="Uwaga 3" xfId="26028" hidden="1"/>
    <cellStyle name="Uwaga 3" xfId="26030" hidden="1"/>
    <cellStyle name="Uwaga 3" xfId="26041" hidden="1"/>
    <cellStyle name="Uwaga 3" xfId="26043" hidden="1"/>
    <cellStyle name="Uwaga 3" xfId="26045" hidden="1"/>
    <cellStyle name="Uwaga 3" xfId="26056" hidden="1"/>
    <cellStyle name="Uwaga 3" xfId="26058" hidden="1"/>
    <cellStyle name="Uwaga 3" xfId="26060" hidden="1"/>
    <cellStyle name="Uwaga 3" xfId="26071" hidden="1"/>
    <cellStyle name="Uwaga 3" xfId="26072" hidden="1"/>
    <cellStyle name="Uwaga 3" xfId="26074" hidden="1"/>
    <cellStyle name="Uwaga 3" xfId="26085" hidden="1"/>
    <cellStyle name="Uwaga 3" xfId="26087" hidden="1"/>
    <cellStyle name="Uwaga 3" xfId="26088" hidden="1"/>
    <cellStyle name="Uwaga 3" xfId="26097" hidden="1"/>
    <cellStyle name="Uwaga 3" xfId="26100" hidden="1"/>
    <cellStyle name="Uwaga 3" xfId="26102" hidden="1"/>
    <cellStyle name="Uwaga 3" xfId="26113" hidden="1"/>
    <cellStyle name="Uwaga 3" xfId="26115" hidden="1"/>
    <cellStyle name="Uwaga 3" xfId="26117" hidden="1"/>
    <cellStyle name="Uwaga 3" xfId="26129" hidden="1"/>
    <cellStyle name="Uwaga 3" xfId="26131" hidden="1"/>
    <cellStyle name="Uwaga 3" xfId="26133" hidden="1"/>
    <cellStyle name="Uwaga 3" xfId="26141" hidden="1"/>
    <cellStyle name="Uwaga 3" xfId="26143" hidden="1"/>
    <cellStyle name="Uwaga 3" xfId="26146" hidden="1"/>
    <cellStyle name="Uwaga 3" xfId="26136" hidden="1"/>
    <cellStyle name="Uwaga 3" xfId="26135" hidden="1"/>
    <cellStyle name="Uwaga 3" xfId="26134" hidden="1"/>
    <cellStyle name="Uwaga 3" xfId="26121" hidden="1"/>
    <cellStyle name="Uwaga 3" xfId="26120" hidden="1"/>
    <cellStyle name="Uwaga 3" xfId="26119" hidden="1"/>
    <cellStyle name="Uwaga 3" xfId="26106" hidden="1"/>
    <cellStyle name="Uwaga 3" xfId="26105" hidden="1"/>
    <cellStyle name="Uwaga 3" xfId="26104" hidden="1"/>
    <cellStyle name="Uwaga 3" xfId="26091" hidden="1"/>
    <cellStyle name="Uwaga 3" xfId="26090" hidden="1"/>
    <cellStyle name="Uwaga 3" xfId="26089" hidden="1"/>
    <cellStyle name="Uwaga 3" xfId="26076" hidden="1"/>
    <cellStyle name="Uwaga 3" xfId="26075" hidden="1"/>
    <cellStyle name="Uwaga 3" xfId="26073" hidden="1"/>
    <cellStyle name="Uwaga 3" xfId="26062" hidden="1"/>
    <cellStyle name="Uwaga 3" xfId="26059" hidden="1"/>
    <cellStyle name="Uwaga 3" xfId="26057" hidden="1"/>
    <cellStyle name="Uwaga 3" xfId="26047" hidden="1"/>
    <cellStyle name="Uwaga 3" xfId="26044" hidden="1"/>
    <cellStyle name="Uwaga 3" xfId="26042" hidden="1"/>
    <cellStyle name="Uwaga 3" xfId="26032" hidden="1"/>
    <cellStyle name="Uwaga 3" xfId="26029" hidden="1"/>
    <cellStyle name="Uwaga 3" xfId="26027" hidden="1"/>
    <cellStyle name="Uwaga 3" xfId="26017" hidden="1"/>
    <cellStyle name="Uwaga 3" xfId="26015" hidden="1"/>
    <cellStyle name="Uwaga 3" xfId="26014" hidden="1"/>
    <cellStyle name="Uwaga 3" xfId="26002" hidden="1"/>
    <cellStyle name="Uwaga 3" xfId="26000" hidden="1"/>
    <cellStyle name="Uwaga 3" xfId="25997" hidden="1"/>
    <cellStyle name="Uwaga 3" xfId="25987" hidden="1"/>
    <cellStyle name="Uwaga 3" xfId="25984" hidden="1"/>
    <cellStyle name="Uwaga 3" xfId="25982" hidden="1"/>
    <cellStyle name="Uwaga 3" xfId="25972" hidden="1"/>
    <cellStyle name="Uwaga 3" xfId="25969" hidden="1"/>
    <cellStyle name="Uwaga 3" xfId="25967" hidden="1"/>
    <cellStyle name="Uwaga 3" xfId="25957" hidden="1"/>
    <cellStyle name="Uwaga 3" xfId="25955" hidden="1"/>
    <cellStyle name="Uwaga 3" xfId="25954" hidden="1"/>
    <cellStyle name="Uwaga 3" xfId="25942" hidden="1"/>
    <cellStyle name="Uwaga 3" xfId="25939" hidden="1"/>
    <cellStyle name="Uwaga 3" xfId="25937" hidden="1"/>
    <cellStyle name="Uwaga 3" xfId="25927" hidden="1"/>
    <cellStyle name="Uwaga 3" xfId="25924" hidden="1"/>
    <cellStyle name="Uwaga 3" xfId="25922" hidden="1"/>
    <cellStyle name="Uwaga 3" xfId="25912" hidden="1"/>
    <cellStyle name="Uwaga 3" xfId="25909" hidden="1"/>
    <cellStyle name="Uwaga 3" xfId="25907" hidden="1"/>
    <cellStyle name="Uwaga 3" xfId="25897" hidden="1"/>
    <cellStyle name="Uwaga 3" xfId="25895" hidden="1"/>
    <cellStyle name="Uwaga 3" xfId="25894" hidden="1"/>
    <cellStyle name="Uwaga 3" xfId="25881" hidden="1"/>
    <cellStyle name="Uwaga 3" xfId="25878" hidden="1"/>
    <cellStyle name="Uwaga 3" xfId="25876" hidden="1"/>
    <cellStyle name="Uwaga 3" xfId="25866" hidden="1"/>
    <cellStyle name="Uwaga 3" xfId="25863" hidden="1"/>
    <cellStyle name="Uwaga 3" xfId="25861" hidden="1"/>
    <cellStyle name="Uwaga 3" xfId="25851" hidden="1"/>
    <cellStyle name="Uwaga 3" xfId="25848" hidden="1"/>
    <cellStyle name="Uwaga 3" xfId="25846" hidden="1"/>
    <cellStyle name="Uwaga 3" xfId="25837" hidden="1"/>
    <cellStyle name="Uwaga 3" xfId="25835" hidden="1"/>
    <cellStyle name="Uwaga 3" xfId="25834" hidden="1"/>
    <cellStyle name="Uwaga 3" xfId="25822" hidden="1"/>
    <cellStyle name="Uwaga 3" xfId="25820" hidden="1"/>
    <cellStyle name="Uwaga 3" xfId="25818" hidden="1"/>
    <cellStyle name="Uwaga 3" xfId="25807" hidden="1"/>
    <cellStyle name="Uwaga 3" xfId="25805" hidden="1"/>
    <cellStyle name="Uwaga 3" xfId="25803" hidden="1"/>
    <cellStyle name="Uwaga 3" xfId="25792" hidden="1"/>
    <cellStyle name="Uwaga 3" xfId="25790" hidden="1"/>
    <cellStyle name="Uwaga 3" xfId="25788" hidden="1"/>
    <cellStyle name="Uwaga 3" xfId="25777" hidden="1"/>
    <cellStyle name="Uwaga 3" xfId="25775" hidden="1"/>
    <cellStyle name="Uwaga 3" xfId="25774" hidden="1"/>
    <cellStyle name="Uwaga 3" xfId="25761" hidden="1"/>
    <cellStyle name="Uwaga 3" xfId="25758" hidden="1"/>
    <cellStyle name="Uwaga 3" xfId="25756" hidden="1"/>
    <cellStyle name="Uwaga 3" xfId="25746" hidden="1"/>
    <cellStyle name="Uwaga 3" xfId="25743" hidden="1"/>
    <cellStyle name="Uwaga 3" xfId="25741" hidden="1"/>
    <cellStyle name="Uwaga 3" xfId="25731" hidden="1"/>
    <cellStyle name="Uwaga 3" xfId="25728" hidden="1"/>
    <cellStyle name="Uwaga 3" xfId="25726" hidden="1"/>
    <cellStyle name="Uwaga 3" xfId="25717" hidden="1"/>
    <cellStyle name="Uwaga 3" xfId="25715" hidden="1"/>
    <cellStyle name="Uwaga 3" xfId="25713" hidden="1"/>
    <cellStyle name="Uwaga 3" xfId="25701" hidden="1"/>
    <cellStyle name="Uwaga 3" xfId="25698" hidden="1"/>
    <cellStyle name="Uwaga 3" xfId="25696" hidden="1"/>
    <cellStyle name="Uwaga 3" xfId="25686" hidden="1"/>
    <cellStyle name="Uwaga 3" xfId="25683" hidden="1"/>
    <cellStyle name="Uwaga 3" xfId="25681" hidden="1"/>
    <cellStyle name="Uwaga 3" xfId="25671" hidden="1"/>
    <cellStyle name="Uwaga 3" xfId="25668" hidden="1"/>
    <cellStyle name="Uwaga 3" xfId="25666" hidden="1"/>
    <cellStyle name="Uwaga 3" xfId="25659" hidden="1"/>
    <cellStyle name="Uwaga 3" xfId="25656" hidden="1"/>
    <cellStyle name="Uwaga 3" xfId="25654" hidden="1"/>
    <cellStyle name="Uwaga 3" xfId="25644" hidden="1"/>
    <cellStyle name="Uwaga 3" xfId="25641" hidden="1"/>
    <cellStyle name="Uwaga 3" xfId="25638" hidden="1"/>
    <cellStyle name="Uwaga 3" xfId="25629" hidden="1"/>
    <cellStyle name="Uwaga 3" xfId="25625" hidden="1"/>
    <cellStyle name="Uwaga 3" xfId="25622" hidden="1"/>
    <cellStyle name="Uwaga 3" xfId="25614" hidden="1"/>
    <cellStyle name="Uwaga 3" xfId="25611" hidden="1"/>
    <cellStyle name="Uwaga 3" xfId="25608" hidden="1"/>
    <cellStyle name="Uwaga 3" xfId="25599" hidden="1"/>
    <cellStyle name="Uwaga 3" xfId="25596" hidden="1"/>
    <cellStyle name="Uwaga 3" xfId="25593" hidden="1"/>
    <cellStyle name="Uwaga 3" xfId="25583" hidden="1"/>
    <cellStyle name="Uwaga 3" xfId="25579" hidden="1"/>
    <cellStyle name="Uwaga 3" xfId="25576" hidden="1"/>
    <cellStyle name="Uwaga 3" xfId="25567" hidden="1"/>
    <cellStyle name="Uwaga 3" xfId="25563" hidden="1"/>
    <cellStyle name="Uwaga 3" xfId="25561" hidden="1"/>
    <cellStyle name="Uwaga 3" xfId="25553" hidden="1"/>
    <cellStyle name="Uwaga 3" xfId="25549" hidden="1"/>
    <cellStyle name="Uwaga 3" xfId="25546" hidden="1"/>
    <cellStyle name="Uwaga 3" xfId="25539" hidden="1"/>
    <cellStyle name="Uwaga 3" xfId="25536" hidden="1"/>
    <cellStyle name="Uwaga 3" xfId="25533" hidden="1"/>
    <cellStyle name="Uwaga 3" xfId="25524" hidden="1"/>
    <cellStyle name="Uwaga 3" xfId="25519" hidden="1"/>
    <cellStyle name="Uwaga 3" xfId="25516" hidden="1"/>
    <cellStyle name="Uwaga 3" xfId="25509" hidden="1"/>
    <cellStyle name="Uwaga 3" xfId="25504" hidden="1"/>
    <cellStyle name="Uwaga 3" xfId="25501" hidden="1"/>
    <cellStyle name="Uwaga 3" xfId="25494" hidden="1"/>
    <cellStyle name="Uwaga 3" xfId="25489" hidden="1"/>
    <cellStyle name="Uwaga 3" xfId="25486" hidden="1"/>
    <cellStyle name="Uwaga 3" xfId="25480" hidden="1"/>
    <cellStyle name="Uwaga 3" xfId="25476" hidden="1"/>
    <cellStyle name="Uwaga 3" xfId="25473" hidden="1"/>
    <cellStyle name="Uwaga 3" xfId="25465" hidden="1"/>
    <cellStyle name="Uwaga 3" xfId="25460" hidden="1"/>
    <cellStyle name="Uwaga 3" xfId="25456" hidden="1"/>
    <cellStyle name="Uwaga 3" xfId="25450" hidden="1"/>
    <cellStyle name="Uwaga 3" xfId="25445" hidden="1"/>
    <cellStyle name="Uwaga 3" xfId="25441" hidden="1"/>
    <cellStyle name="Uwaga 3" xfId="25435" hidden="1"/>
    <cellStyle name="Uwaga 3" xfId="25430" hidden="1"/>
    <cellStyle name="Uwaga 3" xfId="25426" hidden="1"/>
    <cellStyle name="Uwaga 3" xfId="25421" hidden="1"/>
    <cellStyle name="Uwaga 3" xfId="25417" hidden="1"/>
    <cellStyle name="Uwaga 3" xfId="25413" hidden="1"/>
    <cellStyle name="Uwaga 3" xfId="25405" hidden="1"/>
    <cellStyle name="Uwaga 3" xfId="25400" hidden="1"/>
    <cellStyle name="Uwaga 3" xfId="25396" hidden="1"/>
    <cellStyle name="Uwaga 3" xfId="25390" hidden="1"/>
    <cellStyle name="Uwaga 3" xfId="25385" hidden="1"/>
    <cellStyle name="Uwaga 3" xfId="25381" hidden="1"/>
    <cellStyle name="Uwaga 3" xfId="25375" hidden="1"/>
    <cellStyle name="Uwaga 3" xfId="25370" hidden="1"/>
    <cellStyle name="Uwaga 3" xfId="25366" hidden="1"/>
    <cellStyle name="Uwaga 3" xfId="25362" hidden="1"/>
    <cellStyle name="Uwaga 3" xfId="25357" hidden="1"/>
    <cellStyle name="Uwaga 3" xfId="25352" hidden="1"/>
    <cellStyle name="Uwaga 3" xfId="25347" hidden="1"/>
    <cellStyle name="Uwaga 3" xfId="25343" hidden="1"/>
    <cellStyle name="Uwaga 3" xfId="25339" hidden="1"/>
    <cellStyle name="Uwaga 3" xfId="25332" hidden="1"/>
    <cellStyle name="Uwaga 3" xfId="25328" hidden="1"/>
    <cellStyle name="Uwaga 3" xfId="25323" hidden="1"/>
    <cellStyle name="Uwaga 3" xfId="25317" hidden="1"/>
    <cellStyle name="Uwaga 3" xfId="25313" hidden="1"/>
    <cellStyle name="Uwaga 3" xfId="25308" hidden="1"/>
    <cellStyle name="Uwaga 3" xfId="25302" hidden="1"/>
    <cellStyle name="Uwaga 3" xfId="25298" hidden="1"/>
    <cellStyle name="Uwaga 3" xfId="25293" hidden="1"/>
    <cellStyle name="Uwaga 3" xfId="25287" hidden="1"/>
    <cellStyle name="Uwaga 3" xfId="25283" hidden="1"/>
    <cellStyle name="Uwaga 3" xfId="25279" hidden="1"/>
    <cellStyle name="Uwaga 3" xfId="26139" hidden="1"/>
    <cellStyle name="Uwaga 3" xfId="26138" hidden="1"/>
    <cellStyle name="Uwaga 3" xfId="26137" hidden="1"/>
    <cellStyle name="Uwaga 3" xfId="26124" hidden="1"/>
    <cellStyle name="Uwaga 3" xfId="26123" hidden="1"/>
    <cellStyle name="Uwaga 3" xfId="26122" hidden="1"/>
    <cellStyle name="Uwaga 3" xfId="26109" hidden="1"/>
    <cellStyle name="Uwaga 3" xfId="26108" hidden="1"/>
    <cellStyle name="Uwaga 3" xfId="26107" hidden="1"/>
    <cellStyle name="Uwaga 3" xfId="26094" hidden="1"/>
    <cellStyle name="Uwaga 3" xfId="26093" hidden="1"/>
    <cellStyle name="Uwaga 3" xfId="26092" hidden="1"/>
    <cellStyle name="Uwaga 3" xfId="26079" hidden="1"/>
    <cellStyle name="Uwaga 3" xfId="26078" hidden="1"/>
    <cellStyle name="Uwaga 3" xfId="26077" hidden="1"/>
    <cellStyle name="Uwaga 3" xfId="26065" hidden="1"/>
    <cellStyle name="Uwaga 3" xfId="26063" hidden="1"/>
    <cellStyle name="Uwaga 3" xfId="26061" hidden="1"/>
    <cellStyle name="Uwaga 3" xfId="26050" hidden="1"/>
    <cellStyle name="Uwaga 3" xfId="26048" hidden="1"/>
    <cellStyle name="Uwaga 3" xfId="26046" hidden="1"/>
    <cellStyle name="Uwaga 3" xfId="26035" hidden="1"/>
    <cellStyle name="Uwaga 3" xfId="26033" hidden="1"/>
    <cellStyle name="Uwaga 3" xfId="26031" hidden="1"/>
    <cellStyle name="Uwaga 3" xfId="26020" hidden="1"/>
    <cellStyle name="Uwaga 3" xfId="26018" hidden="1"/>
    <cellStyle name="Uwaga 3" xfId="26016" hidden="1"/>
    <cellStyle name="Uwaga 3" xfId="26005" hidden="1"/>
    <cellStyle name="Uwaga 3" xfId="26003" hidden="1"/>
    <cellStyle name="Uwaga 3" xfId="26001" hidden="1"/>
    <cellStyle name="Uwaga 3" xfId="25990" hidden="1"/>
    <cellStyle name="Uwaga 3" xfId="25988" hidden="1"/>
    <cellStyle name="Uwaga 3" xfId="25986" hidden="1"/>
    <cellStyle name="Uwaga 3" xfId="25975" hidden="1"/>
    <cellStyle name="Uwaga 3" xfId="25973" hidden="1"/>
    <cellStyle name="Uwaga 3" xfId="25971" hidden="1"/>
    <cellStyle name="Uwaga 3" xfId="25960" hidden="1"/>
    <cellStyle name="Uwaga 3" xfId="25958" hidden="1"/>
    <cellStyle name="Uwaga 3" xfId="25956" hidden="1"/>
    <cellStyle name="Uwaga 3" xfId="25945" hidden="1"/>
    <cellStyle name="Uwaga 3" xfId="25943" hidden="1"/>
    <cellStyle name="Uwaga 3" xfId="25941" hidden="1"/>
    <cellStyle name="Uwaga 3" xfId="25930" hidden="1"/>
    <cellStyle name="Uwaga 3" xfId="25928" hidden="1"/>
    <cellStyle name="Uwaga 3" xfId="25926" hidden="1"/>
    <cellStyle name="Uwaga 3" xfId="25915" hidden="1"/>
    <cellStyle name="Uwaga 3" xfId="25913" hidden="1"/>
    <cellStyle name="Uwaga 3" xfId="25911" hidden="1"/>
    <cellStyle name="Uwaga 3" xfId="25900" hidden="1"/>
    <cellStyle name="Uwaga 3" xfId="25898" hidden="1"/>
    <cellStyle name="Uwaga 3" xfId="25896" hidden="1"/>
    <cellStyle name="Uwaga 3" xfId="25885" hidden="1"/>
    <cellStyle name="Uwaga 3" xfId="25883" hidden="1"/>
    <cellStyle name="Uwaga 3" xfId="25880" hidden="1"/>
    <cellStyle name="Uwaga 3" xfId="25870" hidden="1"/>
    <cellStyle name="Uwaga 3" xfId="25867" hidden="1"/>
    <cellStyle name="Uwaga 3" xfId="25864" hidden="1"/>
    <cellStyle name="Uwaga 3" xfId="25855" hidden="1"/>
    <cellStyle name="Uwaga 3" xfId="25853" hidden="1"/>
    <cellStyle name="Uwaga 3" xfId="25850" hidden="1"/>
    <cellStyle name="Uwaga 3" xfId="25840" hidden="1"/>
    <cellStyle name="Uwaga 3" xfId="25838" hidden="1"/>
    <cellStyle name="Uwaga 3" xfId="25836" hidden="1"/>
    <cellStyle name="Uwaga 3" xfId="25825" hidden="1"/>
    <cellStyle name="Uwaga 3" xfId="25823" hidden="1"/>
    <cellStyle name="Uwaga 3" xfId="25821" hidden="1"/>
    <cellStyle name="Uwaga 3" xfId="25810" hidden="1"/>
    <cellStyle name="Uwaga 3" xfId="25808" hidden="1"/>
    <cellStyle name="Uwaga 3" xfId="25806" hidden="1"/>
    <cellStyle name="Uwaga 3" xfId="25795" hidden="1"/>
    <cellStyle name="Uwaga 3" xfId="25793" hidden="1"/>
    <cellStyle name="Uwaga 3" xfId="25791" hidden="1"/>
    <cellStyle name="Uwaga 3" xfId="25780" hidden="1"/>
    <cellStyle name="Uwaga 3" xfId="25778" hidden="1"/>
    <cellStyle name="Uwaga 3" xfId="25776" hidden="1"/>
    <cellStyle name="Uwaga 3" xfId="25765" hidden="1"/>
    <cellStyle name="Uwaga 3" xfId="25763" hidden="1"/>
    <cellStyle name="Uwaga 3" xfId="25760" hidden="1"/>
    <cellStyle name="Uwaga 3" xfId="25750" hidden="1"/>
    <cellStyle name="Uwaga 3" xfId="25747" hidden="1"/>
    <cellStyle name="Uwaga 3" xfId="25744" hidden="1"/>
    <cellStyle name="Uwaga 3" xfId="25735" hidden="1"/>
    <cellStyle name="Uwaga 3" xfId="25732" hidden="1"/>
    <cellStyle name="Uwaga 3" xfId="25729" hidden="1"/>
    <cellStyle name="Uwaga 3" xfId="25720" hidden="1"/>
    <cellStyle name="Uwaga 3" xfId="25718" hidden="1"/>
    <cellStyle name="Uwaga 3" xfId="25716" hidden="1"/>
    <cellStyle name="Uwaga 3" xfId="25705" hidden="1"/>
    <cellStyle name="Uwaga 3" xfId="25702" hidden="1"/>
    <cellStyle name="Uwaga 3" xfId="25699" hidden="1"/>
    <cellStyle name="Uwaga 3" xfId="25690" hidden="1"/>
    <cellStyle name="Uwaga 3" xfId="25687" hidden="1"/>
    <cellStyle name="Uwaga 3" xfId="25684" hidden="1"/>
    <cellStyle name="Uwaga 3" xfId="25675" hidden="1"/>
    <cellStyle name="Uwaga 3" xfId="25672" hidden="1"/>
    <cellStyle name="Uwaga 3" xfId="25669" hidden="1"/>
    <cellStyle name="Uwaga 3" xfId="25662" hidden="1"/>
    <cellStyle name="Uwaga 3" xfId="25658" hidden="1"/>
    <cellStyle name="Uwaga 3" xfId="25655" hidden="1"/>
    <cellStyle name="Uwaga 3" xfId="25647" hidden="1"/>
    <cellStyle name="Uwaga 3" xfId="25643" hidden="1"/>
    <cellStyle name="Uwaga 3" xfId="25640" hidden="1"/>
    <cellStyle name="Uwaga 3" xfId="25632" hidden="1"/>
    <cellStyle name="Uwaga 3" xfId="25628" hidden="1"/>
    <cellStyle name="Uwaga 3" xfId="25624" hidden="1"/>
    <cellStyle name="Uwaga 3" xfId="25617" hidden="1"/>
    <cellStyle name="Uwaga 3" xfId="25613" hidden="1"/>
    <cellStyle name="Uwaga 3" xfId="25610" hidden="1"/>
    <cellStyle name="Uwaga 3" xfId="25602" hidden="1"/>
    <cellStyle name="Uwaga 3" xfId="25598" hidden="1"/>
    <cellStyle name="Uwaga 3" xfId="25595" hidden="1"/>
    <cellStyle name="Uwaga 3" xfId="25586" hidden="1"/>
    <cellStyle name="Uwaga 3" xfId="25581" hidden="1"/>
    <cellStyle name="Uwaga 3" xfId="25577" hidden="1"/>
    <cellStyle name="Uwaga 3" xfId="25571" hidden="1"/>
    <cellStyle name="Uwaga 3" xfId="25566" hidden="1"/>
    <cellStyle name="Uwaga 3" xfId="25562" hidden="1"/>
    <cellStyle name="Uwaga 3" xfId="25556" hidden="1"/>
    <cellStyle name="Uwaga 3" xfId="25551" hidden="1"/>
    <cellStyle name="Uwaga 3" xfId="25547" hidden="1"/>
    <cellStyle name="Uwaga 3" xfId="25542" hidden="1"/>
    <cellStyle name="Uwaga 3" xfId="25538" hidden="1"/>
    <cellStyle name="Uwaga 3" xfId="25534" hidden="1"/>
    <cellStyle name="Uwaga 3" xfId="25527" hidden="1"/>
    <cellStyle name="Uwaga 3" xfId="25522" hidden="1"/>
    <cellStyle name="Uwaga 3" xfId="25518" hidden="1"/>
    <cellStyle name="Uwaga 3" xfId="25511" hidden="1"/>
    <cellStyle name="Uwaga 3" xfId="25506" hidden="1"/>
    <cellStyle name="Uwaga 3" xfId="25502" hidden="1"/>
    <cellStyle name="Uwaga 3" xfId="25497" hidden="1"/>
    <cellStyle name="Uwaga 3" xfId="25492" hidden="1"/>
    <cellStyle name="Uwaga 3" xfId="25488" hidden="1"/>
    <cellStyle name="Uwaga 3" xfId="25482" hidden="1"/>
    <cellStyle name="Uwaga 3" xfId="25478" hidden="1"/>
    <cellStyle name="Uwaga 3" xfId="25475" hidden="1"/>
    <cellStyle name="Uwaga 3" xfId="25468" hidden="1"/>
    <cellStyle name="Uwaga 3" xfId="25463" hidden="1"/>
    <cellStyle name="Uwaga 3" xfId="25458" hidden="1"/>
    <cellStyle name="Uwaga 3" xfId="25452" hidden="1"/>
    <cellStyle name="Uwaga 3" xfId="25447" hidden="1"/>
    <cellStyle name="Uwaga 3" xfId="25442" hidden="1"/>
    <cellStyle name="Uwaga 3" xfId="25437" hidden="1"/>
    <cellStyle name="Uwaga 3" xfId="25432" hidden="1"/>
    <cellStyle name="Uwaga 3" xfId="25427" hidden="1"/>
    <cellStyle name="Uwaga 3" xfId="25423" hidden="1"/>
    <cellStyle name="Uwaga 3" xfId="25419" hidden="1"/>
    <cellStyle name="Uwaga 3" xfId="25414" hidden="1"/>
    <cellStyle name="Uwaga 3" xfId="25407" hidden="1"/>
    <cellStyle name="Uwaga 3" xfId="25402" hidden="1"/>
    <cellStyle name="Uwaga 3" xfId="25397" hidden="1"/>
    <cellStyle name="Uwaga 3" xfId="25391" hidden="1"/>
    <cellStyle name="Uwaga 3" xfId="25386" hidden="1"/>
    <cellStyle name="Uwaga 3" xfId="25382" hidden="1"/>
    <cellStyle name="Uwaga 3" xfId="25377" hidden="1"/>
    <cellStyle name="Uwaga 3" xfId="25372" hidden="1"/>
    <cellStyle name="Uwaga 3" xfId="25367" hidden="1"/>
    <cellStyle name="Uwaga 3" xfId="25363" hidden="1"/>
    <cellStyle name="Uwaga 3" xfId="25358" hidden="1"/>
    <cellStyle name="Uwaga 3" xfId="25353" hidden="1"/>
    <cellStyle name="Uwaga 3" xfId="25348" hidden="1"/>
    <cellStyle name="Uwaga 3" xfId="25344" hidden="1"/>
    <cellStyle name="Uwaga 3" xfId="25340" hidden="1"/>
    <cellStyle name="Uwaga 3" xfId="25333" hidden="1"/>
    <cellStyle name="Uwaga 3" xfId="25329" hidden="1"/>
    <cellStyle name="Uwaga 3" xfId="25324" hidden="1"/>
    <cellStyle name="Uwaga 3" xfId="25318" hidden="1"/>
    <cellStyle name="Uwaga 3" xfId="25314" hidden="1"/>
    <cellStyle name="Uwaga 3" xfId="25309" hidden="1"/>
    <cellStyle name="Uwaga 3" xfId="25303" hidden="1"/>
    <cellStyle name="Uwaga 3" xfId="25299" hidden="1"/>
    <cellStyle name="Uwaga 3" xfId="25295" hidden="1"/>
    <cellStyle name="Uwaga 3" xfId="25288" hidden="1"/>
    <cellStyle name="Uwaga 3" xfId="25284" hidden="1"/>
    <cellStyle name="Uwaga 3" xfId="25280" hidden="1"/>
    <cellStyle name="Uwaga 3" xfId="26144" hidden="1"/>
    <cellStyle name="Uwaga 3" xfId="26142" hidden="1"/>
    <cellStyle name="Uwaga 3" xfId="26140" hidden="1"/>
    <cellStyle name="Uwaga 3" xfId="26127" hidden="1"/>
    <cellStyle name="Uwaga 3" xfId="26126" hidden="1"/>
    <cellStyle name="Uwaga 3" xfId="26125" hidden="1"/>
    <cellStyle name="Uwaga 3" xfId="26112" hidden="1"/>
    <cellStyle name="Uwaga 3" xfId="26111" hidden="1"/>
    <cellStyle name="Uwaga 3" xfId="26110" hidden="1"/>
    <cellStyle name="Uwaga 3" xfId="26098" hidden="1"/>
    <cellStyle name="Uwaga 3" xfId="26096" hidden="1"/>
    <cellStyle name="Uwaga 3" xfId="26095" hidden="1"/>
    <cellStyle name="Uwaga 3" xfId="26082" hidden="1"/>
    <cellStyle name="Uwaga 3" xfId="26081" hidden="1"/>
    <cellStyle name="Uwaga 3" xfId="26080" hidden="1"/>
    <cellStyle name="Uwaga 3" xfId="26068" hidden="1"/>
    <cellStyle name="Uwaga 3" xfId="26066" hidden="1"/>
    <cellStyle name="Uwaga 3" xfId="26064" hidden="1"/>
    <cellStyle name="Uwaga 3" xfId="26053" hidden="1"/>
    <cellStyle name="Uwaga 3" xfId="26051" hidden="1"/>
    <cellStyle name="Uwaga 3" xfId="26049" hidden="1"/>
    <cellStyle name="Uwaga 3" xfId="26038" hidden="1"/>
    <cellStyle name="Uwaga 3" xfId="26036" hidden="1"/>
    <cellStyle name="Uwaga 3" xfId="26034" hidden="1"/>
    <cellStyle name="Uwaga 3" xfId="26023" hidden="1"/>
    <cellStyle name="Uwaga 3" xfId="26021" hidden="1"/>
    <cellStyle name="Uwaga 3" xfId="26019" hidden="1"/>
    <cellStyle name="Uwaga 3" xfId="26008" hidden="1"/>
    <cellStyle name="Uwaga 3" xfId="26006" hidden="1"/>
    <cellStyle name="Uwaga 3" xfId="26004" hidden="1"/>
    <cellStyle name="Uwaga 3" xfId="25993" hidden="1"/>
    <cellStyle name="Uwaga 3" xfId="25991" hidden="1"/>
    <cellStyle name="Uwaga 3" xfId="25989" hidden="1"/>
    <cellStyle name="Uwaga 3" xfId="25978" hidden="1"/>
    <cellStyle name="Uwaga 3" xfId="25976" hidden="1"/>
    <cellStyle name="Uwaga 3" xfId="25974" hidden="1"/>
    <cellStyle name="Uwaga 3" xfId="25963" hidden="1"/>
    <cellStyle name="Uwaga 3" xfId="25961" hidden="1"/>
    <cellStyle name="Uwaga 3" xfId="25959" hidden="1"/>
    <cellStyle name="Uwaga 3" xfId="25948" hidden="1"/>
    <cellStyle name="Uwaga 3" xfId="25946" hidden="1"/>
    <cellStyle name="Uwaga 3" xfId="25944" hidden="1"/>
    <cellStyle name="Uwaga 3" xfId="25933" hidden="1"/>
    <cellStyle name="Uwaga 3" xfId="25931" hidden="1"/>
    <cellStyle name="Uwaga 3" xfId="25929" hidden="1"/>
    <cellStyle name="Uwaga 3" xfId="25918" hidden="1"/>
    <cellStyle name="Uwaga 3" xfId="25916" hidden="1"/>
    <cellStyle name="Uwaga 3" xfId="25914" hidden="1"/>
    <cellStyle name="Uwaga 3" xfId="25903" hidden="1"/>
    <cellStyle name="Uwaga 3" xfId="25901" hidden="1"/>
    <cellStyle name="Uwaga 3" xfId="25899" hidden="1"/>
    <cellStyle name="Uwaga 3" xfId="25888" hidden="1"/>
    <cellStyle name="Uwaga 3" xfId="25886" hidden="1"/>
    <cellStyle name="Uwaga 3" xfId="25884" hidden="1"/>
    <cellStyle name="Uwaga 3" xfId="25873" hidden="1"/>
    <cellStyle name="Uwaga 3" xfId="25871" hidden="1"/>
    <cellStyle name="Uwaga 3" xfId="25869" hidden="1"/>
    <cellStyle name="Uwaga 3" xfId="25858" hidden="1"/>
    <cellStyle name="Uwaga 3" xfId="25856" hidden="1"/>
    <cellStyle name="Uwaga 3" xfId="25854" hidden="1"/>
    <cellStyle name="Uwaga 3" xfId="25843" hidden="1"/>
    <cellStyle name="Uwaga 3" xfId="25841" hidden="1"/>
    <cellStyle name="Uwaga 3" xfId="25839" hidden="1"/>
    <cellStyle name="Uwaga 3" xfId="25828" hidden="1"/>
    <cellStyle name="Uwaga 3" xfId="25826" hidden="1"/>
    <cellStyle name="Uwaga 3" xfId="25824" hidden="1"/>
    <cellStyle name="Uwaga 3" xfId="25813" hidden="1"/>
    <cellStyle name="Uwaga 3" xfId="25811" hidden="1"/>
    <cellStyle name="Uwaga 3" xfId="25809" hidden="1"/>
    <cellStyle name="Uwaga 3" xfId="25798" hidden="1"/>
    <cellStyle name="Uwaga 3" xfId="25796" hidden="1"/>
    <cellStyle name="Uwaga 3" xfId="25794" hidden="1"/>
    <cellStyle name="Uwaga 3" xfId="25783" hidden="1"/>
    <cellStyle name="Uwaga 3" xfId="25781" hidden="1"/>
    <cellStyle name="Uwaga 3" xfId="25779" hidden="1"/>
    <cellStyle name="Uwaga 3" xfId="25768" hidden="1"/>
    <cellStyle name="Uwaga 3" xfId="25766" hidden="1"/>
    <cellStyle name="Uwaga 3" xfId="25764" hidden="1"/>
    <cellStyle name="Uwaga 3" xfId="25753" hidden="1"/>
    <cellStyle name="Uwaga 3" xfId="25751" hidden="1"/>
    <cellStyle name="Uwaga 3" xfId="25748" hidden="1"/>
    <cellStyle name="Uwaga 3" xfId="25738" hidden="1"/>
    <cellStyle name="Uwaga 3" xfId="25736" hidden="1"/>
    <cellStyle name="Uwaga 3" xfId="25734" hidden="1"/>
    <cellStyle name="Uwaga 3" xfId="25723" hidden="1"/>
    <cellStyle name="Uwaga 3" xfId="25721" hidden="1"/>
    <cellStyle name="Uwaga 3" xfId="25719" hidden="1"/>
    <cellStyle name="Uwaga 3" xfId="25708" hidden="1"/>
    <cellStyle name="Uwaga 3" xfId="25706" hidden="1"/>
    <cellStyle name="Uwaga 3" xfId="25703" hidden="1"/>
    <cellStyle name="Uwaga 3" xfId="25693" hidden="1"/>
    <cellStyle name="Uwaga 3" xfId="25691" hidden="1"/>
    <cellStyle name="Uwaga 3" xfId="25688" hidden="1"/>
    <cellStyle name="Uwaga 3" xfId="25678" hidden="1"/>
    <cellStyle name="Uwaga 3" xfId="25676" hidden="1"/>
    <cellStyle name="Uwaga 3" xfId="25673" hidden="1"/>
    <cellStyle name="Uwaga 3" xfId="25664" hidden="1"/>
    <cellStyle name="Uwaga 3" xfId="25661" hidden="1"/>
    <cellStyle name="Uwaga 3" xfId="25657" hidden="1"/>
    <cellStyle name="Uwaga 3" xfId="25649" hidden="1"/>
    <cellStyle name="Uwaga 3" xfId="25646" hidden="1"/>
    <cellStyle name="Uwaga 3" xfId="25642" hidden="1"/>
    <cellStyle name="Uwaga 3" xfId="25634" hidden="1"/>
    <cellStyle name="Uwaga 3" xfId="25631" hidden="1"/>
    <cellStyle name="Uwaga 3" xfId="25627" hidden="1"/>
    <cellStyle name="Uwaga 3" xfId="25619" hidden="1"/>
    <cellStyle name="Uwaga 3" xfId="25616" hidden="1"/>
    <cellStyle name="Uwaga 3" xfId="25612" hidden="1"/>
    <cellStyle name="Uwaga 3" xfId="25604" hidden="1"/>
    <cellStyle name="Uwaga 3" xfId="25601" hidden="1"/>
    <cellStyle name="Uwaga 3" xfId="25597" hidden="1"/>
    <cellStyle name="Uwaga 3" xfId="25589" hidden="1"/>
    <cellStyle name="Uwaga 3" xfId="25585" hidden="1"/>
    <cellStyle name="Uwaga 3" xfId="25580" hidden="1"/>
    <cellStyle name="Uwaga 3" xfId="25574" hidden="1"/>
    <cellStyle name="Uwaga 3" xfId="25570" hidden="1"/>
    <cellStyle name="Uwaga 3" xfId="25565" hidden="1"/>
    <cellStyle name="Uwaga 3" xfId="25559" hidden="1"/>
    <cellStyle name="Uwaga 3" xfId="25555" hidden="1"/>
    <cellStyle name="Uwaga 3" xfId="25550" hidden="1"/>
    <cellStyle name="Uwaga 3" xfId="25544" hidden="1"/>
    <cellStyle name="Uwaga 3" xfId="25541" hidden="1"/>
    <cellStyle name="Uwaga 3" xfId="25537" hidden="1"/>
    <cellStyle name="Uwaga 3" xfId="25529" hidden="1"/>
    <cellStyle name="Uwaga 3" xfId="25526" hidden="1"/>
    <cellStyle name="Uwaga 3" xfId="25521" hidden="1"/>
    <cellStyle name="Uwaga 3" xfId="25514" hidden="1"/>
    <cellStyle name="Uwaga 3" xfId="25510" hidden="1"/>
    <cellStyle name="Uwaga 3" xfId="25505" hidden="1"/>
    <cellStyle name="Uwaga 3" xfId="25499" hidden="1"/>
    <cellStyle name="Uwaga 3" xfId="25495" hidden="1"/>
    <cellStyle name="Uwaga 3" xfId="25490" hidden="1"/>
    <cellStyle name="Uwaga 3" xfId="25484" hidden="1"/>
    <cellStyle name="Uwaga 3" xfId="25481" hidden="1"/>
    <cellStyle name="Uwaga 3" xfId="25477" hidden="1"/>
    <cellStyle name="Uwaga 3" xfId="25469" hidden="1"/>
    <cellStyle name="Uwaga 3" xfId="25464" hidden="1"/>
    <cellStyle name="Uwaga 3" xfId="25459" hidden="1"/>
    <cellStyle name="Uwaga 3" xfId="25454" hidden="1"/>
    <cellStyle name="Uwaga 3" xfId="25449" hidden="1"/>
    <cellStyle name="Uwaga 3" xfId="25444" hidden="1"/>
    <cellStyle name="Uwaga 3" xfId="25439" hidden="1"/>
    <cellStyle name="Uwaga 3" xfId="25434" hidden="1"/>
    <cellStyle name="Uwaga 3" xfId="25429" hidden="1"/>
    <cellStyle name="Uwaga 3" xfId="25424" hidden="1"/>
    <cellStyle name="Uwaga 3" xfId="25420" hidden="1"/>
    <cellStyle name="Uwaga 3" xfId="25415" hidden="1"/>
    <cellStyle name="Uwaga 3" xfId="25408" hidden="1"/>
    <cellStyle name="Uwaga 3" xfId="25403" hidden="1"/>
    <cellStyle name="Uwaga 3" xfId="25398" hidden="1"/>
    <cellStyle name="Uwaga 3" xfId="25393" hidden="1"/>
    <cellStyle name="Uwaga 3" xfId="25388" hidden="1"/>
    <cellStyle name="Uwaga 3" xfId="25383" hidden="1"/>
    <cellStyle name="Uwaga 3" xfId="25378" hidden="1"/>
    <cellStyle name="Uwaga 3" xfId="25373" hidden="1"/>
    <cellStyle name="Uwaga 3" xfId="25368" hidden="1"/>
    <cellStyle name="Uwaga 3" xfId="25364" hidden="1"/>
    <cellStyle name="Uwaga 3" xfId="25359" hidden="1"/>
    <cellStyle name="Uwaga 3" xfId="25354" hidden="1"/>
    <cellStyle name="Uwaga 3" xfId="25349" hidden="1"/>
    <cellStyle name="Uwaga 3" xfId="25345" hidden="1"/>
    <cellStyle name="Uwaga 3" xfId="25341" hidden="1"/>
    <cellStyle name="Uwaga 3" xfId="25334" hidden="1"/>
    <cellStyle name="Uwaga 3" xfId="25330" hidden="1"/>
    <cellStyle name="Uwaga 3" xfId="25325" hidden="1"/>
    <cellStyle name="Uwaga 3" xfId="25319" hidden="1"/>
    <cellStyle name="Uwaga 3" xfId="25315" hidden="1"/>
    <cellStyle name="Uwaga 3" xfId="25310" hidden="1"/>
    <cellStyle name="Uwaga 3" xfId="25304" hidden="1"/>
    <cellStyle name="Uwaga 3" xfId="25300" hidden="1"/>
    <cellStyle name="Uwaga 3" xfId="25296" hidden="1"/>
    <cellStyle name="Uwaga 3" xfId="25289" hidden="1"/>
    <cellStyle name="Uwaga 3" xfId="25285" hidden="1"/>
    <cellStyle name="Uwaga 3" xfId="25281" hidden="1"/>
    <cellStyle name="Uwaga 3" xfId="26148" hidden="1"/>
    <cellStyle name="Uwaga 3" xfId="26147" hidden="1"/>
    <cellStyle name="Uwaga 3" xfId="26145" hidden="1"/>
    <cellStyle name="Uwaga 3" xfId="26132" hidden="1"/>
    <cellStyle name="Uwaga 3" xfId="26130" hidden="1"/>
    <cellStyle name="Uwaga 3" xfId="26128" hidden="1"/>
    <cellStyle name="Uwaga 3" xfId="26118" hidden="1"/>
    <cellStyle name="Uwaga 3" xfId="26116" hidden="1"/>
    <cellStyle name="Uwaga 3" xfId="26114" hidden="1"/>
    <cellStyle name="Uwaga 3" xfId="26103" hidden="1"/>
    <cellStyle name="Uwaga 3" xfId="26101" hidden="1"/>
    <cellStyle name="Uwaga 3" xfId="26099" hidden="1"/>
    <cellStyle name="Uwaga 3" xfId="26086" hidden="1"/>
    <cellStyle name="Uwaga 3" xfId="26084" hidden="1"/>
    <cellStyle name="Uwaga 3" xfId="26083" hidden="1"/>
    <cellStyle name="Uwaga 3" xfId="26070" hidden="1"/>
    <cellStyle name="Uwaga 3" xfId="26069" hidden="1"/>
    <cellStyle name="Uwaga 3" xfId="26067" hidden="1"/>
    <cellStyle name="Uwaga 3" xfId="26055" hidden="1"/>
    <cellStyle name="Uwaga 3" xfId="26054" hidden="1"/>
    <cellStyle name="Uwaga 3" xfId="26052" hidden="1"/>
    <cellStyle name="Uwaga 3" xfId="26040" hidden="1"/>
    <cellStyle name="Uwaga 3" xfId="26039" hidden="1"/>
    <cellStyle name="Uwaga 3" xfId="26037" hidden="1"/>
    <cellStyle name="Uwaga 3" xfId="26025" hidden="1"/>
    <cellStyle name="Uwaga 3" xfId="26024" hidden="1"/>
    <cellStyle name="Uwaga 3" xfId="26022" hidden="1"/>
    <cellStyle name="Uwaga 3" xfId="26010" hidden="1"/>
    <cellStyle name="Uwaga 3" xfId="26009" hidden="1"/>
    <cellStyle name="Uwaga 3" xfId="26007" hidden="1"/>
    <cellStyle name="Uwaga 3" xfId="25995" hidden="1"/>
    <cellStyle name="Uwaga 3" xfId="25994" hidden="1"/>
    <cellStyle name="Uwaga 3" xfId="25992" hidden="1"/>
    <cellStyle name="Uwaga 3" xfId="25980" hidden="1"/>
    <cellStyle name="Uwaga 3" xfId="25979" hidden="1"/>
    <cellStyle name="Uwaga 3" xfId="25977" hidden="1"/>
    <cellStyle name="Uwaga 3" xfId="25965" hidden="1"/>
    <cellStyle name="Uwaga 3" xfId="25964" hidden="1"/>
    <cellStyle name="Uwaga 3" xfId="25962" hidden="1"/>
    <cellStyle name="Uwaga 3" xfId="25950" hidden="1"/>
    <cellStyle name="Uwaga 3" xfId="25949" hidden="1"/>
    <cellStyle name="Uwaga 3" xfId="25947" hidden="1"/>
    <cellStyle name="Uwaga 3" xfId="25935" hidden="1"/>
    <cellStyle name="Uwaga 3" xfId="25934" hidden="1"/>
    <cellStyle name="Uwaga 3" xfId="25932" hidden="1"/>
    <cellStyle name="Uwaga 3" xfId="25920" hidden="1"/>
    <cellStyle name="Uwaga 3" xfId="25919" hidden="1"/>
    <cellStyle name="Uwaga 3" xfId="25917" hidden="1"/>
    <cellStyle name="Uwaga 3" xfId="25905" hidden="1"/>
    <cellStyle name="Uwaga 3" xfId="25904" hidden="1"/>
    <cellStyle name="Uwaga 3" xfId="25902" hidden="1"/>
    <cellStyle name="Uwaga 3" xfId="25890" hidden="1"/>
    <cellStyle name="Uwaga 3" xfId="25889" hidden="1"/>
    <cellStyle name="Uwaga 3" xfId="25887" hidden="1"/>
    <cellStyle name="Uwaga 3" xfId="25875" hidden="1"/>
    <cellStyle name="Uwaga 3" xfId="25874" hidden="1"/>
    <cellStyle name="Uwaga 3" xfId="25872" hidden="1"/>
    <cellStyle name="Uwaga 3" xfId="25860" hidden="1"/>
    <cellStyle name="Uwaga 3" xfId="25859" hidden="1"/>
    <cellStyle name="Uwaga 3" xfId="25857" hidden="1"/>
    <cellStyle name="Uwaga 3" xfId="25845" hidden="1"/>
    <cellStyle name="Uwaga 3" xfId="25844" hidden="1"/>
    <cellStyle name="Uwaga 3" xfId="25842" hidden="1"/>
    <cellStyle name="Uwaga 3" xfId="25830" hidden="1"/>
    <cellStyle name="Uwaga 3" xfId="25829" hidden="1"/>
    <cellStyle name="Uwaga 3" xfId="25827" hidden="1"/>
    <cellStyle name="Uwaga 3" xfId="25815" hidden="1"/>
    <cellStyle name="Uwaga 3" xfId="25814" hidden="1"/>
    <cellStyle name="Uwaga 3" xfId="25812" hidden="1"/>
    <cellStyle name="Uwaga 3" xfId="25800" hidden="1"/>
    <cellStyle name="Uwaga 3" xfId="25799" hidden="1"/>
    <cellStyle name="Uwaga 3" xfId="25797" hidden="1"/>
    <cellStyle name="Uwaga 3" xfId="25785" hidden="1"/>
    <cellStyle name="Uwaga 3" xfId="25784" hidden="1"/>
    <cellStyle name="Uwaga 3" xfId="25782" hidden="1"/>
    <cellStyle name="Uwaga 3" xfId="25770" hidden="1"/>
    <cellStyle name="Uwaga 3" xfId="25769" hidden="1"/>
    <cellStyle name="Uwaga 3" xfId="25767" hidden="1"/>
    <cellStyle name="Uwaga 3" xfId="25755" hidden="1"/>
    <cellStyle name="Uwaga 3" xfId="25754" hidden="1"/>
    <cellStyle name="Uwaga 3" xfId="25752" hidden="1"/>
    <cellStyle name="Uwaga 3" xfId="25740" hidden="1"/>
    <cellStyle name="Uwaga 3" xfId="25739" hidden="1"/>
    <cellStyle name="Uwaga 3" xfId="25737" hidden="1"/>
    <cellStyle name="Uwaga 3" xfId="25725" hidden="1"/>
    <cellStyle name="Uwaga 3" xfId="25724" hidden="1"/>
    <cellStyle name="Uwaga 3" xfId="25722" hidden="1"/>
    <cellStyle name="Uwaga 3" xfId="25710" hidden="1"/>
    <cellStyle name="Uwaga 3" xfId="25709" hidden="1"/>
    <cellStyle name="Uwaga 3" xfId="25707" hidden="1"/>
    <cellStyle name="Uwaga 3" xfId="25695" hidden="1"/>
    <cellStyle name="Uwaga 3" xfId="25694" hidden="1"/>
    <cellStyle name="Uwaga 3" xfId="25692" hidden="1"/>
    <cellStyle name="Uwaga 3" xfId="25680" hidden="1"/>
    <cellStyle name="Uwaga 3" xfId="25679" hidden="1"/>
    <cellStyle name="Uwaga 3" xfId="25677" hidden="1"/>
    <cellStyle name="Uwaga 3" xfId="25665" hidden="1"/>
    <cellStyle name="Uwaga 3" xfId="25663" hidden="1"/>
    <cellStyle name="Uwaga 3" xfId="25660" hidden="1"/>
    <cellStyle name="Uwaga 3" xfId="25650" hidden="1"/>
    <cellStyle name="Uwaga 3" xfId="25648" hidden="1"/>
    <cellStyle name="Uwaga 3" xfId="25645" hidden="1"/>
    <cellStyle name="Uwaga 3" xfId="25635" hidden="1"/>
    <cellStyle name="Uwaga 3" xfId="25633" hidden="1"/>
    <cellStyle name="Uwaga 3" xfId="25630" hidden="1"/>
    <cellStyle name="Uwaga 3" xfId="25620" hidden="1"/>
    <cellStyle name="Uwaga 3" xfId="25618" hidden="1"/>
    <cellStyle name="Uwaga 3" xfId="25615" hidden="1"/>
    <cellStyle name="Uwaga 3" xfId="25605" hidden="1"/>
    <cellStyle name="Uwaga 3" xfId="25603" hidden="1"/>
    <cellStyle name="Uwaga 3" xfId="25600" hidden="1"/>
    <cellStyle name="Uwaga 3" xfId="25590" hidden="1"/>
    <cellStyle name="Uwaga 3" xfId="25588" hidden="1"/>
    <cellStyle name="Uwaga 3" xfId="25584" hidden="1"/>
    <cellStyle name="Uwaga 3" xfId="25575" hidden="1"/>
    <cellStyle name="Uwaga 3" xfId="25572" hidden="1"/>
    <cellStyle name="Uwaga 3" xfId="25568" hidden="1"/>
    <cellStyle name="Uwaga 3" xfId="25560" hidden="1"/>
    <cellStyle name="Uwaga 3" xfId="25558" hidden="1"/>
    <cellStyle name="Uwaga 3" xfId="25554" hidden="1"/>
    <cellStyle name="Uwaga 3" xfId="25545" hidden="1"/>
    <cellStyle name="Uwaga 3" xfId="25543" hidden="1"/>
    <cellStyle name="Uwaga 3" xfId="25540" hidden="1"/>
    <cellStyle name="Uwaga 3" xfId="25530" hidden="1"/>
    <cellStyle name="Uwaga 3" xfId="25528" hidden="1"/>
    <cellStyle name="Uwaga 3" xfId="25523" hidden="1"/>
    <cellStyle name="Uwaga 3" xfId="25515" hidden="1"/>
    <cellStyle name="Uwaga 3" xfId="25513" hidden="1"/>
    <cellStyle name="Uwaga 3" xfId="25508" hidden="1"/>
    <cellStyle name="Uwaga 3" xfId="25500" hidden="1"/>
    <cellStyle name="Uwaga 3" xfId="25498" hidden="1"/>
    <cellStyle name="Uwaga 3" xfId="25493" hidden="1"/>
    <cellStyle name="Uwaga 3" xfId="25485" hidden="1"/>
    <cellStyle name="Uwaga 3" xfId="25483" hidden="1"/>
    <cellStyle name="Uwaga 3" xfId="25479" hidden="1"/>
    <cellStyle name="Uwaga 3" xfId="25470" hidden="1"/>
    <cellStyle name="Uwaga 3" xfId="25467" hidden="1"/>
    <cellStyle name="Uwaga 3" xfId="25462" hidden="1"/>
    <cellStyle name="Uwaga 3" xfId="25455" hidden="1"/>
    <cellStyle name="Uwaga 3" xfId="25451" hidden="1"/>
    <cellStyle name="Uwaga 3" xfId="25446" hidden="1"/>
    <cellStyle name="Uwaga 3" xfId="25440" hidden="1"/>
    <cellStyle name="Uwaga 3" xfId="25436" hidden="1"/>
    <cellStyle name="Uwaga 3" xfId="25431" hidden="1"/>
    <cellStyle name="Uwaga 3" xfId="25425" hidden="1"/>
    <cellStyle name="Uwaga 3" xfId="25422" hidden="1"/>
    <cellStyle name="Uwaga 3" xfId="25418" hidden="1"/>
    <cellStyle name="Uwaga 3" xfId="25409" hidden="1"/>
    <cellStyle name="Uwaga 3" xfId="25404" hidden="1"/>
    <cellStyle name="Uwaga 3" xfId="25399" hidden="1"/>
    <cellStyle name="Uwaga 3" xfId="25394" hidden="1"/>
    <cellStyle name="Uwaga 3" xfId="25389" hidden="1"/>
    <cellStyle name="Uwaga 3" xfId="25384" hidden="1"/>
    <cellStyle name="Uwaga 3" xfId="25379" hidden="1"/>
    <cellStyle name="Uwaga 3" xfId="25374" hidden="1"/>
    <cellStyle name="Uwaga 3" xfId="25369" hidden="1"/>
    <cellStyle name="Uwaga 3" xfId="25365" hidden="1"/>
    <cellStyle name="Uwaga 3" xfId="25360" hidden="1"/>
    <cellStyle name="Uwaga 3" xfId="25355" hidden="1"/>
    <cellStyle name="Uwaga 3" xfId="25350" hidden="1"/>
    <cellStyle name="Uwaga 3" xfId="25346" hidden="1"/>
    <cellStyle name="Uwaga 3" xfId="25342" hidden="1"/>
    <cellStyle name="Uwaga 3" xfId="25335" hidden="1"/>
    <cellStyle name="Uwaga 3" xfId="25331" hidden="1"/>
    <cellStyle name="Uwaga 3" xfId="25326" hidden="1"/>
    <cellStyle name="Uwaga 3" xfId="25320" hidden="1"/>
    <cellStyle name="Uwaga 3" xfId="25316" hidden="1"/>
    <cellStyle name="Uwaga 3" xfId="25311" hidden="1"/>
    <cellStyle name="Uwaga 3" xfId="25305" hidden="1"/>
    <cellStyle name="Uwaga 3" xfId="25301" hidden="1"/>
    <cellStyle name="Uwaga 3" xfId="25297" hidden="1"/>
    <cellStyle name="Uwaga 3" xfId="25290" hidden="1"/>
    <cellStyle name="Uwaga 3" xfId="25286" hidden="1"/>
    <cellStyle name="Uwaga 3" xfId="25282" hidden="1"/>
    <cellStyle name="Uwaga 3" xfId="25202" hidden="1"/>
    <cellStyle name="Uwaga 3" xfId="25201" hidden="1"/>
    <cellStyle name="Uwaga 3" xfId="25200" hidden="1"/>
    <cellStyle name="Uwaga 3" xfId="25193" hidden="1"/>
    <cellStyle name="Uwaga 3" xfId="25192" hidden="1"/>
    <cellStyle name="Uwaga 3" xfId="25191" hidden="1"/>
    <cellStyle name="Uwaga 3" xfId="25184" hidden="1"/>
    <cellStyle name="Uwaga 3" xfId="25183" hidden="1"/>
    <cellStyle name="Uwaga 3" xfId="25182" hidden="1"/>
    <cellStyle name="Uwaga 3" xfId="25175" hidden="1"/>
    <cellStyle name="Uwaga 3" xfId="25174" hidden="1"/>
    <cellStyle name="Uwaga 3" xfId="25173" hidden="1"/>
    <cellStyle name="Uwaga 3" xfId="25166" hidden="1"/>
    <cellStyle name="Uwaga 3" xfId="25165" hidden="1"/>
    <cellStyle name="Uwaga 3" xfId="25163" hidden="1"/>
    <cellStyle name="Uwaga 3" xfId="25158" hidden="1"/>
    <cellStyle name="Uwaga 3" xfId="25155" hidden="1"/>
    <cellStyle name="Uwaga 3" xfId="25153" hidden="1"/>
    <cellStyle name="Uwaga 3" xfId="25149" hidden="1"/>
    <cellStyle name="Uwaga 3" xfId="25146" hidden="1"/>
    <cellStyle name="Uwaga 3" xfId="25144" hidden="1"/>
    <cellStyle name="Uwaga 3" xfId="25140" hidden="1"/>
    <cellStyle name="Uwaga 3" xfId="25137" hidden="1"/>
    <cellStyle name="Uwaga 3" xfId="25135" hidden="1"/>
    <cellStyle name="Uwaga 3" xfId="25131" hidden="1"/>
    <cellStyle name="Uwaga 3" xfId="25129" hidden="1"/>
    <cellStyle name="Uwaga 3" xfId="25128" hidden="1"/>
    <cellStyle name="Uwaga 3" xfId="25122" hidden="1"/>
    <cellStyle name="Uwaga 3" xfId="25120" hidden="1"/>
    <cellStyle name="Uwaga 3" xfId="25117" hidden="1"/>
    <cellStyle name="Uwaga 3" xfId="25113" hidden="1"/>
    <cellStyle name="Uwaga 3" xfId="25110" hidden="1"/>
    <cellStyle name="Uwaga 3" xfId="25108" hidden="1"/>
    <cellStyle name="Uwaga 3" xfId="25104" hidden="1"/>
    <cellStyle name="Uwaga 3" xfId="25101" hidden="1"/>
    <cellStyle name="Uwaga 3" xfId="25099" hidden="1"/>
    <cellStyle name="Uwaga 3" xfId="25095" hidden="1"/>
    <cellStyle name="Uwaga 3" xfId="25093" hidden="1"/>
    <cellStyle name="Uwaga 3" xfId="25092" hidden="1"/>
    <cellStyle name="Uwaga 3" xfId="25086" hidden="1"/>
    <cellStyle name="Uwaga 3" xfId="25083" hidden="1"/>
    <cellStyle name="Uwaga 3" xfId="25081" hidden="1"/>
    <cellStyle name="Uwaga 3" xfId="25077" hidden="1"/>
    <cellStyle name="Uwaga 3" xfId="25074" hidden="1"/>
    <cellStyle name="Uwaga 3" xfId="25072" hidden="1"/>
    <cellStyle name="Uwaga 3" xfId="25068" hidden="1"/>
    <cellStyle name="Uwaga 3" xfId="25065" hidden="1"/>
    <cellStyle name="Uwaga 3" xfId="25063" hidden="1"/>
    <cellStyle name="Uwaga 3" xfId="25059" hidden="1"/>
    <cellStyle name="Uwaga 3" xfId="25057" hidden="1"/>
    <cellStyle name="Uwaga 3" xfId="25056" hidden="1"/>
    <cellStyle name="Uwaga 3" xfId="25049" hidden="1"/>
    <cellStyle name="Uwaga 3" xfId="25046" hidden="1"/>
    <cellStyle name="Uwaga 3" xfId="25044" hidden="1"/>
    <cellStyle name="Uwaga 3" xfId="25040" hidden="1"/>
    <cellStyle name="Uwaga 3" xfId="25037" hidden="1"/>
    <cellStyle name="Uwaga 3" xfId="25035" hidden="1"/>
    <cellStyle name="Uwaga 3" xfId="25031" hidden="1"/>
    <cellStyle name="Uwaga 3" xfId="25028" hidden="1"/>
    <cellStyle name="Uwaga 3" xfId="25026" hidden="1"/>
    <cellStyle name="Uwaga 3" xfId="25023" hidden="1"/>
    <cellStyle name="Uwaga 3" xfId="25021" hidden="1"/>
    <cellStyle name="Uwaga 3" xfId="25020" hidden="1"/>
    <cellStyle name="Uwaga 3" xfId="25014" hidden="1"/>
    <cellStyle name="Uwaga 3" xfId="25012" hidden="1"/>
    <cellStyle name="Uwaga 3" xfId="25010" hidden="1"/>
    <cellStyle name="Uwaga 3" xfId="25005" hidden="1"/>
    <cellStyle name="Uwaga 3" xfId="25003" hidden="1"/>
    <cellStyle name="Uwaga 3" xfId="25001" hidden="1"/>
    <cellStyle name="Uwaga 3" xfId="24996" hidden="1"/>
    <cellStyle name="Uwaga 3" xfId="24994" hidden="1"/>
    <cellStyle name="Uwaga 3" xfId="24992" hidden="1"/>
    <cellStyle name="Uwaga 3" xfId="24987" hidden="1"/>
    <cellStyle name="Uwaga 3" xfId="24985" hidden="1"/>
    <cellStyle name="Uwaga 3" xfId="24984" hidden="1"/>
    <cellStyle name="Uwaga 3" xfId="24977" hidden="1"/>
    <cellStyle name="Uwaga 3" xfId="24974" hidden="1"/>
    <cellStyle name="Uwaga 3" xfId="24972" hidden="1"/>
    <cellStyle name="Uwaga 3" xfId="24968" hidden="1"/>
    <cellStyle name="Uwaga 3" xfId="24965" hidden="1"/>
    <cellStyle name="Uwaga 3" xfId="24963" hidden="1"/>
    <cellStyle name="Uwaga 3" xfId="24959" hidden="1"/>
    <cellStyle name="Uwaga 3" xfId="24956" hidden="1"/>
    <cellStyle name="Uwaga 3" xfId="24954" hidden="1"/>
    <cellStyle name="Uwaga 3" xfId="24951" hidden="1"/>
    <cellStyle name="Uwaga 3" xfId="24949" hidden="1"/>
    <cellStyle name="Uwaga 3" xfId="24947" hidden="1"/>
    <cellStyle name="Uwaga 3" xfId="24941" hidden="1"/>
    <cellStyle name="Uwaga 3" xfId="24938" hidden="1"/>
    <cellStyle name="Uwaga 3" xfId="24936" hidden="1"/>
    <cellStyle name="Uwaga 3" xfId="24932" hidden="1"/>
    <cellStyle name="Uwaga 3" xfId="24929" hidden="1"/>
    <cellStyle name="Uwaga 3" xfId="24927" hidden="1"/>
    <cellStyle name="Uwaga 3" xfId="24923" hidden="1"/>
    <cellStyle name="Uwaga 3" xfId="24920" hidden="1"/>
    <cellStyle name="Uwaga 3" xfId="24918" hidden="1"/>
    <cellStyle name="Uwaga 3" xfId="24916" hidden="1"/>
    <cellStyle name="Uwaga 3" xfId="24914" hidden="1"/>
    <cellStyle name="Uwaga 3" xfId="24912" hidden="1"/>
    <cellStyle name="Uwaga 3" xfId="24907" hidden="1"/>
    <cellStyle name="Uwaga 3" xfId="24905" hidden="1"/>
    <cellStyle name="Uwaga 3" xfId="24902" hidden="1"/>
    <cellStyle name="Uwaga 3" xfId="24898" hidden="1"/>
    <cellStyle name="Uwaga 3" xfId="24895" hidden="1"/>
    <cellStyle name="Uwaga 3" xfId="24892" hidden="1"/>
    <cellStyle name="Uwaga 3" xfId="24889" hidden="1"/>
    <cellStyle name="Uwaga 3" xfId="24887" hidden="1"/>
    <cellStyle name="Uwaga 3" xfId="24884" hidden="1"/>
    <cellStyle name="Uwaga 3" xfId="24880" hidden="1"/>
    <cellStyle name="Uwaga 3" xfId="24878" hidden="1"/>
    <cellStyle name="Uwaga 3" xfId="24875" hidden="1"/>
    <cellStyle name="Uwaga 3" xfId="24870" hidden="1"/>
    <cellStyle name="Uwaga 3" xfId="24867" hidden="1"/>
    <cellStyle name="Uwaga 3" xfId="24864" hidden="1"/>
    <cellStyle name="Uwaga 3" xfId="24860" hidden="1"/>
    <cellStyle name="Uwaga 3" xfId="24857" hidden="1"/>
    <cellStyle name="Uwaga 3" xfId="24855" hidden="1"/>
    <cellStyle name="Uwaga 3" xfId="24852" hidden="1"/>
    <cellStyle name="Uwaga 3" xfId="24849" hidden="1"/>
    <cellStyle name="Uwaga 3" xfId="24846" hidden="1"/>
    <cellStyle name="Uwaga 3" xfId="24844" hidden="1"/>
    <cellStyle name="Uwaga 3" xfId="24842" hidden="1"/>
    <cellStyle name="Uwaga 3" xfId="24839" hidden="1"/>
    <cellStyle name="Uwaga 3" xfId="24834" hidden="1"/>
    <cellStyle name="Uwaga 3" xfId="24831" hidden="1"/>
    <cellStyle name="Uwaga 3" xfId="24828" hidden="1"/>
    <cellStyle name="Uwaga 3" xfId="24825" hidden="1"/>
    <cellStyle name="Uwaga 3" xfId="24822" hidden="1"/>
    <cellStyle name="Uwaga 3" xfId="24819" hidden="1"/>
    <cellStyle name="Uwaga 3" xfId="24816" hidden="1"/>
    <cellStyle name="Uwaga 3" xfId="24813" hidden="1"/>
    <cellStyle name="Uwaga 3" xfId="24810" hidden="1"/>
    <cellStyle name="Uwaga 3" xfId="24808" hidden="1"/>
    <cellStyle name="Uwaga 3" xfId="24806" hidden="1"/>
    <cellStyle name="Uwaga 3" xfId="24803" hidden="1"/>
    <cellStyle name="Uwaga 3" xfId="24798" hidden="1"/>
    <cellStyle name="Uwaga 3" xfId="24795" hidden="1"/>
    <cellStyle name="Uwaga 3" xfId="24792" hidden="1"/>
    <cellStyle name="Uwaga 3" xfId="24789" hidden="1"/>
    <cellStyle name="Uwaga 3" xfId="24786" hidden="1"/>
    <cellStyle name="Uwaga 3" xfId="24783" hidden="1"/>
    <cellStyle name="Uwaga 3" xfId="24780" hidden="1"/>
    <cellStyle name="Uwaga 3" xfId="24777" hidden="1"/>
    <cellStyle name="Uwaga 3" xfId="24774" hidden="1"/>
    <cellStyle name="Uwaga 3" xfId="24772" hidden="1"/>
    <cellStyle name="Uwaga 3" xfId="24770" hidden="1"/>
    <cellStyle name="Uwaga 3" xfId="24767" hidden="1"/>
    <cellStyle name="Uwaga 3" xfId="24761" hidden="1"/>
    <cellStyle name="Uwaga 3" xfId="24758" hidden="1"/>
    <cellStyle name="Uwaga 3" xfId="24756" hidden="1"/>
    <cellStyle name="Uwaga 3" xfId="24752" hidden="1"/>
    <cellStyle name="Uwaga 3" xfId="24749" hidden="1"/>
    <cellStyle name="Uwaga 3" xfId="24747" hidden="1"/>
    <cellStyle name="Uwaga 3" xfId="24743" hidden="1"/>
    <cellStyle name="Uwaga 3" xfId="24740" hidden="1"/>
    <cellStyle name="Uwaga 3" xfId="24738" hidden="1"/>
    <cellStyle name="Uwaga 3" xfId="24736" hidden="1"/>
    <cellStyle name="Uwaga 3" xfId="24733" hidden="1"/>
    <cellStyle name="Uwaga 3" xfId="24730" hidden="1"/>
    <cellStyle name="Uwaga 3" xfId="24727" hidden="1"/>
    <cellStyle name="Uwaga 3" xfId="24725" hidden="1"/>
    <cellStyle name="Uwaga 3" xfId="24723" hidden="1"/>
    <cellStyle name="Uwaga 3" xfId="24718" hidden="1"/>
    <cellStyle name="Uwaga 3" xfId="24716" hidden="1"/>
    <cellStyle name="Uwaga 3" xfId="24713" hidden="1"/>
    <cellStyle name="Uwaga 3" xfId="24709" hidden="1"/>
    <cellStyle name="Uwaga 3" xfId="24707" hidden="1"/>
    <cellStyle name="Uwaga 3" xfId="24704" hidden="1"/>
    <cellStyle name="Uwaga 3" xfId="24700" hidden="1"/>
    <cellStyle name="Uwaga 3" xfId="24698" hidden="1"/>
    <cellStyle name="Uwaga 3" xfId="24695" hidden="1"/>
    <cellStyle name="Uwaga 3" xfId="24691" hidden="1"/>
    <cellStyle name="Uwaga 3" xfId="24689" hidden="1"/>
    <cellStyle name="Uwaga 3" xfId="24687" hidden="1"/>
    <cellStyle name="Uwaga 3" xfId="26269" hidden="1"/>
    <cellStyle name="Uwaga 3" xfId="26270" hidden="1"/>
    <cellStyle name="Uwaga 3" xfId="26272" hidden="1"/>
    <cellStyle name="Uwaga 3" xfId="26284" hidden="1"/>
    <cellStyle name="Uwaga 3" xfId="26285" hidden="1"/>
    <cellStyle name="Uwaga 3" xfId="26290" hidden="1"/>
    <cellStyle name="Uwaga 3" xfId="26299" hidden="1"/>
    <cellStyle name="Uwaga 3" xfId="26300" hidden="1"/>
    <cellStyle name="Uwaga 3" xfId="26305" hidden="1"/>
    <cellStyle name="Uwaga 3" xfId="26314" hidden="1"/>
    <cellStyle name="Uwaga 3" xfId="26315" hidden="1"/>
    <cellStyle name="Uwaga 3" xfId="26316" hidden="1"/>
    <cellStyle name="Uwaga 3" xfId="26329" hidden="1"/>
    <cellStyle name="Uwaga 3" xfId="26334" hidden="1"/>
    <cellStyle name="Uwaga 3" xfId="26339" hidden="1"/>
    <cellStyle name="Uwaga 3" xfId="26349" hidden="1"/>
    <cellStyle name="Uwaga 3" xfId="26354" hidden="1"/>
    <cellStyle name="Uwaga 3" xfId="26358" hidden="1"/>
    <cellStyle name="Uwaga 3" xfId="26365" hidden="1"/>
    <cellStyle name="Uwaga 3" xfId="26370" hidden="1"/>
    <cellStyle name="Uwaga 3" xfId="26373" hidden="1"/>
    <cellStyle name="Uwaga 3" xfId="26379" hidden="1"/>
    <cellStyle name="Uwaga 3" xfId="26384" hidden="1"/>
    <cellStyle name="Uwaga 3" xfId="26388" hidden="1"/>
    <cellStyle name="Uwaga 3" xfId="26389" hidden="1"/>
    <cellStyle name="Uwaga 3" xfId="26390" hidden="1"/>
    <cellStyle name="Uwaga 3" xfId="26394" hidden="1"/>
    <cellStyle name="Uwaga 3" xfId="26406" hidden="1"/>
    <cellStyle name="Uwaga 3" xfId="26411" hidden="1"/>
    <cellStyle name="Uwaga 3" xfId="26416" hidden="1"/>
    <cellStyle name="Uwaga 3" xfId="26421" hidden="1"/>
    <cellStyle name="Uwaga 3" xfId="26426" hidden="1"/>
    <cellStyle name="Uwaga 3" xfId="26431" hidden="1"/>
    <cellStyle name="Uwaga 3" xfId="26435" hidden="1"/>
    <cellStyle name="Uwaga 3" xfId="26439" hidden="1"/>
    <cellStyle name="Uwaga 3" xfId="26444" hidden="1"/>
    <cellStyle name="Uwaga 3" xfId="26449" hidden="1"/>
    <cellStyle name="Uwaga 3" xfId="26450" hidden="1"/>
    <cellStyle name="Uwaga 3" xfId="26452" hidden="1"/>
    <cellStyle name="Uwaga 3" xfId="26465" hidden="1"/>
    <cellStyle name="Uwaga 3" xfId="26469" hidden="1"/>
    <cellStyle name="Uwaga 3" xfId="26474" hidden="1"/>
    <cellStyle name="Uwaga 3" xfId="26481" hidden="1"/>
    <cellStyle name="Uwaga 3" xfId="26485" hidden="1"/>
    <cellStyle name="Uwaga 3" xfId="26490" hidden="1"/>
    <cellStyle name="Uwaga 3" xfId="26495" hidden="1"/>
    <cellStyle name="Uwaga 3" xfId="26498" hidden="1"/>
    <cellStyle name="Uwaga 3" xfId="26503" hidden="1"/>
    <cellStyle name="Uwaga 3" xfId="26509" hidden="1"/>
    <cellStyle name="Uwaga 3" xfId="26510" hidden="1"/>
    <cellStyle name="Uwaga 3" xfId="26513" hidden="1"/>
    <cellStyle name="Uwaga 3" xfId="26526" hidden="1"/>
    <cellStyle name="Uwaga 3" xfId="26530" hidden="1"/>
    <cellStyle name="Uwaga 3" xfId="26535" hidden="1"/>
    <cellStyle name="Uwaga 3" xfId="26542" hidden="1"/>
    <cellStyle name="Uwaga 3" xfId="26547" hidden="1"/>
    <cellStyle name="Uwaga 3" xfId="26551" hidden="1"/>
    <cellStyle name="Uwaga 3" xfId="26556" hidden="1"/>
    <cellStyle name="Uwaga 3" xfId="26560" hidden="1"/>
    <cellStyle name="Uwaga 3" xfId="26565" hidden="1"/>
    <cellStyle name="Uwaga 3" xfId="26569" hidden="1"/>
    <cellStyle name="Uwaga 3" xfId="26570" hidden="1"/>
    <cellStyle name="Uwaga 3" xfId="26572" hidden="1"/>
    <cellStyle name="Uwaga 3" xfId="26584" hidden="1"/>
    <cellStyle name="Uwaga 3" xfId="26585" hidden="1"/>
    <cellStyle name="Uwaga 3" xfId="26587" hidden="1"/>
    <cellStyle name="Uwaga 3" xfId="26599" hidden="1"/>
    <cellStyle name="Uwaga 3" xfId="26601" hidden="1"/>
    <cellStyle name="Uwaga 3" xfId="26604" hidden="1"/>
    <cellStyle name="Uwaga 3" xfId="26614" hidden="1"/>
    <cellStyle name="Uwaga 3" xfId="26615" hidden="1"/>
    <cellStyle name="Uwaga 3" xfId="26617" hidden="1"/>
    <cellStyle name="Uwaga 3" xfId="26629" hidden="1"/>
    <cellStyle name="Uwaga 3" xfId="26630" hidden="1"/>
    <cellStyle name="Uwaga 3" xfId="26631" hidden="1"/>
    <cellStyle name="Uwaga 3" xfId="26645" hidden="1"/>
    <cellStyle name="Uwaga 3" xfId="26648" hidden="1"/>
    <cellStyle name="Uwaga 3" xfId="26652" hidden="1"/>
    <cellStyle name="Uwaga 3" xfId="26660" hidden="1"/>
    <cellStyle name="Uwaga 3" xfId="26663" hidden="1"/>
    <cellStyle name="Uwaga 3" xfId="26667" hidden="1"/>
    <cellStyle name="Uwaga 3" xfId="26675" hidden="1"/>
    <cellStyle name="Uwaga 3" xfId="26678" hidden="1"/>
    <cellStyle name="Uwaga 3" xfId="26682" hidden="1"/>
    <cellStyle name="Uwaga 3" xfId="26689" hidden="1"/>
    <cellStyle name="Uwaga 3" xfId="26690" hidden="1"/>
    <cellStyle name="Uwaga 3" xfId="26692" hidden="1"/>
    <cellStyle name="Uwaga 3" xfId="26705" hidden="1"/>
    <cellStyle name="Uwaga 3" xfId="26708" hidden="1"/>
    <cellStyle name="Uwaga 3" xfId="26711" hidden="1"/>
    <cellStyle name="Uwaga 3" xfId="26720" hidden="1"/>
    <cellStyle name="Uwaga 3" xfId="26723" hidden="1"/>
    <cellStyle name="Uwaga 3" xfId="26727" hidden="1"/>
    <cellStyle name="Uwaga 3" xfId="26735" hidden="1"/>
    <cellStyle name="Uwaga 3" xfId="26737" hidden="1"/>
    <cellStyle name="Uwaga 3" xfId="26740" hidden="1"/>
    <cellStyle name="Uwaga 3" xfId="26749" hidden="1"/>
    <cellStyle name="Uwaga 3" xfId="26750" hidden="1"/>
    <cellStyle name="Uwaga 3" xfId="26751" hidden="1"/>
    <cellStyle name="Uwaga 3" xfId="26764" hidden="1"/>
    <cellStyle name="Uwaga 3" xfId="26765" hidden="1"/>
    <cellStyle name="Uwaga 3" xfId="26767" hidden="1"/>
    <cellStyle name="Uwaga 3" xfId="26779" hidden="1"/>
    <cellStyle name="Uwaga 3" xfId="26780" hidden="1"/>
    <cellStyle name="Uwaga 3" xfId="26782" hidden="1"/>
    <cellStyle name="Uwaga 3" xfId="26794" hidden="1"/>
    <cellStyle name="Uwaga 3" xfId="26795" hidden="1"/>
    <cellStyle name="Uwaga 3" xfId="26797" hidden="1"/>
    <cellStyle name="Uwaga 3" xfId="26809" hidden="1"/>
    <cellStyle name="Uwaga 3" xfId="26810" hidden="1"/>
    <cellStyle name="Uwaga 3" xfId="26811" hidden="1"/>
    <cellStyle name="Uwaga 3" xfId="26825" hidden="1"/>
    <cellStyle name="Uwaga 3" xfId="26827" hidden="1"/>
    <cellStyle name="Uwaga 3" xfId="26830" hidden="1"/>
    <cellStyle name="Uwaga 3" xfId="26840" hidden="1"/>
    <cellStyle name="Uwaga 3" xfId="26843" hidden="1"/>
    <cellStyle name="Uwaga 3" xfId="26846" hidden="1"/>
    <cellStyle name="Uwaga 3" xfId="26855" hidden="1"/>
    <cellStyle name="Uwaga 3" xfId="26857" hidden="1"/>
    <cellStyle name="Uwaga 3" xfId="26860" hidden="1"/>
    <cellStyle name="Uwaga 3" xfId="26869" hidden="1"/>
    <cellStyle name="Uwaga 3" xfId="26870" hidden="1"/>
    <cellStyle name="Uwaga 3" xfId="26871" hidden="1"/>
    <cellStyle name="Uwaga 3" xfId="26884" hidden="1"/>
    <cellStyle name="Uwaga 3" xfId="26886" hidden="1"/>
    <cellStyle name="Uwaga 3" xfId="26888" hidden="1"/>
    <cellStyle name="Uwaga 3" xfId="26899" hidden="1"/>
    <cellStyle name="Uwaga 3" xfId="26901" hidden="1"/>
    <cellStyle name="Uwaga 3" xfId="26903" hidden="1"/>
    <cellStyle name="Uwaga 3" xfId="26914" hidden="1"/>
    <cellStyle name="Uwaga 3" xfId="26916" hidden="1"/>
    <cellStyle name="Uwaga 3" xfId="26918" hidden="1"/>
    <cellStyle name="Uwaga 3" xfId="26929" hidden="1"/>
    <cellStyle name="Uwaga 3" xfId="26930" hidden="1"/>
    <cellStyle name="Uwaga 3" xfId="26931" hidden="1"/>
    <cellStyle name="Uwaga 3" xfId="26944" hidden="1"/>
    <cellStyle name="Uwaga 3" xfId="26946" hidden="1"/>
    <cellStyle name="Uwaga 3" xfId="26948" hidden="1"/>
    <cellStyle name="Uwaga 3" xfId="26959" hidden="1"/>
    <cellStyle name="Uwaga 3" xfId="26961" hidden="1"/>
    <cellStyle name="Uwaga 3" xfId="26963" hidden="1"/>
    <cellStyle name="Uwaga 3" xfId="26974" hidden="1"/>
    <cellStyle name="Uwaga 3" xfId="26976" hidden="1"/>
    <cellStyle name="Uwaga 3" xfId="26977" hidden="1"/>
    <cellStyle name="Uwaga 3" xfId="26989" hidden="1"/>
    <cellStyle name="Uwaga 3" xfId="26990" hidden="1"/>
    <cellStyle name="Uwaga 3" xfId="26991" hidden="1"/>
    <cellStyle name="Uwaga 3" xfId="27004" hidden="1"/>
    <cellStyle name="Uwaga 3" xfId="27006" hidden="1"/>
    <cellStyle name="Uwaga 3" xfId="27008" hidden="1"/>
    <cellStyle name="Uwaga 3" xfId="27019" hidden="1"/>
    <cellStyle name="Uwaga 3" xfId="27021" hidden="1"/>
    <cellStyle name="Uwaga 3" xfId="27023" hidden="1"/>
    <cellStyle name="Uwaga 3" xfId="27034" hidden="1"/>
    <cellStyle name="Uwaga 3" xfId="27036" hidden="1"/>
    <cellStyle name="Uwaga 3" xfId="27038" hidden="1"/>
    <cellStyle name="Uwaga 3" xfId="27049" hidden="1"/>
    <cellStyle name="Uwaga 3" xfId="27050" hidden="1"/>
    <cellStyle name="Uwaga 3" xfId="27052" hidden="1"/>
    <cellStyle name="Uwaga 3" xfId="27063" hidden="1"/>
    <cellStyle name="Uwaga 3" xfId="27065" hidden="1"/>
    <cellStyle name="Uwaga 3" xfId="27066" hidden="1"/>
    <cellStyle name="Uwaga 3" xfId="27075" hidden="1"/>
    <cellStyle name="Uwaga 3" xfId="27078" hidden="1"/>
    <cellStyle name="Uwaga 3" xfId="27080" hidden="1"/>
    <cellStyle name="Uwaga 3" xfId="27091" hidden="1"/>
    <cellStyle name="Uwaga 3" xfId="27093" hidden="1"/>
    <cellStyle name="Uwaga 3" xfId="27095" hidden="1"/>
    <cellStyle name="Uwaga 3" xfId="27107" hidden="1"/>
    <cellStyle name="Uwaga 3" xfId="27109" hidden="1"/>
    <cellStyle name="Uwaga 3" xfId="27111" hidden="1"/>
    <cellStyle name="Uwaga 3" xfId="27119" hidden="1"/>
    <cellStyle name="Uwaga 3" xfId="27121" hidden="1"/>
    <cellStyle name="Uwaga 3" xfId="27124" hidden="1"/>
    <cellStyle name="Uwaga 3" xfId="27114" hidden="1"/>
    <cellStyle name="Uwaga 3" xfId="27113" hidden="1"/>
    <cellStyle name="Uwaga 3" xfId="27112" hidden="1"/>
    <cellStyle name="Uwaga 3" xfId="27099" hidden="1"/>
    <cellStyle name="Uwaga 3" xfId="27098" hidden="1"/>
    <cellStyle name="Uwaga 3" xfId="27097" hidden="1"/>
    <cellStyle name="Uwaga 3" xfId="27084" hidden="1"/>
    <cellStyle name="Uwaga 3" xfId="27083" hidden="1"/>
    <cellStyle name="Uwaga 3" xfId="27082" hidden="1"/>
    <cellStyle name="Uwaga 3" xfId="27069" hidden="1"/>
    <cellStyle name="Uwaga 3" xfId="27068" hidden="1"/>
    <cellStyle name="Uwaga 3" xfId="27067" hidden="1"/>
    <cellStyle name="Uwaga 3" xfId="27054" hidden="1"/>
    <cellStyle name="Uwaga 3" xfId="27053" hidden="1"/>
    <cellStyle name="Uwaga 3" xfId="27051" hidden="1"/>
    <cellStyle name="Uwaga 3" xfId="27040" hidden="1"/>
    <cellStyle name="Uwaga 3" xfId="27037" hidden="1"/>
    <cellStyle name="Uwaga 3" xfId="27035" hidden="1"/>
    <cellStyle name="Uwaga 3" xfId="27025" hidden="1"/>
    <cellStyle name="Uwaga 3" xfId="27022" hidden="1"/>
    <cellStyle name="Uwaga 3" xfId="27020" hidden="1"/>
    <cellStyle name="Uwaga 3" xfId="27010" hidden="1"/>
    <cellStyle name="Uwaga 3" xfId="27007" hidden="1"/>
    <cellStyle name="Uwaga 3" xfId="27005" hidden="1"/>
    <cellStyle name="Uwaga 3" xfId="26995" hidden="1"/>
    <cellStyle name="Uwaga 3" xfId="26993" hidden="1"/>
    <cellStyle name="Uwaga 3" xfId="26992" hidden="1"/>
    <cellStyle name="Uwaga 3" xfId="26980" hidden="1"/>
    <cellStyle name="Uwaga 3" xfId="26978" hidden="1"/>
    <cellStyle name="Uwaga 3" xfId="26975" hidden="1"/>
    <cellStyle name="Uwaga 3" xfId="26965" hidden="1"/>
    <cellStyle name="Uwaga 3" xfId="26962" hidden="1"/>
    <cellStyle name="Uwaga 3" xfId="26960" hidden="1"/>
    <cellStyle name="Uwaga 3" xfId="26950" hidden="1"/>
    <cellStyle name="Uwaga 3" xfId="26947" hidden="1"/>
    <cellStyle name="Uwaga 3" xfId="26945" hidden="1"/>
    <cellStyle name="Uwaga 3" xfId="26935" hidden="1"/>
    <cellStyle name="Uwaga 3" xfId="26933" hidden="1"/>
    <cellStyle name="Uwaga 3" xfId="26932" hidden="1"/>
    <cellStyle name="Uwaga 3" xfId="26920" hidden="1"/>
    <cellStyle name="Uwaga 3" xfId="26917" hidden="1"/>
    <cellStyle name="Uwaga 3" xfId="26915" hidden="1"/>
    <cellStyle name="Uwaga 3" xfId="26905" hidden="1"/>
    <cellStyle name="Uwaga 3" xfId="26902" hidden="1"/>
    <cellStyle name="Uwaga 3" xfId="26900" hidden="1"/>
    <cellStyle name="Uwaga 3" xfId="26890" hidden="1"/>
    <cellStyle name="Uwaga 3" xfId="26887" hidden="1"/>
    <cellStyle name="Uwaga 3" xfId="26885" hidden="1"/>
    <cellStyle name="Uwaga 3" xfId="26875" hidden="1"/>
    <cellStyle name="Uwaga 3" xfId="26873" hidden="1"/>
    <cellStyle name="Uwaga 3" xfId="26872" hidden="1"/>
    <cellStyle name="Uwaga 3" xfId="26859" hidden="1"/>
    <cellStyle name="Uwaga 3" xfId="26856" hidden="1"/>
    <cellStyle name="Uwaga 3" xfId="26854" hidden="1"/>
    <cellStyle name="Uwaga 3" xfId="26844" hidden="1"/>
    <cellStyle name="Uwaga 3" xfId="26841" hidden="1"/>
    <cellStyle name="Uwaga 3" xfId="26839" hidden="1"/>
    <cellStyle name="Uwaga 3" xfId="26829" hidden="1"/>
    <cellStyle name="Uwaga 3" xfId="26826" hidden="1"/>
    <cellStyle name="Uwaga 3" xfId="26824" hidden="1"/>
    <cellStyle name="Uwaga 3" xfId="26815" hidden="1"/>
    <cellStyle name="Uwaga 3" xfId="26813" hidden="1"/>
    <cellStyle name="Uwaga 3" xfId="26812" hidden="1"/>
    <cellStyle name="Uwaga 3" xfId="26800" hidden="1"/>
    <cellStyle name="Uwaga 3" xfId="26798" hidden="1"/>
    <cellStyle name="Uwaga 3" xfId="26796" hidden="1"/>
    <cellStyle name="Uwaga 3" xfId="26785" hidden="1"/>
    <cellStyle name="Uwaga 3" xfId="26783" hidden="1"/>
    <cellStyle name="Uwaga 3" xfId="26781" hidden="1"/>
    <cellStyle name="Uwaga 3" xfId="26770" hidden="1"/>
    <cellStyle name="Uwaga 3" xfId="26768" hidden="1"/>
    <cellStyle name="Uwaga 3" xfId="26766" hidden="1"/>
    <cellStyle name="Uwaga 3" xfId="26755" hidden="1"/>
    <cellStyle name="Uwaga 3" xfId="26753" hidden="1"/>
    <cellStyle name="Uwaga 3" xfId="26752" hidden="1"/>
    <cellStyle name="Uwaga 3" xfId="26739" hidden="1"/>
    <cellStyle name="Uwaga 3" xfId="26736" hidden="1"/>
    <cellStyle name="Uwaga 3" xfId="26734" hidden="1"/>
    <cellStyle name="Uwaga 3" xfId="26724" hidden="1"/>
    <cellStyle name="Uwaga 3" xfId="26721" hidden="1"/>
    <cellStyle name="Uwaga 3" xfId="26719" hidden="1"/>
    <cellStyle name="Uwaga 3" xfId="26709" hidden="1"/>
    <cellStyle name="Uwaga 3" xfId="26706" hidden="1"/>
    <cellStyle name="Uwaga 3" xfId="26704" hidden="1"/>
    <cellStyle name="Uwaga 3" xfId="26695" hidden="1"/>
    <cellStyle name="Uwaga 3" xfId="26693" hidden="1"/>
    <cellStyle name="Uwaga 3" xfId="26691" hidden="1"/>
    <cellStyle name="Uwaga 3" xfId="26679" hidden="1"/>
    <cellStyle name="Uwaga 3" xfId="26676" hidden="1"/>
    <cellStyle name="Uwaga 3" xfId="26674" hidden="1"/>
    <cellStyle name="Uwaga 3" xfId="26664" hidden="1"/>
    <cellStyle name="Uwaga 3" xfId="26661" hidden="1"/>
    <cellStyle name="Uwaga 3" xfId="26659" hidden="1"/>
    <cellStyle name="Uwaga 3" xfId="26649" hidden="1"/>
    <cellStyle name="Uwaga 3" xfId="26646" hidden="1"/>
    <cellStyle name="Uwaga 3" xfId="26644" hidden="1"/>
    <cellStyle name="Uwaga 3" xfId="26637" hidden="1"/>
    <cellStyle name="Uwaga 3" xfId="26634" hidden="1"/>
    <cellStyle name="Uwaga 3" xfId="26632" hidden="1"/>
    <cellStyle name="Uwaga 3" xfId="26622" hidden="1"/>
    <cellStyle name="Uwaga 3" xfId="26619" hidden="1"/>
    <cellStyle name="Uwaga 3" xfId="26616" hidden="1"/>
    <cellStyle name="Uwaga 3" xfId="26607" hidden="1"/>
    <cellStyle name="Uwaga 3" xfId="26603" hidden="1"/>
    <cellStyle name="Uwaga 3" xfId="26600" hidden="1"/>
    <cellStyle name="Uwaga 3" xfId="26592" hidden="1"/>
    <cellStyle name="Uwaga 3" xfId="26589" hidden="1"/>
    <cellStyle name="Uwaga 3" xfId="26586" hidden="1"/>
    <cellStyle name="Uwaga 3" xfId="26577" hidden="1"/>
    <cellStyle name="Uwaga 3" xfId="26574" hidden="1"/>
    <cellStyle name="Uwaga 3" xfId="26571" hidden="1"/>
    <cellStyle name="Uwaga 3" xfId="26561" hidden="1"/>
    <cellStyle name="Uwaga 3" xfId="26557" hidden="1"/>
    <cellStyle name="Uwaga 3" xfId="26554" hidden="1"/>
    <cellStyle name="Uwaga 3" xfId="26545" hidden="1"/>
    <cellStyle name="Uwaga 3" xfId="26541" hidden="1"/>
    <cellStyle name="Uwaga 3" xfId="26539" hidden="1"/>
    <cellStyle name="Uwaga 3" xfId="26531" hidden="1"/>
    <cellStyle name="Uwaga 3" xfId="26527" hidden="1"/>
    <cellStyle name="Uwaga 3" xfId="26524" hidden="1"/>
    <cellStyle name="Uwaga 3" xfId="26517" hidden="1"/>
    <cellStyle name="Uwaga 3" xfId="26514" hidden="1"/>
    <cellStyle name="Uwaga 3" xfId="26511" hidden="1"/>
    <cellStyle name="Uwaga 3" xfId="26502" hidden="1"/>
    <cellStyle name="Uwaga 3" xfId="26497" hidden="1"/>
    <cellStyle name="Uwaga 3" xfId="26494" hidden="1"/>
    <cellStyle name="Uwaga 3" xfId="26487" hidden="1"/>
    <cellStyle name="Uwaga 3" xfId="26482" hidden="1"/>
    <cellStyle name="Uwaga 3" xfId="26479" hidden="1"/>
    <cellStyle name="Uwaga 3" xfId="26472" hidden="1"/>
    <cellStyle name="Uwaga 3" xfId="26467" hidden="1"/>
    <cellStyle name="Uwaga 3" xfId="26464" hidden="1"/>
    <cellStyle name="Uwaga 3" xfId="26458" hidden="1"/>
    <cellStyle name="Uwaga 3" xfId="26454" hidden="1"/>
    <cellStyle name="Uwaga 3" xfId="26451" hidden="1"/>
    <cellStyle name="Uwaga 3" xfId="26443" hidden="1"/>
    <cellStyle name="Uwaga 3" xfId="26438" hidden="1"/>
    <cellStyle name="Uwaga 3" xfId="26434" hidden="1"/>
    <cellStyle name="Uwaga 3" xfId="26428" hidden="1"/>
    <cellStyle name="Uwaga 3" xfId="26423" hidden="1"/>
    <cellStyle name="Uwaga 3" xfId="26419" hidden="1"/>
    <cellStyle name="Uwaga 3" xfId="26413" hidden="1"/>
    <cellStyle name="Uwaga 3" xfId="26408" hidden="1"/>
    <cellStyle name="Uwaga 3" xfId="26404" hidden="1"/>
    <cellStyle name="Uwaga 3" xfId="26399" hidden="1"/>
    <cellStyle name="Uwaga 3" xfId="26395" hidden="1"/>
    <cellStyle name="Uwaga 3" xfId="26391" hidden="1"/>
    <cellStyle name="Uwaga 3" xfId="26383" hidden="1"/>
    <cellStyle name="Uwaga 3" xfId="26378" hidden="1"/>
    <cellStyle name="Uwaga 3" xfId="26374" hidden="1"/>
    <cellStyle name="Uwaga 3" xfId="26368" hidden="1"/>
    <cellStyle name="Uwaga 3" xfId="26363" hidden="1"/>
    <cellStyle name="Uwaga 3" xfId="26359" hidden="1"/>
    <cellStyle name="Uwaga 3" xfId="26353" hidden="1"/>
    <cellStyle name="Uwaga 3" xfId="26348" hidden="1"/>
    <cellStyle name="Uwaga 3" xfId="26344" hidden="1"/>
    <cellStyle name="Uwaga 3" xfId="26340" hidden="1"/>
    <cellStyle name="Uwaga 3" xfId="26335" hidden="1"/>
    <cellStyle name="Uwaga 3" xfId="26330" hidden="1"/>
    <cellStyle name="Uwaga 3" xfId="26325" hidden="1"/>
    <cellStyle name="Uwaga 3" xfId="26321" hidden="1"/>
    <cellStyle name="Uwaga 3" xfId="26317" hidden="1"/>
    <cellStyle name="Uwaga 3" xfId="26310" hidden="1"/>
    <cellStyle name="Uwaga 3" xfId="26306" hidden="1"/>
    <cellStyle name="Uwaga 3" xfId="26301" hidden="1"/>
    <cellStyle name="Uwaga 3" xfId="26295" hidden="1"/>
    <cellStyle name="Uwaga 3" xfId="26291" hidden="1"/>
    <cellStyle name="Uwaga 3" xfId="26286" hidden="1"/>
    <cellStyle name="Uwaga 3" xfId="26280" hidden="1"/>
    <cellStyle name="Uwaga 3" xfId="26276" hidden="1"/>
    <cellStyle name="Uwaga 3" xfId="26271" hidden="1"/>
    <cellStyle name="Uwaga 3" xfId="26265" hidden="1"/>
    <cellStyle name="Uwaga 3" xfId="26261" hidden="1"/>
    <cellStyle name="Uwaga 3" xfId="26257" hidden="1"/>
    <cellStyle name="Uwaga 3" xfId="27117" hidden="1"/>
    <cellStyle name="Uwaga 3" xfId="27116" hidden="1"/>
    <cellStyle name="Uwaga 3" xfId="27115" hidden="1"/>
    <cellStyle name="Uwaga 3" xfId="27102" hidden="1"/>
    <cellStyle name="Uwaga 3" xfId="27101" hidden="1"/>
    <cellStyle name="Uwaga 3" xfId="27100" hidden="1"/>
    <cellStyle name="Uwaga 3" xfId="27087" hidden="1"/>
    <cellStyle name="Uwaga 3" xfId="27086" hidden="1"/>
    <cellStyle name="Uwaga 3" xfId="27085" hidden="1"/>
    <cellStyle name="Uwaga 3" xfId="27072" hidden="1"/>
    <cellStyle name="Uwaga 3" xfId="27071" hidden="1"/>
    <cellStyle name="Uwaga 3" xfId="27070" hidden="1"/>
    <cellStyle name="Uwaga 3" xfId="27057" hidden="1"/>
    <cellStyle name="Uwaga 3" xfId="27056" hidden="1"/>
    <cellStyle name="Uwaga 3" xfId="27055" hidden="1"/>
    <cellStyle name="Uwaga 3" xfId="27043" hidden="1"/>
    <cellStyle name="Uwaga 3" xfId="27041" hidden="1"/>
    <cellStyle name="Uwaga 3" xfId="27039" hidden="1"/>
    <cellStyle name="Uwaga 3" xfId="27028" hidden="1"/>
    <cellStyle name="Uwaga 3" xfId="27026" hidden="1"/>
    <cellStyle name="Uwaga 3" xfId="27024" hidden="1"/>
    <cellStyle name="Uwaga 3" xfId="27013" hidden="1"/>
    <cellStyle name="Uwaga 3" xfId="27011" hidden="1"/>
    <cellStyle name="Uwaga 3" xfId="27009" hidden="1"/>
    <cellStyle name="Uwaga 3" xfId="26998" hidden="1"/>
    <cellStyle name="Uwaga 3" xfId="26996" hidden="1"/>
    <cellStyle name="Uwaga 3" xfId="26994" hidden="1"/>
    <cellStyle name="Uwaga 3" xfId="26983" hidden="1"/>
    <cellStyle name="Uwaga 3" xfId="26981" hidden="1"/>
    <cellStyle name="Uwaga 3" xfId="26979" hidden="1"/>
    <cellStyle name="Uwaga 3" xfId="26968" hidden="1"/>
    <cellStyle name="Uwaga 3" xfId="26966" hidden="1"/>
    <cellStyle name="Uwaga 3" xfId="26964" hidden="1"/>
    <cellStyle name="Uwaga 3" xfId="26953" hidden="1"/>
    <cellStyle name="Uwaga 3" xfId="26951" hidden="1"/>
    <cellStyle name="Uwaga 3" xfId="26949" hidden="1"/>
    <cellStyle name="Uwaga 3" xfId="26938" hidden="1"/>
    <cellStyle name="Uwaga 3" xfId="26936" hidden="1"/>
    <cellStyle name="Uwaga 3" xfId="26934" hidden="1"/>
    <cellStyle name="Uwaga 3" xfId="26923" hidden="1"/>
    <cellStyle name="Uwaga 3" xfId="26921" hidden="1"/>
    <cellStyle name="Uwaga 3" xfId="26919" hidden="1"/>
    <cellStyle name="Uwaga 3" xfId="26908" hidden="1"/>
    <cellStyle name="Uwaga 3" xfId="26906" hidden="1"/>
    <cellStyle name="Uwaga 3" xfId="26904" hidden="1"/>
    <cellStyle name="Uwaga 3" xfId="26893" hidden="1"/>
    <cellStyle name="Uwaga 3" xfId="26891" hidden="1"/>
    <cellStyle name="Uwaga 3" xfId="26889" hidden="1"/>
    <cellStyle name="Uwaga 3" xfId="26878" hidden="1"/>
    <cellStyle name="Uwaga 3" xfId="26876" hidden="1"/>
    <cellStyle name="Uwaga 3" xfId="26874" hidden="1"/>
    <cellStyle name="Uwaga 3" xfId="26863" hidden="1"/>
    <cellStyle name="Uwaga 3" xfId="26861" hidden="1"/>
    <cellStyle name="Uwaga 3" xfId="26858" hidden="1"/>
    <cellStyle name="Uwaga 3" xfId="26848" hidden="1"/>
    <cellStyle name="Uwaga 3" xfId="26845" hidden="1"/>
    <cellStyle name="Uwaga 3" xfId="26842" hidden="1"/>
    <cellStyle name="Uwaga 3" xfId="26833" hidden="1"/>
    <cellStyle name="Uwaga 3" xfId="26831" hidden="1"/>
    <cellStyle name="Uwaga 3" xfId="26828" hidden="1"/>
    <cellStyle name="Uwaga 3" xfId="26818" hidden="1"/>
    <cellStyle name="Uwaga 3" xfId="26816" hidden="1"/>
    <cellStyle name="Uwaga 3" xfId="26814" hidden="1"/>
    <cellStyle name="Uwaga 3" xfId="26803" hidden="1"/>
    <cellStyle name="Uwaga 3" xfId="26801" hidden="1"/>
    <cellStyle name="Uwaga 3" xfId="26799" hidden="1"/>
    <cellStyle name="Uwaga 3" xfId="26788" hidden="1"/>
    <cellStyle name="Uwaga 3" xfId="26786" hidden="1"/>
    <cellStyle name="Uwaga 3" xfId="26784" hidden="1"/>
    <cellStyle name="Uwaga 3" xfId="26773" hidden="1"/>
    <cellStyle name="Uwaga 3" xfId="26771" hidden="1"/>
    <cellStyle name="Uwaga 3" xfId="26769" hidden="1"/>
    <cellStyle name="Uwaga 3" xfId="26758" hidden="1"/>
    <cellStyle name="Uwaga 3" xfId="26756" hidden="1"/>
    <cellStyle name="Uwaga 3" xfId="26754" hidden="1"/>
    <cellStyle name="Uwaga 3" xfId="26743" hidden="1"/>
    <cellStyle name="Uwaga 3" xfId="26741" hidden="1"/>
    <cellStyle name="Uwaga 3" xfId="26738" hidden="1"/>
    <cellStyle name="Uwaga 3" xfId="26728" hidden="1"/>
    <cellStyle name="Uwaga 3" xfId="26725" hidden="1"/>
    <cellStyle name="Uwaga 3" xfId="26722" hidden="1"/>
    <cellStyle name="Uwaga 3" xfId="26713" hidden="1"/>
    <cellStyle name="Uwaga 3" xfId="26710" hidden="1"/>
    <cellStyle name="Uwaga 3" xfId="26707" hidden="1"/>
    <cellStyle name="Uwaga 3" xfId="26698" hidden="1"/>
    <cellStyle name="Uwaga 3" xfId="26696" hidden="1"/>
    <cellStyle name="Uwaga 3" xfId="26694" hidden="1"/>
    <cellStyle name="Uwaga 3" xfId="26683" hidden="1"/>
    <cellStyle name="Uwaga 3" xfId="26680" hidden="1"/>
    <cellStyle name="Uwaga 3" xfId="26677" hidden="1"/>
    <cellStyle name="Uwaga 3" xfId="26668" hidden="1"/>
    <cellStyle name="Uwaga 3" xfId="26665" hidden="1"/>
    <cellStyle name="Uwaga 3" xfId="26662" hidden="1"/>
    <cellStyle name="Uwaga 3" xfId="26653" hidden="1"/>
    <cellStyle name="Uwaga 3" xfId="26650" hidden="1"/>
    <cellStyle name="Uwaga 3" xfId="26647" hidden="1"/>
    <cellStyle name="Uwaga 3" xfId="26640" hidden="1"/>
    <cellStyle name="Uwaga 3" xfId="26636" hidden="1"/>
    <cellStyle name="Uwaga 3" xfId="26633" hidden="1"/>
    <cellStyle name="Uwaga 3" xfId="26625" hidden="1"/>
    <cellStyle name="Uwaga 3" xfId="26621" hidden="1"/>
    <cellStyle name="Uwaga 3" xfId="26618" hidden="1"/>
    <cellStyle name="Uwaga 3" xfId="26610" hidden="1"/>
    <cellStyle name="Uwaga 3" xfId="26606" hidden="1"/>
    <cellStyle name="Uwaga 3" xfId="26602" hidden="1"/>
    <cellStyle name="Uwaga 3" xfId="26595" hidden="1"/>
    <cellStyle name="Uwaga 3" xfId="26591" hidden="1"/>
    <cellStyle name="Uwaga 3" xfId="26588" hidden="1"/>
    <cellStyle name="Uwaga 3" xfId="26580" hidden="1"/>
    <cellStyle name="Uwaga 3" xfId="26576" hidden="1"/>
    <cellStyle name="Uwaga 3" xfId="26573" hidden="1"/>
    <cellStyle name="Uwaga 3" xfId="26564" hidden="1"/>
    <cellStyle name="Uwaga 3" xfId="26559" hidden="1"/>
    <cellStyle name="Uwaga 3" xfId="26555" hidden="1"/>
    <cellStyle name="Uwaga 3" xfId="26549" hidden="1"/>
    <cellStyle name="Uwaga 3" xfId="26544" hidden="1"/>
    <cellStyle name="Uwaga 3" xfId="26540" hidden="1"/>
    <cellStyle name="Uwaga 3" xfId="26534" hidden="1"/>
    <cellStyle name="Uwaga 3" xfId="26529" hidden="1"/>
    <cellStyle name="Uwaga 3" xfId="26525" hidden="1"/>
    <cellStyle name="Uwaga 3" xfId="26520" hidden="1"/>
    <cellStyle name="Uwaga 3" xfId="26516" hidden="1"/>
    <cellStyle name="Uwaga 3" xfId="26512" hidden="1"/>
    <cellStyle name="Uwaga 3" xfId="26505" hidden="1"/>
    <cellStyle name="Uwaga 3" xfId="26500" hidden="1"/>
    <cellStyle name="Uwaga 3" xfId="26496" hidden="1"/>
    <cellStyle name="Uwaga 3" xfId="26489" hidden="1"/>
    <cellStyle name="Uwaga 3" xfId="26484" hidden="1"/>
    <cellStyle name="Uwaga 3" xfId="26480" hidden="1"/>
    <cellStyle name="Uwaga 3" xfId="26475" hidden="1"/>
    <cellStyle name="Uwaga 3" xfId="26470" hidden="1"/>
    <cellStyle name="Uwaga 3" xfId="26466" hidden="1"/>
    <cellStyle name="Uwaga 3" xfId="26460" hidden="1"/>
    <cellStyle name="Uwaga 3" xfId="26456" hidden="1"/>
    <cellStyle name="Uwaga 3" xfId="26453" hidden="1"/>
    <cellStyle name="Uwaga 3" xfId="26446" hidden="1"/>
    <cellStyle name="Uwaga 3" xfId="26441" hidden="1"/>
    <cellStyle name="Uwaga 3" xfId="26436" hidden="1"/>
    <cellStyle name="Uwaga 3" xfId="26430" hidden="1"/>
    <cellStyle name="Uwaga 3" xfId="26425" hidden="1"/>
    <cellStyle name="Uwaga 3" xfId="26420" hidden="1"/>
    <cellStyle name="Uwaga 3" xfId="26415" hidden="1"/>
    <cellStyle name="Uwaga 3" xfId="26410" hidden="1"/>
    <cellStyle name="Uwaga 3" xfId="26405" hidden="1"/>
    <cellStyle name="Uwaga 3" xfId="26401" hidden="1"/>
    <cellStyle name="Uwaga 3" xfId="26397" hidden="1"/>
    <cellStyle name="Uwaga 3" xfId="26392" hidden="1"/>
    <cellStyle name="Uwaga 3" xfId="26385" hidden="1"/>
    <cellStyle name="Uwaga 3" xfId="26380" hidden="1"/>
    <cellStyle name="Uwaga 3" xfId="26375" hidden="1"/>
    <cellStyle name="Uwaga 3" xfId="26369" hidden="1"/>
    <cellStyle name="Uwaga 3" xfId="26364" hidden="1"/>
    <cellStyle name="Uwaga 3" xfId="26360" hidden="1"/>
    <cellStyle name="Uwaga 3" xfId="26355" hidden="1"/>
    <cellStyle name="Uwaga 3" xfId="26350" hidden="1"/>
    <cellStyle name="Uwaga 3" xfId="26345" hidden="1"/>
    <cellStyle name="Uwaga 3" xfId="26341" hidden="1"/>
    <cellStyle name="Uwaga 3" xfId="26336" hidden="1"/>
    <cellStyle name="Uwaga 3" xfId="26331" hidden="1"/>
    <cellStyle name="Uwaga 3" xfId="26326" hidden="1"/>
    <cellStyle name="Uwaga 3" xfId="26322" hidden="1"/>
    <cellStyle name="Uwaga 3" xfId="26318" hidden="1"/>
    <cellStyle name="Uwaga 3" xfId="26311" hidden="1"/>
    <cellStyle name="Uwaga 3" xfId="26307" hidden="1"/>
    <cellStyle name="Uwaga 3" xfId="26302" hidden="1"/>
    <cellStyle name="Uwaga 3" xfId="26296" hidden="1"/>
    <cellStyle name="Uwaga 3" xfId="26292" hidden="1"/>
    <cellStyle name="Uwaga 3" xfId="26287" hidden="1"/>
    <cellStyle name="Uwaga 3" xfId="26281" hidden="1"/>
    <cellStyle name="Uwaga 3" xfId="26277" hidden="1"/>
    <cellStyle name="Uwaga 3" xfId="26273" hidden="1"/>
    <cellStyle name="Uwaga 3" xfId="26266" hidden="1"/>
    <cellStyle name="Uwaga 3" xfId="26262" hidden="1"/>
    <cellStyle name="Uwaga 3" xfId="26258" hidden="1"/>
    <cellStyle name="Uwaga 3" xfId="27122" hidden="1"/>
    <cellStyle name="Uwaga 3" xfId="27120" hidden="1"/>
    <cellStyle name="Uwaga 3" xfId="27118" hidden="1"/>
    <cellStyle name="Uwaga 3" xfId="27105" hidden="1"/>
    <cellStyle name="Uwaga 3" xfId="27104" hidden="1"/>
    <cellStyle name="Uwaga 3" xfId="27103" hidden="1"/>
    <cellStyle name="Uwaga 3" xfId="27090" hidden="1"/>
    <cellStyle name="Uwaga 3" xfId="27089" hidden="1"/>
    <cellStyle name="Uwaga 3" xfId="27088" hidden="1"/>
    <cellStyle name="Uwaga 3" xfId="27076" hidden="1"/>
    <cellStyle name="Uwaga 3" xfId="27074" hidden="1"/>
    <cellStyle name="Uwaga 3" xfId="27073" hidden="1"/>
    <cellStyle name="Uwaga 3" xfId="27060" hidden="1"/>
    <cellStyle name="Uwaga 3" xfId="27059" hidden="1"/>
    <cellStyle name="Uwaga 3" xfId="27058" hidden="1"/>
    <cellStyle name="Uwaga 3" xfId="27046" hidden="1"/>
    <cellStyle name="Uwaga 3" xfId="27044" hidden="1"/>
    <cellStyle name="Uwaga 3" xfId="27042" hidden="1"/>
    <cellStyle name="Uwaga 3" xfId="27031" hidden="1"/>
    <cellStyle name="Uwaga 3" xfId="27029" hidden="1"/>
    <cellStyle name="Uwaga 3" xfId="27027" hidden="1"/>
    <cellStyle name="Uwaga 3" xfId="27016" hidden="1"/>
    <cellStyle name="Uwaga 3" xfId="27014" hidden="1"/>
    <cellStyle name="Uwaga 3" xfId="27012" hidden="1"/>
    <cellStyle name="Uwaga 3" xfId="27001" hidden="1"/>
    <cellStyle name="Uwaga 3" xfId="26999" hidden="1"/>
    <cellStyle name="Uwaga 3" xfId="26997" hidden="1"/>
    <cellStyle name="Uwaga 3" xfId="26986" hidden="1"/>
    <cellStyle name="Uwaga 3" xfId="26984" hidden="1"/>
    <cellStyle name="Uwaga 3" xfId="26982" hidden="1"/>
    <cellStyle name="Uwaga 3" xfId="26971" hidden="1"/>
    <cellStyle name="Uwaga 3" xfId="26969" hidden="1"/>
    <cellStyle name="Uwaga 3" xfId="26967" hidden="1"/>
    <cellStyle name="Uwaga 3" xfId="26956" hidden="1"/>
    <cellStyle name="Uwaga 3" xfId="26954" hidden="1"/>
    <cellStyle name="Uwaga 3" xfId="26952" hidden="1"/>
    <cellStyle name="Uwaga 3" xfId="26941" hidden="1"/>
    <cellStyle name="Uwaga 3" xfId="26939" hidden="1"/>
    <cellStyle name="Uwaga 3" xfId="26937" hidden="1"/>
    <cellStyle name="Uwaga 3" xfId="26926" hidden="1"/>
    <cellStyle name="Uwaga 3" xfId="26924" hidden="1"/>
    <cellStyle name="Uwaga 3" xfId="26922" hidden="1"/>
    <cellStyle name="Uwaga 3" xfId="26911" hidden="1"/>
    <cellStyle name="Uwaga 3" xfId="26909" hidden="1"/>
    <cellStyle name="Uwaga 3" xfId="26907" hidden="1"/>
    <cellStyle name="Uwaga 3" xfId="26896" hidden="1"/>
    <cellStyle name="Uwaga 3" xfId="26894" hidden="1"/>
    <cellStyle name="Uwaga 3" xfId="26892" hidden="1"/>
    <cellStyle name="Uwaga 3" xfId="26881" hidden="1"/>
    <cellStyle name="Uwaga 3" xfId="26879" hidden="1"/>
    <cellStyle name="Uwaga 3" xfId="26877" hidden="1"/>
    <cellStyle name="Uwaga 3" xfId="26866" hidden="1"/>
    <cellStyle name="Uwaga 3" xfId="26864" hidden="1"/>
    <cellStyle name="Uwaga 3" xfId="26862" hidden="1"/>
    <cellStyle name="Uwaga 3" xfId="26851" hidden="1"/>
    <cellStyle name="Uwaga 3" xfId="26849" hidden="1"/>
    <cellStyle name="Uwaga 3" xfId="26847" hidden="1"/>
    <cellStyle name="Uwaga 3" xfId="26836" hidden="1"/>
    <cellStyle name="Uwaga 3" xfId="26834" hidden="1"/>
    <cellStyle name="Uwaga 3" xfId="26832" hidden="1"/>
    <cellStyle name="Uwaga 3" xfId="26821" hidden="1"/>
    <cellStyle name="Uwaga 3" xfId="26819" hidden="1"/>
    <cellStyle name="Uwaga 3" xfId="26817" hidden="1"/>
    <cellStyle name="Uwaga 3" xfId="26806" hidden="1"/>
    <cellStyle name="Uwaga 3" xfId="26804" hidden="1"/>
    <cellStyle name="Uwaga 3" xfId="26802" hidden="1"/>
    <cellStyle name="Uwaga 3" xfId="26791" hidden="1"/>
    <cellStyle name="Uwaga 3" xfId="26789" hidden="1"/>
    <cellStyle name="Uwaga 3" xfId="26787" hidden="1"/>
    <cellStyle name="Uwaga 3" xfId="26776" hidden="1"/>
    <cellStyle name="Uwaga 3" xfId="26774" hidden="1"/>
    <cellStyle name="Uwaga 3" xfId="26772" hidden="1"/>
    <cellStyle name="Uwaga 3" xfId="26761" hidden="1"/>
    <cellStyle name="Uwaga 3" xfId="26759" hidden="1"/>
    <cellStyle name="Uwaga 3" xfId="26757" hidden="1"/>
    <cellStyle name="Uwaga 3" xfId="26746" hidden="1"/>
    <cellStyle name="Uwaga 3" xfId="26744" hidden="1"/>
    <cellStyle name="Uwaga 3" xfId="26742" hidden="1"/>
    <cellStyle name="Uwaga 3" xfId="26731" hidden="1"/>
    <cellStyle name="Uwaga 3" xfId="26729" hidden="1"/>
    <cellStyle name="Uwaga 3" xfId="26726" hidden="1"/>
    <cellStyle name="Uwaga 3" xfId="26716" hidden="1"/>
    <cellStyle name="Uwaga 3" xfId="26714" hidden="1"/>
    <cellStyle name="Uwaga 3" xfId="26712" hidden="1"/>
    <cellStyle name="Uwaga 3" xfId="26701" hidden="1"/>
    <cellStyle name="Uwaga 3" xfId="26699" hidden="1"/>
    <cellStyle name="Uwaga 3" xfId="26697" hidden="1"/>
    <cellStyle name="Uwaga 3" xfId="26686" hidden="1"/>
    <cellStyle name="Uwaga 3" xfId="26684" hidden="1"/>
    <cellStyle name="Uwaga 3" xfId="26681" hidden="1"/>
    <cellStyle name="Uwaga 3" xfId="26671" hidden="1"/>
    <cellStyle name="Uwaga 3" xfId="26669" hidden="1"/>
    <cellStyle name="Uwaga 3" xfId="26666" hidden="1"/>
    <cellStyle name="Uwaga 3" xfId="26656" hidden="1"/>
    <cellStyle name="Uwaga 3" xfId="26654" hidden="1"/>
    <cellStyle name="Uwaga 3" xfId="26651" hidden="1"/>
    <cellStyle name="Uwaga 3" xfId="26642" hidden="1"/>
    <cellStyle name="Uwaga 3" xfId="26639" hidden="1"/>
    <cellStyle name="Uwaga 3" xfId="26635" hidden="1"/>
    <cellStyle name="Uwaga 3" xfId="26627" hidden="1"/>
    <cellStyle name="Uwaga 3" xfId="26624" hidden="1"/>
    <cellStyle name="Uwaga 3" xfId="26620" hidden="1"/>
    <cellStyle name="Uwaga 3" xfId="26612" hidden="1"/>
    <cellStyle name="Uwaga 3" xfId="26609" hidden="1"/>
    <cellStyle name="Uwaga 3" xfId="26605" hidden="1"/>
    <cellStyle name="Uwaga 3" xfId="26597" hidden="1"/>
    <cellStyle name="Uwaga 3" xfId="26594" hidden="1"/>
    <cellStyle name="Uwaga 3" xfId="26590" hidden="1"/>
    <cellStyle name="Uwaga 3" xfId="26582" hidden="1"/>
    <cellStyle name="Uwaga 3" xfId="26579" hidden="1"/>
    <cellStyle name="Uwaga 3" xfId="26575" hidden="1"/>
    <cellStyle name="Uwaga 3" xfId="26567" hidden="1"/>
    <cellStyle name="Uwaga 3" xfId="26563" hidden="1"/>
    <cellStyle name="Uwaga 3" xfId="26558" hidden="1"/>
    <cellStyle name="Uwaga 3" xfId="26552" hidden="1"/>
    <cellStyle name="Uwaga 3" xfId="26548" hidden="1"/>
    <cellStyle name="Uwaga 3" xfId="26543" hidden="1"/>
    <cellStyle name="Uwaga 3" xfId="26537" hidden="1"/>
    <cellStyle name="Uwaga 3" xfId="26533" hidden="1"/>
    <cellStyle name="Uwaga 3" xfId="26528" hidden="1"/>
    <cellStyle name="Uwaga 3" xfId="26522" hidden="1"/>
    <cellStyle name="Uwaga 3" xfId="26519" hidden="1"/>
    <cellStyle name="Uwaga 3" xfId="26515" hidden="1"/>
    <cellStyle name="Uwaga 3" xfId="26507" hidden="1"/>
    <cellStyle name="Uwaga 3" xfId="26504" hidden="1"/>
    <cellStyle name="Uwaga 3" xfId="26499" hidden="1"/>
    <cellStyle name="Uwaga 3" xfId="26492" hidden="1"/>
    <cellStyle name="Uwaga 3" xfId="26488" hidden="1"/>
    <cellStyle name="Uwaga 3" xfId="26483" hidden="1"/>
    <cellStyle name="Uwaga 3" xfId="26477" hidden="1"/>
    <cellStyle name="Uwaga 3" xfId="26473" hidden="1"/>
    <cellStyle name="Uwaga 3" xfId="26468" hidden="1"/>
    <cellStyle name="Uwaga 3" xfId="26462" hidden="1"/>
    <cellStyle name="Uwaga 3" xfId="26459" hidden="1"/>
    <cellStyle name="Uwaga 3" xfId="26455" hidden="1"/>
    <cellStyle name="Uwaga 3" xfId="26447" hidden="1"/>
    <cellStyle name="Uwaga 3" xfId="26442" hidden="1"/>
    <cellStyle name="Uwaga 3" xfId="26437" hidden="1"/>
    <cellStyle name="Uwaga 3" xfId="26432" hidden="1"/>
    <cellStyle name="Uwaga 3" xfId="26427" hidden="1"/>
    <cellStyle name="Uwaga 3" xfId="26422" hidden="1"/>
    <cellStyle name="Uwaga 3" xfId="26417" hidden="1"/>
    <cellStyle name="Uwaga 3" xfId="26412" hidden="1"/>
    <cellStyle name="Uwaga 3" xfId="26407" hidden="1"/>
    <cellStyle name="Uwaga 3" xfId="26402" hidden="1"/>
    <cellStyle name="Uwaga 3" xfId="26398" hidden="1"/>
    <cellStyle name="Uwaga 3" xfId="26393" hidden="1"/>
    <cellStyle name="Uwaga 3" xfId="26386" hidden="1"/>
    <cellStyle name="Uwaga 3" xfId="26381" hidden="1"/>
    <cellStyle name="Uwaga 3" xfId="26376" hidden="1"/>
    <cellStyle name="Uwaga 3" xfId="26371" hidden="1"/>
    <cellStyle name="Uwaga 3" xfId="26366" hidden="1"/>
    <cellStyle name="Uwaga 3" xfId="26361" hidden="1"/>
    <cellStyle name="Uwaga 3" xfId="26356" hidden="1"/>
    <cellStyle name="Uwaga 3" xfId="26351" hidden="1"/>
    <cellStyle name="Uwaga 3" xfId="26346" hidden="1"/>
    <cellStyle name="Uwaga 3" xfId="26342" hidden="1"/>
    <cellStyle name="Uwaga 3" xfId="26337" hidden="1"/>
    <cellStyle name="Uwaga 3" xfId="26332" hidden="1"/>
    <cellStyle name="Uwaga 3" xfId="26327" hidden="1"/>
    <cellStyle name="Uwaga 3" xfId="26323" hidden="1"/>
    <cellStyle name="Uwaga 3" xfId="26319" hidden="1"/>
    <cellStyle name="Uwaga 3" xfId="26312" hidden="1"/>
    <cellStyle name="Uwaga 3" xfId="26308" hidden="1"/>
    <cellStyle name="Uwaga 3" xfId="26303" hidden="1"/>
    <cellStyle name="Uwaga 3" xfId="26297" hidden="1"/>
    <cellStyle name="Uwaga 3" xfId="26293" hidden="1"/>
    <cellStyle name="Uwaga 3" xfId="26288" hidden="1"/>
    <cellStyle name="Uwaga 3" xfId="26282" hidden="1"/>
    <cellStyle name="Uwaga 3" xfId="26278" hidden="1"/>
    <cellStyle name="Uwaga 3" xfId="26274" hidden="1"/>
    <cellStyle name="Uwaga 3" xfId="26267" hidden="1"/>
    <cellStyle name="Uwaga 3" xfId="26263" hidden="1"/>
    <cellStyle name="Uwaga 3" xfId="26259" hidden="1"/>
    <cellStyle name="Uwaga 3" xfId="27126" hidden="1"/>
    <cellStyle name="Uwaga 3" xfId="27125" hidden="1"/>
    <cellStyle name="Uwaga 3" xfId="27123" hidden="1"/>
    <cellStyle name="Uwaga 3" xfId="27110" hidden="1"/>
    <cellStyle name="Uwaga 3" xfId="27108" hidden="1"/>
    <cellStyle name="Uwaga 3" xfId="27106" hidden="1"/>
    <cellStyle name="Uwaga 3" xfId="27096" hidden="1"/>
    <cellStyle name="Uwaga 3" xfId="27094" hidden="1"/>
    <cellStyle name="Uwaga 3" xfId="27092" hidden="1"/>
    <cellStyle name="Uwaga 3" xfId="27081" hidden="1"/>
    <cellStyle name="Uwaga 3" xfId="27079" hidden="1"/>
    <cellStyle name="Uwaga 3" xfId="27077" hidden="1"/>
    <cellStyle name="Uwaga 3" xfId="27064" hidden="1"/>
    <cellStyle name="Uwaga 3" xfId="27062" hidden="1"/>
    <cellStyle name="Uwaga 3" xfId="27061" hidden="1"/>
    <cellStyle name="Uwaga 3" xfId="27048" hidden="1"/>
    <cellStyle name="Uwaga 3" xfId="27047" hidden="1"/>
    <cellStyle name="Uwaga 3" xfId="27045" hidden="1"/>
    <cellStyle name="Uwaga 3" xfId="27033" hidden="1"/>
    <cellStyle name="Uwaga 3" xfId="27032" hidden="1"/>
    <cellStyle name="Uwaga 3" xfId="27030" hidden="1"/>
    <cellStyle name="Uwaga 3" xfId="27018" hidden="1"/>
    <cellStyle name="Uwaga 3" xfId="27017" hidden="1"/>
    <cellStyle name="Uwaga 3" xfId="27015" hidden="1"/>
    <cellStyle name="Uwaga 3" xfId="27003" hidden="1"/>
    <cellStyle name="Uwaga 3" xfId="27002" hidden="1"/>
    <cellStyle name="Uwaga 3" xfId="27000" hidden="1"/>
    <cellStyle name="Uwaga 3" xfId="26988" hidden="1"/>
    <cellStyle name="Uwaga 3" xfId="26987" hidden="1"/>
    <cellStyle name="Uwaga 3" xfId="26985" hidden="1"/>
    <cellStyle name="Uwaga 3" xfId="26973" hidden="1"/>
    <cellStyle name="Uwaga 3" xfId="26972" hidden="1"/>
    <cellStyle name="Uwaga 3" xfId="26970" hidden="1"/>
    <cellStyle name="Uwaga 3" xfId="26958" hidden="1"/>
    <cellStyle name="Uwaga 3" xfId="26957" hidden="1"/>
    <cellStyle name="Uwaga 3" xfId="26955" hidden="1"/>
    <cellStyle name="Uwaga 3" xfId="26943" hidden="1"/>
    <cellStyle name="Uwaga 3" xfId="26942" hidden="1"/>
    <cellStyle name="Uwaga 3" xfId="26940" hidden="1"/>
    <cellStyle name="Uwaga 3" xfId="26928" hidden="1"/>
    <cellStyle name="Uwaga 3" xfId="26927" hidden="1"/>
    <cellStyle name="Uwaga 3" xfId="26925" hidden="1"/>
    <cellStyle name="Uwaga 3" xfId="26913" hidden="1"/>
    <cellStyle name="Uwaga 3" xfId="26912" hidden="1"/>
    <cellStyle name="Uwaga 3" xfId="26910" hidden="1"/>
    <cellStyle name="Uwaga 3" xfId="26898" hidden="1"/>
    <cellStyle name="Uwaga 3" xfId="26897" hidden="1"/>
    <cellStyle name="Uwaga 3" xfId="26895" hidden="1"/>
    <cellStyle name="Uwaga 3" xfId="26883" hidden="1"/>
    <cellStyle name="Uwaga 3" xfId="26882" hidden="1"/>
    <cellStyle name="Uwaga 3" xfId="26880" hidden="1"/>
    <cellStyle name="Uwaga 3" xfId="26868" hidden="1"/>
    <cellStyle name="Uwaga 3" xfId="26867" hidden="1"/>
    <cellStyle name="Uwaga 3" xfId="26865" hidden="1"/>
    <cellStyle name="Uwaga 3" xfId="26853" hidden="1"/>
    <cellStyle name="Uwaga 3" xfId="26852" hidden="1"/>
    <cellStyle name="Uwaga 3" xfId="26850" hidden="1"/>
    <cellStyle name="Uwaga 3" xfId="26838" hidden="1"/>
    <cellStyle name="Uwaga 3" xfId="26837" hidden="1"/>
    <cellStyle name="Uwaga 3" xfId="26835" hidden="1"/>
    <cellStyle name="Uwaga 3" xfId="26823" hidden="1"/>
    <cellStyle name="Uwaga 3" xfId="26822" hidden="1"/>
    <cellStyle name="Uwaga 3" xfId="26820" hidden="1"/>
    <cellStyle name="Uwaga 3" xfId="26808" hidden="1"/>
    <cellStyle name="Uwaga 3" xfId="26807" hidden="1"/>
    <cellStyle name="Uwaga 3" xfId="26805" hidden="1"/>
    <cellStyle name="Uwaga 3" xfId="26793" hidden="1"/>
    <cellStyle name="Uwaga 3" xfId="26792" hidden="1"/>
    <cellStyle name="Uwaga 3" xfId="26790" hidden="1"/>
    <cellStyle name="Uwaga 3" xfId="26778" hidden="1"/>
    <cellStyle name="Uwaga 3" xfId="26777" hidden="1"/>
    <cellStyle name="Uwaga 3" xfId="26775" hidden="1"/>
    <cellStyle name="Uwaga 3" xfId="26763" hidden="1"/>
    <cellStyle name="Uwaga 3" xfId="26762" hidden="1"/>
    <cellStyle name="Uwaga 3" xfId="26760" hidden="1"/>
    <cellStyle name="Uwaga 3" xfId="26748" hidden="1"/>
    <cellStyle name="Uwaga 3" xfId="26747" hidden="1"/>
    <cellStyle name="Uwaga 3" xfId="26745" hidden="1"/>
    <cellStyle name="Uwaga 3" xfId="26733" hidden="1"/>
    <cellStyle name="Uwaga 3" xfId="26732" hidden="1"/>
    <cellStyle name="Uwaga 3" xfId="26730" hidden="1"/>
    <cellStyle name="Uwaga 3" xfId="26718" hidden="1"/>
    <cellStyle name="Uwaga 3" xfId="26717" hidden="1"/>
    <cellStyle name="Uwaga 3" xfId="26715" hidden="1"/>
    <cellStyle name="Uwaga 3" xfId="26703" hidden="1"/>
    <cellStyle name="Uwaga 3" xfId="26702" hidden="1"/>
    <cellStyle name="Uwaga 3" xfId="26700" hidden="1"/>
    <cellStyle name="Uwaga 3" xfId="26688" hidden="1"/>
    <cellStyle name="Uwaga 3" xfId="26687" hidden="1"/>
    <cellStyle name="Uwaga 3" xfId="26685" hidden="1"/>
    <cellStyle name="Uwaga 3" xfId="26673" hidden="1"/>
    <cellStyle name="Uwaga 3" xfId="26672" hidden="1"/>
    <cellStyle name="Uwaga 3" xfId="26670" hidden="1"/>
    <cellStyle name="Uwaga 3" xfId="26658" hidden="1"/>
    <cellStyle name="Uwaga 3" xfId="26657" hidden="1"/>
    <cellStyle name="Uwaga 3" xfId="26655" hidden="1"/>
    <cellStyle name="Uwaga 3" xfId="26643" hidden="1"/>
    <cellStyle name="Uwaga 3" xfId="26641" hidden="1"/>
    <cellStyle name="Uwaga 3" xfId="26638" hidden="1"/>
    <cellStyle name="Uwaga 3" xfId="26628" hidden="1"/>
    <cellStyle name="Uwaga 3" xfId="26626" hidden="1"/>
    <cellStyle name="Uwaga 3" xfId="26623" hidden="1"/>
    <cellStyle name="Uwaga 3" xfId="26613" hidden="1"/>
    <cellStyle name="Uwaga 3" xfId="26611" hidden="1"/>
    <cellStyle name="Uwaga 3" xfId="26608" hidden="1"/>
    <cellStyle name="Uwaga 3" xfId="26598" hidden="1"/>
    <cellStyle name="Uwaga 3" xfId="26596" hidden="1"/>
    <cellStyle name="Uwaga 3" xfId="26593" hidden="1"/>
    <cellStyle name="Uwaga 3" xfId="26583" hidden="1"/>
    <cellStyle name="Uwaga 3" xfId="26581" hidden="1"/>
    <cellStyle name="Uwaga 3" xfId="26578" hidden="1"/>
    <cellStyle name="Uwaga 3" xfId="26568" hidden="1"/>
    <cellStyle name="Uwaga 3" xfId="26566" hidden="1"/>
    <cellStyle name="Uwaga 3" xfId="26562" hidden="1"/>
    <cellStyle name="Uwaga 3" xfId="26553" hidden="1"/>
    <cellStyle name="Uwaga 3" xfId="26550" hidden="1"/>
    <cellStyle name="Uwaga 3" xfId="26546" hidden="1"/>
    <cellStyle name="Uwaga 3" xfId="26538" hidden="1"/>
    <cellStyle name="Uwaga 3" xfId="26536" hidden="1"/>
    <cellStyle name="Uwaga 3" xfId="26532" hidden="1"/>
    <cellStyle name="Uwaga 3" xfId="26523" hidden="1"/>
    <cellStyle name="Uwaga 3" xfId="26521" hidden="1"/>
    <cellStyle name="Uwaga 3" xfId="26518" hidden="1"/>
    <cellStyle name="Uwaga 3" xfId="26508" hidden="1"/>
    <cellStyle name="Uwaga 3" xfId="26506" hidden="1"/>
    <cellStyle name="Uwaga 3" xfId="26501" hidden="1"/>
    <cellStyle name="Uwaga 3" xfId="26493" hidden="1"/>
    <cellStyle name="Uwaga 3" xfId="26491" hidden="1"/>
    <cellStyle name="Uwaga 3" xfId="26486" hidden="1"/>
    <cellStyle name="Uwaga 3" xfId="26478" hidden="1"/>
    <cellStyle name="Uwaga 3" xfId="26476" hidden="1"/>
    <cellStyle name="Uwaga 3" xfId="26471" hidden="1"/>
    <cellStyle name="Uwaga 3" xfId="26463" hidden="1"/>
    <cellStyle name="Uwaga 3" xfId="26461" hidden="1"/>
    <cellStyle name="Uwaga 3" xfId="26457" hidden="1"/>
    <cellStyle name="Uwaga 3" xfId="26448" hidden="1"/>
    <cellStyle name="Uwaga 3" xfId="26445" hidden="1"/>
    <cellStyle name="Uwaga 3" xfId="26440" hidden="1"/>
    <cellStyle name="Uwaga 3" xfId="26433" hidden="1"/>
    <cellStyle name="Uwaga 3" xfId="26429" hidden="1"/>
    <cellStyle name="Uwaga 3" xfId="26424" hidden="1"/>
    <cellStyle name="Uwaga 3" xfId="26418" hidden="1"/>
    <cellStyle name="Uwaga 3" xfId="26414" hidden="1"/>
    <cellStyle name="Uwaga 3" xfId="26409" hidden="1"/>
    <cellStyle name="Uwaga 3" xfId="26403" hidden="1"/>
    <cellStyle name="Uwaga 3" xfId="26400" hidden="1"/>
    <cellStyle name="Uwaga 3" xfId="26396" hidden="1"/>
    <cellStyle name="Uwaga 3" xfId="26387" hidden="1"/>
    <cellStyle name="Uwaga 3" xfId="26382" hidden="1"/>
    <cellStyle name="Uwaga 3" xfId="26377" hidden="1"/>
    <cellStyle name="Uwaga 3" xfId="26372" hidden="1"/>
    <cellStyle name="Uwaga 3" xfId="26367" hidden="1"/>
    <cellStyle name="Uwaga 3" xfId="26362" hidden="1"/>
    <cellStyle name="Uwaga 3" xfId="26357" hidden="1"/>
    <cellStyle name="Uwaga 3" xfId="26352" hidden="1"/>
    <cellStyle name="Uwaga 3" xfId="26347" hidden="1"/>
    <cellStyle name="Uwaga 3" xfId="26343" hidden="1"/>
    <cellStyle name="Uwaga 3" xfId="26338" hidden="1"/>
    <cellStyle name="Uwaga 3" xfId="26333" hidden="1"/>
    <cellStyle name="Uwaga 3" xfId="26328" hidden="1"/>
    <cellStyle name="Uwaga 3" xfId="26324" hidden="1"/>
    <cellStyle name="Uwaga 3" xfId="26320" hidden="1"/>
    <cellStyle name="Uwaga 3" xfId="26313" hidden="1"/>
    <cellStyle name="Uwaga 3" xfId="26309" hidden="1"/>
    <cellStyle name="Uwaga 3" xfId="26304" hidden="1"/>
    <cellStyle name="Uwaga 3" xfId="26298" hidden="1"/>
    <cellStyle name="Uwaga 3" xfId="26294" hidden="1"/>
    <cellStyle name="Uwaga 3" xfId="26289" hidden="1"/>
    <cellStyle name="Uwaga 3" xfId="26283" hidden="1"/>
    <cellStyle name="Uwaga 3" xfId="26279" hidden="1"/>
    <cellStyle name="Uwaga 3" xfId="26275" hidden="1"/>
    <cellStyle name="Uwaga 3" xfId="26268" hidden="1"/>
    <cellStyle name="Uwaga 3" xfId="26264" hidden="1"/>
    <cellStyle name="Uwaga 3" xfId="26260" hidden="1"/>
    <cellStyle name="Uwaga 3" xfId="25205" hidden="1"/>
    <cellStyle name="Uwaga 3" xfId="25204" hidden="1"/>
    <cellStyle name="Uwaga 3" xfId="25203" hidden="1"/>
    <cellStyle name="Uwaga 3" xfId="25196" hidden="1"/>
    <cellStyle name="Uwaga 3" xfId="25195" hidden="1"/>
    <cellStyle name="Uwaga 3" xfId="25194" hidden="1"/>
    <cellStyle name="Uwaga 3" xfId="25187" hidden="1"/>
    <cellStyle name="Uwaga 3" xfId="25186" hidden="1"/>
    <cellStyle name="Uwaga 3" xfId="25185" hidden="1"/>
    <cellStyle name="Uwaga 3" xfId="25178" hidden="1"/>
    <cellStyle name="Uwaga 3" xfId="25177" hidden="1"/>
    <cellStyle name="Uwaga 3" xfId="25176" hidden="1"/>
    <cellStyle name="Uwaga 3" xfId="25169" hidden="1"/>
    <cellStyle name="Uwaga 3" xfId="25168" hidden="1"/>
    <cellStyle name="Uwaga 3" xfId="25167" hidden="1"/>
    <cellStyle name="Uwaga 3" xfId="25160" hidden="1"/>
    <cellStyle name="Uwaga 3" xfId="25159" hidden="1"/>
    <cellStyle name="Uwaga 3" xfId="25157" hidden="1"/>
    <cellStyle name="Uwaga 3" xfId="25151" hidden="1"/>
    <cellStyle name="Uwaga 3" xfId="25150" hidden="1"/>
    <cellStyle name="Uwaga 3" xfId="25148" hidden="1"/>
    <cellStyle name="Uwaga 3" xfId="25142" hidden="1"/>
    <cellStyle name="Uwaga 3" xfId="25141" hidden="1"/>
    <cellStyle name="Uwaga 3" xfId="25139" hidden="1"/>
    <cellStyle name="Uwaga 3" xfId="25133" hidden="1"/>
    <cellStyle name="Uwaga 3" xfId="25132" hidden="1"/>
    <cellStyle name="Uwaga 3" xfId="25130" hidden="1"/>
    <cellStyle name="Uwaga 3" xfId="25124" hidden="1"/>
    <cellStyle name="Uwaga 3" xfId="25123" hidden="1"/>
    <cellStyle name="Uwaga 3" xfId="25121" hidden="1"/>
    <cellStyle name="Uwaga 3" xfId="25115" hidden="1"/>
    <cellStyle name="Uwaga 3" xfId="25114" hidden="1"/>
    <cellStyle name="Uwaga 3" xfId="25112" hidden="1"/>
    <cellStyle name="Uwaga 3" xfId="25106" hidden="1"/>
    <cellStyle name="Uwaga 3" xfId="25105" hidden="1"/>
    <cellStyle name="Uwaga 3" xfId="25103" hidden="1"/>
    <cellStyle name="Uwaga 3" xfId="25097" hidden="1"/>
    <cellStyle name="Uwaga 3" xfId="25096" hidden="1"/>
    <cellStyle name="Uwaga 3" xfId="25094" hidden="1"/>
    <cellStyle name="Uwaga 3" xfId="25088" hidden="1"/>
    <cellStyle name="Uwaga 3" xfId="25087" hidden="1"/>
    <cellStyle name="Uwaga 3" xfId="25085" hidden="1"/>
    <cellStyle name="Uwaga 3" xfId="25079" hidden="1"/>
    <cellStyle name="Uwaga 3" xfId="25078" hidden="1"/>
    <cellStyle name="Uwaga 3" xfId="25076" hidden="1"/>
    <cellStyle name="Uwaga 3" xfId="25070" hidden="1"/>
    <cellStyle name="Uwaga 3" xfId="25069" hidden="1"/>
    <cellStyle name="Uwaga 3" xfId="25067" hidden="1"/>
    <cellStyle name="Uwaga 3" xfId="25061" hidden="1"/>
    <cellStyle name="Uwaga 3" xfId="25060" hidden="1"/>
    <cellStyle name="Uwaga 3" xfId="25058" hidden="1"/>
    <cellStyle name="Uwaga 3" xfId="25052" hidden="1"/>
    <cellStyle name="Uwaga 3" xfId="25051" hidden="1"/>
    <cellStyle name="Uwaga 3" xfId="25048" hidden="1"/>
    <cellStyle name="Uwaga 3" xfId="25043" hidden="1"/>
    <cellStyle name="Uwaga 3" xfId="25041" hidden="1"/>
    <cellStyle name="Uwaga 3" xfId="25038" hidden="1"/>
    <cellStyle name="Uwaga 3" xfId="25034" hidden="1"/>
    <cellStyle name="Uwaga 3" xfId="25033" hidden="1"/>
    <cellStyle name="Uwaga 3" xfId="25030" hidden="1"/>
    <cellStyle name="Uwaga 3" xfId="25025" hidden="1"/>
    <cellStyle name="Uwaga 3" xfId="25024" hidden="1"/>
    <cellStyle name="Uwaga 3" xfId="25022" hidden="1"/>
    <cellStyle name="Uwaga 3" xfId="25016" hidden="1"/>
    <cellStyle name="Uwaga 3" xfId="25015" hidden="1"/>
    <cellStyle name="Uwaga 3" xfId="25013" hidden="1"/>
    <cellStyle name="Uwaga 3" xfId="25007" hidden="1"/>
    <cellStyle name="Uwaga 3" xfId="25006" hidden="1"/>
    <cellStyle name="Uwaga 3" xfId="25004" hidden="1"/>
    <cellStyle name="Uwaga 3" xfId="24998" hidden="1"/>
    <cellStyle name="Uwaga 3" xfId="24997" hidden="1"/>
    <cellStyle name="Uwaga 3" xfId="24995" hidden="1"/>
    <cellStyle name="Uwaga 3" xfId="24989" hidden="1"/>
    <cellStyle name="Uwaga 3" xfId="24988" hidden="1"/>
    <cellStyle name="Uwaga 3" xfId="24986" hidden="1"/>
    <cellStyle name="Uwaga 3" xfId="24980" hidden="1"/>
    <cellStyle name="Uwaga 3" xfId="24979" hidden="1"/>
    <cellStyle name="Uwaga 3" xfId="24976" hidden="1"/>
    <cellStyle name="Uwaga 3" xfId="24971" hidden="1"/>
    <cellStyle name="Uwaga 3" xfId="24969" hidden="1"/>
    <cellStyle name="Uwaga 3" xfId="24966" hidden="1"/>
    <cellStyle name="Uwaga 3" xfId="24962" hidden="1"/>
    <cellStyle name="Uwaga 3" xfId="24960" hidden="1"/>
    <cellStyle name="Uwaga 3" xfId="24957" hidden="1"/>
    <cellStyle name="Uwaga 3" xfId="24953" hidden="1"/>
    <cellStyle name="Uwaga 3" xfId="24952" hidden="1"/>
    <cellStyle name="Uwaga 3" xfId="24950" hidden="1"/>
    <cellStyle name="Uwaga 3" xfId="24944" hidden="1"/>
    <cellStyle name="Uwaga 3" xfId="24942" hidden="1"/>
    <cellStyle name="Uwaga 3" xfId="24939" hidden="1"/>
    <cellStyle name="Uwaga 3" xfId="24935" hidden="1"/>
    <cellStyle name="Uwaga 3" xfId="24933" hidden="1"/>
    <cellStyle name="Uwaga 3" xfId="24930" hidden="1"/>
    <cellStyle name="Uwaga 3" xfId="24926" hidden="1"/>
    <cellStyle name="Uwaga 3" xfId="24924" hidden="1"/>
    <cellStyle name="Uwaga 3" xfId="24921" hidden="1"/>
    <cellStyle name="Uwaga 3" xfId="24917" hidden="1"/>
    <cellStyle name="Uwaga 3" xfId="24915" hidden="1"/>
    <cellStyle name="Uwaga 3" xfId="24913" hidden="1"/>
    <cellStyle name="Uwaga 3" xfId="24908" hidden="1"/>
    <cellStyle name="Uwaga 3" xfId="24906" hidden="1"/>
    <cellStyle name="Uwaga 3" xfId="24904" hidden="1"/>
    <cellStyle name="Uwaga 3" xfId="24899" hidden="1"/>
    <cellStyle name="Uwaga 3" xfId="24897" hidden="1"/>
    <cellStyle name="Uwaga 3" xfId="24894" hidden="1"/>
    <cellStyle name="Uwaga 3" xfId="24890" hidden="1"/>
    <cellStyle name="Uwaga 3" xfId="24888" hidden="1"/>
    <cellStyle name="Uwaga 3" xfId="24886" hidden="1"/>
    <cellStyle name="Uwaga 3" xfId="24881" hidden="1"/>
    <cellStyle name="Uwaga 3" xfId="24879" hidden="1"/>
    <cellStyle name="Uwaga 3" xfId="24877" hidden="1"/>
    <cellStyle name="Uwaga 3" xfId="24871" hidden="1"/>
    <cellStyle name="Uwaga 3" xfId="24868" hidden="1"/>
    <cellStyle name="Uwaga 3" xfId="24865" hidden="1"/>
    <cellStyle name="Uwaga 3" xfId="24862" hidden="1"/>
    <cellStyle name="Uwaga 3" xfId="24859" hidden="1"/>
    <cellStyle name="Uwaga 3" xfId="24856" hidden="1"/>
    <cellStyle name="Uwaga 3" xfId="24853" hidden="1"/>
    <cellStyle name="Uwaga 3" xfId="24850" hidden="1"/>
    <cellStyle name="Uwaga 3" xfId="24847" hidden="1"/>
    <cellStyle name="Uwaga 3" xfId="24845" hidden="1"/>
    <cellStyle name="Uwaga 3" xfId="24843" hidden="1"/>
    <cellStyle name="Uwaga 3" xfId="24840" hidden="1"/>
    <cellStyle name="Uwaga 3" xfId="24836" hidden="1"/>
    <cellStyle name="Uwaga 3" xfId="24833" hidden="1"/>
    <cellStyle name="Uwaga 3" xfId="24830" hidden="1"/>
    <cellStyle name="Uwaga 3" xfId="24826" hidden="1"/>
    <cellStyle name="Uwaga 3" xfId="24823" hidden="1"/>
    <cellStyle name="Uwaga 3" xfId="24820" hidden="1"/>
    <cellStyle name="Uwaga 3" xfId="24818" hidden="1"/>
    <cellStyle name="Uwaga 3" xfId="24815" hidden="1"/>
    <cellStyle name="Uwaga 3" xfId="24812" hidden="1"/>
    <cellStyle name="Uwaga 3" xfId="24809" hidden="1"/>
    <cellStyle name="Uwaga 3" xfId="24807" hidden="1"/>
    <cellStyle name="Uwaga 3" xfId="24805" hidden="1"/>
    <cellStyle name="Uwaga 3" xfId="24800" hidden="1"/>
    <cellStyle name="Uwaga 3" xfId="24797" hidden="1"/>
    <cellStyle name="Uwaga 3" xfId="24794" hidden="1"/>
    <cellStyle name="Uwaga 3" xfId="24790" hidden="1"/>
    <cellStyle name="Uwaga 3" xfId="24787" hidden="1"/>
    <cellStyle name="Uwaga 3" xfId="24784" hidden="1"/>
    <cellStyle name="Uwaga 3" xfId="24781" hidden="1"/>
    <cellStyle name="Uwaga 3" xfId="24778" hidden="1"/>
    <cellStyle name="Uwaga 3" xfId="24775" hidden="1"/>
    <cellStyle name="Uwaga 3" xfId="24773" hidden="1"/>
    <cellStyle name="Uwaga 3" xfId="24771" hidden="1"/>
    <cellStyle name="Uwaga 3" xfId="24768" hidden="1"/>
    <cellStyle name="Uwaga 3" xfId="24763" hidden="1"/>
    <cellStyle name="Uwaga 3" xfId="24760" hidden="1"/>
    <cellStyle name="Uwaga 3" xfId="24757" hidden="1"/>
    <cellStyle name="Uwaga 3" xfId="24753" hidden="1"/>
    <cellStyle name="Uwaga 3" xfId="24750" hidden="1"/>
    <cellStyle name="Uwaga 3" xfId="24748" hidden="1"/>
    <cellStyle name="Uwaga 3" xfId="24745" hidden="1"/>
    <cellStyle name="Uwaga 3" xfId="24742" hidden="1"/>
    <cellStyle name="Uwaga 3" xfId="24739" hidden="1"/>
    <cellStyle name="Uwaga 3" xfId="24737" hidden="1"/>
    <cellStyle name="Uwaga 3" xfId="24734" hidden="1"/>
    <cellStyle name="Uwaga 3" xfId="24731" hidden="1"/>
    <cellStyle name="Uwaga 3" xfId="24728" hidden="1"/>
    <cellStyle name="Uwaga 3" xfId="24726" hidden="1"/>
    <cellStyle name="Uwaga 3" xfId="24724" hidden="1"/>
    <cellStyle name="Uwaga 3" xfId="24719" hidden="1"/>
    <cellStyle name="Uwaga 3" xfId="24717" hidden="1"/>
    <cellStyle name="Uwaga 3" xfId="24714" hidden="1"/>
    <cellStyle name="Uwaga 3" xfId="24710" hidden="1"/>
    <cellStyle name="Uwaga 3" xfId="24708" hidden="1"/>
    <cellStyle name="Uwaga 3" xfId="24705" hidden="1"/>
    <cellStyle name="Uwaga 3" xfId="24701" hidden="1"/>
    <cellStyle name="Uwaga 3" xfId="24699" hidden="1"/>
    <cellStyle name="Uwaga 3" xfId="24697" hidden="1"/>
    <cellStyle name="Uwaga 3" xfId="24692" hidden="1"/>
    <cellStyle name="Uwaga 3" xfId="24690" hidden="1"/>
    <cellStyle name="Uwaga 3" xfId="24688" hidden="1"/>
    <cellStyle name="Uwaga 3" xfId="27208" hidden="1"/>
    <cellStyle name="Uwaga 3" xfId="27209" hidden="1"/>
    <cellStyle name="Uwaga 3" xfId="27211" hidden="1"/>
    <cellStyle name="Uwaga 3" xfId="27223" hidden="1"/>
    <cellStyle name="Uwaga 3" xfId="27224" hidden="1"/>
    <cellStyle name="Uwaga 3" xfId="27229" hidden="1"/>
    <cellStyle name="Uwaga 3" xfId="27238" hidden="1"/>
    <cellStyle name="Uwaga 3" xfId="27239" hidden="1"/>
    <cellStyle name="Uwaga 3" xfId="27244" hidden="1"/>
    <cellStyle name="Uwaga 3" xfId="27253" hidden="1"/>
    <cellStyle name="Uwaga 3" xfId="27254" hidden="1"/>
    <cellStyle name="Uwaga 3" xfId="27255" hidden="1"/>
    <cellStyle name="Uwaga 3" xfId="27268" hidden="1"/>
    <cellStyle name="Uwaga 3" xfId="27273" hidden="1"/>
    <cellStyle name="Uwaga 3" xfId="27278" hidden="1"/>
    <cellStyle name="Uwaga 3" xfId="27288" hidden="1"/>
    <cellStyle name="Uwaga 3" xfId="27293" hidden="1"/>
    <cellStyle name="Uwaga 3" xfId="27297" hidden="1"/>
    <cellStyle name="Uwaga 3" xfId="27304" hidden="1"/>
    <cellStyle name="Uwaga 3" xfId="27309" hidden="1"/>
    <cellStyle name="Uwaga 3" xfId="27312" hidden="1"/>
    <cellStyle name="Uwaga 3" xfId="27318" hidden="1"/>
    <cellStyle name="Uwaga 3" xfId="27323" hidden="1"/>
    <cellStyle name="Uwaga 3" xfId="27327" hidden="1"/>
    <cellStyle name="Uwaga 3" xfId="27328" hidden="1"/>
    <cellStyle name="Uwaga 3" xfId="27329" hidden="1"/>
    <cellStyle name="Uwaga 3" xfId="27333" hidden="1"/>
    <cellStyle name="Uwaga 3" xfId="27345" hidden="1"/>
    <cellStyle name="Uwaga 3" xfId="27350" hidden="1"/>
    <cellStyle name="Uwaga 3" xfId="27355" hidden="1"/>
    <cellStyle name="Uwaga 3" xfId="27360" hidden="1"/>
    <cellStyle name="Uwaga 3" xfId="27365" hidden="1"/>
    <cellStyle name="Uwaga 3" xfId="27370" hidden="1"/>
    <cellStyle name="Uwaga 3" xfId="27374" hidden="1"/>
    <cellStyle name="Uwaga 3" xfId="27378" hidden="1"/>
    <cellStyle name="Uwaga 3" xfId="27383" hidden="1"/>
    <cellStyle name="Uwaga 3" xfId="27388" hidden="1"/>
    <cellStyle name="Uwaga 3" xfId="27389" hidden="1"/>
    <cellStyle name="Uwaga 3" xfId="27391" hidden="1"/>
    <cellStyle name="Uwaga 3" xfId="27404" hidden="1"/>
    <cellStyle name="Uwaga 3" xfId="27408" hidden="1"/>
    <cellStyle name="Uwaga 3" xfId="27413" hidden="1"/>
    <cellStyle name="Uwaga 3" xfId="27420" hidden="1"/>
    <cellStyle name="Uwaga 3" xfId="27424" hidden="1"/>
    <cellStyle name="Uwaga 3" xfId="27429" hidden="1"/>
    <cellStyle name="Uwaga 3" xfId="27434" hidden="1"/>
    <cellStyle name="Uwaga 3" xfId="27437" hidden="1"/>
    <cellStyle name="Uwaga 3" xfId="27442" hidden="1"/>
    <cellStyle name="Uwaga 3" xfId="27448" hidden="1"/>
    <cellStyle name="Uwaga 3" xfId="27449" hidden="1"/>
    <cellStyle name="Uwaga 3" xfId="27452" hidden="1"/>
    <cellStyle name="Uwaga 3" xfId="27465" hidden="1"/>
    <cellStyle name="Uwaga 3" xfId="27469" hidden="1"/>
    <cellStyle name="Uwaga 3" xfId="27474" hidden="1"/>
    <cellStyle name="Uwaga 3" xfId="27481" hidden="1"/>
    <cellStyle name="Uwaga 3" xfId="27486" hidden="1"/>
    <cellStyle name="Uwaga 3" xfId="27490" hidden="1"/>
    <cellStyle name="Uwaga 3" xfId="27495" hidden="1"/>
    <cellStyle name="Uwaga 3" xfId="27499" hidden="1"/>
    <cellStyle name="Uwaga 3" xfId="27504" hidden="1"/>
    <cellStyle name="Uwaga 3" xfId="27508" hidden="1"/>
    <cellStyle name="Uwaga 3" xfId="27509" hidden="1"/>
    <cellStyle name="Uwaga 3" xfId="27511" hidden="1"/>
    <cellStyle name="Uwaga 3" xfId="27523" hidden="1"/>
    <cellStyle name="Uwaga 3" xfId="27524" hidden="1"/>
    <cellStyle name="Uwaga 3" xfId="27526" hidden="1"/>
    <cellStyle name="Uwaga 3" xfId="27538" hidden="1"/>
    <cellStyle name="Uwaga 3" xfId="27540" hidden="1"/>
    <cellStyle name="Uwaga 3" xfId="27543" hidden="1"/>
    <cellStyle name="Uwaga 3" xfId="27553" hidden="1"/>
    <cellStyle name="Uwaga 3" xfId="27554" hidden="1"/>
    <cellStyle name="Uwaga 3" xfId="27556" hidden="1"/>
    <cellStyle name="Uwaga 3" xfId="27568" hidden="1"/>
    <cellStyle name="Uwaga 3" xfId="27569" hidden="1"/>
    <cellStyle name="Uwaga 3" xfId="27570" hidden="1"/>
    <cellStyle name="Uwaga 3" xfId="27584" hidden="1"/>
    <cellStyle name="Uwaga 3" xfId="27587" hidden="1"/>
    <cellStyle name="Uwaga 3" xfId="27591" hidden="1"/>
    <cellStyle name="Uwaga 3" xfId="27599" hidden="1"/>
    <cellStyle name="Uwaga 3" xfId="27602" hidden="1"/>
    <cellStyle name="Uwaga 3" xfId="27606" hidden="1"/>
    <cellStyle name="Uwaga 3" xfId="27614" hidden="1"/>
    <cellStyle name="Uwaga 3" xfId="27617" hidden="1"/>
    <cellStyle name="Uwaga 3" xfId="27621" hidden="1"/>
    <cellStyle name="Uwaga 3" xfId="27628" hidden="1"/>
    <cellStyle name="Uwaga 3" xfId="27629" hidden="1"/>
    <cellStyle name="Uwaga 3" xfId="27631" hidden="1"/>
    <cellStyle name="Uwaga 3" xfId="27644" hidden="1"/>
    <cellStyle name="Uwaga 3" xfId="27647" hidden="1"/>
    <cellStyle name="Uwaga 3" xfId="27650" hidden="1"/>
    <cellStyle name="Uwaga 3" xfId="27659" hidden="1"/>
    <cellStyle name="Uwaga 3" xfId="27662" hidden="1"/>
    <cellStyle name="Uwaga 3" xfId="27666" hidden="1"/>
    <cellStyle name="Uwaga 3" xfId="27674" hidden="1"/>
    <cellStyle name="Uwaga 3" xfId="27676" hidden="1"/>
    <cellStyle name="Uwaga 3" xfId="27679" hidden="1"/>
    <cellStyle name="Uwaga 3" xfId="27688" hidden="1"/>
    <cellStyle name="Uwaga 3" xfId="27689" hidden="1"/>
    <cellStyle name="Uwaga 3" xfId="27690" hidden="1"/>
    <cellStyle name="Uwaga 3" xfId="27703" hidden="1"/>
    <cellStyle name="Uwaga 3" xfId="27704" hidden="1"/>
    <cellStyle name="Uwaga 3" xfId="27706" hidden="1"/>
    <cellStyle name="Uwaga 3" xfId="27718" hidden="1"/>
    <cellStyle name="Uwaga 3" xfId="27719" hidden="1"/>
    <cellStyle name="Uwaga 3" xfId="27721" hidden="1"/>
    <cellStyle name="Uwaga 3" xfId="27733" hidden="1"/>
    <cellStyle name="Uwaga 3" xfId="27734" hidden="1"/>
    <cellStyle name="Uwaga 3" xfId="27736" hidden="1"/>
    <cellStyle name="Uwaga 3" xfId="27748" hidden="1"/>
    <cellStyle name="Uwaga 3" xfId="27749" hidden="1"/>
    <cellStyle name="Uwaga 3" xfId="27750" hidden="1"/>
    <cellStyle name="Uwaga 3" xfId="27764" hidden="1"/>
    <cellStyle name="Uwaga 3" xfId="27766" hidden="1"/>
    <cellStyle name="Uwaga 3" xfId="27769" hidden="1"/>
    <cellStyle name="Uwaga 3" xfId="27779" hidden="1"/>
    <cellStyle name="Uwaga 3" xfId="27782" hidden="1"/>
    <cellStyle name="Uwaga 3" xfId="27785" hidden="1"/>
    <cellStyle name="Uwaga 3" xfId="27794" hidden="1"/>
    <cellStyle name="Uwaga 3" xfId="27796" hidden="1"/>
    <cellStyle name="Uwaga 3" xfId="27799" hidden="1"/>
    <cellStyle name="Uwaga 3" xfId="27808" hidden="1"/>
    <cellStyle name="Uwaga 3" xfId="27809" hidden="1"/>
    <cellStyle name="Uwaga 3" xfId="27810" hidden="1"/>
    <cellStyle name="Uwaga 3" xfId="27823" hidden="1"/>
    <cellStyle name="Uwaga 3" xfId="27825" hidden="1"/>
    <cellStyle name="Uwaga 3" xfId="27827" hidden="1"/>
    <cellStyle name="Uwaga 3" xfId="27838" hidden="1"/>
    <cellStyle name="Uwaga 3" xfId="27840" hidden="1"/>
    <cellStyle name="Uwaga 3" xfId="27842" hidden="1"/>
    <cellStyle name="Uwaga 3" xfId="27853" hidden="1"/>
    <cellStyle name="Uwaga 3" xfId="27855" hidden="1"/>
    <cellStyle name="Uwaga 3" xfId="27857" hidden="1"/>
    <cellStyle name="Uwaga 3" xfId="27868" hidden="1"/>
    <cellStyle name="Uwaga 3" xfId="27869" hidden="1"/>
    <cellStyle name="Uwaga 3" xfId="27870" hidden="1"/>
    <cellStyle name="Uwaga 3" xfId="27883" hidden="1"/>
    <cellStyle name="Uwaga 3" xfId="27885" hidden="1"/>
    <cellStyle name="Uwaga 3" xfId="27887" hidden="1"/>
    <cellStyle name="Uwaga 3" xfId="27898" hidden="1"/>
    <cellStyle name="Uwaga 3" xfId="27900" hidden="1"/>
    <cellStyle name="Uwaga 3" xfId="27902" hidden="1"/>
    <cellStyle name="Uwaga 3" xfId="27913" hidden="1"/>
    <cellStyle name="Uwaga 3" xfId="27915" hidden="1"/>
    <cellStyle name="Uwaga 3" xfId="27916" hidden="1"/>
    <cellStyle name="Uwaga 3" xfId="27928" hidden="1"/>
    <cellStyle name="Uwaga 3" xfId="27929" hidden="1"/>
    <cellStyle name="Uwaga 3" xfId="27930" hidden="1"/>
    <cellStyle name="Uwaga 3" xfId="27943" hidden="1"/>
    <cellStyle name="Uwaga 3" xfId="27945" hidden="1"/>
    <cellStyle name="Uwaga 3" xfId="27947" hidden="1"/>
    <cellStyle name="Uwaga 3" xfId="27958" hidden="1"/>
    <cellStyle name="Uwaga 3" xfId="27960" hidden="1"/>
    <cellStyle name="Uwaga 3" xfId="27962" hidden="1"/>
    <cellStyle name="Uwaga 3" xfId="27973" hidden="1"/>
    <cellStyle name="Uwaga 3" xfId="27975" hidden="1"/>
    <cellStyle name="Uwaga 3" xfId="27977" hidden="1"/>
    <cellStyle name="Uwaga 3" xfId="27988" hidden="1"/>
    <cellStyle name="Uwaga 3" xfId="27989" hidden="1"/>
    <cellStyle name="Uwaga 3" xfId="27991" hidden="1"/>
    <cellStyle name="Uwaga 3" xfId="28002" hidden="1"/>
    <cellStyle name="Uwaga 3" xfId="28004" hidden="1"/>
    <cellStyle name="Uwaga 3" xfId="28005" hidden="1"/>
    <cellStyle name="Uwaga 3" xfId="28014" hidden="1"/>
    <cellStyle name="Uwaga 3" xfId="28017" hidden="1"/>
    <cellStyle name="Uwaga 3" xfId="28019" hidden="1"/>
    <cellStyle name="Uwaga 3" xfId="28030" hidden="1"/>
    <cellStyle name="Uwaga 3" xfId="28032" hidden="1"/>
    <cellStyle name="Uwaga 3" xfId="28034" hidden="1"/>
    <cellStyle name="Uwaga 3" xfId="28046" hidden="1"/>
    <cellStyle name="Uwaga 3" xfId="28048" hidden="1"/>
    <cellStyle name="Uwaga 3" xfId="28050" hidden="1"/>
    <cellStyle name="Uwaga 3" xfId="28058" hidden="1"/>
    <cellStyle name="Uwaga 3" xfId="28060" hidden="1"/>
    <cellStyle name="Uwaga 3" xfId="28063" hidden="1"/>
    <cellStyle name="Uwaga 3" xfId="28053" hidden="1"/>
    <cellStyle name="Uwaga 3" xfId="28052" hidden="1"/>
    <cellStyle name="Uwaga 3" xfId="28051" hidden="1"/>
    <cellStyle name="Uwaga 3" xfId="28038" hidden="1"/>
    <cellStyle name="Uwaga 3" xfId="28037" hidden="1"/>
    <cellStyle name="Uwaga 3" xfId="28036" hidden="1"/>
    <cellStyle name="Uwaga 3" xfId="28023" hidden="1"/>
    <cellStyle name="Uwaga 3" xfId="28022" hidden="1"/>
    <cellStyle name="Uwaga 3" xfId="28021" hidden="1"/>
    <cellStyle name="Uwaga 3" xfId="28008" hidden="1"/>
    <cellStyle name="Uwaga 3" xfId="28007" hidden="1"/>
    <cellStyle name="Uwaga 3" xfId="28006" hidden="1"/>
    <cellStyle name="Uwaga 3" xfId="27993" hidden="1"/>
    <cellStyle name="Uwaga 3" xfId="27992" hidden="1"/>
    <cellStyle name="Uwaga 3" xfId="27990" hidden="1"/>
    <cellStyle name="Uwaga 3" xfId="27979" hidden="1"/>
    <cellStyle name="Uwaga 3" xfId="27976" hidden="1"/>
    <cellStyle name="Uwaga 3" xfId="27974" hidden="1"/>
    <cellStyle name="Uwaga 3" xfId="27964" hidden="1"/>
    <cellStyle name="Uwaga 3" xfId="27961" hidden="1"/>
    <cellStyle name="Uwaga 3" xfId="27959" hidden="1"/>
    <cellStyle name="Uwaga 3" xfId="27949" hidden="1"/>
    <cellStyle name="Uwaga 3" xfId="27946" hidden="1"/>
    <cellStyle name="Uwaga 3" xfId="27944" hidden="1"/>
    <cellStyle name="Uwaga 3" xfId="27934" hidden="1"/>
    <cellStyle name="Uwaga 3" xfId="27932" hidden="1"/>
    <cellStyle name="Uwaga 3" xfId="27931" hidden="1"/>
    <cellStyle name="Uwaga 3" xfId="27919" hidden="1"/>
    <cellStyle name="Uwaga 3" xfId="27917" hidden="1"/>
    <cellStyle name="Uwaga 3" xfId="27914" hidden="1"/>
    <cellStyle name="Uwaga 3" xfId="27904" hidden="1"/>
    <cellStyle name="Uwaga 3" xfId="27901" hidden="1"/>
    <cellStyle name="Uwaga 3" xfId="27899" hidden="1"/>
    <cellStyle name="Uwaga 3" xfId="27889" hidden="1"/>
    <cellStyle name="Uwaga 3" xfId="27886" hidden="1"/>
    <cellStyle name="Uwaga 3" xfId="27884" hidden="1"/>
    <cellStyle name="Uwaga 3" xfId="27874" hidden="1"/>
    <cellStyle name="Uwaga 3" xfId="27872" hidden="1"/>
    <cellStyle name="Uwaga 3" xfId="27871" hidden="1"/>
    <cellStyle name="Uwaga 3" xfId="27859" hidden="1"/>
    <cellStyle name="Uwaga 3" xfId="27856" hidden="1"/>
    <cellStyle name="Uwaga 3" xfId="27854" hidden="1"/>
    <cellStyle name="Uwaga 3" xfId="27844" hidden="1"/>
    <cellStyle name="Uwaga 3" xfId="27841" hidden="1"/>
    <cellStyle name="Uwaga 3" xfId="27839" hidden="1"/>
    <cellStyle name="Uwaga 3" xfId="27829" hidden="1"/>
    <cellStyle name="Uwaga 3" xfId="27826" hidden="1"/>
    <cellStyle name="Uwaga 3" xfId="27824" hidden="1"/>
    <cellStyle name="Uwaga 3" xfId="27814" hidden="1"/>
    <cellStyle name="Uwaga 3" xfId="27812" hidden="1"/>
    <cellStyle name="Uwaga 3" xfId="27811" hidden="1"/>
    <cellStyle name="Uwaga 3" xfId="27798" hidden="1"/>
    <cellStyle name="Uwaga 3" xfId="27795" hidden="1"/>
    <cellStyle name="Uwaga 3" xfId="27793" hidden="1"/>
    <cellStyle name="Uwaga 3" xfId="27783" hidden="1"/>
    <cellStyle name="Uwaga 3" xfId="27780" hidden="1"/>
    <cellStyle name="Uwaga 3" xfId="27778" hidden="1"/>
    <cellStyle name="Uwaga 3" xfId="27768" hidden="1"/>
    <cellStyle name="Uwaga 3" xfId="27765" hidden="1"/>
    <cellStyle name="Uwaga 3" xfId="27763" hidden="1"/>
    <cellStyle name="Uwaga 3" xfId="27754" hidden="1"/>
    <cellStyle name="Uwaga 3" xfId="27752" hidden="1"/>
    <cellStyle name="Uwaga 3" xfId="27751" hidden="1"/>
    <cellStyle name="Uwaga 3" xfId="27739" hidden="1"/>
    <cellStyle name="Uwaga 3" xfId="27737" hidden="1"/>
    <cellStyle name="Uwaga 3" xfId="27735" hidden="1"/>
    <cellStyle name="Uwaga 3" xfId="27724" hidden="1"/>
    <cellStyle name="Uwaga 3" xfId="27722" hidden="1"/>
    <cellStyle name="Uwaga 3" xfId="27720" hidden="1"/>
    <cellStyle name="Uwaga 3" xfId="27709" hidden="1"/>
    <cellStyle name="Uwaga 3" xfId="27707" hidden="1"/>
    <cellStyle name="Uwaga 3" xfId="27705" hidden="1"/>
    <cellStyle name="Uwaga 3" xfId="27694" hidden="1"/>
    <cellStyle name="Uwaga 3" xfId="27692" hidden="1"/>
    <cellStyle name="Uwaga 3" xfId="27691" hidden="1"/>
    <cellStyle name="Uwaga 3" xfId="27678" hidden="1"/>
    <cellStyle name="Uwaga 3" xfId="27675" hidden="1"/>
    <cellStyle name="Uwaga 3" xfId="27673" hidden="1"/>
    <cellStyle name="Uwaga 3" xfId="27663" hidden="1"/>
    <cellStyle name="Uwaga 3" xfId="27660" hidden="1"/>
    <cellStyle name="Uwaga 3" xfId="27658" hidden="1"/>
    <cellStyle name="Uwaga 3" xfId="27648" hidden="1"/>
    <cellStyle name="Uwaga 3" xfId="27645" hidden="1"/>
    <cellStyle name="Uwaga 3" xfId="27643" hidden="1"/>
    <cellStyle name="Uwaga 3" xfId="27634" hidden="1"/>
    <cellStyle name="Uwaga 3" xfId="27632" hidden="1"/>
    <cellStyle name="Uwaga 3" xfId="27630" hidden="1"/>
    <cellStyle name="Uwaga 3" xfId="27618" hidden="1"/>
    <cellStyle name="Uwaga 3" xfId="27615" hidden="1"/>
    <cellStyle name="Uwaga 3" xfId="27613" hidden="1"/>
    <cellStyle name="Uwaga 3" xfId="27603" hidden="1"/>
    <cellStyle name="Uwaga 3" xfId="27600" hidden="1"/>
    <cellStyle name="Uwaga 3" xfId="27598" hidden="1"/>
    <cellStyle name="Uwaga 3" xfId="27588" hidden="1"/>
    <cellStyle name="Uwaga 3" xfId="27585" hidden="1"/>
    <cellStyle name="Uwaga 3" xfId="27583" hidden="1"/>
    <cellStyle name="Uwaga 3" xfId="27576" hidden="1"/>
    <cellStyle name="Uwaga 3" xfId="27573" hidden="1"/>
    <cellStyle name="Uwaga 3" xfId="27571" hidden="1"/>
    <cellStyle name="Uwaga 3" xfId="27561" hidden="1"/>
    <cellStyle name="Uwaga 3" xfId="27558" hidden="1"/>
    <cellStyle name="Uwaga 3" xfId="27555" hidden="1"/>
    <cellStyle name="Uwaga 3" xfId="27546" hidden="1"/>
    <cellStyle name="Uwaga 3" xfId="27542" hidden="1"/>
    <cellStyle name="Uwaga 3" xfId="27539" hidden="1"/>
    <cellStyle name="Uwaga 3" xfId="27531" hidden="1"/>
    <cellStyle name="Uwaga 3" xfId="27528" hidden="1"/>
    <cellStyle name="Uwaga 3" xfId="27525" hidden="1"/>
    <cellStyle name="Uwaga 3" xfId="27516" hidden="1"/>
    <cellStyle name="Uwaga 3" xfId="27513" hidden="1"/>
    <cellStyle name="Uwaga 3" xfId="27510" hidden="1"/>
    <cellStyle name="Uwaga 3" xfId="27500" hidden="1"/>
    <cellStyle name="Uwaga 3" xfId="27496" hidden="1"/>
    <cellStyle name="Uwaga 3" xfId="27493" hidden="1"/>
    <cellStyle name="Uwaga 3" xfId="27484" hidden="1"/>
    <cellStyle name="Uwaga 3" xfId="27480" hidden="1"/>
    <cellStyle name="Uwaga 3" xfId="27478" hidden="1"/>
    <cellStyle name="Uwaga 3" xfId="27470" hidden="1"/>
    <cellStyle name="Uwaga 3" xfId="27466" hidden="1"/>
    <cellStyle name="Uwaga 3" xfId="27463" hidden="1"/>
    <cellStyle name="Uwaga 3" xfId="27456" hidden="1"/>
    <cellStyle name="Uwaga 3" xfId="27453" hidden="1"/>
    <cellStyle name="Uwaga 3" xfId="27450" hidden="1"/>
    <cellStyle name="Uwaga 3" xfId="27441" hidden="1"/>
    <cellStyle name="Uwaga 3" xfId="27436" hidden="1"/>
    <cellStyle name="Uwaga 3" xfId="27433" hidden="1"/>
    <cellStyle name="Uwaga 3" xfId="27426" hidden="1"/>
    <cellStyle name="Uwaga 3" xfId="27421" hidden="1"/>
    <cellStyle name="Uwaga 3" xfId="27418" hidden="1"/>
    <cellStyle name="Uwaga 3" xfId="27411" hidden="1"/>
    <cellStyle name="Uwaga 3" xfId="27406" hidden="1"/>
    <cellStyle name="Uwaga 3" xfId="27403" hidden="1"/>
    <cellStyle name="Uwaga 3" xfId="27397" hidden="1"/>
    <cellStyle name="Uwaga 3" xfId="27393" hidden="1"/>
    <cellStyle name="Uwaga 3" xfId="27390" hidden="1"/>
    <cellStyle name="Uwaga 3" xfId="27382" hidden="1"/>
    <cellStyle name="Uwaga 3" xfId="27377" hidden="1"/>
    <cellStyle name="Uwaga 3" xfId="27373" hidden="1"/>
    <cellStyle name="Uwaga 3" xfId="27367" hidden="1"/>
    <cellStyle name="Uwaga 3" xfId="27362" hidden="1"/>
    <cellStyle name="Uwaga 3" xfId="27358" hidden="1"/>
    <cellStyle name="Uwaga 3" xfId="27352" hidden="1"/>
    <cellStyle name="Uwaga 3" xfId="27347" hidden="1"/>
    <cellStyle name="Uwaga 3" xfId="27343" hidden="1"/>
    <cellStyle name="Uwaga 3" xfId="27338" hidden="1"/>
    <cellStyle name="Uwaga 3" xfId="27334" hidden="1"/>
    <cellStyle name="Uwaga 3" xfId="27330" hidden="1"/>
    <cellStyle name="Uwaga 3" xfId="27322" hidden="1"/>
    <cellStyle name="Uwaga 3" xfId="27317" hidden="1"/>
    <cellStyle name="Uwaga 3" xfId="27313" hidden="1"/>
    <cellStyle name="Uwaga 3" xfId="27307" hidden="1"/>
    <cellStyle name="Uwaga 3" xfId="27302" hidden="1"/>
    <cellStyle name="Uwaga 3" xfId="27298" hidden="1"/>
    <cellStyle name="Uwaga 3" xfId="27292" hidden="1"/>
    <cellStyle name="Uwaga 3" xfId="27287" hidden="1"/>
    <cellStyle name="Uwaga 3" xfId="27283" hidden="1"/>
    <cellStyle name="Uwaga 3" xfId="27279" hidden="1"/>
    <cellStyle name="Uwaga 3" xfId="27274" hidden="1"/>
    <cellStyle name="Uwaga 3" xfId="27269" hidden="1"/>
    <cellStyle name="Uwaga 3" xfId="27264" hidden="1"/>
    <cellStyle name="Uwaga 3" xfId="27260" hidden="1"/>
    <cellStyle name="Uwaga 3" xfId="27256" hidden="1"/>
    <cellStyle name="Uwaga 3" xfId="27249" hidden="1"/>
    <cellStyle name="Uwaga 3" xfId="27245" hidden="1"/>
    <cellStyle name="Uwaga 3" xfId="27240" hidden="1"/>
    <cellStyle name="Uwaga 3" xfId="27234" hidden="1"/>
    <cellStyle name="Uwaga 3" xfId="27230" hidden="1"/>
    <cellStyle name="Uwaga 3" xfId="27225" hidden="1"/>
    <cellStyle name="Uwaga 3" xfId="27219" hidden="1"/>
    <cellStyle name="Uwaga 3" xfId="27215" hidden="1"/>
    <cellStyle name="Uwaga 3" xfId="27210" hidden="1"/>
    <cellStyle name="Uwaga 3" xfId="27204" hidden="1"/>
    <cellStyle name="Uwaga 3" xfId="27200" hidden="1"/>
    <cellStyle name="Uwaga 3" xfId="27196" hidden="1"/>
    <cellStyle name="Uwaga 3" xfId="28056" hidden="1"/>
    <cellStyle name="Uwaga 3" xfId="28055" hidden="1"/>
    <cellStyle name="Uwaga 3" xfId="28054" hidden="1"/>
    <cellStyle name="Uwaga 3" xfId="28041" hidden="1"/>
    <cellStyle name="Uwaga 3" xfId="28040" hidden="1"/>
    <cellStyle name="Uwaga 3" xfId="28039" hidden="1"/>
    <cellStyle name="Uwaga 3" xfId="28026" hidden="1"/>
    <cellStyle name="Uwaga 3" xfId="28025" hidden="1"/>
    <cellStyle name="Uwaga 3" xfId="28024" hidden="1"/>
    <cellStyle name="Uwaga 3" xfId="28011" hidden="1"/>
    <cellStyle name="Uwaga 3" xfId="28010" hidden="1"/>
    <cellStyle name="Uwaga 3" xfId="28009" hidden="1"/>
    <cellStyle name="Uwaga 3" xfId="27996" hidden="1"/>
    <cellStyle name="Uwaga 3" xfId="27995" hidden="1"/>
    <cellStyle name="Uwaga 3" xfId="27994" hidden="1"/>
    <cellStyle name="Uwaga 3" xfId="27982" hidden="1"/>
    <cellStyle name="Uwaga 3" xfId="27980" hidden="1"/>
    <cellStyle name="Uwaga 3" xfId="27978" hidden="1"/>
    <cellStyle name="Uwaga 3" xfId="27967" hidden="1"/>
    <cellStyle name="Uwaga 3" xfId="27965" hidden="1"/>
    <cellStyle name="Uwaga 3" xfId="27963" hidden="1"/>
    <cellStyle name="Uwaga 3" xfId="27952" hidden="1"/>
    <cellStyle name="Uwaga 3" xfId="27950" hidden="1"/>
    <cellStyle name="Uwaga 3" xfId="27948" hidden="1"/>
    <cellStyle name="Uwaga 3" xfId="27937" hidden="1"/>
    <cellStyle name="Uwaga 3" xfId="27935" hidden="1"/>
    <cellStyle name="Uwaga 3" xfId="27933" hidden="1"/>
    <cellStyle name="Uwaga 3" xfId="27922" hidden="1"/>
    <cellStyle name="Uwaga 3" xfId="27920" hidden="1"/>
    <cellStyle name="Uwaga 3" xfId="27918" hidden="1"/>
    <cellStyle name="Uwaga 3" xfId="27907" hidden="1"/>
    <cellStyle name="Uwaga 3" xfId="27905" hidden="1"/>
    <cellStyle name="Uwaga 3" xfId="27903" hidden="1"/>
    <cellStyle name="Uwaga 3" xfId="27892" hidden="1"/>
    <cellStyle name="Uwaga 3" xfId="27890" hidden="1"/>
    <cellStyle name="Uwaga 3" xfId="27888" hidden="1"/>
    <cellStyle name="Uwaga 3" xfId="27877" hidden="1"/>
    <cellStyle name="Uwaga 3" xfId="27875" hidden="1"/>
    <cellStyle name="Uwaga 3" xfId="27873" hidden="1"/>
    <cellStyle name="Uwaga 3" xfId="27862" hidden="1"/>
    <cellStyle name="Uwaga 3" xfId="27860" hidden="1"/>
    <cellStyle name="Uwaga 3" xfId="27858" hidden="1"/>
    <cellStyle name="Uwaga 3" xfId="27847" hidden="1"/>
    <cellStyle name="Uwaga 3" xfId="27845" hidden="1"/>
    <cellStyle name="Uwaga 3" xfId="27843" hidden="1"/>
    <cellStyle name="Uwaga 3" xfId="27832" hidden="1"/>
    <cellStyle name="Uwaga 3" xfId="27830" hidden="1"/>
    <cellStyle name="Uwaga 3" xfId="27828" hidden="1"/>
    <cellStyle name="Uwaga 3" xfId="27817" hidden="1"/>
    <cellStyle name="Uwaga 3" xfId="27815" hidden="1"/>
    <cellStyle name="Uwaga 3" xfId="27813" hidden="1"/>
    <cellStyle name="Uwaga 3" xfId="27802" hidden="1"/>
    <cellStyle name="Uwaga 3" xfId="27800" hidden="1"/>
    <cellStyle name="Uwaga 3" xfId="27797" hidden="1"/>
    <cellStyle name="Uwaga 3" xfId="27787" hidden="1"/>
    <cellStyle name="Uwaga 3" xfId="27784" hidden="1"/>
    <cellStyle name="Uwaga 3" xfId="27781" hidden="1"/>
    <cellStyle name="Uwaga 3" xfId="27772" hidden="1"/>
    <cellStyle name="Uwaga 3" xfId="27770" hidden="1"/>
    <cellStyle name="Uwaga 3" xfId="27767" hidden="1"/>
    <cellStyle name="Uwaga 3" xfId="27757" hidden="1"/>
    <cellStyle name="Uwaga 3" xfId="27755" hidden="1"/>
    <cellStyle name="Uwaga 3" xfId="27753" hidden="1"/>
    <cellStyle name="Uwaga 3" xfId="27742" hidden="1"/>
    <cellStyle name="Uwaga 3" xfId="27740" hidden="1"/>
    <cellStyle name="Uwaga 3" xfId="27738" hidden="1"/>
    <cellStyle name="Uwaga 3" xfId="27727" hidden="1"/>
    <cellStyle name="Uwaga 3" xfId="27725" hidden="1"/>
    <cellStyle name="Uwaga 3" xfId="27723" hidden="1"/>
    <cellStyle name="Uwaga 3" xfId="27712" hidden="1"/>
    <cellStyle name="Uwaga 3" xfId="27710" hidden="1"/>
    <cellStyle name="Uwaga 3" xfId="27708" hidden="1"/>
    <cellStyle name="Uwaga 3" xfId="27697" hidden="1"/>
    <cellStyle name="Uwaga 3" xfId="27695" hidden="1"/>
    <cellStyle name="Uwaga 3" xfId="27693" hidden="1"/>
    <cellStyle name="Uwaga 3" xfId="27682" hidden="1"/>
    <cellStyle name="Uwaga 3" xfId="27680" hidden="1"/>
    <cellStyle name="Uwaga 3" xfId="27677" hidden="1"/>
    <cellStyle name="Uwaga 3" xfId="27667" hidden="1"/>
    <cellStyle name="Uwaga 3" xfId="27664" hidden="1"/>
    <cellStyle name="Uwaga 3" xfId="27661" hidden="1"/>
    <cellStyle name="Uwaga 3" xfId="27652" hidden="1"/>
    <cellStyle name="Uwaga 3" xfId="27649" hidden="1"/>
    <cellStyle name="Uwaga 3" xfId="27646" hidden="1"/>
    <cellStyle name="Uwaga 3" xfId="27637" hidden="1"/>
    <cellStyle name="Uwaga 3" xfId="27635" hidden="1"/>
    <cellStyle name="Uwaga 3" xfId="27633" hidden="1"/>
    <cellStyle name="Uwaga 3" xfId="27622" hidden="1"/>
    <cellStyle name="Uwaga 3" xfId="27619" hidden="1"/>
    <cellStyle name="Uwaga 3" xfId="27616" hidden="1"/>
    <cellStyle name="Uwaga 3" xfId="27607" hidden="1"/>
    <cellStyle name="Uwaga 3" xfId="27604" hidden="1"/>
    <cellStyle name="Uwaga 3" xfId="27601" hidden="1"/>
    <cellStyle name="Uwaga 3" xfId="27592" hidden="1"/>
    <cellStyle name="Uwaga 3" xfId="27589" hidden="1"/>
    <cellStyle name="Uwaga 3" xfId="27586" hidden="1"/>
    <cellStyle name="Uwaga 3" xfId="27579" hidden="1"/>
    <cellStyle name="Uwaga 3" xfId="27575" hidden="1"/>
    <cellStyle name="Uwaga 3" xfId="27572" hidden="1"/>
    <cellStyle name="Uwaga 3" xfId="27564" hidden="1"/>
    <cellStyle name="Uwaga 3" xfId="27560" hidden="1"/>
    <cellStyle name="Uwaga 3" xfId="27557" hidden="1"/>
    <cellStyle name="Uwaga 3" xfId="27549" hidden="1"/>
    <cellStyle name="Uwaga 3" xfId="27545" hidden="1"/>
    <cellStyle name="Uwaga 3" xfId="27541" hidden="1"/>
    <cellStyle name="Uwaga 3" xfId="27534" hidden="1"/>
    <cellStyle name="Uwaga 3" xfId="27530" hidden="1"/>
    <cellStyle name="Uwaga 3" xfId="27527" hidden="1"/>
    <cellStyle name="Uwaga 3" xfId="27519" hidden="1"/>
    <cellStyle name="Uwaga 3" xfId="27515" hidden="1"/>
    <cellStyle name="Uwaga 3" xfId="27512" hidden="1"/>
    <cellStyle name="Uwaga 3" xfId="27503" hidden="1"/>
    <cellStyle name="Uwaga 3" xfId="27498" hidden="1"/>
    <cellStyle name="Uwaga 3" xfId="27494" hidden="1"/>
    <cellStyle name="Uwaga 3" xfId="27488" hidden="1"/>
    <cellStyle name="Uwaga 3" xfId="27483" hidden="1"/>
    <cellStyle name="Uwaga 3" xfId="27479" hidden="1"/>
    <cellStyle name="Uwaga 3" xfId="27473" hidden="1"/>
    <cellStyle name="Uwaga 3" xfId="27468" hidden="1"/>
    <cellStyle name="Uwaga 3" xfId="27464" hidden="1"/>
    <cellStyle name="Uwaga 3" xfId="27459" hidden="1"/>
    <cellStyle name="Uwaga 3" xfId="27455" hidden="1"/>
    <cellStyle name="Uwaga 3" xfId="27451" hidden="1"/>
    <cellStyle name="Uwaga 3" xfId="27444" hidden="1"/>
    <cellStyle name="Uwaga 3" xfId="27439" hidden="1"/>
    <cellStyle name="Uwaga 3" xfId="27435" hidden="1"/>
    <cellStyle name="Uwaga 3" xfId="27428" hidden="1"/>
    <cellStyle name="Uwaga 3" xfId="27423" hidden="1"/>
    <cellStyle name="Uwaga 3" xfId="27419" hidden="1"/>
    <cellStyle name="Uwaga 3" xfId="27414" hidden="1"/>
    <cellStyle name="Uwaga 3" xfId="27409" hidden="1"/>
    <cellStyle name="Uwaga 3" xfId="27405" hidden="1"/>
    <cellStyle name="Uwaga 3" xfId="27399" hidden="1"/>
    <cellStyle name="Uwaga 3" xfId="27395" hidden="1"/>
    <cellStyle name="Uwaga 3" xfId="27392" hidden="1"/>
    <cellStyle name="Uwaga 3" xfId="27385" hidden="1"/>
    <cellStyle name="Uwaga 3" xfId="27380" hidden="1"/>
    <cellStyle name="Uwaga 3" xfId="27375" hidden="1"/>
    <cellStyle name="Uwaga 3" xfId="27369" hidden="1"/>
    <cellStyle name="Uwaga 3" xfId="27364" hidden="1"/>
    <cellStyle name="Uwaga 3" xfId="27359" hidden="1"/>
    <cellStyle name="Uwaga 3" xfId="27354" hidden="1"/>
    <cellStyle name="Uwaga 3" xfId="27349" hidden="1"/>
    <cellStyle name="Uwaga 3" xfId="27344" hidden="1"/>
    <cellStyle name="Uwaga 3" xfId="27340" hidden="1"/>
    <cellStyle name="Uwaga 3" xfId="27336" hidden="1"/>
    <cellStyle name="Uwaga 3" xfId="27331" hidden="1"/>
    <cellStyle name="Uwaga 3" xfId="27324" hidden="1"/>
    <cellStyle name="Uwaga 3" xfId="27319" hidden="1"/>
    <cellStyle name="Uwaga 3" xfId="27314" hidden="1"/>
    <cellStyle name="Uwaga 3" xfId="27308" hidden="1"/>
    <cellStyle name="Uwaga 3" xfId="27303" hidden="1"/>
    <cellStyle name="Uwaga 3" xfId="27299" hidden="1"/>
    <cellStyle name="Uwaga 3" xfId="27294" hidden="1"/>
    <cellStyle name="Uwaga 3" xfId="27289" hidden="1"/>
    <cellStyle name="Uwaga 3" xfId="27284" hidden="1"/>
    <cellStyle name="Uwaga 3" xfId="27280" hidden="1"/>
    <cellStyle name="Uwaga 3" xfId="27275" hidden="1"/>
    <cellStyle name="Uwaga 3" xfId="27270" hidden="1"/>
    <cellStyle name="Uwaga 3" xfId="27265" hidden="1"/>
    <cellStyle name="Uwaga 3" xfId="27261" hidden="1"/>
    <cellStyle name="Uwaga 3" xfId="27257" hidden="1"/>
    <cellStyle name="Uwaga 3" xfId="27250" hidden="1"/>
    <cellStyle name="Uwaga 3" xfId="27246" hidden="1"/>
    <cellStyle name="Uwaga 3" xfId="27241" hidden="1"/>
    <cellStyle name="Uwaga 3" xfId="27235" hidden="1"/>
    <cellStyle name="Uwaga 3" xfId="27231" hidden="1"/>
    <cellStyle name="Uwaga 3" xfId="27226" hidden="1"/>
    <cellStyle name="Uwaga 3" xfId="27220" hidden="1"/>
    <cellStyle name="Uwaga 3" xfId="27216" hidden="1"/>
    <cellStyle name="Uwaga 3" xfId="27212" hidden="1"/>
    <cellStyle name="Uwaga 3" xfId="27205" hidden="1"/>
    <cellStyle name="Uwaga 3" xfId="27201" hidden="1"/>
    <cellStyle name="Uwaga 3" xfId="27197" hidden="1"/>
    <cellStyle name="Uwaga 3" xfId="28061" hidden="1"/>
    <cellStyle name="Uwaga 3" xfId="28059" hidden="1"/>
    <cellStyle name="Uwaga 3" xfId="28057" hidden="1"/>
    <cellStyle name="Uwaga 3" xfId="28044" hidden="1"/>
    <cellStyle name="Uwaga 3" xfId="28043" hidden="1"/>
    <cellStyle name="Uwaga 3" xfId="28042" hidden="1"/>
    <cellStyle name="Uwaga 3" xfId="28029" hidden="1"/>
    <cellStyle name="Uwaga 3" xfId="28028" hidden="1"/>
    <cellStyle name="Uwaga 3" xfId="28027" hidden="1"/>
    <cellStyle name="Uwaga 3" xfId="28015" hidden="1"/>
    <cellStyle name="Uwaga 3" xfId="28013" hidden="1"/>
    <cellStyle name="Uwaga 3" xfId="28012" hidden="1"/>
    <cellStyle name="Uwaga 3" xfId="27999" hidden="1"/>
    <cellStyle name="Uwaga 3" xfId="27998" hidden="1"/>
    <cellStyle name="Uwaga 3" xfId="27997" hidden="1"/>
    <cellStyle name="Uwaga 3" xfId="27985" hidden="1"/>
    <cellStyle name="Uwaga 3" xfId="27983" hidden="1"/>
    <cellStyle name="Uwaga 3" xfId="27981" hidden="1"/>
    <cellStyle name="Uwaga 3" xfId="27970" hidden="1"/>
    <cellStyle name="Uwaga 3" xfId="27968" hidden="1"/>
    <cellStyle name="Uwaga 3" xfId="27966" hidden="1"/>
    <cellStyle name="Uwaga 3" xfId="27955" hidden="1"/>
    <cellStyle name="Uwaga 3" xfId="27953" hidden="1"/>
    <cellStyle name="Uwaga 3" xfId="27951" hidden="1"/>
    <cellStyle name="Uwaga 3" xfId="27940" hidden="1"/>
    <cellStyle name="Uwaga 3" xfId="27938" hidden="1"/>
    <cellStyle name="Uwaga 3" xfId="27936" hidden="1"/>
    <cellStyle name="Uwaga 3" xfId="27925" hidden="1"/>
    <cellStyle name="Uwaga 3" xfId="27923" hidden="1"/>
    <cellStyle name="Uwaga 3" xfId="27921" hidden="1"/>
    <cellStyle name="Uwaga 3" xfId="27910" hidden="1"/>
    <cellStyle name="Uwaga 3" xfId="27908" hidden="1"/>
    <cellStyle name="Uwaga 3" xfId="27906" hidden="1"/>
    <cellStyle name="Uwaga 3" xfId="27895" hidden="1"/>
    <cellStyle name="Uwaga 3" xfId="27893" hidden="1"/>
    <cellStyle name="Uwaga 3" xfId="27891" hidden="1"/>
    <cellStyle name="Uwaga 3" xfId="27880" hidden="1"/>
    <cellStyle name="Uwaga 3" xfId="27878" hidden="1"/>
    <cellStyle name="Uwaga 3" xfId="27876" hidden="1"/>
    <cellStyle name="Uwaga 3" xfId="27865" hidden="1"/>
    <cellStyle name="Uwaga 3" xfId="27863" hidden="1"/>
    <cellStyle name="Uwaga 3" xfId="27861" hidden="1"/>
    <cellStyle name="Uwaga 3" xfId="27850" hidden="1"/>
    <cellStyle name="Uwaga 3" xfId="27848" hidden="1"/>
    <cellStyle name="Uwaga 3" xfId="27846" hidden="1"/>
    <cellStyle name="Uwaga 3" xfId="27835" hidden="1"/>
    <cellStyle name="Uwaga 3" xfId="27833" hidden="1"/>
    <cellStyle name="Uwaga 3" xfId="27831" hidden="1"/>
    <cellStyle name="Uwaga 3" xfId="27820" hidden="1"/>
    <cellStyle name="Uwaga 3" xfId="27818" hidden="1"/>
    <cellStyle name="Uwaga 3" xfId="27816" hidden="1"/>
    <cellStyle name="Uwaga 3" xfId="27805" hidden="1"/>
    <cellStyle name="Uwaga 3" xfId="27803" hidden="1"/>
    <cellStyle name="Uwaga 3" xfId="27801" hidden="1"/>
    <cellStyle name="Uwaga 3" xfId="27790" hidden="1"/>
    <cellStyle name="Uwaga 3" xfId="27788" hidden="1"/>
    <cellStyle name="Uwaga 3" xfId="27786" hidden="1"/>
    <cellStyle name="Uwaga 3" xfId="27775" hidden="1"/>
    <cellStyle name="Uwaga 3" xfId="27773" hidden="1"/>
    <cellStyle name="Uwaga 3" xfId="27771" hidden="1"/>
    <cellStyle name="Uwaga 3" xfId="27760" hidden="1"/>
    <cellStyle name="Uwaga 3" xfId="27758" hidden="1"/>
    <cellStyle name="Uwaga 3" xfId="27756" hidden="1"/>
    <cellStyle name="Uwaga 3" xfId="27745" hidden="1"/>
    <cellStyle name="Uwaga 3" xfId="27743" hidden="1"/>
    <cellStyle name="Uwaga 3" xfId="27741" hidden="1"/>
    <cellStyle name="Uwaga 3" xfId="27730" hidden="1"/>
    <cellStyle name="Uwaga 3" xfId="27728" hidden="1"/>
    <cellStyle name="Uwaga 3" xfId="27726" hidden="1"/>
    <cellStyle name="Uwaga 3" xfId="27715" hidden="1"/>
    <cellStyle name="Uwaga 3" xfId="27713" hidden="1"/>
    <cellStyle name="Uwaga 3" xfId="27711" hidden="1"/>
    <cellStyle name="Uwaga 3" xfId="27700" hidden="1"/>
    <cellStyle name="Uwaga 3" xfId="27698" hidden="1"/>
    <cellStyle name="Uwaga 3" xfId="27696" hidden="1"/>
    <cellStyle name="Uwaga 3" xfId="27685" hidden="1"/>
    <cellStyle name="Uwaga 3" xfId="27683" hidden="1"/>
    <cellStyle name="Uwaga 3" xfId="27681" hidden="1"/>
    <cellStyle name="Uwaga 3" xfId="27670" hidden="1"/>
    <cellStyle name="Uwaga 3" xfId="27668" hidden="1"/>
    <cellStyle name="Uwaga 3" xfId="27665" hidden="1"/>
    <cellStyle name="Uwaga 3" xfId="27655" hidden="1"/>
    <cellStyle name="Uwaga 3" xfId="27653" hidden="1"/>
    <cellStyle name="Uwaga 3" xfId="27651" hidden="1"/>
    <cellStyle name="Uwaga 3" xfId="27640" hidden="1"/>
    <cellStyle name="Uwaga 3" xfId="27638" hidden="1"/>
    <cellStyle name="Uwaga 3" xfId="27636" hidden="1"/>
    <cellStyle name="Uwaga 3" xfId="27625" hidden="1"/>
    <cellStyle name="Uwaga 3" xfId="27623" hidden="1"/>
    <cellStyle name="Uwaga 3" xfId="27620" hidden="1"/>
    <cellStyle name="Uwaga 3" xfId="27610" hidden="1"/>
    <cellStyle name="Uwaga 3" xfId="27608" hidden="1"/>
    <cellStyle name="Uwaga 3" xfId="27605" hidden="1"/>
    <cellStyle name="Uwaga 3" xfId="27595" hidden="1"/>
    <cellStyle name="Uwaga 3" xfId="27593" hidden="1"/>
    <cellStyle name="Uwaga 3" xfId="27590" hidden="1"/>
    <cellStyle name="Uwaga 3" xfId="27581" hidden="1"/>
    <cellStyle name="Uwaga 3" xfId="27578" hidden="1"/>
    <cellStyle name="Uwaga 3" xfId="27574" hidden="1"/>
    <cellStyle name="Uwaga 3" xfId="27566" hidden="1"/>
    <cellStyle name="Uwaga 3" xfId="27563" hidden="1"/>
    <cellStyle name="Uwaga 3" xfId="27559" hidden="1"/>
    <cellStyle name="Uwaga 3" xfId="27551" hidden="1"/>
    <cellStyle name="Uwaga 3" xfId="27548" hidden="1"/>
    <cellStyle name="Uwaga 3" xfId="27544" hidden="1"/>
    <cellStyle name="Uwaga 3" xfId="27536" hidden="1"/>
    <cellStyle name="Uwaga 3" xfId="27533" hidden="1"/>
    <cellStyle name="Uwaga 3" xfId="27529" hidden="1"/>
    <cellStyle name="Uwaga 3" xfId="27521" hidden="1"/>
    <cellStyle name="Uwaga 3" xfId="27518" hidden="1"/>
    <cellStyle name="Uwaga 3" xfId="27514" hidden="1"/>
    <cellStyle name="Uwaga 3" xfId="27506" hidden="1"/>
    <cellStyle name="Uwaga 3" xfId="27502" hidden="1"/>
    <cellStyle name="Uwaga 3" xfId="27497" hidden="1"/>
    <cellStyle name="Uwaga 3" xfId="27491" hidden="1"/>
    <cellStyle name="Uwaga 3" xfId="27487" hidden="1"/>
    <cellStyle name="Uwaga 3" xfId="27482" hidden="1"/>
    <cellStyle name="Uwaga 3" xfId="27476" hidden="1"/>
    <cellStyle name="Uwaga 3" xfId="27472" hidden="1"/>
    <cellStyle name="Uwaga 3" xfId="27467" hidden="1"/>
    <cellStyle name="Uwaga 3" xfId="27461" hidden="1"/>
    <cellStyle name="Uwaga 3" xfId="27458" hidden="1"/>
    <cellStyle name="Uwaga 3" xfId="27454" hidden="1"/>
    <cellStyle name="Uwaga 3" xfId="27446" hidden="1"/>
    <cellStyle name="Uwaga 3" xfId="27443" hidden="1"/>
    <cellStyle name="Uwaga 3" xfId="27438" hidden="1"/>
    <cellStyle name="Uwaga 3" xfId="27431" hidden="1"/>
    <cellStyle name="Uwaga 3" xfId="27427" hidden="1"/>
    <cellStyle name="Uwaga 3" xfId="27422" hidden="1"/>
    <cellStyle name="Uwaga 3" xfId="27416" hidden="1"/>
    <cellStyle name="Uwaga 3" xfId="27412" hidden="1"/>
    <cellStyle name="Uwaga 3" xfId="27407" hidden="1"/>
    <cellStyle name="Uwaga 3" xfId="27401" hidden="1"/>
    <cellStyle name="Uwaga 3" xfId="27398" hidden="1"/>
    <cellStyle name="Uwaga 3" xfId="27394" hidden="1"/>
    <cellStyle name="Uwaga 3" xfId="27386" hidden="1"/>
    <cellStyle name="Uwaga 3" xfId="27381" hidden="1"/>
    <cellStyle name="Uwaga 3" xfId="27376" hidden="1"/>
    <cellStyle name="Uwaga 3" xfId="27371" hidden="1"/>
    <cellStyle name="Uwaga 3" xfId="27366" hidden="1"/>
    <cellStyle name="Uwaga 3" xfId="27361" hidden="1"/>
    <cellStyle name="Uwaga 3" xfId="27356" hidden="1"/>
    <cellStyle name="Uwaga 3" xfId="27351" hidden="1"/>
    <cellStyle name="Uwaga 3" xfId="27346" hidden="1"/>
    <cellStyle name="Uwaga 3" xfId="27341" hidden="1"/>
    <cellStyle name="Uwaga 3" xfId="27337" hidden="1"/>
    <cellStyle name="Uwaga 3" xfId="27332" hidden="1"/>
    <cellStyle name="Uwaga 3" xfId="27325" hidden="1"/>
    <cellStyle name="Uwaga 3" xfId="27320" hidden="1"/>
    <cellStyle name="Uwaga 3" xfId="27315" hidden="1"/>
    <cellStyle name="Uwaga 3" xfId="27310" hidden="1"/>
    <cellStyle name="Uwaga 3" xfId="27305" hidden="1"/>
    <cellStyle name="Uwaga 3" xfId="27300" hidden="1"/>
    <cellStyle name="Uwaga 3" xfId="27295" hidden="1"/>
    <cellStyle name="Uwaga 3" xfId="27290" hidden="1"/>
    <cellStyle name="Uwaga 3" xfId="27285" hidden="1"/>
    <cellStyle name="Uwaga 3" xfId="27281" hidden="1"/>
    <cellStyle name="Uwaga 3" xfId="27276" hidden="1"/>
    <cellStyle name="Uwaga 3" xfId="27271" hidden="1"/>
    <cellStyle name="Uwaga 3" xfId="27266" hidden="1"/>
    <cellStyle name="Uwaga 3" xfId="27262" hidden="1"/>
    <cellStyle name="Uwaga 3" xfId="27258" hidden="1"/>
    <cellStyle name="Uwaga 3" xfId="27251" hidden="1"/>
    <cellStyle name="Uwaga 3" xfId="27247" hidden="1"/>
    <cellStyle name="Uwaga 3" xfId="27242" hidden="1"/>
    <cellStyle name="Uwaga 3" xfId="27236" hidden="1"/>
    <cellStyle name="Uwaga 3" xfId="27232" hidden="1"/>
    <cellStyle name="Uwaga 3" xfId="27227" hidden="1"/>
    <cellStyle name="Uwaga 3" xfId="27221" hidden="1"/>
    <cellStyle name="Uwaga 3" xfId="27217" hidden="1"/>
    <cellStyle name="Uwaga 3" xfId="27213" hidden="1"/>
    <cellStyle name="Uwaga 3" xfId="27206" hidden="1"/>
    <cellStyle name="Uwaga 3" xfId="27202" hidden="1"/>
    <cellStyle name="Uwaga 3" xfId="27198" hidden="1"/>
    <cellStyle name="Uwaga 3" xfId="28065" hidden="1"/>
    <cellStyle name="Uwaga 3" xfId="28064" hidden="1"/>
    <cellStyle name="Uwaga 3" xfId="28062" hidden="1"/>
    <cellStyle name="Uwaga 3" xfId="28049" hidden="1"/>
    <cellStyle name="Uwaga 3" xfId="28047" hidden="1"/>
    <cellStyle name="Uwaga 3" xfId="28045" hidden="1"/>
    <cellStyle name="Uwaga 3" xfId="28035" hidden="1"/>
    <cellStyle name="Uwaga 3" xfId="28033" hidden="1"/>
    <cellStyle name="Uwaga 3" xfId="28031" hidden="1"/>
    <cellStyle name="Uwaga 3" xfId="28020" hidden="1"/>
    <cellStyle name="Uwaga 3" xfId="28018" hidden="1"/>
    <cellStyle name="Uwaga 3" xfId="28016" hidden="1"/>
    <cellStyle name="Uwaga 3" xfId="28003" hidden="1"/>
    <cellStyle name="Uwaga 3" xfId="28001" hidden="1"/>
    <cellStyle name="Uwaga 3" xfId="28000" hidden="1"/>
    <cellStyle name="Uwaga 3" xfId="27987" hidden="1"/>
    <cellStyle name="Uwaga 3" xfId="27986" hidden="1"/>
    <cellStyle name="Uwaga 3" xfId="27984" hidden="1"/>
    <cellStyle name="Uwaga 3" xfId="27972" hidden="1"/>
    <cellStyle name="Uwaga 3" xfId="27971" hidden="1"/>
    <cellStyle name="Uwaga 3" xfId="27969" hidden="1"/>
    <cellStyle name="Uwaga 3" xfId="27957" hidden="1"/>
    <cellStyle name="Uwaga 3" xfId="27956" hidden="1"/>
    <cellStyle name="Uwaga 3" xfId="27954" hidden="1"/>
    <cellStyle name="Uwaga 3" xfId="27942" hidden="1"/>
    <cellStyle name="Uwaga 3" xfId="27941" hidden="1"/>
    <cellStyle name="Uwaga 3" xfId="27939" hidden="1"/>
    <cellStyle name="Uwaga 3" xfId="27927" hidden="1"/>
    <cellStyle name="Uwaga 3" xfId="27926" hidden="1"/>
    <cellStyle name="Uwaga 3" xfId="27924" hidden="1"/>
    <cellStyle name="Uwaga 3" xfId="27912" hidden="1"/>
    <cellStyle name="Uwaga 3" xfId="27911" hidden="1"/>
    <cellStyle name="Uwaga 3" xfId="27909" hidden="1"/>
    <cellStyle name="Uwaga 3" xfId="27897" hidden="1"/>
    <cellStyle name="Uwaga 3" xfId="27896" hidden="1"/>
    <cellStyle name="Uwaga 3" xfId="27894" hidden="1"/>
    <cellStyle name="Uwaga 3" xfId="27882" hidden="1"/>
    <cellStyle name="Uwaga 3" xfId="27881" hidden="1"/>
    <cellStyle name="Uwaga 3" xfId="27879" hidden="1"/>
    <cellStyle name="Uwaga 3" xfId="27867" hidden="1"/>
    <cellStyle name="Uwaga 3" xfId="27866" hidden="1"/>
    <cellStyle name="Uwaga 3" xfId="27864" hidden="1"/>
    <cellStyle name="Uwaga 3" xfId="27852" hidden="1"/>
    <cellStyle name="Uwaga 3" xfId="27851" hidden="1"/>
    <cellStyle name="Uwaga 3" xfId="27849" hidden="1"/>
    <cellStyle name="Uwaga 3" xfId="27837" hidden="1"/>
    <cellStyle name="Uwaga 3" xfId="27836" hidden="1"/>
    <cellStyle name="Uwaga 3" xfId="27834" hidden="1"/>
    <cellStyle name="Uwaga 3" xfId="27822" hidden="1"/>
    <cellStyle name="Uwaga 3" xfId="27821" hidden="1"/>
    <cellStyle name="Uwaga 3" xfId="27819" hidden="1"/>
    <cellStyle name="Uwaga 3" xfId="27807" hidden="1"/>
    <cellStyle name="Uwaga 3" xfId="27806" hidden="1"/>
    <cellStyle name="Uwaga 3" xfId="27804" hidden="1"/>
    <cellStyle name="Uwaga 3" xfId="27792" hidden="1"/>
    <cellStyle name="Uwaga 3" xfId="27791" hidden="1"/>
    <cellStyle name="Uwaga 3" xfId="27789" hidden="1"/>
    <cellStyle name="Uwaga 3" xfId="27777" hidden="1"/>
    <cellStyle name="Uwaga 3" xfId="27776" hidden="1"/>
    <cellStyle name="Uwaga 3" xfId="27774" hidden="1"/>
    <cellStyle name="Uwaga 3" xfId="27762" hidden="1"/>
    <cellStyle name="Uwaga 3" xfId="27761" hidden="1"/>
    <cellStyle name="Uwaga 3" xfId="27759" hidden="1"/>
    <cellStyle name="Uwaga 3" xfId="27747" hidden="1"/>
    <cellStyle name="Uwaga 3" xfId="27746" hidden="1"/>
    <cellStyle name="Uwaga 3" xfId="27744" hidden="1"/>
    <cellStyle name="Uwaga 3" xfId="27732" hidden="1"/>
    <cellStyle name="Uwaga 3" xfId="27731" hidden="1"/>
    <cellStyle name="Uwaga 3" xfId="27729" hidden="1"/>
    <cellStyle name="Uwaga 3" xfId="27717" hidden="1"/>
    <cellStyle name="Uwaga 3" xfId="27716" hidden="1"/>
    <cellStyle name="Uwaga 3" xfId="27714" hidden="1"/>
    <cellStyle name="Uwaga 3" xfId="27702" hidden="1"/>
    <cellStyle name="Uwaga 3" xfId="27701" hidden="1"/>
    <cellStyle name="Uwaga 3" xfId="27699" hidden="1"/>
    <cellStyle name="Uwaga 3" xfId="27687" hidden="1"/>
    <cellStyle name="Uwaga 3" xfId="27686" hidden="1"/>
    <cellStyle name="Uwaga 3" xfId="27684" hidden="1"/>
    <cellStyle name="Uwaga 3" xfId="27672" hidden="1"/>
    <cellStyle name="Uwaga 3" xfId="27671" hidden="1"/>
    <cellStyle name="Uwaga 3" xfId="27669" hidden="1"/>
    <cellStyle name="Uwaga 3" xfId="27657" hidden="1"/>
    <cellStyle name="Uwaga 3" xfId="27656" hidden="1"/>
    <cellStyle name="Uwaga 3" xfId="27654" hidden="1"/>
    <cellStyle name="Uwaga 3" xfId="27642" hidden="1"/>
    <cellStyle name="Uwaga 3" xfId="27641" hidden="1"/>
    <cellStyle name="Uwaga 3" xfId="27639" hidden="1"/>
    <cellStyle name="Uwaga 3" xfId="27627" hidden="1"/>
    <cellStyle name="Uwaga 3" xfId="27626" hidden="1"/>
    <cellStyle name="Uwaga 3" xfId="27624" hidden="1"/>
    <cellStyle name="Uwaga 3" xfId="27612" hidden="1"/>
    <cellStyle name="Uwaga 3" xfId="27611" hidden="1"/>
    <cellStyle name="Uwaga 3" xfId="27609" hidden="1"/>
    <cellStyle name="Uwaga 3" xfId="27597" hidden="1"/>
    <cellStyle name="Uwaga 3" xfId="27596" hidden="1"/>
    <cellStyle name="Uwaga 3" xfId="27594" hidden="1"/>
    <cellStyle name="Uwaga 3" xfId="27582" hidden="1"/>
    <cellStyle name="Uwaga 3" xfId="27580" hidden="1"/>
    <cellStyle name="Uwaga 3" xfId="27577" hidden="1"/>
    <cellStyle name="Uwaga 3" xfId="27567" hidden="1"/>
    <cellStyle name="Uwaga 3" xfId="27565" hidden="1"/>
    <cellStyle name="Uwaga 3" xfId="27562" hidden="1"/>
    <cellStyle name="Uwaga 3" xfId="27552" hidden="1"/>
    <cellStyle name="Uwaga 3" xfId="27550" hidden="1"/>
    <cellStyle name="Uwaga 3" xfId="27547" hidden="1"/>
    <cellStyle name="Uwaga 3" xfId="27537" hidden="1"/>
    <cellStyle name="Uwaga 3" xfId="27535" hidden="1"/>
    <cellStyle name="Uwaga 3" xfId="27532" hidden="1"/>
    <cellStyle name="Uwaga 3" xfId="27522" hidden="1"/>
    <cellStyle name="Uwaga 3" xfId="27520" hidden="1"/>
    <cellStyle name="Uwaga 3" xfId="27517" hidden="1"/>
    <cellStyle name="Uwaga 3" xfId="27507" hidden="1"/>
    <cellStyle name="Uwaga 3" xfId="27505" hidden="1"/>
    <cellStyle name="Uwaga 3" xfId="27501" hidden="1"/>
    <cellStyle name="Uwaga 3" xfId="27492" hidden="1"/>
    <cellStyle name="Uwaga 3" xfId="27489" hidden="1"/>
    <cellStyle name="Uwaga 3" xfId="27485" hidden="1"/>
    <cellStyle name="Uwaga 3" xfId="27477" hidden="1"/>
    <cellStyle name="Uwaga 3" xfId="27475" hidden="1"/>
    <cellStyle name="Uwaga 3" xfId="27471" hidden="1"/>
    <cellStyle name="Uwaga 3" xfId="27462" hidden="1"/>
    <cellStyle name="Uwaga 3" xfId="27460" hidden="1"/>
    <cellStyle name="Uwaga 3" xfId="27457" hidden="1"/>
    <cellStyle name="Uwaga 3" xfId="27447" hidden="1"/>
    <cellStyle name="Uwaga 3" xfId="27445" hidden="1"/>
    <cellStyle name="Uwaga 3" xfId="27440" hidden="1"/>
    <cellStyle name="Uwaga 3" xfId="27432" hidden="1"/>
    <cellStyle name="Uwaga 3" xfId="27430" hidden="1"/>
    <cellStyle name="Uwaga 3" xfId="27425" hidden="1"/>
    <cellStyle name="Uwaga 3" xfId="27417" hidden="1"/>
    <cellStyle name="Uwaga 3" xfId="27415" hidden="1"/>
    <cellStyle name="Uwaga 3" xfId="27410" hidden="1"/>
    <cellStyle name="Uwaga 3" xfId="27402" hidden="1"/>
    <cellStyle name="Uwaga 3" xfId="27400" hidden="1"/>
    <cellStyle name="Uwaga 3" xfId="27396" hidden="1"/>
    <cellStyle name="Uwaga 3" xfId="27387" hidden="1"/>
    <cellStyle name="Uwaga 3" xfId="27384" hidden="1"/>
    <cellStyle name="Uwaga 3" xfId="27379" hidden="1"/>
    <cellStyle name="Uwaga 3" xfId="27372" hidden="1"/>
    <cellStyle name="Uwaga 3" xfId="27368" hidden="1"/>
    <cellStyle name="Uwaga 3" xfId="27363" hidden="1"/>
    <cellStyle name="Uwaga 3" xfId="27357" hidden="1"/>
    <cellStyle name="Uwaga 3" xfId="27353" hidden="1"/>
    <cellStyle name="Uwaga 3" xfId="27348" hidden="1"/>
    <cellStyle name="Uwaga 3" xfId="27342" hidden="1"/>
    <cellStyle name="Uwaga 3" xfId="27339" hidden="1"/>
    <cellStyle name="Uwaga 3" xfId="27335" hidden="1"/>
    <cellStyle name="Uwaga 3" xfId="27326" hidden="1"/>
    <cellStyle name="Uwaga 3" xfId="27321" hidden="1"/>
    <cellStyle name="Uwaga 3" xfId="27316" hidden="1"/>
    <cellStyle name="Uwaga 3" xfId="27311" hidden="1"/>
    <cellStyle name="Uwaga 3" xfId="27306" hidden="1"/>
    <cellStyle name="Uwaga 3" xfId="27301" hidden="1"/>
    <cellStyle name="Uwaga 3" xfId="27296" hidden="1"/>
    <cellStyle name="Uwaga 3" xfId="27291" hidden="1"/>
    <cellStyle name="Uwaga 3" xfId="27286" hidden="1"/>
    <cellStyle name="Uwaga 3" xfId="27282" hidden="1"/>
    <cellStyle name="Uwaga 3" xfId="27277" hidden="1"/>
    <cellStyle name="Uwaga 3" xfId="27272" hidden="1"/>
    <cellStyle name="Uwaga 3" xfId="27267" hidden="1"/>
    <cellStyle name="Uwaga 3" xfId="27263" hidden="1"/>
    <cellStyle name="Uwaga 3" xfId="27259" hidden="1"/>
    <cellStyle name="Uwaga 3" xfId="27252" hidden="1"/>
    <cellStyle name="Uwaga 3" xfId="27248" hidden="1"/>
    <cellStyle name="Uwaga 3" xfId="27243" hidden="1"/>
    <cellStyle name="Uwaga 3" xfId="27237" hidden="1"/>
    <cellStyle name="Uwaga 3" xfId="27233" hidden="1"/>
    <cellStyle name="Uwaga 3" xfId="27228" hidden="1"/>
    <cellStyle name="Uwaga 3" xfId="27222" hidden="1"/>
    <cellStyle name="Uwaga 3" xfId="27218" hidden="1"/>
    <cellStyle name="Uwaga 3" xfId="27214" hidden="1"/>
    <cellStyle name="Uwaga 3" xfId="27207" hidden="1"/>
    <cellStyle name="Uwaga 3" xfId="27203" hidden="1"/>
    <cellStyle name="Uwaga 3" xfId="27199" hidden="1"/>
    <cellStyle name="Uwaga 3" xfId="27132" hidden="1"/>
    <cellStyle name="Uwaga 3" xfId="26190" hidden="1"/>
    <cellStyle name="Uwaga 3" xfId="25274" hidden="1"/>
    <cellStyle name="Uwaga 3" xfId="26198" hidden="1"/>
    <cellStyle name="Uwaga 3" xfId="26162" hidden="1"/>
    <cellStyle name="Uwaga 3" xfId="26202" hidden="1"/>
    <cellStyle name="Uwaga 3" xfId="26170" hidden="1"/>
    <cellStyle name="Uwaga 3" xfId="25258" hidden="1"/>
    <cellStyle name="Uwaga 3" xfId="26174" hidden="1"/>
    <cellStyle name="Uwaga 3" xfId="25277" hidden="1"/>
    <cellStyle name="Uwaga 3" xfId="27133" hidden="1"/>
    <cellStyle name="Uwaga 3" xfId="26191" hidden="1"/>
    <cellStyle name="Uwaga 3" xfId="27141" hidden="1"/>
    <cellStyle name="Uwaga 3" xfId="25265" hidden="1"/>
    <cellStyle name="Uwaga 3" xfId="26167" hidden="1"/>
    <cellStyle name="Uwaga 3" xfId="28138" hidden="1"/>
    <cellStyle name="Uwaga 3" xfId="28141" hidden="1"/>
    <cellStyle name="Uwaga 3" xfId="28143" hidden="1"/>
    <cellStyle name="Uwaga 3" xfId="28148" hidden="1"/>
    <cellStyle name="Uwaga 3" xfId="28151" hidden="1"/>
    <cellStyle name="Uwaga 3" xfId="28152" hidden="1"/>
    <cellStyle name="Uwaga 3" xfId="28156" hidden="1"/>
    <cellStyle name="Uwaga 3" xfId="28159" hidden="1"/>
    <cellStyle name="Uwaga 3" xfId="28161" hidden="1"/>
    <cellStyle name="Uwaga 3" xfId="28162" hidden="1"/>
    <cellStyle name="Uwaga 3" xfId="28163" hidden="1"/>
    <cellStyle name="Uwaga 3" xfId="28166" hidden="1"/>
    <cellStyle name="Uwaga 3" xfId="28173" hidden="1"/>
    <cellStyle name="Uwaga 3" xfId="28176" hidden="1"/>
    <cellStyle name="Uwaga 3" xfId="28179" hidden="1"/>
    <cellStyle name="Uwaga 3" xfId="28182" hidden="1"/>
    <cellStyle name="Uwaga 3" xfId="28185" hidden="1"/>
    <cellStyle name="Uwaga 3" xfId="28188" hidden="1"/>
    <cellStyle name="Uwaga 3" xfId="28190" hidden="1"/>
    <cellStyle name="Uwaga 3" xfId="28193" hidden="1"/>
    <cellStyle name="Uwaga 3" xfId="28196" hidden="1"/>
    <cellStyle name="Uwaga 3" xfId="28198" hidden="1"/>
    <cellStyle name="Uwaga 3" xfId="28199" hidden="1"/>
    <cellStyle name="Uwaga 3" xfId="28201" hidden="1"/>
    <cellStyle name="Uwaga 3" xfId="28208" hidden="1"/>
    <cellStyle name="Uwaga 3" xfId="28211" hidden="1"/>
    <cellStyle name="Uwaga 3" xfId="28214" hidden="1"/>
    <cellStyle name="Uwaga 3" xfId="28218" hidden="1"/>
    <cellStyle name="Uwaga 3" xfId="28221" hidden="1"/>
    <cellStyle name="Uwaga 3" xfId="28224" hidden="1"/>
    <cellStyle name="Uwaga 3" xfId="28226" hidden="1"/>
    <cellStyle name="Uwaga 3" xfId="28229" hidden="1"/>
    <cellStyle name="Uwaga 3" xfId="28232" hidden="1"/>
    <cellStyle name="Uwaga 3" xfId="28234" hidden="1"/>
    <cellStyle name="Uwaga 3" xfId="28235" hidden="1"/>
    <cellStyle name="Uwaga 3" xfId="28238" hidden="1"/>
    <cellStyle name="Uwaga 3" xfId="28245" hidden="1"/>
    <cellStyle name="Uwaga 3" xfId="28248" hidden="1"/>
    <cellStyle name="Uwaga 3" xfId="28251" hidden="1"/>
    <cellStyle name="Uwaga 3" xfId="28255" hidden="1"/>
    <cellStyle name="Uwaga 3" xfId="28258" hidden="1"/>
    <cellStyle name="Uwaga 3" xfId="28260" hidden="1"/>
    <cellStyle name="Uwaga 3" xfId="28263" hidden="1"/>
    <cellStyle name="Uwaga 3" xfId="28266" hidden="1"/>
    <cellStyle name="Uwaga 3" xfId="28269" hidden="1"/>
    <cellStyle name="Uwaga 3" xfId="28270" hidden="1"/>
    <cellStyle name="Uwaga 3" xfId="28271" hidden="1"/>
    <cellStyle name="Uwaga 3" xfId="28273" hidden="1"/>
    <cellStyle name="Uwaga 3" xfId="28279" hidden="1"/>
    <cellStyle name="Uwaga 3" xfId="28280" hidden="1"/>
    <cellStyle name="Uwaga 3" xfId="28282" hidden="1"/>
    <cellStyle name="Uwaga 3" xfId="28288" hidden="1"/>
    <cellStyle name="Uwaga 3" xfId="28290" hidden="1"/>
    <cellStyle name="Uwaga 3" xfId="28293" hidden="1"/>
    <cellStyle name="Uwaga 3" xfId="28297" hidden="1"/>
    <cellStyle name="Uwaga 3" xfId="28298" hidden="1"/>
    <cellStyle name="Uwaga 3" xfId="28300" hidden="1"/>
    <cellStyle name="Uwaga 3" xfId="28306" hidden="1"/>
    <cellStyle name="Uwaga 3" xfId="28307" hidden="1"/>
    <cellStyle name="Uwaga 3" xfId="28308" hidden="1"/>
    <cellStyle name="Uwaga 3" xfId="28316" hidden="1"/>
    <cellStyle name="Uwaga 3" xfId="28319" hidden="1"/>
    <cellStyle name="Uwaga 3" xfId="28322" hidden="1"/>
    <cellStyle name="Uwaga 3" xfId="28325" hidden="1"/>
    <cellStyle name="Uwaga 3" xfId="28328" hidden="1"/>
    <cellStyle name="Uwaga 3" xfId="28331" hidden="1"/>
    <cellStyle name="Uwaga 3" xfId="28334" hidden="1"/>
    <cellStyle name="Uwaga 3" xfId="28337" hidden="1"/>
    <cellStyle name="Uwaga 3" xfId="28340" hidden="1"/>
    <cellStyle name="Uwaga 3" xfId="28342" hidden="1"/>
    <cellStyle name="Uwaga 3" xfId="28343" hidden="1"/>
    <cellStyle name="Uwaga 3" xfId="28345" hidden="1"/>
    <cellStyle name="Uwaga 3" xfId="28352" hidden="1"/>
    <cellStyle name="Uwaga 3" xfId="28355" hidden="1"/>
    <cellStyle name="Uwaga 3" xfId="28358" hidden="1"/>
    <cellStyle name="Uwaga 3" xfId="28361" hidden="1"/>
    <cellStyle name="Uwaga 3" xfId="28364" hidden="1"/>
    <cellStyle name="Uwaga 3" xfId="28367" hidden="1"/>
    <cellStyle name="Uwaga 3" xfId="28370" hidden="1"/>
    <cellStyle name="Uwaga 3" xfId="28372" hidden="1"/>
    <cellStyle name="Uwaga 3" xfId="28375" hidden="1"/>
    <cellStyle name="Uwaga 3" xfId="28378" hidden="1"/>
    <cellStyle name="Uwaga 3" xfId="28379" hidden="1"/>
    <cellStyle name="Uwaga 3" xfId="28380" hidden="1"/>
    <cellStyle name="Uwaga 3" xfId="28387" hidden="1"/>
    <cellStyle name="Uwaga 3" xfId="28388" hidden="1"/>
    <cellStyle name="Uwaga 3" xfId="28390" hidden="1"/>
    <cellStyle name="Uwaga 3" xfId="28396" hidden="1"/>
    <cellStyle name="Uwaga 3" xfId="28397" hidden="1"/>
    <cellStyle name="Uwaga 3" xfId="28399" hidden="1"/>
    <cellStyle name="Uwaga 3" xfId="28405" hidden="1"/>
    <cellStyle name="Uwaga 3" xfId="28406" hidden="1"/>
    <cellStyle name="Uwaga 3" xfId="28408" hidden="1"/>
    <cellStyle name="Uwaga 3" xfId="28414" hidden="1"/>
    <cellStyle name="Uwaga 3" xfId="28415" hidden="1"/>
    <cellStyle name="Uwaga 3" xfId="28416" hidden="1"/>
    <cellStyle name="Uwaga 3" xfId="28424" hidden="1"/>
    <cellStyle name="Uwaga 3" xfId="28426" hidden="1"/>
    <cellStyle name="Uwaga 3" xfId="28429" hidden="1"/>
    <cellStyle name="Uwaga 3" xfId="28433" hidden="1"/>
    <cellStyle name="Uwaga 3" xfId="28436" hidden="1"/>
    <cellStyle name="Uwaga 3" xfId="28439" hidden="1"/>
    <cellStyle name="Uwaga 3" xfId="28442" hidden="1"/>
    <cellStyle name="Uwaga 3" xfId="28444" hidden="1"/>
    <cellStyle name="Uwaga 3" xfId="28447" hidden="1"/>
    <cellStyle name="Uwaga 3" xfId="28450" hidden="1"/>
    <cellStyle name="Uwaga 3" xfId="28451" hidden="1"/>
    <cellStyle name="Uwaga 3" xfId="28452" hidden="1"/>
    <cellStyle name="Uwaga 3" xfId="28459" hidden="1"/>
    <cellStyle name="Uwaga 3" xfId="28461" hidden="1"/>
    <cellStyle name="Uwaga 3" xfId="28463" hidden="1"/>
    <cellStyle name="Uwaga 3" xfId="28468" hidden="1"/>
    <cellStyle name="Uwaga 3" xfId="28470" hidden="1"/>
    <cellStyle name="Uwaga 3" xfId="28472" hidden="1"/>
    <cellStyle name="Uwaga 3" xfId="28477" hidden="1"/>
    <cellStyle name="Uwaga 3" xfId="28479" hidden="1"/>
    <cellStyle name="Uwaga 3" xfId="28481" hidden="1"/>
    <cellStyle name="Uwaga 3" xfId="28486" hidden="1"/>
    <cellStyle name="Uwaga 3" xfId="28487" hidden="1"/>
    <cellStyle name="Uwaga 3" xfId="28488" hidden="1"/>
    <cellStyle name="Uwaga 3" xfId="28495" hidden="1"/>
    <cellStyle name="Uwaga 3" xfId="28497" hidden="1"/>
    <cellStyle name="Uwaga 3" xfId="28499" hidden="1"/>
    <cellStyle name="Uwaga 3" xfId="28504" hidden="1"/>
    <cellStyle name="Uwaga 3" xfId="28506" hidden="1"/>
    <cellStyle name="Uwaga 3" xfId="28508" hidden="1"/>
    <cellStyle name="Uwaga 3" xfId="28513" hidden="1"/>
    <cellStyle name="Uwaga 3" xfId="28515" hidden="1"/>
    <cellStyle name="Uwaga 3" xfId="28516" hidden="1"/>
    <cellStyle name="Uwaga 3" xfId="28522" hidden="1"/>
    <cellStyle name="Uwaga 3" xfId="28523" hidden="1"/>
    <cellStyle name="Uwaga 3" xfId="28524" hidden="1"/>
    <cellStyle name="Uwaga 3" xfId="28531" hidden="1"/>
    <cellStyle name="Uwaga 3" xfId="28533" hidden="1"/>
    <cellStyle name="Uwaga 3" xfId="28535" hidden="1"/>
    <cellStyle name="Uwaga 3" xfId="28540" hidden="1"/>
    <cellStyle name="Uwaga 3" xfId="28542" hidden="1"/>
    <cellStyle name="Uwaga 3" xfId="28544" hidden="1"/>
    <cellStyle name="Uwaga 3" xfId="28549" hidden="1"/>
    <cellStyle name="Uwaga 3" xfId="28551" hidden="1"/>
    <cellStyle name="Uwaga 3" xfId="28553" hidden="1"/>
    <cellStyle name="Uwaga 3" xfId="28558" hidden="1"/>
    <cellStyle name="Uwaga 3" xfId="28559" hidden="1"/>
    <cellStyle name="Uwaga 3" xfId="28561" hidden="1"/>
    <cellStyle name="Uwaga 3" xfId="28567" hidden="1"/>
    <cellStyle name="Uwaga 3" xfId="28568" hidden="1"/>
    <cellStyle name="Uwaga 3" xfId="28569" hidden="1"/>
    <cellStyle name="Uwaga 3" xfId="28576" hidden="1"/>
    <cellStyle name="Uwaga 3" xfId="28577" hidden="1"/>
    <cellStyle name="Uwaga 3" xfId="28578" hidden="1"/>
    <cellStyle name="Uwaga 3" xfId="28585" hidden="1"/>
    <cellStyle name="Uwaga 3" xfId="28586" hidden="1"/>
    <cellStyle name="Uwaga 3" xfId="28587" hidden="1"/>
    <cellStyle name="Uwaga 3" xfId="28594" hidden="1"/>
    <cellStyle name="Uwaga 3" xfId="28595" hidden="1"/>
    <cellStyle name="Uwaga 3" xfId="28596" hidden="1"/>
    <cellStyle name="Uwaga 3" xfId="28603" hidden="1"/>
    <cellStyle name="Uwaga 3" xfId="28604" hidden="1"/>
    <cellStyle name="Uwaga 3" xfId="28605" hidden="1"/>
    <cellStyle name="Uwaga 3" xfId="28691" hidden="1"/>
    <cellStyle name="Uwaga 3" xfId="28692" hidden="1"/>
    <cellStyle name="Uwaga 3" xfId="28694" hidden="1"/>
    <cellStyle name="Uwaga 3" xfId="28706" hidden="1"/>
    <cellStyle name="Uwaga 3" xfId="28707" hidden="1"/>
    <cellStyle name="Uwaga 3" xfId="28712" hidden="1"/>
    <cellStyle name="Uwaga 3" xfId="28721" hidden="1"/>
    <cellStyle name="Uwaga 3" xfId="28722" hidden="1"/>
    <cellStyle name="Uwaga 3" xfId="28727" hidden="1"/>
    <cellStyle name="Uwaga 3" xfId="28736" hidden="1"/>
    <cellStyle name="Uwaga 3" xfId="28737" hidden="1"/>
    <cellStyle name="Uwaga 3" xfId="28738" hidden="1"/>
    <cellStyle name="Uwaga 3" xfId="28751" hidden="1"/>
    <cellStyle name="Uwaga 3" xfId="28756" hidden="1"/>
    <cellStyle name="Uwaga 3" xfId="28761" hidden="1"/>
    <cellStyle name="Uwaga 3" xfId="28771" hidden="1"/>
    <cellStyle name="Uwaga 3" xfId="28776" hidden="1"/>
    <cellStyle name="Uwaga 3" xfId="28780" hidden="1"/>
    <cellStyle name="Uwaga 3" xfId="28787" hidden="1"/>
    <cellStyle name="Uwaga 3" xfId="28792" hidden="1"/>
    <cellStyle name="Uwaga 3" xfId="28795" hidden="1"/>
    <cellStyle name="Uwaga 3" xfId="28801" hidden="1"/>
    <cellStyle name="Uwaga 3" xfId="28806" hidden="1"/>
    <cellStyle name="Uwaga 3" xfId="28810" hidden="1"/>
    <cellStyle name="Uwaga 3" xfId="28811" hidden="1"/>
    <cellStyle name="Uwaga 3" xfId="28812" hidden="1"/>
    <cellStyle name="Uwaga 3" xfId="28816" hidden="1"/>
    <cellStyle name="Uwaga 3" xfId="28828" hidden="1"/>
    <cellStyle name="Uwaga 3" xfId="28833" hidden="1"/>
    <cellStyle name="Uwaga 3" xfId="28838" hidden="1"/>
    <cellStyle name="Uwaga 3" xfId="28843" hidden="1"/>
    <cellStyle name="Uwaga 3" xfId="28848" hidden="1"/>
    <cellStyle name="Uwaga 3" xfId="28853" hidden="1"/>
    <cellStyle name="Uwaga 3" xfId="28857" hidden="1"/>
    <cellStyle name="Uwaga 3" xfId="28861" hidden="1"/>
    <cellStyle name="Uwaga 3" xfId="28866" hidden="1"/>
    <cellStyle name="Uwaga 3" xfId="28871" hidden="1"/>
    <cellStyle name="Uwaga 3" xfId="28872" hidden="1"/>
    <cellStyle name="Uwaga 3" xfId="28874" hidden="1"/>
    <cellStyle name="Uwaga 3" xfId="28887" hidden="1"/>
    <cellStyle name="Uwaga 3" xfId="28891" hidden="1"/>
    <cellStyle name="Uwaga 3" xfId="28896" hidden="1"/>
    <cellStyle name="Uwaga 3" xfId="28903" hidden="1"/>
    <cellStyle name="Uwaga 3" xfId="28907" hidden="1"/>
    <cellStyle name="Uwaga 3" xfId="28912" hidden="1"/>
    <cellStyle name="Uwaga 3" xfId="28917" hidden="1"/>
    <cellStyle name="Uwaga 3" xfId="28920" hidden="1"/>
    <cellStyle name="Uwaga 3" xfId="28925" hidden="1"/>
    <cellStyle name="Uwaga 3" xfId="28931" hidden="1"/>
    <cellStyle name="Uwaga 3" xfId="28932" hidden="1"/>
    <cellStyle name="Uwaga 3" xfId="28935" hidden="1"/>
    <cellStyle name="Uwaga 3" xfId="28948" hidden="1"/>
    <cellStyle name="Uwaga 3" xfId="28952" hidden="1"/>
    <cellStyle name="Uwaga 3" xfId="28957" hidden="1"/>
    <cellStyle name="Uwaga 3" xfId="28964" hidden="1"/>
    <cellStyle name="Uwaga 3" xfId="28969" hidden="1"/>
    <cellStyle name="Uwaga 3" xfId="28973" hidden="1"/>
    <cellStyle name="Uwaga 3" xfId="28978" hidden="1"/>
    <cellStyle name="Uwaga 3" xfId="28982" hidden="1"/>
    <cellStyle name="Uwaga 3" xfId="28987" hidden="1"/>
    <cellStyle name="Uwaga 3" xfId="28991" hidden="1"/>
    <cellStyle name="Uwaga 3" xfId="28992" hidden="1"/>
    <cellStyle name="Uwaga 3" xfId="28994" hidden="1"/>
    <cellStyle name="Uwaga 3" xfId="29006" hidden="1"/>
    <cellStyle name="Uwaga 3" xfId="29007" hidden="1"/>
    <cellStyle name="Uwaga 3" xfId="29009" hidden="1"/>
    <cellStyle name="Uwaga 3" xfId="29021" hidden="1"/>
    <cellStyle name="Uwaga 3" xfId="29023" hidden="1"/>
    <cellStyle name="Uwaga 3" xfId="29026" hidden="1"/>
    <cellStyle name="Uwaga 3" xfId="29036" hidden="1"/>
    <cellStyle name="Uwaga 3" xfId="29037" hidden="1"/>
    <cellStyle name="Uwaga 3" xfId="29039" hidden="1"/>
    <cellStyle name="Uwaga 3" xfId="29051" hidden="1"/>
    <cellStyle name="Uwaga 3" xfId="29052" hidden="1"/>
    <cellStyle name="Uwaga 3" xfId="29053" hidden="1"/>
    <cellStyle name="Uwaga 3" xfId="29067" hidden="1"/>
    <cellStyle name="Uwaga 3" xfId="29070" hidden="1"/>
    <cellStyle name="Uwaga 3" xfId="29074" hidden="1"/>
    <cellStyle name="Uwaga 3" xfId="29082" hidden="1"/>
    <cellStyle name="Uwaga 3" xfId="29085" hidden="1"/>
    <cellStyle name="Uwaga 3" xfId="29089" hidden="1"/>
    <cellStyle name="Uwaga 3" xfId="29097" hidden="1"/>
    <cellStyle name="Uwaga 3" xfId="29100" hidden="1"/>
    <cellStyle name="Uwaga 3" xfId="29104" hidden="1"/>
    <cellStyle name="Uwaga 3" xfId="29111" hidden="1"/>
    <cellStyle name="Uwaga 3" xfId="29112" hidden="1"/>
    <cellStyle name="Uwaga 3" xfId="29114" hidden="1"/>
    <cellStyle name="Uwaga 3" xfId="29127" hidden="1"/>
    <cellStyle name="Uwaga 3" xfId="29130" hidden="1"/>
    <cellStyle name="Uwaga 3" xfId="29133" hidden="1"/>
    <cellStyle name="Uwaga 3" xfId="29142" hidden="1"/>
    <cellStyle name="Uwaga 3" xfId="29145" hidden="1"/>
    <cellStyle name="Uwaga 3" xfId="29149" hidden="1"/>
    <cellStyle name="Uwaga 3" xfId="29157" hidden="1"/>
    <cellStyle name="Uwaga 3" xfId="29159" hidden="1"/>
    <cellStyle name="Uwaga 3" xfId="29162" hidden="1"/>
    <cellStyle name="Uwaga 3" xfId="29171" hidden="1"/>
    <cellStyle name="Uwaga 3" xfId="29172" hidden="1"/>
    <cellStyle name="Uwaga 3" xfId="29173" hidden="1"/>
    <cellStyle name="Uwaga 3" xfId="29186" hidden="1"/>
    <cellStyle name="Uwaga 3" xfId="29187" hidden="1"/>
    <cellStyle name="Uwaga 3" xfId="29189" hidden="1"/>
    <cellStyle name="Uwaga 3" xfId="29201" hidden="1"/>
    <cellStyle name="Uwaga 3" xfId="29202" hidden="1"/>
    <cellStyle name="Uwaga 3" xfId="29204" hidden="1"/>
    <cellStyle name="Uwaga 3" xfId="29216" hidden="1"/>
    <cellStyle name="Uwaga 3" xfId="29217" hidden="1"/>
    <cellStyle name="Uwaga 3" xfId="29219" hidden="1"/>
    <cellStyle name="Uwaga 3" xfId="29231" hidden="1"/>
    <cellStyle name="Uwaga 3" xfId="29232" hidden="1"/>
    <cellStyle name="Uwaga 3" xfId="29233" hidden="1"/>
    <cellStyle name="Uwaga 3" xfId="29247" hidden="1"/>
    <cellStyle name="Uwaga 3" xfId="29249" hidden="1"/>
    <cellStyle name="Uwaga 3" xfId="29252" hidden="1"/>
    <cellStyle name="Uwaga 3" xfId="29262" hidden="1"/>
    <cellStyle name="Uwaga 3" xfId="29265" hidden="1"/>
    <cellStyle name="Uwaga 3" xfId="29268" hidden="1"/>
    <cellStyle name="Uwaga 3" xfId="29277" hidden="1"/>
    <cellStyle name="Uwaga 3" xfId="29279" hidden="1"/>
    <cellStyle name="Uwaga 3" xfId="29282" hidden="1"/>
    <cellStyle name="Uwaga 3" xfId="29291" hidden="1"/>
    <cellStyle name="Uwaga 3" xfId="29292" hidden="1"/>
    <cellStyle name="Uwaga 3" xfId="29293" hidden="1"/>
    <cellStyle name="Uwaga 3" xfId="29306" hidden="1"/>
    <cellStyle name="Uwaga 3" xfId="29308" hidden="1"/>
    <cellStyle name="Uwaga 3" xfId="29310" hidden="1"/>
    <cellStyle name="Uwaga 3" xfId="29321" hidden="1"/>
    <cellStyle name="Uwaga 3" xfId="29323" hidden="1"/>
    <cellStyle name="Uwaga 3" xfId="29325" hidden="1"/>
    <cellStyle name="Uwaga 3" xfId="29336" hidden="1"/>
    <cellStyle name="Uwaga 3" xfId="29338" hidden="1"/>
    <cellStyle name="Uwaga 3" xfId="29340" hidden="1"/>
    <cellStyle name="Uwaga 3" xfId="29351" hidden="1"/>
    <cellStyle name="Uwaga 3" xfId="29352" hidden="1"/>
    <cellStyle name="Uwaga 3" xfId="29353" hidden="1"/>
    <cellStyle name="Uwaga 3" xfId="29366" hidden="1"/>
    <cellStyle name="Uwaga 3" xfId="29368" hidden="1"/>
    <cellStyle name="Uwaga 3" xfId="29370" hidden="1"/>
    <cellStyle name="Uwaga 3" xfId="29381" hidden="1"/>
    <cellStyle name="Uwaga 3" xfId="29383" hidden="1"/>
    <cellStyle name="Uwaga 3" xfId="29385" hidden="1"/>
    <cellStyle name="Uwaga 3" xfId="29396" hidden="1"/>
    <cellStyle name="Uwaga 3" xfId="29398" hidden="1"/>
    <cellStyle name="Uwaga 3" xfId="29399" hidden="1"/>
    <cellStyle name="Uwaga 3" xfId="29411" hidden="1"/>
    <cellStyle name="Uwaga 3" xfId="29412" hidden="1"/>
    <cellStyle name="Uwaga 3" xfId="29413" hidden="1"/>
    <cellStyle name="Uwaga 3" xfId="29426" hidden="1"/>
    <cellStyle name="Uwaga 3" xfId="29428" hidden="1"/>
    <cellStyle name="Uwaga 3" xfId="29430" hidden="1"/>
    <cellStyle name="Uwaga 3" xfId="29441" hidden="1"/>
    <cellStyle name="Uwaga 3" xfId="29443" hidden="1"/>
    <cellStyle name="Uwaga 3" xfId="29445" hidden="1"/>
    <cellStyle name="Uwaga 3" xfId="29456" hidden="1"/>
    <cellStyle name="Uwaga 3" xfId="29458" hidden="1"/>
    <cellStyle name="Uwaga 3" xfId="29460" hidden="1"/>
    <cellStyle name="Uwaga 3" xfId="29471" hidden="1"/>
    <cellStyle name="Uwaga 3" xfId="29472" hidden="1"/>
    <cellStyle name="Uwaga 3" xfId="29474" hidden="1"/>
    <cellStyle name="Uwaga 3" xfId="29485" hidden="1"/>
    <cellStyle name="Uwaga 3" xfId="29487" hidden="1"/>
    <cellStyle name="Uwaga 3" xfId="29488" hidden="1"/>
    <cellStyle name="Uwaga 3" xfId="29497" hidden="1"/>
    <cellStyle name="Uwaga 3" xfId="29500" hidden="1"/>
    <cellStyle name="Uwaga 3" xfId="29502" hidden="1"/>
    <cellStyle name="Uwaga 3" xfId="29513" hidden="1"/>
    <cellStyle name="Uwaga 3" xfId="29515" hidden="1"/>
    <cellStyle name="Uwaga 3" xfId="29517" hidden="1"/>
    <cellStyle name="Uwaga 3" xfId="29529" hidden="1"/>
    <cellStyle name="Uwaga 3" xfId="29531" hidden="1"/>
    <cellStyle name="Uwaga 3" xfId="29533" hidden="1"/>
    <cellStyle name="Uwaga 3" xfId="29541" hidden="1"/>
    <cellStyle name="Uwaga 3" xfId="29543" hidden="1"/>
    <cellStyle name="Uwaga 3" xfId="29546" hidden="1"/>
    <cellStyle name="Uwaga 3" xfId="29536" hidden="1"/>
    <cellStyle name="Uwaga 3" xfId="29535" hidden="1"/>
    <cellStyle name="Uwaga 3" xfId="29534" hidden="1"/>
    <cellStyle name="Uwaga 3" xfId="29521" hidden="1"/>
    <cellStyle name="Uwaga 3" xfId="29520" hidden="1"/>
    <cellStyle name="Uwaga 3" xfId="29519" hidden="1"/>
    <cellStyle name="Uwaga 3" xfId="29506" hidden="1"/>
    <cellStyle name="Uwaga 3" xfId="29505" hidden="1"/>
    <cellStyle name="Uwaga 3" xfId="29504" hidden="1"/>
    <cellStyle name="Uwaga 3" xfId="29491" hidden="1"/>
    <cellStyle name="Uwaga 3" xfId="29490" hidden="1"/>
    <cellStyle name="Uwaga 3" xfId="29489" hidden="1"/>
    <cellStyle name="Uwaga 3" xfId="29476" hidden="1"/>
    <cellStyle name="Uwaga 3" xfId="29475" hidden="1"/>
    <cellStyle name="Uwaga 3" xfId="29473" hidden="1"/>
    <cellStyle name="Uwaga 3" xfId="29462" hidden="1"/>
    <cellStyle name="Uwaga 3" xfId="29459" hidden="1"/>
    <cellStyle name="Uwaga 3" xfId="29457" hidden="1"/>
    <cellStyle name="Uwaga 3" xfId="29447" hidden="1"/>
    <cellStyle name="Uwaga 3" xfId="29444" hidden="1"/>
    <cellStyle name="Uwaga 3" xfId="29442" hidden="1"/>
    <cellStyle name="Uwaga 3" xfId="29432" hidden="1"/>
    <cellStyle name="Uwaga 3" xfId="29429" hidden="1"/>
    <cellStyle name="Uwaga 3" xfId="29427" hidden="1"/>
    <cellStyle name="Uwaga 3" xfId="29417" hidden="1"/>
    <cellStyle name="Uwaga 3" xfId="29415" hidden="1"/>
    <cellStyle name="Uwaga 3" xfId="29414" hidden="1"/>
    <cellStyle name="Uwaga 3" xfId="29402" hidden="1"/>
    <cellStyle name="Uwaga 3" xfId="29400" hidden="1"/>
    <cellStyle name="Uwaga 3" xfId="29397" hidden="1"/>
    <cellStyle name="Uwaga 3" xfId="29387" hidden="1"/>
    <cellStyle name="Uwaga 3" xfId="29384" hidden="1"/>
    <cellStyle name="Uwaga 3" xfId="29382" hidden="1"/>
    <cellStyle name="Uwaga 3" xfId="29372" hidden="1"/>
    <cellStyle name="Uwaga 3" xfId="29369" hidden="1"/>
    <cellStyle name="Uwaga 3" xfId="29367" hidden="1"/>
    <cellStyle name="Uwaga 3" xfId="29357" hidden="1"/>
    <cellStyle name="Uwaga 3" xfId="29355" hidden="1"/>
    <cellStyle name="Uwaga 3" xfId="29354" hidden="1"/>
    <cellStyle name="Uwaga 3" xfId="29342" hidden="1"/>
    <cellStyle name="Uwaga 3" xfId="29339" hidden="1"/>
    <cellStyle name="Uwaga 3" xfId="29337" hidden="1"/>
    <cellStyle name="Uwaga 3" xfId="29327" hidden="1"/>
    <cellStyle name="Uwaga 3" xfId="29324" hidden="1"/>
    <cellStyle name="Uwaga 3" xfId="29322" hidden="1"/>
    <cellStyle name="Uwaga 3" xfId="29312" hidden="1"/>
    <cellStyle name="Uwaga 3" xfId="29309" hidden="1"/>
    <cellStyle name="Uwaga 3" xfId="29307" hidden="1"/>
    <cellStyle name="Uwaga 3" xfId="29297" hidden="1"/>
    <cellStyle name="Uwaga 3" xfId="29295" hidden="1"/>
    <cellStyle name="Uwaga 3" xfId="29294" hidden="1"/>
    <cellStyle name="Uwaga 3" xfId="29281" hidden="1"/>
    <cellStyle name="Uwaga 3" xfId="29278" hidden="1"/>
    <cellStyle name="Uwaga 3" xfId="29276" hidden="1"/>
    <cellStyle name="Uwaga 3" xfId="29266" hidden="1"/>
    <cellStyle name="Uwaga 3" xfId="29263" hidden="1"/>
    <cellStyle name="Uwaga 3" xfId="29261" hidden="1"/>
    <cellStyle name="Uwaga 3" xfId="29251" hidden="1"/>
    <cellStyle name="Uwaga 3" xfId="29248" hidden="1"/>
    <cellStyle name="Uwaga 3" xfId="29246" hidden="1"/>
    <cellStyle name="Uwaga 3" xfId="29237" hidden="1"/>
    <cellStyle name="Uwaga 3" xfId="29235" hidden="1"/>
    <cellStyle name="Uwaga 3" xfId="29234" hidden="1"/>
    <cellStyle name="Uwaga 3" xfId="29222" hidden="1"/>
    <cellStyle name="Uwaga 3" xfId="29220" hidden="1"/>
    <cellStyle name="Uwaga 3" xfId="29218" hidden="1"/>
    <cellStyle name="Uwaga 3" xfId="29207" hidden="1"/>
    <cellStyle name="Uwaga 3" xfId="29205" hidden="1"/>
    <cellStyle name="Uwaga 3" xfId="29203" hidden="1"/>
    <cellStyle name="Uwaga 3" xfId="29192" hidden="1"/>
    <cellStyle name="Uwaga 3" xfId="29190" hidden="1"/>
    <cellStyle name="Uwaga 3" xfId="29188" hidden="1"/>
    <cellStyle name="Uwaga 3" xfId="29177" hidden="1"/>
    <cellStyle name="Uwaga 3" xfId="29175" hidden="1"/>
    <cellStyle name="Uwaga 3" xfId="29174" hidden="1"/>
    <cellStyle name="Uwaga 3" xfId="29161" hidden="1"/>
    <cellStyle name="Uwaga 3" xfId="29158" hidden="1"/>
    <cellStyle name="Uwaga 3" xfId="29156" hidden="1"/>
    <cellStyle name="Uwaga 3" xfId="29146" hidden="1"/>
    <cellStyle name="Uwaga 3" xfId="29143" hidden="1"/>
    <cellStyle name="Uwaga 3" xfId="29141" hidden="1"/>
    <cellStyle name="Uwaga 3" xfId="29131" hidden="1"/>
    <cellStyle name="Uwaga 3" xfId="29128" hidden="1"/>
    <cellStyle name="Uwaga 3" xfId="29126" hidden="1"/>
    <cellStyle name="Uwaga 3" xfId="29117" hidden="1"/>
    <cellStyle name="Uwaga 3" xfId="29115" hidden="1"/>
    <cellStyle name="Uwaga 3" xfId="29113" hidden="1"/>
    <cellStyle name="Uwaga 3" xfId="29101" hidden="1"/>
    <cellStyle name="Uwaga 3" xfId="29098" hidden="1"/>
    <cellStyle name="Uwaga 3" xfId="29096" hidden="1"/>
    <cellStyle name="Uwaga 3" xfId="29086" hidden="1"/>
    <cellStyle name="Uwaga 3" xfId="29083" hidden="1"/>
    <cellStyle name="Uwaga 3" xfId="29081" hidden="1"/>
    <cellStyle name="Uwaga 3" xfId="29071" hidden="1"/>
    <cellStyle name="Uwaga 3" xfId="29068" hidden="1"/>
    <cellStyle name="Uwaga 3" xfId="29066" hidden="1"/>
    <cellStyle name="Uwaga 3" xfId="29059" hidden="1"/>
    <cellStyle name="Uwaga 3" xfId="29056" hidden="1"/>
    <cellStyle name="Uwaga 3" xfId="29054" hidden="1"/>
    <cellStyle name="Uwaga 3" xfId="29044" hidden="1"/>
    <cellStyle name="Uwaga 3" xfId="29041" hidden="1"/>
    <cellStyle name="Uwaga 3" xfId="29038" hidden="1"/>
    <cellStyle name="Uwaga 3" xfId="29029" hidden="1"/>
    <cellStyle name="Uwaga 3" xfId="29025" hidden="1"/>
    <cellStyle name="Uwaga 3" xfId="29022" hidden="1"/>
    <cellStyle name="Uwaga 3" xfId="29014" hidden="1"/>
    <cellStyle name="Uwaga 3" xfId="29011" hidden="1"/>
    <cellStyle name="Uwaga 3" xfId="29008" hidden="1"/>
    <cellStyle name="Uwaga 3" xfId="28999" hidden="1"/>
    <cellStyle name="Uwaga 3" xfId="28996" hidden="1"/>
    <cellStyle name="Uwaga 3" xfId="28993" hidden="1"/>
    <cellStyle name="Uwaga 3" xfId="28983" hidden="1"/>
    <cellStyle name="Uwaga 3" xfId="28979" hidden="1"/>
    <cellStyle name="Uwaga 3" xfId="28976" hidden="1"/>
    <cellStyle name="Uwaga 3" xfId="28967" hidden="1"/>
    <cellStyle name="Uwaga 3" xfId="28963" hidden="1"/>
    <cellStyle name="Uwaga 3" xfId="28961" hidden="1"/>
    <cellStyle name="Uwaga 3" xfId="28953" hidden="1"/>
    <cellStyle name="Uwaga 3" xfId="28949" hidden="1"/>
    <cellStyle name="Uwaga 3" xfId="28946" hidden="1"/>
    <cellStyle name="Uwaga 3" xfId="28939" hidden="1"/>
    <cellStyle name="Uwaga 3" xfId="28936" hidden="1"/>
    <cellStyle name="Uwaga 3" xfId="28933" hidden="1"/>
    <cellStyle name="Uwaga 3" xfId="28924" hidden="1"/>
    <cellStyle name="Uwaga 3" xfId="28919" hidden="1"/>
    <cellStyle name="Uwaga 3" xfId="28916" hidden="1"/>
    <cellStyle name="Uwaga 3" xfId="28909" hidden="1"/>
    <cellStyle name="Uwaga 3" xfId="28904" hidden="1"/>
    <cellStyle name="Uwaga 3" xfId="28901" hidden="1"/>
    <cellStyle name="Uwaga 3" xfId="28894" hidden="1"/>
    <cellStyle name="Uwaga 3" xfId="28889" hidden="1"/>
    <cellStyle name="Uwaga 3" xfId="28886" hidden="1"/>
    <cellStyle name="Uwaga 3" xfId="28880" hidden="1"/>
    <cellStyle name="Uwaga 3" xfId="28876" hidden="1"/>
    <cellStyle name="Uwaga 3" xfId="28873" hidden="1"/>
    <cellStyle name="Uwaga 3" xfId="28865" hidden="1"/>
    <cellStyle name="Uwaga 3" xfId="28860" hidden="1"/>
    <cellStyle name="Uwaga 3" xfId="28856" hidden="1"/>
    <cellStyle name="Uwaga 3" xfId="28850" hidden="1"/>
    <cellStyle name="Uwaga 3" xfId="28845" hidden="1"/>
    <cellStyle name="Uwaga 3" xfId="28841" hidden="1"/>
    <cellStyle name="Uwaga 3" xfId="28835" hidden="1"/>
    <cellStyle name="Uwaga 3" xfId="28830" hidden="1"/>
    <cellStyle name="Uwaga 3" xfId="28826" hidden="1"/>
    <cellStyle name="Uwaga 3" xfId="28821" hidden="1"/>
    <cellStyle name="Uwaga 3" xfId="28817" hidden="1"/>
    <cellStyle name="Uwaga 3" xfId="28813" hidden="1"/>
    <cellStyle name="Uwaga 3" xfId="28805" hidden="1"/>
    <cellStyle name="Uwaga 3" xfId="28800" hidden="1"/>
    <cellStyle name="Uwaga 3" xfId="28796" hidden="1"/>
    <cellStyle name="Uwaga 3" xfId="28790" hidden="1"/>
    <cellStyle name="Uwaga 3" xfId="28785" hidden="1"/>
    <cellStyle name="Uwaga 3" xfId="28781" hidden="1"/>
    <cellStyle name="Uwaga 3" xfId="28775" hidden="1"/>
    <cellStyle name="Uwaga 3" xfId="28770" hidden="1"/>
    <cellStyle name="Uwaga 3" xfId="28766" hidden="1"/>
    <cellStyle name="Uwaga 3" xfId="28762" hidden="1"/>
    <cellStyle name="Uwaga 3" xfId="28757" hidden="1"/>
    <cellStyle name="Uwaga 3" xfId="28752" hidden="1"/>
    <cellStyle name="Uwaga 3" xfId="28747" hidden="1"/>
    <cellStyle name="Uwaga 3" xfId="28743" hidden="1"/>
    <cellStyle name="Uwaga 3" xfId="28739" hidden="1"/>
    <cellStyle name="Uwaga 3" xfId="28732" hidden="1"/>
    <cellStyle name="Uwaga 3" xfId="28728" hidden="1"/>
    <cellStyle name="Uwaga 3" xfId="28723" hidden="1"/>
    <cellStyle name="Uwaga 3" xfId="28717" hidden="1"/>
    <cellStyle name="Uwaga 3" xfId="28713" hidden="1"/>
    <cellStyle name="Uwaga 3" xfId="28708" hidden="1"/>
    <cellStyle name="Uwaga 3" xfId="28702" hidden="1"/>
    <cellStyle name="Uwaga 3" xfId="28698" hidden="1"/>
    <cellStyle name="Uwaga 3" xfId="28693" hidden="1"/>
    <cellStyle name="Uwaga 3" xfId="28687" hidden="1"/>
    <cellStyle name="Uwaga 3" xfId="28683" hidden="1"/>
    <cellStyle name="Uwaga 3" xfId="28679" hidden="1"/>
    <cellStyle name="Uwaga 3" xfId="29539" hidden="1"/>
    <cellStyle name="Uwaga 3" xfId="29538" hidden="1"/>
    <cellStyle name="Uwaga 3" xfId="29537" hidden="1"/>
    <cellStyle name="Uwaga 3" xfId="29524" hidden="1"/>
    <cellStyle name="Uwaga 3" xfId="29523" hidden="1"/>
    <cellStyle name="Uwaga 3" xfId="29522" hidden="1"/>
    <cellStyle name="Uwaga 3" xfId="29509" hidden="1"/>
    <cellStyle name="Uwaga 3" xfId="29508" hidden="1"/>
    <cellStyle name="Uwaga 3" xfId="29507" hidden="1"/>
    <cellStyle name="Uwaga 3" xfId="29494" hidden="1"/>
    <cellStyle name="Uwaga 3" xfId="29493" hidden="1"/>
    <cellStyle name="Uwaga 3" xfId="29492" hidden="1"/>
    <cellStyle name="Uwaga 3" xfId="29479" hidden="1"/>
    <cellStyle name="Uwaga 3" xfId="29478" hidden="1"/>
    <cellStyle name="Uwaga 3" xfId="29477" hidden="1"/>
    <cellStyle name="Uwaga 3" xfId="29465" hidden="1"/>
    <cellStyle name="Uwaga 3" xfId="29463" hidden="1"/>
    <cellStyle name="Uwaga 3" xfId="29461" hidden="1"/>
    <cellStyle name="Uwaga 3" xfId="29450" hidden="1"/>
    <cellStyle name="Uwaga 3" xfId="29448" hidden="1"/>
    <cellStyle name="Uwaga 3" xfId="29446" hidden="1"/>
    <cellStyle name="Uwaga 3" xfId="29435" hidden="1"/>
    <cellStyle name="Uwaga 3" xfId="29433" hidden="1"/>
    <cellStyle name="Uwaga 3" xfId="29431" hidden="1"/>
    <cellStyle name="Uwaga 3" xfId="29420" hidden="1"/>
    <cellStyle name="Uwaga 3" xfId="29418" hidden="1"/>
    <cellStyle name="Uwaga 3" xfId="29416" hidden="1"/>
    <cellStyle name="Uwaga 3" xfId="29405" hidden="1"/>
    <cellStyle name="Uwaga 3" xfId="29403" hidden="1"/>
    <cellStyle name="Uwaga 3" xfId="29401" hidden="1"/>
    <cellStyle name="Uwaga 3" xfId="29390" hidden="1"/>
    <cellStyle name="Uwaga 3" xfId="29388" hidden="1"/>
    <cellStyle name="Uwaga 3" xfId="29386" hidden="1"/>
    <cellStyle name="Uwaga 3" xfId="29375" hidden="1"/>
    <cellStyle name="Uwaga 3" xfId="29373" hidden="1"/>
    <cellStyle name="Uwaga 3" xfId="29371" hidden="1"/>
    <cellStyle name="Uwaga 3" xfId="29360" hidden="1"/>
    <cellStyle name="Uwaga 3" xfId="29358" hidden="1"/>
    <cellStyle name="Uwaga 3" xfId="29356" hidden="1"/>
    <cellStyle name="Uwaga 3" xfId="29345" hidden="1"/>
    <cellStyle name="Uwaga 3" xfId="29343" hidden="1"/>
    <cellStyle name="Uwaga 3" xfId="29341" hidden="1"/>
    <cellStyle name="Uwaga 3" xfId="29330" hidden="1"/>
    <cellStyle name="Uwaga 3" xfId="29328" hidden="1"/>
    <cellStyle name="Uwaga 3" xfId="29326" hidden="1"/>
    <cellStyle name="Uwaga 3" xfId="29315" hidden="1"/>
    <cellStyle name="Uwaga 3" xfId="29313" hidden="1"/>
    <cellStyle name="Uwaga 3" xfId="29311" hidden="1"/>
    <cellStyle name="Uwaga 3" xfId="29300" hidden="1"/>
    <cellStyle name="Uwaga 3" xfId="29298" hidden="1"/>
    <cellStyle name="Uwaga 3" xfId="29296" hidden="1"/>
    <cellStyle name="Uwaga 3" xfId="29285" hidden="1"/>
    <cellStyle name="Uwaga 3" xfId="29283" hidden="1"/>
    <cellStyle name="Uwaga 3" xfId="29280" hidden="1"/>
    <cellStyle name="Uwaga 3" xfId="29270" hidden="1"/>
    <cellStyle name="Uwaga 3" xfId="29267" hidden="1"/>
    <cellStyle name="Uwaga 3" xfId="29264" hidden="1"/>
    <cellStyle name="Uwaga 3" xfId="29255" hidden="1"/>
    <cellStyle name="Uwaga 3" xfId="29253" hidden="1"/>
    <cellStyle name="Uwaga 3" xfId="29250" hidden="1"/>
    <cellStyle name="Uwaga 3" xfId="29240" hidden="1"/>
    <cellStyle name="Uwaga 3" xfId="29238" hidden="1"/>
    <cellStyle name="Uwaga 3" xfId="29236" hidden="1"/>
    <cellStyle name="Uwaga 3" xfId="29225" hidden="1"/>
    <cellStyle name="Uwaga 3" xfId="29223" hidden="1"/>
    <cellStyle name="Uwaga 3" xfId="29221" hidden="1"/>
    <cellStyle name="Uwaga 3" xfId="29210" hidden="1"/>
    <cellStyle name="Uwaga 3" xfId="29208" hidden="1"/>
    <cellStyle name="Uwaga 3" xfId="29206" hidden="1"/>
    <cellStyle name="Uwaga 3" xfId="29195" hidden="1"/>
    <cellStyle name="Uwaga 3" xfId="29193" hidden="1"/>
    <cellStyle name="Uwaga 3" xfId="29191" hidden="1"/>
    <cellStyle name="Uwaga 3" xfId="29180" hidden="1"/>
    <cellStyle name="Uwaga 3" xfId="29178" hidden="1"/>
    <cellStyle name="Uwaga 3" xfId="29176" hidden="1"/>
    <cellStyle name="Uwaga 3" xfId="29165" hidden="1"/>
    <cellStyle name="Uwaga 3" xfId="29163" hidden="1"/>
    <cellStyle name="Uwaga 3" xfId="29160" hidden="1"/>
    <cellStyle name="Uwaga 3" xfId="29150" hidden="1"/>
    <cellStyle name="Uwaga 3" xfId="29147" hidden="1"/>
    <cellStyle name="Uwaga 3" xfId="29144" hidden="1"/>
    <cellStyle name="Uwaga 3" xfId="29135" hidden="1"/>
    <cellStyle name="Uwaga 3" xfId="29132" hidden="1"/>
    <cellStyle name="Uwaga 3" xfId="29129" hidden="1"/>
    <cellStyle name="Uwaga 3" xfId="29120" hidden="1"/>
    <cellStyle name="Uwaga 3" xfId="29118" hidden="1"/>
    <cellStyle name="Uwaga 3" xfId="29116" hidden="1"/>
    <cellStyle name="Uwaga 3" xfId="29105" hidden="1"/>
    <cellStyle name="Uwaga 3" xfId="29102" hidden="1"/>
    <cellStyle name="Uwaga 3" xfId="29099" hidden="1"/>
    <cellStyle name="Uwaga 3" xfId="29090" hidden="1"/>
    <cellStyle name="Uwaga 3" xfId="29087" hidden="1"/>
    <cellStyle name="Uwaga 3" xfId="29084" hidden="1"/>
    <cellStyle name="Uwaga 3" xfId="29075" hidden="1"/>
    <cellStyle name="Uwaga 3" xfId="29072" hidden="1"/>
    <cellStyle name="Uwaga 3" xfId="29069" hidden="1"/>
    <cellStyle name="Uwaga 3" xfId="29062" hidden="1"/>
    <cellStyle name="Uwaga 3" xfId="29058" hidden="1"/>
    <cellStyle name="Uwaga 3" xfId="29055" hidden="1"/>
    <cellStyle name="Uwaga 3" xfId="29047" hidden="1"/>
    <cellStyle name="Uwaga 3" xfId="29043" hidden="1"/>
    <cellStyle name="Uwaga 3" xfId="29040" hidden="1"/>
    <cellStyle name="Uwaga 3" xfId="29032" hidden="1"/>
    <cellStyle name="Uwaga 3" xfId="29028" hidden="1"/>
    <cellStyle name="Uwaga 3" xfId="29024" hidden="1"/>
    <cellStyle name="Uwaga 3" xfId="29017" hidden="1"/>
    <cellStyle name="Uwaga 3" xfId="29013" hidden="1"/>
    <cellStyle name="Uwaga 3" xfId="29010" hidden="1"/>
    <cellStyle name="Uwaga 3" xfId="29002" hidden="1"/>
    <cellStyle name="Uwaga 3" xfId="28998" hidden="1"/>
    <cellStyle name="Uwaga 3" xfId="28995" hidden="1"/>
    <cellStyle name="Uwaga 3" xfId="28986" hidden="1"/>
    <cellStyle name="Uwaga 3" xfId="28981" hidden="1"/>
    <cellStyle name="Uwaga 3" xfId="28977" hidden="1"/>
    <cellStyle name="Uwaga 3" xfId="28971" hidden="1"/>
    <cellStyle name="Uwaga 3" xfId="28966" hidden="1"/>
    <cellStyle name="Uwaga 3" xfId="28962" hidden="1"/>
    <cellStyle name="Uwaga 3" xfId="28956" hidden="1"/>
    <cellStyle name="Uwaga 3" xfId="28951" hidden="1"/>
    <cellStyle name="Uwaga 3" xfId="28947" hidden="1"/>
    <cellStyle name="Uwaga 3" xfId="28942" hidden="1"/>
    <cellStyle name="Uwaga 3" xfId="28938" hidden="1"/>
    <cellStyle name="Uwaga 3" xfId="28934" hidden="1"/>
    <cellStyle name="Uwaga 3" xfId="28927" hidden="1"/>
    <cellStyle name="Uwaga 3" xfId="28922" hidden="1"/>
    <cellStyle name="Uwaga 3" xfId="28918" hidden="1"/>
    <cellStyle name="Uwaga 3" xfId="28911" hidden="1"/>
    <cellStyle name="Uwaga 3" xfId="28906" hidden="1"/>
    <cellStyle name="Uwaga 3" xfId="28902" hidden="1"/>
    <cellStyle name="Uwaga 3" xfId="28897" hidden="1"/>
    <cellStyle name="Uwaga 3" xfId="28892" hidden="1"/>
    <cellStyle name="Uwaga 3" xfId="28888" hidden="1"/>
    <cellStyle name="Uwaga 3" xfId="28882" hidden="1"/>
    <cellStyle name="Uwaga 3" xfId="28878" hidden="1"/>
    <cellStyle name="Uwaga 3" xfId="28875" hidden="1"/>
    <cellStyle name="Uwaga 3" xfId="28868" hidden="1"/>
    <cellStyle name="Uwaga 3" xfId="28863" hidden="1"/>
    <cellStyle name="Uwaga 3" xfId="28858" hidden="1"/>
    <cellStyle name="Uwaga 3" xfId="28852" hidden="1"/>
    <cellStyle name="Uwaga 3" xfId="28847" hidden="1"/>
    <cellStyle name="Uwaga 3" xfId="28842" hidden="1"/>
    <cellStyle name="Uwaga 3" xfId="28837" hidden="1"/>
    <cellStyle name="Uwaga 3" xfId="28832" hidden="1"/>
    <cellStyle name="Uwaga 3" xfId="28827" hidden="1"/>
    <cellStyle name="Uwaga 3" xfId="28823" hidden="1"/>
    <cellStyle name="Uwaga 3" xfId="28819" hidden="1"/>
    <cellStyle name="Uwaga 3" xfId="28814" hidden="1"/>
    <cellStyle name="Uwaga 3" xfId="28807" hidden="1"/>
    <cellStyle name="Uwaga 3" xfId="28802" hidden="1"/>
    <cellStyle name="Uwaga 3" xfId="28797" hidden="1"/>
    <cellStyle name="Uwaga 3" xfId="28791" hidden="1"/>
    <cellStyle name="Uwaga 3" xfId="28786" hidden="1"/>
    <cellStyle name="Uwaga 3" xfId="28782" hidden="1"/>
    <cellStyle name="Uwaga 3" xfId="28777" hidden="1"/>
    <cellStyle name="Uwaga 3" xfId="28772" hidden="1"/>
    <cellStyle name="Uwaga 3" xfId="28767" hidden="1"/>
    <cellStyle name="Uwaga 3" xfId="28763" hidden="1"/>
    <cellStyle name="Uwaga 3" xfId="28758" hidden="1"/>
    <cellStyle name="Uwaga 3" xfId="28753" hidden="1"/>
    <cellStyle name="Uwaga 3" xfId="28748" hidden="1"/>
    <cellStyle name="Uwaga 3" xfId="28744" hidden="1"/>
    <cellStyle name="Uwaga 3" xfId="28740" hidden="1"/>
    <cellStyle name="Uwaga 3" xfId="28733" hidden="1"/>
    <cellStyle name="Uwaga 3" xfId="28729" hidden="1"/>
    <cellStyle name="Uwaga 3" xfId="28724" hidden="1"/>
    <cellStyle name="Uwaga 3" xfId="28718" hidden="1"/>
    <cellStyle name="Uwaga 3" xfId="28714" hidden="1"/>
    <cellStyle name="Uwaga 3" xfId="28709" hidden="1"/>
    <cellStyle name="Uwaga 3" xfId="28703" hidden="1"/>
    <cellStyle name="Uwaga 3" xfId="28699" hidden="1"/>
    <cellStyle name="Uwaga 3" xfId="28695" hidden="1"/>
    <cellStyle name="Uwaga 3" xfId="28688" hidden="1"/>
    <cellStyle name="Uwaga 3" xfId="28684" hidden="1"/>
    <cellStyle name="Uwaga 3" xfId="28680" hidden="1"/>
    <cellStyle name="Uwaga 3" xfId="29544" hidden="1"/>
    <cellStyle name="Uwaga 3" xfId="29542" hidden="1"/>
    <cellStyle name="Uwaga 3" xfId="29540" hidden="1"/>
    <cellStyle name="Uwaga 3" xfId="29527" hidden="1"/>
    <cellStyle name="Uwaga 3" xfId="29526" hidden="1"/>
    <cellStyle name="Uwaga 3" xfId="29525" hidden="1"/>
    <cellStyle name="Uwaga 3" xfId="29512" hidden="1"/>
    <cellStyle name="Uwaga 3" xfId="29511" hidden="1"/>
    <cellStyle name="Uwaga 3" xfId="29510" hidden="1"/>
    <cellStyle name="Uwaga 3" xfId="29498" hidden="1"/>
    <cellStyle name="Uwaga 3" xfId="29496" hidden="1"/>
    <cellStyle name="Uwaga 3" xfId="29495" hidden="1"/>
    <cellStyle name="Uwaga 3" xfId="29482" hidden="1"/>
    <cellStyle name="Uwaga 3" xfId="29481" hidden="1"/>
    <cellStyle name="Uwaga 3" xfId="29480" hidden="1"/>
    <cellStyle name="Uwaga 3" xfId="29468" hidden="1"/>
    <cellStyle name="Uwaga 3" xfId="29466" hidden="1"/>
    <cellStyle name="Uwaga 3" xfId="29464" hidden="1"/>
    <cellStyle name="Uwaga 3" xfId="29453" hidden="1"/>
    <cellStyle name="Uwaga 3" xfId="29451" hidden="1"/>
    <cellStyle name="Uwaga 3" xfId="29449" hidden="1"/>
    <cellStyle name="Uwaga 3" xfId="29438" hidden="1"/>
    <cellStyle name="Uwaga 3" xfId="29436" hidden="1"/>
    <cellStyle name="Uwaga 3" xfId="29434" hidden="1"/>
    <cellStyle name="Uwaga 3" xfId="29423" hidden="1"/>
    <cellStyle name="Uwaga 3" xfId="29421" hidden="1"/>
    <cellStyle name="Uwaga 3" xfId="29419" hidden="1"/>
    <cellStyle name="Uwaga 3" xfId="29408" hidden="1"/>
    <cellStyle name="Uwaga 3" xfId="29406" hidden="1"/>
    <cellStyle name="Uwaga 3" xfId="29404" hidden="1"/>
    <cellStyle name="Uwaga 3" xfId="29393" hidden="1"/>
    <cellStyle name="Uwaga 3" xfId="29391" hidden="1"/>
    <cellStyle name="Uwaga 3" xfId="29389" hidden="1"/>
    <cellStyle name="Uwaga 3" xfId="29378" hidden="1"/>
    <cellStyle name="Uwaga 3" xfId="29376" hidden="1"/>
    <cellStyle name="Uwaga 3" xfId="29374" hidden="1"/>
    <cellStyle name="Uwaga 3" xfId="29363" hidden="1"/>
    <cellStyle name="Uwaga 3" xfId="29361" hidden="1"/>
    <cellStyle name="Uwaga 3" xfId="29359" hidden="1"/>
    <cellStyle name="Uwaga 3" xfId="29348" hidden="1"/>
    <cellStyle name="Uwaga 3" xfId="29346" hidden="1"/>
    <cellStyle name="Uwaga 3" xfId="29344" hidden="1"/>
    <cellStyle name="Uwaga 3" xfId="29333" hidden="1"/>
    <cellStyle name="Uwaga 3" xfId="29331" hidden="1"/>
    <cellStyle name="Uwaga 3" xfId="29329" hidden="1"/>
    <cellStyle name="Uwaga 3" xfId="29318" hidden="1"/>
    <cellStyle name="Uwaga 3" xfId="29316" hidden="1"/>
    <cellStyle name="Uwaga 3" xfId="29314" hidden="1"/>
    <cellStyle name="Uwaga 3" xfId="29303" hidden="1"/>
    <cellStyle name="Uwaga 3" xfId="29301" hidden="1"/>
    <cellStyle name="Uwaga 3" xfId="29299" hidden="1"/>
    <cellStyle name="Uwaga 3" xfId="29288" hidden="1"/>
    <cellStyle name="Uwaga 3" xfId="29286" hidden="1"/>
    <cellStyle name="Uwaga 3" xfId="29284" hidden="1"/>
    <cellStyle name="Uwaga 3" xfId="29273" hidden="1"/>
    <cellStyle name="Uwaga 3" xfId="29271" hidden="1"/>
    <cellStyle name="Uwaga 3" xfId="29269" hidden="1"/>
    <cellStyle name="Uwaga 3" xfId="29258" hidden="1"/>
    <cellStyle name="Uwaga 3" xfId="29256" hidden="1"/>
    <cellStyle name="Uwaga 3" xfId="29254" hidden="1"/>
    <cellStyle name="Uwaga 3" xfId="29243" hidden="1"/>
    <cellStyle name="Uwaga 3" xfId="29241" hidden="1"/>
    <cellStyle name="Uwaga 3" xfId="29239" hidden="1"/>
    <cellStyle name="Uwaga 3" xfId="29228" hidden="1"/>
    <cellStyle name="Uwaga 3" xfId="29226" hidden="1"/>
    <cellStyle name="Uwaga 3" xfId="29224" hidden="1"/>
    <cellStyle name="Uwaga 3" xfId="29213" hidden="1"/>
    <cellStyle name="Uwaga 3" xfId="29211" hidden="1"/>
    <cellStyle name="Uwaga 3" xfId="29209" hidden="1"/>
    <cellStyle name="Uwaga 3" xfId="29198" hidden="1"/>
    <cellStyle name="Uwaga 3" xfId="29196" hidden="1"/>
    <cellStyle name="Uwaga 3" xfId="29194" hidden="1"/>
    <cellStyle name="Uwaga 3" xfId="29183" hidden="1"/>
    <cellStyle name="Uwaga 3" xfId="29181" hidden="1"/>
    <cellStyle name="Uwaga 3" xfId="29179" hidden="1"/>
    <cellStyle name="Uwaga 3" xfId="29168" hidden="1"/>
    <cellStyle name="Uwaga 3" xfId="29166" hidden="1"/>
    <cellStyle name="Uwaga 3" xfId="29164" hidden="1"/>
    <cellStyle name="Uwaga 3" xfId="29153" hidden="1"/>
    <cellStyle name="Uwaga 3" xfId="29151" hidden="1"/>
    <cellStyle name="Uwaga 3" xfId="29148" hidden="1"/>
    <cellStyle name="Uwaga 3" xfId="29138" hidden="1"/>
    <cellStyle name="Uwaga 3" xfId="29136" hidden="1"/>
    <cellStyle name="Uwaga 3" xfId="29134" hidden="1"/>
    <cellStyle name="Uwaga 3" xfId="29123" hidden="1"/>
    <cellStyle name="Uwaga 3" xfId="29121" hidden="1"/>
    <cellStyle name="Uwaga 3" xfId="29119" hidden="1"/>
    <cellStyle name="Uwaga 3" xfId="29108" hidden="1"/>
    <cellStyle name="Uwaga 3" xfId="29106" hidden="1"/>
    <cellStyle name="Uwaga 3" xfId="29103" hidden="1"/>
    <cellStyle name="Uwaga 3" xfId="29093" hidden="1"/>
    <cellStyle name="Uwaga 3" xfId="29091" hidden="1"/>
    <cellStyle name="Uwaga 3" xfId="29088" hidden="1"/>
    <cellStyle name="Uwaga 3" xfId="29078" hidden="1"/>
    <cellStyle name="Uwaga 3" xfId="29076" hidden="1"/>
    <cellStyle name="Uwaga 3" xfId="29073" hidden="1"/>
    <cellStyle name="Uwaga 3" xfId="29064" hidden="1"/>
    <cellStyle name="Uwaga 3" xfId="29061" hidden="1"/>
    <cellStyle name="Uwaga 3" xfId="29057" hidden="1"/>
    <cellStyle name="Uwaga 3" xfId="29049" hidden="1"/>
    <cellStyle name="Uwaga 3" xfId="29046" hidden="1"/>
    <cellStyle name="Uwaga 3" xfId="29042" hidden="1"/>
    <cellStyle name="Uwaga 3" xfId="29034" hidden="1"/>
    <cellStyle name="Uwaga 3" xfId="29031" hidden="1"/>
    <cellStyle name="Uwaga 3" xfId="29027" hidden="1"/>
    <cellStyle name="Uwaga 3" xfId="29019" hidden="1"/>
    <cellStyle name="Uwaga 3" xfId="29016" hidden="1"/>
    <cellStyle name="Uwaga 3" xfId="29012" hidden="1"/>
    <cellStyle name="Uwaga 3" xfId="29004" hidden="1"/>
    <cellStyle name="Uwaga 3" xfId="29001" hidden="1"/>
    <cellStyle name="Uwaga 3" xfId="28997" hidden="1"/>
    <cellStyle name="Uwaga 3" xfId="28989" hidden="1"/>
    <cellStyle name="Uwaga 3" xfId="28985" hidden="1"/>
    <cellStyle name="Uwaga 3" xfId="28980" hidden="1"/>
    <cellStyle name="Uwaga 3" xfId="28974" hidden="1"/>
    <cellStyle name="Uwaga 3" xfId="28970" hidden="1"/>
    <cellStyle name="Uwaga 3" xfId="28965" hidden="1"/>
    <cellStyle name="Uwaga 3" xfId="28959" hidden="1"/>
    <cellStyle name="Uwaga 3" xfId="28955" hidden="1"/>
    <cellStyle name="Uwaga 3" xfId="28950" hidden="1"/>
    <cellStyle name="Uwaga 3" xfId="28944" hidden="1"/>
    <cellStyle name="Uwaga 3" xfId="28941" hidden="1"/>
    <cellStyle name="Uwaga 3" xfId="28937" hidden="1"/>
    <cellStyle name="Uwaga 3" xfId="28929" hidden="1"/>
    <cellStyle name="Uwaga 3" xfId="28926" hidden="1"/>
    <cellStyle name="Uwaga 3" xfId="28921" hidden="1"/>
    <cellStyle name="Uwaga 3" xfId="28914" hidden="1"/>
    <cellStyle name="Uwaga 3" xfId="28910" hidden="1"/>
    <cellStyle name="Uwaga 3" xfId="28905" hidden="1"/>
    <cellStyle name="Uwaga 3" xfId="28899" hidden="1"/>
    <cellStyle name="Uwaga 3" xfId="28895" hidden="1"/>
    <cellStyle name="Uwaga 3" xfId="28890" hidden="1"/>
    <cellStyle name="Uwaga 3" xfId="28884" hidden="1"/>
    <cellStyle name="Uwaga 3" xfId="28881" hidden="1"/>
    <cellStyle name="Uwaga 3" xfId="28877" hidden="1"/>
    <cellStyle name="Uwaga 3" xfId="28869" hidden="1"/>
    <cellStyle name="Uwaga 3" xfId="28864" hidden="1"/>
    <cellStyle name="Uwaga 3" xfId="28859" hidden="1"/>
    <cellStyle name="Uwaga 3" xfId="28854" hidden="1"/>
    <cellStyle name="Uwaga 3" xfId="28849" hidden="1"/>
    <cellStyle name="Uwaga 3" xfId="28844" hidden="1"/>
    <cellStyle name="Uwaga 3" xfId="28839" hidden="1"/>
    <cellStyle name="Uwaga 3" xfId="28834" hidden="1"/>
    <cellStyle name="Uwaga 3" xfId="28829" hidden="1"/>
    <cellStyle name="Uwaga 3" xfId="28824" hidden="1"/>
    <cellStyle name="Uwaga 3" xfId="28820" hidden="1"/>
    <cellStyle name="Uwaga 3" xfId="28815" hidden="1"/>
    <cellStyle name="Uwaga 3" xfId="28808" hidden="1"/>
    <cellStyle name="Uwaga 3" xfId="28803" hidden="1"/>
    <cellStyle name="Uwaga 3" xfId="28798" hidden="1"/>
    <cellStyle name="Uwaga 3" xfId="28793" hidden="1"/>
    <cellStyle name="Uwaga 3" xfId="28788" hidden="1"/>
    <cellStyle name="Uwaga 3" xfId="28783" hidden="1"/>
    <cellStyle name="Uwaga 3" xfId="28778" hidden="1"/>
    <cellStyle name="Uwaga 3" xfId="28773" hidden="1"/>
    <cellStyle name="Uwaga 3" xfId="28768" hidden="1"/>
    <cellStyle name="Uwaga 3" xfId="28764" hidden="1"/>
    <cellStyle name="Uwaga 3" xfId="28759" hidden="1"/>
    <cellStyle name="Uwaga 3" xfId="28754" hidden="1"/>
    <cellStyle name="Uwaga 3" xfId="28749" hidden="1"/>
    <cellStyle name="Uwaga 3" xfId="28745" hidden="1"/>
    <cellStyle name="Uwaga 3" xfId="28741" hidden="1"/>
    <cellStyle name="Uwaga 3" xfId="28734" hidden="1"/>
    <cellStyle name="Uwaga 3" xfId="28730" hidden="1"/>
    <cellStyle name="Uwaga 3" xfId="28725" hidden="1"/>
    <cellStyle name="Uwaga 3" xfId="28719" hidden="1"/>
    <cellStyle name="Uwaga 3" xfId="28715" hidden="1"/>
    <cellStyle name="Uwaga 3" xfId="28710" hidden="1"/>
    <cellStyle name="Uwaga 3" xfId="28704" hidden="1"/>
    <cellStyle name="Uwaga 3" xfId="28700" hidden="1"/>
    <cellStyle name="Uwaga 3" xfId="28696" hidden="1"/>
    <cellStyle name="Uwaga 3" xfId="28689" hidden="1"/>
    <cellStyle name="Uwaga 3" xfId="28685" hidden="1"/>
    <cellStyle name="Uwaga 3" xfId="28681" hidden="1"/>
    <cellStyle name="Uwaga 3" xfId="29548" hidden="1"/>
    <cellStyle name="Uwaga 3" xfId="29547" hidden="1"/>
    <cellStyle name="Uwaga 3" xfId="29545" hidden="1"/>
    <cellStyle name="Uwaga 3" xfId="29532" hidden="1"/>
    <cellStyle name="Uwaga 3" xfId="29530" hidden="1"/>
    <cellStyle name="Uwaga 3" xfId="29528" hidden="1"/>
    <cellStyle name="Uwaga 3" xfId="29518" hidden="1"/>
    <cellStyle name="Uwaga 3" xfId="29516" hidden="1"/>
    <cellStyle name="Uwaga 3" xfId="29514" hidden="1"/>
    <cellStyle name="Uwaga 3" xfId="29503" hidden="1"/>
    <cellStyle name="Uwaga 3" xfId="29501" hidden="1"/>
    <cellStyle name="Uwaga 3" xfId="29499" hidden="1"/>
    <cellStyle name="Uwaga 3" xfId="29486" hidden="1"/>
    <cellStyle name="Uwaga 3" xfId="29484" hidden="1"/>
    <cellStyle name="Uwaga 3" xfId="29483" hidden="1"/>
    <cellStyle name="Uwaga 3" xfId="29470" hidden="1"/>
    <cellStyle name="Uwaga 3" xfId="29469" hidden="1"/>
    <cellStyle name="Uwaga 3" xfId="29467" hidden="1"/>
    <cellStyle name="Uwaga 3" xfId="29455" hidden="1"/>
    <cellStyle name="Uwaga 3" xfId="29454" hidden="1"/>
    <cellStyle name="Uwaga 3" xfId="29452" hidden="1"/>
    <cellStyle name="Uwaga 3" xfId="29440" hidden="1"/>
    <cellStyle name="Uwaga 3" xfId="29439" hidden="1"/>
    <cellStyle name="Uwaga 3" xfId="29437" hidden="1"/>
    <cellStyle name="Uwaga 3" xfId="29425" hidden="1"/>
    <cellStyle name="Uwaga 3" xfId="29424" hidden="1"/>
    <cellStyle name="Uwaga 3" xfId="29422" hidden="1"/>
    <cellStyle name="Uwaga 3" xfId="29410" hidden="1"/>
    <cellStyle name="Uwaga 3" xfId="29409" hidden="1"/>
    <cellStyle name="Uwaga 3" xfId="29407" hidden="1"/>
    <cellStyle name="Uwaga 3" xfId="29395" hidden="1"/>
    <cellStyle name="Uwaga 3" xfId="29394" hidden="1"/>
    <cellStyle name="Uwaga 3" xfId="29392" hidden="1"/>
    <cellStyle name="Uwaga 3" xfId="29380" hidden="1"/>
    <cellStyle name="Uwaga 3" xfId="29379" hidden="1"/>
    <cellStyle name="Uwaga 3" xfId="29377" hidden="1"/>
    <cellStyle name="Uwaga 3" xfId="29365" hidden="1"/>
    <cellStyle name="Uwaga 3" xfId="29364" hidden="1"/>
    <cellStyle name="Uwaga 3" xfId="29362" hidden="1"/>
    <cellStyle name="Uwaga 3" xfId="29350" hidden="1"/>
    <cellStyle name="Uwaga 3" xfId="29349" hidden="1"/>
    <cellStyle name="Uwaga 3" xfId="29347" hidden="1"/>
    <cellStyle name="Uwaga 3" xfId="29335" hidden="1"/>
    <cellStyle name="Uwaga 3" xfId="29334" hidden="1"/>
    <cellStyle name="Uwaga 3" xfId="29332" hidden="1"/>
    <cellStyle name="Uwaga 3" xfId="29320" hidden="1"/>
    <cellStyle name="Uwaga 3" xfId="29319" hidden="1"/>
    <cellStyle name="Uwaga 3" xfId="29317" hidden="1"/>
    <cellStyle name="Uwaga 3" xfId="29305" hidden="1"/>
    <cellStyle name="Uwaga 3" xfId="29304" hidden="1"/>
    <cellStyle name="Uwaga 3" xfId="29302" hidden="1"/>
    <cellStyle name="Uwaga 3" xfId="29290" hidden="1"/>
    <cellStyle name="Uwaga 3" xfId="29289" hidden="1"/>
    <cellStyle name="Uwaga 3" xfId="29287" hidden="1"/>
    <cellStyle name="Uwaga 3" xfId="29275" hidden="1"/>
    <cellStyle name="Uwaga 3" xfId="29274" hidden="1"/>
    <cellStyle name="Uwaga 3" xfId="29272" hidden="1"/>
    <cellStyle name="Uwaga 3" xfId="29260" hidden="1"/>
    <cellStyle name="Uwaga 3" xfId="29259" hidden="1"/>
    <cellStyle name="Uwaga 3" xfId="29257" hidden="1"/>
    <cellStyle name="Uwaga 3" xfId="29245" hidden="1"/>
    <cellStyle name="Uwaga 3" xfId="29244" hidden="1"/>
    <cellStyle name="Uwaga 3" xfId="29242" hidden="1"/>
    <cellStyle name="Uwaga 3" xfId="29230" hidden="1"/>
    <cellStyle name="Uwaga 3" xfId="29229" hidden="1"/>
    <cellStyle name="Uwaga 3" xfId="29227" hidden="1"/>
    <cellStyle name="Uwaga 3" xfId="29215" hidden="1"/>
    <cellStyle name="Uwaga 3" xfId="29214" hidden="1"/>
    <cellStyle name="Uwaga 3" xfId="29212" hidden="1"/>
    <cellStyle name="Uwaga 3" xfId="29200" hidden="1"/>
    <cellStyle name="Uwaga 3" xfId="29199" hidden="1"/>
    <cellStyle name="Uwaga 3" xfId="29197" hidden="1"/>
    <cellStyle name="Uwaga 3" xfId="29185" hidden="1"/>
    <cellStyle name="Uwaga 3" xfId="29184" hidden="1"/>
    <cellStyle name="Uwaga 3" xfId="29182" hidden="1"/>
    <cellStyle name="Uwaga 3" xfId="29170" hidden="1"/>
    <cellStyle name="Uwaga 3" xfId="29169" hidden="1"/>
    <cellStyle name="Uwaga 3" xfId="29167" hidden="1"/>
    <cellStyle name="Uwaga 3" xfId="29155" hidden="1"/>
    <cellStyle name="Uwaga 3" xfId="29154" hidden="1"/>
    <cellStyle name="Uwaga 3" xfId="29152" hidden="1"/>
    <cellStyle name="Uwaga 3" xfId="29140" hidden="1"/>
    <cellStyle name="Uwaga 3" xfId="29139" hidden="1"/>
    <cellStyle name="Uwaga 3" xfId="29137" hidden="1"/>
    <cellStyle name="Uwaga 3" xfId="29125" hidden="1"/>
    <cellStyle name="Uwaga 3" xfId="29124" hidden="1"/>
    <cellStyle name="Uwaga 3" xfId="29122" hidden="1"/>
    <cellStyle name="Uwaga 3" xfId="29110" hidden="1"/>
    <cellStyle name="Uwaga 3" xfId="29109" hidden="1"/>
    <cellStyle name="Uwaga 3" xfId="29107" hidden="1"/>
    <cellStyle name="Uwaga 3" xfId="29095" hidden="1"/>
    <cellStyle name="Uwaga 3" xfId="29094" hidden="1"/>
    <cellStyle name="Uwaga 3" xfId="29092" hidden="1"/>
    <cellStyle name="Uwaga 3" xfId="29080" hidden="1"/>
    <cellStyle name="Uwaga 3" xfId="29079" hidden="1"/>
    <cellStyle name="Uwaga 3" xfId="29077" hidden="1"/>
    <cellStyle name="Uwaga 3" xfId="29065" hidden="1"/>
    <cellStyle name="Uwaga 3" xfId="29063" hidden="1"/>
    <cellStyle name="Uwaga 3" xfId="29060" hidden="1"/>
    <cellStyle name="Uwaga 3" xfId="29050" hidden="1"/>
    <cellStyle name="Uwaga 3" xfId="29048" hidden="1"/>
    <cellStyle name="Uwaga 3" xfId="29045" hidden="1"/>
    <cellStyle name="Uwaga 3" xfId="29035" hidden="1"/>
    <cellStyle name="Uwaga 3" xfId="29033" hidden="1"/>
    <cellStyle name="Uwaga 3" xfId="29030" hidden="1"/>
    <cellStyle name="Uwaga 3" xfId="29020" hidden="1"/>
    <cellStyle name="Uwaga 3" xfId="29018" hidden="1"/>
    <cellStyle name="Uwaga 3" xfId="29015" hidden="1"/>
    <cellStyle name="Uwaga 3" xfId="29005" hidden="1"/>
    <cellStyle name="Uwaga 3" xfId="29003" hidden="1"/>
    <cellStyle name="Uwaga 3" xfId="29000" hidden="1"/>
    <cellStyle name="Uwaga 3" xfId="28990" hidden="1"/>
    <cellStyle name="Uwaga 3" xfId="28988" hidden="1"/>
    <cellStyle name="Uwaga 3" xfId="28984" hidden="1"/>
    <cellStyle name="Uwaga 3" xfId="28975" hidden="1"/>
    <cellStyle name="Uwaga 3" xfId="28972" hidden="1"/>
    <cellStyle name="Uwaga 3" xfId="28968" hidden="1"/>
    <cellStyle name="Uwaga 3" xfId="28960" hidden="1"/>
    <cellStyle name="Uwaga 3" xfId="28958" hidden="1"/>
    <cellStyle name="Uwaga 3" xfId="28954" hidden="1"/>
    <cellStyle name="Uwaga 3" xfId="28945" hidden="1"/>
    <cellStyle name="Uwaga 3" xfId="28943" hidden="1"/>
    <cellStyle name="Uwaga 3" xfId="28940" hidden="1"/>
    <cellStyle name="Uwaga 3" xfId="28930" hidden="1"/>
    <cellStyle name="Uwaga 3" xfId="28928" hidden="1"/>
    <cellStyle name="Uwaga 3" xfId="28923" hidden="1"/>
    <cellStyle name="Uwaga 3" xfId="28915" hidden="1"/>
    <cellStyle name="Uwaga 3" xfId="28913" hidden="1"/>
    <cellStyle name="Uwaga 3" xfId="28908" hidden="1"/>
    <cellStyle name="Uwaga 3" xfId="28900" hidden="1"/>
    <cellStyle name="Uwaga 3" xfId="28898" hidden="1"/>
    <cellStyle name="Uwaga 3" xfId="28893" hidden="1"/>
    <cellStyle name="Uwaga 3" xfId="28885" hidden="1"/>
    <cellStyle name="Uwaga 3" xfId="28883" hidden="1"/>
    <cellStyle name="Uwaga 3" xfId="28879" hidden="1"/>
    <cellStyle name="Uwaga 3" xfId="28870" hidden="1"/>
    <cellStyle name="Uwaga 3" xfId="28867" hidden="1"/>
    <cellStyle name="Uwaga 3" xfId="28862" hidden="1"/>
    <cellStyle name="Uwaga 3" xfId="28855" hidden="1"/>
    <cellStyle name="Uwaga 3" xfId="28851" hidden="1"/>
    <cellStyle name="Uwaga 3" xfId="28846" hidden="1"/>
    <cellStyle name="Uwaga 3" xfId="28840" hidden="1"/>
    <cellStyle name="Uwaga 3" xfId="28836" hidden="1"/>
    <cellStyle name="Uwaga 3" xfId="28831" hidden="1"/>
    <cellStyle name="Uwaga 3" xfId="28825" hidden="1"/>
    <cellStyle name="Uwaga 3" xfId="28822" hidden="1"/>
    <cellStyle name="Uwaga 3" xfId="28818" hidden="1"/>
    <cellStyle name="Uwaga 3" xfId="28809" hidden="1"/>
    <cellStyle name="Uwaga 3" xfId="28804" hidden="1"/>
    <cellStyle name="Uwaga 3" xfId="28799" hidden="1"/>
    <cellStyle name="Uwaga 3" xfId="28794" hidden="1"/>
    <cellStyle name="Uwaga 3" xfId="28789" hidden="1"/>
    <cellStyle name="Uwaga 3" xfId="28784" hidden="1"/>
    <cellStyle name="Uwaga 3" xfId="28779" hidden="1"/>
    <cellStyle name="Uwaga 3" xfId="28774" hidden="1"/>
    <cellStyle name="Uwaga 3" xfId="28769" hidden="1"/>
    <cellStyle name="Uwaga 3" xfId="28765" hidden="1"/>
    <cellStyle name="Uwaga 3" xfId="28760" hidden="1"/>
    <cellStyle name="Uwaga 3" xfId="28755" hidden="1"/>
    <cellStyle name="Uwaga 3" xfId="28750" hidden="1"/>
    <cellStyle name="Uwaga 3" xfId="28746" hidden="1"/>
    <cellStyle name="Uwaga 3" xfId="28742" hidden="1"/>
    <cellStyle name="Uwaga 3" xfId="28735" hidden="1"/>
    <cellStyle name="Uwaga 3" xfId="28731" hidden="1"/>
    <cellStyle name="Uwaga 3" xfId="28726" hidden="1"/>
    <cellStyle name="Uwaga 3" xfId="28720" hidden="1"/>
    <cellStyle name="Uwaga 3" xfId="28716" hidden="1"/>
    <cellStyle name="Uwaga 3" xfId="28711" hidden="1"/>
    <cellStyle name="Uwaga 3" xfId="28705" hidden="1"/>
    <cellStyle name="Uwaga 3" xfId="28701" hidden="1"/>
    <cellStyle name="Uwaga 3" xfId="28697" hidden="1"/>
    <cellStyle name="Uwaga 3" xfId="28690" hidden="1"/>
    <cellStyle name="Uwaga 3" xfId="28686" hidden="1"/>
    <cellStyle name="Uwaga 3" xfId="28682" hidden="1"/>
    <cellStyle name="Uwaga 3" xfId="28599" hidden="1"/>
    <cellStyle name="Uwaga 3" xfId="28598" hidden="1"/>
    <cellStyle name="Uwaga 3" xfId="28597" hidden="1"/>
    <cellStyle name="Uwaga 3" xfId="28590" hidden="1"/>
    <cellStyle name="Uwaga 3" xfId="28589" hidden="1"/>
    <cellStyle name="Uwaga 3" xfId="28588" hidden="1"/>
    <cellStyle name="Uwaga 3" xfId="28581" hidden="1"/>
    <cellStyle name="Uwaga 3" xfId="28580" hidden="1"/>
    <cellStyle name="Uwaga 3" xfId="28579" hidden="1"/>
    <cellStyle name="Uwaga 3" xfId="28572" hidden="1"/>
    <cellStyle name="Uwaga 3" xfId="28571" hidden="1"/>
    <cellStyle name="Uwaga 3" xfId="28570" hidden="1"/>
    <cellStyle name="Uwaga 3" xfId="28563" hidden="1"/>
    <cellStyle name="Uwaga 3" xfId="28562" hidden="1"/>
    <cellStyle name="Uwaga 3" xfId="28560" hidden="1"/>
    <cellStyle name="Uwaga 3" xfId="28555" hidden="1"/>
    <cellStyle name="Uwaga 3" xfId="28552" hidden="1"/>
    <cellStyle name="Uwaga 3" xfId="28550" hidden="1"/>
    <cellStyle name="Uwaga 3" xfId="28546" hidden="1"/>
    <cellStyle name="Uwaga 3" xfId="28543" hidden="1"/>
    <cellStyle name="Uwaga 3" xfId="28541" hidden="1"/>
    <cellStyle name="Uwaga 3" xfId="28537" hidden="1"/>
    <cellStyle name="Uwaga 3" xfId="28534" hidden="1"/>
    <cellStyle name="Uwaga 3" xfId="28532" hidden="1"/>
    <cellStyle name="Uwaga 3" xfId="28528" hidden="1"/>
    <cellStyle name="Uwaga 3" xfId="28526" hidden="1"/>
    <cellStyle name="Uwaga 3" xfId="28525" hidden="1"/>
    <cellStyle name="Uwaga 3" xfId="28519" hidden="1"/>
    <cellStyle name="Uwaga 3" xfId="28517" hidden="1"/>
    <cellStyle name="Uwaga 3" xfId="28514" hidden="1"/>
    <cellStyle name="Uwaga 3" xfId="28510" hidden="1"/>
    <cellStyle name="Uwaga 3" xfId="28507" hidden="1"/>
    <cellStyle name="Uwaga 3" xfId="28505" hidden="1"/>
    <cellStyle name="Uwaga 3" xfId="28501" hidden="1"/>
    <cellStyle name="Uwaga 3" xfId="28498" hidden="1"/>
    <cellStyle name="Uwaga 3" xfId="28496" hidden="1"/>
    <cellStyle name="Uwaga 3" xfId="28492" hidden="1"/>
    <cellStyle name="Uwaga 3" xfId="28490" hidden="1"/>
    <cellStyle name="Uwaga 3" xfId="28489" hidden="1"/>
    <cellStyle name="Uwaga 3" xfId="28483" hidden="1"/>
    <cellStyle name="Uwaga 3" xfId="28480" hidden="1"/>
    <cellStyle name="Uwaga 3" xfId="28478" hidden="1"/>
    <cellStyle name="Uwaga 3" xfId="28474" hidden="1"/>
    <cellStyle name="Uwaga 3" xfId="28471" hidden="1"/>
    <cellStyle name="Uwaga 3" xfId="28469" hidden="1"/>
    <cellStyle name="Uwaga 3" xfId="28465" hidden="1"/>
    <cellStyle name="Uwaga 3" xfId="28462" hidden="1"/>
    <cellStyle name="Uwaga 3" xfId="28460" hidden="1"/>
    <cellStyle name="Uwaga 3" xfId="28456" hidden="1"/>
    <cellStyle name="Uwaga 3" xfId="28454" hidden="1"/>
    <cellStyle name="Uwaga 3" xfId="28453" hidden="1"/>
    <cellStyle name="Uwaga 3" xfId="28446" hidden="1"/>
    <cellStyle name="Uwaga 3" xfId="28443" hidden="1"/>
    <cellStyle name="Uwaga 3" xfId="28441" hidden="1"/>
    <cellStyle name="Uwaga 3" xfId="28437" hidden="1"/>
    <cellStyle name="Uwaga 3" xfId="28434" hidden="1"/>
    <cellStyle name="Uwaga 3" xfId="28432" hidden="1"/>
    <cellStyle name="Uwaga 3" xfId="28428" hidden="1"/>
    <cellStyle name="Uwaga 3" xfId="28425" hidden="1"/>
    <cellStyle name="Uwaga 3" xfId="28423" hidden="1"/>
    <cellStyle name="Uwaga 3" xfId="28420" hidden="1"/>
    <cellStyle name="Uwaga 3" xfId="28418" hidden="1"/>
    <cellStyle name="Uwaga 3" xfId="28417" hidden="1"/>
    <cellStyle name="Uwaga 3" xfId="28411" hidden="1"/>
    <cellStyle name="Uwaga 3" xfId="28409" hidden="1"/>
    <cellStyle name="Uwaga 3" xfId="28407" hidden="1"/>
    <cellStyle name="Uwaga 3" xfId="28402" hidden="1"/>
    <cellStyle name="Uwaga 3" xfId="28400" hidden="1"/>
    <cellStyle name="Uwaga 3" xfId="28398" hidden="1"/>
    <cellStyle name="Uwaga 3" xfId="28393" hidden="1"/>
    <cellStyle name="Uwaga 3" xfId="28391" hidden="1"/>
    <cellStyle name="Uwaga 3" xfId="28389" hidden="1"/>
    <cellStyle name="Uwaga 3" xfId="28384" hidden="1"/>
    <cellStyle name="Uwaga 3" xfId="28382" hidden="1"/>
    <cellStyle name="Uwaga 3" xfId="28381" hidden="1"/>
    <cellStyle name="Uwaga 3" xfId="28374" hidden="1"/>
    <cellStyle name="Uwaga 3" xfId="28371" hidden="1"/>
    <cellStyle name="Uwaga 3" xfId="28369" hidden="1"/>
    <cellStyle name="Uwaga 3" xfId="28365" hidden="1"/>
    <cellStyle name="Uwaga 3" xfId="28362" hidden="1"/>
    <cellStyle name="Uwaga 3" xfId="28360" hidden="1"/>
    <cellStyle name="Uwaga 3" xfId="28356" hidden="1"/>
    <cellStyle name="Uwaga 3" xfId="28353" hidden="1"/>
    <cellStyle name="Uwaga 3" xfId="28351" hidden="1"/>
    <cellStyle name="Uwaga 3" xfId="28348" hidden="1"/>
    <cellStyle name="Uwaga 3" xfId="28346" hidden="1"/>
    <cellStyle name="Uwaga 3" xfId="28344" hidden="1"/>
    <cellStyle name="Uwaga 3" xfId="28338" hidden="1"/>
    <cellStyle name="Uwaga 3" xfId="28335" hidden="1"/>
    <cellStyle name="Uwaga 3" xfId="28333" hidden="1"/>
    <cellStyle name="Uwaga 3" xfId="28329" hidden="1"/>
    <cellStyle name="Uwaga 3" xfId="28326" hidden="1"/>
    <cellStyle name="Uwaga 3" xfId="28324" hidden="1"/>
    <cellStyle name="Uwaga 3" xfId="28320" hidden="1"/>
    <cellStyle name="Uwaga 3" xfId="28317" hidden="1"/>
    <cellStyle name="Uwaga 3" xfId="28315" hidden="1"/>
    <cellStyle name="Uwaga 3" xfId="28313" hidden="1"/>
    <cellStyle name="Uwaga 3" xfId="28311" hidden="1"/>
    <cellStyle name="Uwaga 3" xfId="28309" hidden="1"/>
    <cellStyle name="Uwaga 3" xfId="28304" hidden="1"/>
    <cellStyle name="Uwaga 3" xfId="28302" hidden="1"/>
    <cellStyle name="Uwaga 3" xfId="28299" hidden="1"/>
    <cellStyle name="Uwaga 3" xfId="28295" hidden="1"/>
    <cellStyle name="Uwaga 3" xfId="28292" hidden="1"/>
    <cellStyle name="Uwaga 3" xfId="28289" hidden="1"/>
    <cellStyle name="Uwaga 3" xfId="28286" hidden="1"/>
    <cellStyle name="Uwaga 3" xfId="28284" hidden="1"/>
    <cellStyle name="Uwaga 3" xfId="28281" hidden="1"/>
    <cellStyle name="Uwaga 3" xfId="28277" hidden="1"/>
    <cellStyle name="Uwaga 3" xfId="28275" hidden="1"/>
    <cellStyle name="Uwaga 3" xfId="28272" hidden="1"/>
    <cellStyle name="Uwaga 3" xfId="28267" hidden="1"/>
    <cellStyle name="Uwaga 3" xfId="28264" hidden="1"/>
    <cellStyle name="Uwaga 3" xfId="28261" hidden="1"/>
    <cellStyle name="Uwaga 3" xfId="28257" hidden="1"/>
    <cellStyle name="Uwaga 3" xfId="28254" hidden="1"/>
    <cellStyle name="Uwaga 3" xfId="28252" hidden="1"/>
    <cellStyle name="Uwaga 3" xfId="28249" hidden="1"/>
    <cellStyle name="Uwaga 3" xfId="28246" hidden="1"/>
    <cellStyle name="Uwaga 3" xfId="28243" hidden="1"/>
    <cellStyle name="Uwaga 3" xfId="28241" hidden="1"/>
    <cellStyle name="Uwaga 3" xfId="28239" hidden="1"/>
    <cellStyle name="Uwaga 3" xfId="28236" hidden="1"/>
    <cellStyle name="Uwaga 3" xfId="28231" hidden="1"/>
    <cellStyle name="Uwaga 3" xfId="28228" hidden="1"/>
    <cellStyle name="Uwaga 3" xfId="28225" hidden="1"/>
    <cellStyle name="Uwaga 3" xfId="28222" hidden="1"/>
    <cellStyle name="Uwaga 3" xfId="28219" hidden="1"/>
    <cellStyle name="Uwaga 3" xfId="28216" hidden="1"/>
    <cellStyle name="Uwaga 3" xfId="28213" hidden="1"/>
    <cellStyle name="Uwaga 3" xfId="28210" hidden="1"/>
    <cellStyle name="Uwaga 3" xfId="28207" hidden="1"/>
    <cellStyle name="Uwaga 3" xfId="28205" hidden="1"/>
    <cellStyle name="Uwaga 3" xfId="28203" hidden="1"/>
    <cellStyle name="Uwaga 3" xfId="28200" hidden="1"/>
    <cellStyle name="Uwaga 3" xfId="28195" hidden="1"/>
    <cellStyle name="Uwaga 3" xfId="28192" hidden="1"/>
    <cellStyle name="Uwaga 3" xfId="28189" hidden="1"/>
    <cellStyle name="Uwaga 3" xfId="28186" hidden="1"/>
    <cellStyle name="Uwaga 3" xfId="28183" hidden="1"/>
    <cellStyle name="Uwaga 3" xfId="28180" hidden="1"/>
    <cellStyle name="Uwaga 3" xfId="28177" hidden="1"/>
    <cellStyle name="Uwaga 3" xfId="28174" hidden="1"/>
    <cellStyle name="Uwaga 3" xfId="28171" hidden="1"/>
    <cellStyle name="Uwaga 3" xfId="28169" hidden="1"/>
    <cellStyle name="Uwaga 3" xfId="28167" hidden="1"/>
    <cellStyle name="Uwaga 3" xfId="28164" hidden="1"/>
    <cellStyle name="Uwaga 3" xfId="28158" hidden="1"/>
    <cellStyle name="Uwaga 3" xfId="28155" hidden="1"/>
    <cellStyle name="Uwaga 3" xfId="28153" hidden="1"/>
    <cellStyle name="Uwaga 3" xfId="28149" hidden="1"/>
    <cellStyle name="Uwaga 3" xfId="28146" hidden="1"/>
    <cellStyle name="Uwaga 3" xfId="28144" hidden="1"/>
    <cellStyle name="Uwaga 3" xfId="28140" hidden="1"/>
    <cellStyle name="Uwaga 3" xfId="25257" hidden="1"/>
    <cellStyle name="Uwaga 3" xfId="26207" hidden="1"/>
    <cellStyle name="Uwaga 3" xfId="25261" hidden="1"/>
    <cellStyle name="Uwaga 3" xfId="27145" hidden="1"/>
    <cellStyle name="Uwaga 3" xfId="26199" hidden="1"/>
    <cellStyle name="Uwaga 3" xfId="26159" hidden="1"/>
    <cellStyle name="Uwaga 3" xfId="27137" hidden="1"/>
    <cellStyle name="Uwaga 3" xfId="26155" hidden="1"/>
    <cellStyle name="Uwaga 3" xfId="26187" hidden="1"/>
    <cellStyle name="Uwaga 3" xfId="25254" hidden="1"/>
    <cellStyle name="Uwaga 3" xfId="27152" hidden="1"/>
    <cellStyle name="Uwaga 3" xfId="27148" hidden="1"/>
    <cellStyle name="Uwaga 3" xfId="26166" hidden="1"/>
    <cellStyle name="Uwaga 3" xfId="25266" hidden="1"/>
    <cellStyle name="Uwaga 3" xfId="25270" hidden="1"/>
    <cellStyle name="Uwaga 3" xfId="26194" hidden="1"/>
    <cellStyle name="Uwaga 3" xfId="26154" hidden="1"/>
    <cellStyle name="Uwaga 3" xfId="26180" hidden="1"/>
    <cellStyle name="Uwaga 3" xfId="27158" hidden="1"/>
    <cellStyle name="Uwaga 3" xfId="28096" hidden="1"/>
    <cellStyle name="Uwaga 3" xfId="29671" hidden="1"/>
    <cellStyle name="Uwaga 3" xfId="29672" hidden="1"/>
    <cellStyle name="Uwaga 3" xfId="29674" hidden="1"/>
    <cellStyle name="Uwaga 3" xfId="29686" hidden="1"/>
    <cellStyle name="Uwaga 3" xfId="29687" hidden="1"/>
    <cellStyle name="Uwaga 3" xfId="29692" hidden="1"/>
    <cellStyle name="Uwaga 3" xfId="29701" hidden="1"/>
    <cellStyle name="Uwaga 3" xfId="29702" hidden="1"/>
    <cellStyle name="Uwaga 3" xfId="29707" hidden="1"/>
    <cellStyle name="Uwaga 3" xfId="29716" hidden="1"/>
    <cellStyle name="Uwaga 3" xfId="29717" hidden="1"/>
    <cellStyle name="Uwaga 3" xfId="29718" hidden="1"/>
    <cellStyle name="Uwaga 3" xfId="29731" hidden="1"/>
    <cellStyle name="Uwaga 3" xfId="29736" hidden="1"/>
    <cellStyle name="Uwaga 3" xfId="29741" hidden="1"/>
    <cellStyle name="Uwaga 3" xfId="29751" hidden="1"/>
    <cellStyle name="Uwaga 3" xfId="29756" hidden="1"/>
    <cellStyle name="Uwaga 3" xfId="29760" hidden="1"/>
    <cellStyle name="Uwaga 3" xfId="29767" hidden="1"/>
    <cellStyle name="Uwaga 3" xfId="29772" hidden="1"/>
    <cellStyle name="Uwaga 3" xfId="29775" hidden="1"/>
    <cellStyle name="Uwaga 3" xfId="29781" hidden="1"/>
    <cellStyle name="Uwaga 3" xfId="29786" hidden="1"/>
    <cellStyle name="Uwaga 3" xfId="29790" hidden="1"/>
    <cellStyle name="Uwaga 3" xfId="29791" hidden="1"/>
    <cellStyle name="Uwaga 3" xfId="29792" hidden="1"/>
    <cellStyle name="Uwaga 3" xfId="29796" hidden="1"/>
    <cellStyle name="Uwaga 3" xfId="29808" hidden="1"/>
    <cellStyle name="Uwaga 3" xfId="29813" hidden="1"/>
    <cellStyle name="Uwaga 3" xfId="29818" hidden="1"/>
    <cellStyle name="Uwaga 3" xfId="29823" hidden="1"/>
    <cellStyle name="Uwaga 3" xfId="29828" hidden="1"/>
    <cellStyle name="Uwaga 3" xfId="29833" hidden="1"/>
    <cellStyle name="Uwaga 3" xfId="29837" hidden="1"/>
    <cellStyle name="Uwaga 3" xfId="29841" hidden="1"/>
    <cellStyle name="Uwaga 3" xfId="29846" hidden="1"/>
    <cellStyle name="Uwaga 3" xfId="29851" hidden="1"/>
    <cellStyle name="Uwaga 3" xfId="29852" hidden="1"/>
    <cellStyle name="Uwaga 3" xfId="29854" hidden="1"/>
    <cellStyle name="Uwaga 3" xfId="29867" hidden="1"/>
    <cellStyle name="Uwaga 3" xfId="29871" hidden="1"/>
    <cellStyle name="Uwaga 3" xfId="29876" hidden="1"/>
    <cellStyle name="Uwaga 3" xfId="29883" hidden="1"/>
    <cellStyle name="Uwaga 3" xfId="29887" hidden="1"/>
    <cellStyle name="Uwaga 3" xfId="29892" hidden="1"/>
    <cellStyle name="Uwaga 3" xfId="29897" hidden="1"/>
    <cellStyle name="Uwaga 3" xfId="29900" hidden="1"/>
    <cellStyle name="Uwaga 3" xfId="29905" hidden="1"/>
    <cellStyle name="Uwaga 3" xfId="29911" hidden="1"/>
    <cellStyle name="Uwaga 3" xfId="29912" hidden="1"/>
    <cellStyle name="Uwaga 3" xfId="29915" hidden="1"/>
    <cellStyle name="Uwaga 3" xfId="29928" hidden="1"/>
    <cellStyle name="Uwaga 3" xfId="29932" hidden="1"/>
    <cellStyle name="Uwaga 3" xfId="29937" hidden="1"/>
    <cellStyle name="Uwaga 3" xfId="29944" hidden="1"/>
    <cellStyle name="Uwaga 3" xfId="29949" hidden="1"/>
    <cellStyle name="Uwaga 3" xfId="29953" hidden="1"/>
    <cellStyle name="Uwaga 3" xfId="29958" hidden="1"/>
    <cellStyle name="Uwaga 3" xfId="29962" hidden="1"/>
    <cellStyle name="Uwaga 3" xfId="29967" hidden="1"/>
    <cellStyle name="Uwaga 3" xfId="29971" hidden="1"/>
    <cellStyle name="Uwaga 3" xfId="29972" hidden="1"/>
    <cellStyle name="Uwaga 3" xfId="29974" hidden="1"/>
    <cellStyle name="Uwaga 3" xfId="29986" hidden="1"/>
    <cellStyle name="Uwaga 3" xfId="29987" hidden="1"/>
    <cellStyle name="Uwaga 3" xfId="29989" hidden="1"/>
    <cellStyle name="Uwaga 3" xfId="30001" hidden="1"/>
    <cellStyle name="Uwaga 3" xfId="30003" hidden="1"/>
    <cellStyle name="Uwaga 3" xfId="30006" hidden="1"/>
    <cellStyle name="Uwaga 3" xfId="30016" hidden="1"/>
    <cellStyle name="Uwaga 3" xfId="30017" hidden="1"/>
    <cellStyle name="Uwaga 3" xfId="30019" hidden="1"/>
    <cellStyle name="Uwaga 3" xfId="30031" hidden="1"/>
    <cellStyle name="Uwaga 3" xfId="30032" hidden="1"/>
    <cellStyle name="Uwaga 3" xfId="30033" hidden="1"/>
    <cellStyle name="Uwaga 3" xfId="30047" hidden="1"/>
    <cellStyle name="Uwaga 3" xfId="30050" hidden="1"/>
    <cellStyle name="Uwaga 3" xfId="30054" hidden="1"/>
    <cellStyle name="Uwaga 3" xfId="30062" hidden="1"/>
    <cellStyle name="Uwaga 3" xfId="30065" hidden="1"/>
    <cellStyle name="Uwaga 3" xfId="30069" hidden="1"/>
    <cellStyle name="Uwaga 3" xfId="30077" hidden="1"/>
    <cellStyle name="Uwaga 3" xfId="30080" hidden="1"/>
    <cellStyle name="Uwaga 3" xfId="30084" hidden="1"/>
    <cellStyle name="Uwaga 3" xfId="30091" hidden="1"/>
    <cellStyle name="Uwaga 3" xfId="30092" hidden="1"/>
    <cellStyle name="Uwaga 3" xfId="30094" hidden="1"/>
    <cellStyle name="Uwaga 3" xfId="30107" hidden="1"/>
    <cellStyle name="Uwaga 3" xfId="30110" hidden="1"/>
    <cellStyle name="Uwaga 3" xfId="30113" hidden="1"/>
    <cellStyle name="Uwaga 3" xfId="30122" hidden="1"/>
    <cellStyle name="Uwaga 3" xfId="30125" hidden="1"/>
    <cellStyle name="Uwaga 3" xfId="30129" hidden="1"/>
    <cellStyle name="Uwaga 3" xfId="30137" hidden="1"/>
    <cellStyle name="Uwaga 3" xfId="30139" hidden="1"/>
    <cellStyle name="Uwaga 3" xfId="30142" hidden="1"/>
    <cellStyle name="Uwaga 3" xfId="30151" hidden="1"/>
    <cellStyle name="Uwaga 3" xfId="30152" hidden="1"/>
    <cellStyle name="Uwaga 3" xfId="30153" hidden="1"/>
    <cellStyle name="Uwaga 3" xfId="30166" hidden="1"/>
    <cellStyle name="Uwaga 3" xfId="30167" hidden="1"/>
    <cellStyle name="Uwaga 3" xfId="30169" hidden="1"/>
    <cellStyle name="Uwaga 3" xfId="30181" hidden="1"/>
    <cellStyle name="Uwaga 3" xfId="30182" hidden="1"/>
    <cellStyle name="Uwaga 3" xfId="30184" hidden="1"/>
    <cellStyle name="Uwaga 3" xfId="30196" hidden="1"/>
    <cellStyle name="Uwaga 3" xfId="30197" hidden="1"/>
    <cellStyle name="Uwaga 3" xfId="30199" hidden="1"/>
    <cellStyle name="Uwaga 3" xfId="30211" hidden="1"/>
    <cellStyle name="Uwaga 3" xfId="30212" hidden="1"/>
    <cellStyle name="Uwaga 3" xfId="30213" hidden="1"/>
    <cellStyle name="Uwaga 3" xfId="30227" hidden="1"/>
    <cellStyle name="Uwaga 3" xfId="30229" hidden="1"/>
    <cellStyle name="Uwaga 3" xfId="30232" hidden="1"/>
    <cellStyle name="Uwaga 3" xfId="30242" hidden="1"/>
    <cellStyle name="Uwaga 3" xfId="30245" hidden="1"/>
    <cellStyle name="Uwaga 3" xfId="30248" hidden="1"/>
    <cellStyle name="Uwaga 3" xfId="30257" hidden="1"/>
    <cellStyle name="Uwaga 3" xfId="30259" hidden="1"/>
    <cellStyle name="Uwaga 3" xfId="30262" hidden="1"/>
    <cellStyle name="Uwaga 3" xfId="30271" hidden="1"/>
    <cellStyle name="Uwaga 3" xfId="30272" hidden="1"/>
    <cellStyle name="Uwaga 3" xfId="30273" hidden="1"/>
    <cellStyle name="Uwaga 3" xfId="30286" hidden="1"/>
    <cellStyle name="Uwaga 3" xfId="30288" hidden="1"/>
    <cellStyle name="Uwaga 3" xfId="30290" hidden="1"/>
    <cellStyle name="Uwaga 3" xfId="30301" hidden="1"/>
    <cellStyle name="Uwaga 3" xfId="30303" hidden="1"/>
    <cellStyle name="Uwaga 3" xfId="30305" hidden="1"/>
    <cellStyle name="Uwaga 3" xfId="30316" hidden="1"/>
    <cellStyle name="Uwaga 3" xfId="30318" hidden="1"/>
    <cellStyle name="Uwaga 3" xfId="30320" hidden="1"/>
    <cellStyle name="Uwaga 3" xfId="30331" hidden="1"/>
    <cellStyle name="Uwaga 3" xfId="30332" hidden="1"/>
    <cellStyle name="Uwaga 3" xfId="30333" hidden="1"/>
    <cellStyle name="Uwaga 3" xfId="30346" hidden="1"/>
    <cellStyle name="Uwaga 3" xfId="30348" hidden="1"/>
    <cellStyle name="Uwaga 3" xfId="30350" hidden="1"/>
    <cellStyle name="Uwaga 3" xfId="30361" hidden="1"/>
    <cellStyle name="Uwaga 3" xfId="30363" hidden="1"/>
    <cellStyle name="Uwaga 3" xfId="30365" hidden="1"/>
    <cellStyle name="Uwaga 3" xfId="30376" hidden="1"/>
    <cellStyle name="Uwaga 3" xfId="30378" hidden="1"/>
    <cellStyle name="Uwaga 3" xfId="30379" hidden="1"/>
    <cellStyle name="Uwaga 3" xfId="30391" hidden="1"/>
    <cellStyle name="Uwaga 3" xfId="30392" hidden="1"/>
    <cellStyle name="Uwaga 3" xfId="30393" hidden="1"/>
    <cellStyle name="Uwaga 3" xfId="30406" hidden="1"/>
    <cellStyle name="Uwaga 3" xfId="30408" hidden="1"/>
    <cellStyle name="Uwaga 3" xfId="30410" hidden="1"/>
    <cellStyle name="Uwaga 3" xfId="30421" hidden="1"/>
    <cellStyle name="Uwaga 3" xfId="30423" hidden="1"/>
    <cellStyle name="Uwaga 3" xfId="30425" hidden="1"/>
    <cellStyle name="Uwaga 3" xfId="30436" hidden="1"/>
    <cellStyle name="Uwaga 3" xfId="30438" hidden="1"/>
    <cellStyle name="Uwaga 3" xfId="30440" hidden="1"/>
    <cellStyle name="Uwaga 3" xfId="30451" hidden="1"/>
    <cellStyle name="Uwaga 3" xfId="30452" hidden="1"/>
    <cellStyle name="Uwaga 3" xfId="30454" hidden="1"/>
    <cellStyle name="Uwaga 3" xfId="30465" hidden="1"/>
    <cellStyle name="Uwaga 3" xfId="30467" hidden="1"/>
    <cellStyle name="Uwaga 3" xfId="30468" hidden="1"/>
    <cellStyle name="Uwaga 3" xfId="30477" hidden="1"/>
    <cellStyle name="Uwaga 3" xfId="30480" hidden="1"/>
    <cellStyle name="Uwaga 3" xfId="30482" hidden="1"/>
    <cellStyle name="Uwaga 3" xfId="30493" hidden="1"/>
    <cellStyle name="Uwaga 3" xfId="30495" hidden="1"/>
    <cellStyle name="Uwaga 3" xfId="30497" hidden="1"/>
    <cellStyle name="Uwaga 3" xfId="30509" hidden="1"/>
    <cellStyle name="Uwaga 3" xfId="30511" hidden="1"/>
    <cellStyle name="Uwaga 3" xfId="30513" hidden="1"/>
    <cellStyle name="Uwaga 3" xfId="30521" hidden="1"/>
    <cellStyle name="Uwaga 3" xfId="30523" hidden="1"/>
    <cellStyle name="Uwaga 3" xfId="30526" hidden="1"/>
    <cellStyle name="Uwaga 3" xfId="30516" hidden="1"/>
    <cellStyle name="Uwaga 3" xfId="30515" hidden="1"/>
    <cellStyle name="Uwaga 3" xfId="30514" hidden="1"/>
    <cellStyle name="Uwaga 3" xfId="30501" hidden="1"/>
    <cellStyle name="Uwaga 3" xfId="30500" hidden="1"/>
    <cellStyle name="Uwaga 3" xfId="30499" hidden="1"/>
    <cellStyle name="Uwaga 3" xfId="30486" hidden="1"/>
    <cellStyle name="Uwaga 3" xfId="30485" hidden="1"/>
    <cellStyle name="Uwaga 3" xfId="30484" hidden="1"/>
    <cellStyle name="Uwaga 3" xfId="30471" hidden="1"/>
    <cellStyle name="Uwaga 3" xfId="30470" hidden="1"/>
    <cellStyle name="Uwaga 3" xfId="30469" hidden="1"/>
    <cellStyle name="Uwaga 3" xfId="30456" hidden="1"/>
    <cellStyle name="Uwaga 3" xfId="30455" hidden="1"/>
    <cellStyle name="Uwaga 3" xfId="30453" hidden="1"/>
    <cellStyle name="Uwaga 3" xfId="30442" hidden="1"/>
    <cellStyle name="Uwaga 3" xfId="30439" hidden="1"/>
    <cellStyle name="Uwaga 3" xfId="30437" hidden="1"/>
    <cellStyle name="Uwaga 3" xfId="30427" hidden="1"/>
    <cellStyle name="Uwaga 3" xfId="30424" hidden="1"/>
    <cellStyle name="Uwaga 3" xfId="30422" hidden="1"/>
    <cellStyle name="Uwaga 3" xfId="30412" hidden="1"/>
    <cellStyle name="Uwaga 3" xfId="30409" hidden="1"/>
    <cellStyle name="Uwaga 3" xfId="30407" hidden="1"/>
    <cellStyle name="Uwaga 3" xfId="30397" hidden="1"/>
    <cellStyle name="Uwaga 3" xfId="30395" hidden="1"/>
    <cellStyle name="Uwaga 3" xfId="30394" hidden="1"/>
    <cellStyle name="Uwaga 3" xfId="30382" hidden="1"/>
    <cellStyle name="Uwaga 3" xfId="30380" hidden="1"/>
    <cellStyle name="Uwaga 3" xfId="30377" hidden="1"/>
    <cellStyle name="Uwaga 3" xfId="30367" hidden="1"/>
    <cellStyle name="Uwaga 3" xfId="30364" hidden="1"/>
    <cellStyle name="Uwaga 3" xfId="30362" hidden="1"/>
    <cellStyle name="Uwaga 3" xfId="30352" hidden="1"/>
    <cellStyle name="Uwaga 3" xfId="30349" hidden="1"/>
    <cellStyle name="Uwaga 3" xfId="30347" hidden="1"/>
    <cellStyle name="Uwaga 3" xfId="30337" hidden="1"/>
    <cellStyle name="Uwaga 3" xfId="30335" hidden="1"/>
    <cellStyle name="Uwaga 3" xfId="30334" hidden="1"/>
    <cellStyle name="Uwaga 3" xfId="30322" hidden="1"/>
    <cellStyle name="Uwaga 3" xfId="30319" hidden="1"/>
    <cellStyle name="Uwaga 3" xfId="30317" hidden="1"/>
    <cellStyle name="Uwaga 3" xfId="30307" hidden="1"/>
    <cellStyle name="Uwaga 3" xfId="30304" hidden="1"/>
    <cellStyle name="Uwaga 3" xfId="30302" hidden="1"/>
    <cellStyle name="Uwaga 3" xfId="30292" hidden="1"/>
    <cellStyle name="Uwaga 3" xfId="30289" hidden="1"/>
    <cellStyle name="Uwaga 3" xfId="30287" hidden="1"/>
    <cellStyle name="Uwaga 3" xfId="30277" hidden="1"/>
    <cellStyle name="Uwaga 3" xfId="30275" hidden="1"/>
    <cellStyle name="Uwaga 3" xfId="30274" hidden="1"/>
    <cellStyle name="Uwaga 3" xfId="30261" hidden="1"/>
    <cellStyle name="Uwaga 3" xfId="30258" hidden="1"/>
    <cellStyle name="Uwaga 3" xfId="30256" hidden="1"/>
    <cellStyle name="Uwaga 3" xfId="30246" hidden="1"/>
    <cellStyle name="Uwaga 3" xfId="30243" hidden="1"/>
    <cellStyle name="Uwaga 3" xfId="30241" hidden="1"/>
    <cellStyle name="Uwaga 3" xfId="30231" hidden="1"/>
    <cellStyle name="Uwaga 3" xfId="30228" hidden="1"/>
    <cellStyle name="Uwaga 3" xfId="30226" hidden="1"/>
    <cellStyle name="Uwaga 3" xfId="30217" hidden="1"/>
    <cellStyle name="Uwaga 3" xfId="30215" hidden="1"/>
    <cellStyle name="Uwaga 3" xfId="30214" hidden="1"/>
    <cellStyle name="Uwaga 3" xfId="30202" hidden="1"/>
    <cellStyle name="Uwaga 3" xfId="30200" hidden="1"/>
    <cellStyle name="Uwaga 3" xfId="30198" hidden="1"/>
    <cellStyle name="Uwaga 3" xfId="30187" hidden="1"/>
    <cellStyle name="Uwaga 3" xfId="30185" hidden="1"/>
    <cellStyle name="Uwaga 3" xfId="30183" hidden="1"/>
    <cellStyle name="Uwaga 3" xfId="30172" hidden="1"/>
    <cellStyle name="Uwaga 3" xfId="30170" hidden="1"/>
    <cellStyle name="Uwaga 3" xfId="30168" hidden="1"/>
    <cellStyle name="Uwaga 3" xfId="30157" hidden="1"/>
    <cellStyle name="Uwaga 3" xfId="30155" hidden="1"/>
    <cellStyle name="Uwaga 3" xfId="30154" hidden="1"/>
    <cellStyle name="Uwaga 3" xfId="30141" hidden="1"/>
    <cellStyle name="Uwaga 3" xfId="30138" hidden="1"/>
    <cellStyle name="Uwaga 3" xfId="30136" hidden="1"/>
    <cellStyle name="Uwaga 3" xfId="30126" hidden="1"/>
    <cellStyle name="Uwaga 3" xfId="30123" hidden="1"/>
    <cellStyle name="Uwaga 3" xfId="30121" hidden="1"/>
    <cellStyle name="Uwaga 3" xfId="30111" hidden="1"/>
    <cellStyle name="Uwaga 3" xfId="30108" hidden="1"/>
    <cellStyle name="Uwaga 3" xfId="30106" hidden="1"/>
    <cellStyle name="Uwaga 3" xfId="30097" hidden="1"/>
    <cellStyle name="Uwaga 3" xfId="30095" hidden="1"/>
    <cellStyle name="Uwaga 3" xfId="30093" hidden="1"/>
    <cellStyle name="Uwaga 3" xfId="30081" hidden="1"/>
    <cellStyle name="Uwaga 3" xfId="30078" hidden="1"/>
    <cellStyle name="Uwaga 3" xfId="30076" hidden="1"/>
    <cellStyle name="Uwaga 3" xfId="30066" hidden="1"/>
    <cellStyle name="Uwaga 3" xfId="30063" hidden="1"/>
    <cellStyle name="Uwaga 3" xfId="30061" hidden="1"/>
    <cellStyle name="Uwaga 3" xfId="30051" hidden="1"/>
    <cellStyle name="Uwaga 3" xfId="30048" hidden="1"/>
    <cellStyle name="Uwaga 3" xfId="30046" hidden="1"/>
    <cellStyle name="Uwaga 3" xfId="30039" hidden="1"/>
    <cellStyle name="Uwaga 3" xfId="30036" hidden="1"/>
    <cellStyle name="Uwaga 3" xfId="30034" hidden="1"/>
    <cellStyle name="Uwaga 3" xfId="30024" hidden="1"/>
    <cellStyle name="Uwaga 3" xfId="30021" hidden="1"/>
    <cellStyle name="Uwaga 3" xfId="30018" hidden="1"/>
    <cellStyle name="Uwaga 3" xfId="30009" hidden="1"/>
    <cellStyle name="Uwaga 3" xfId="30005" hidden="1"/>
    <cellStyle name="Uwaga 3" xfId="30002" hidden="1"/>
    <cellStyle name="Uwaga 3" xfId="29994" hidden="1"/>
    <cellStyle name="Uwaga 3" xfId="29991" hidden="1"/>
    <cellStyle name="Uwaga 3" xfId="29988" hidden="1"/>
    <cellStyle name="Uwaga 3" xfId="29979" hidden="1"/>
    <cellStyle name="Uwaga 3" xfId="29976" hidden="1"/>
    <cellStyle name="Uwaga 3" xfId="29973" hidden="1"/>
    <cellStyle name="Uwaga 3" xfId="29963" hidden="1"/>
    <cellStyle name="Uwaga 3" xfId="29959" hidden="1"/>
    <cellStyle name="Uwaga 3" xfId="29956" hidden="1"/>
    <cellStyle name="Uwaga 3" xfId="29947" hidden="1"/>
    <cellStyle name="Uwaga 3" xfId="29943" hidden="1"/>
    <cellStyle name="Uwaga 3" xfId="29941" hidden="1"/>
    <cellStyle name="Uwaga 3" xfId="29933" hidden="1"/>
    <cellStyle name="Uwaga 3" xfId="29929" hidden="1"/>
    <cellStyle name="Uwaga 3" xfId="29926" hidden="1"/>
    <cellStyle name="Uwaga 3" xfId="29919" hidden="1"/>
    <cellStyle name="Uwaga 3" xfId="29916" hidden="1"/>
    <cellStyle name="Uwaga 3" xfId="29913" hidden="1"/>
    <cellStyle name="Uwaga 3" xfId="29904" hidden="1"/>
    <cellStyle name="Uwaga 3" xfId="29899" hidden="1"/>
    <cellStyle name="Uwaga 3" xfId="29896" hidden="1"/>
    <cellStyle name="Uwaga 3" xfId="29889" hidden="1"/>
    <cellStyle name="Uwaga 3" xfId="29884" hidden="1"/>
    <cellStyle name="Uwaga 3" xfId="29881" hidden="1"/>
    <cellStyle name="Uwaga 3" xfId="29874" hidden="1"/>
    <cellStyle name="Uwaga 3" xfId="29869" hidden="1"/>
    <cellStyle name="Uwaga 3" xfId="29866" hidden="1"/>
    <cellStyle name="Uwaga 3" xfId="29860" hidden="1"/>
    <cellStyle name="Uwaga 3" xfId="29856" hidden="1"/>
    <cellStyle name="Uwaga 3" xfId="29853" hidden="1"/>
    <cellStyle name="Uwaga 3" xfId="29845" hidden="1"/>
    <cellStyle name="Uwaga 3" xfId="29840" hidden="1"/>
    <cellStyle name="Uwaga 3" xfId="29836" hidden="1"/>
    <cellStyle name="Uwaga 3" xfId="29830" hidden="1"/>
    <cellStyle name="Uwaga 3" xfId="29825" hidden="1"/>
    <cellStyle name="Uwaga 3" xfId="29821" hidden="1"/>
    <cellStyle name="Uwaga 3" xfId="29815" hidden="1"/>
    <cellStyle name="Uwaga 3" xfId="29810" hidden="1"/>
    <cellStyle name="Uwaga 3" xfId="29806" hidden="1"/>
    <cellStyle name="Uwaga 3" xfId="29801" hidden="1"/>
    <cellStyle name="Uwaga 3" xfId="29797" hidden="1"/>
    <cellStyle name="Uwaga 3" xfId="29793" hidden="1"/>
    <cellStyle name="Uwaga 3" xfId="29785" hidden="1"/>
    <cellStyle name="Uwaga 3" xfId="29780" hidden="1"/>
    <cellStyle name="Uwaga 3" xfId="29776" hidden="1"/>
    <cellStyle name="Uwaga 3" xfId="29770" hidden="1"/>
    <cellStyle name="Uwaga 3" xfId="29765" hidden="1"/>
    <cellStyle name="Uwaga 3" xfId="29761" hidden="1"/>
    <cellStyle name="Uwaga 3" xfId="29755" hidden="1"/>
    <cellStyle name="Uwaga 3" xfId="29750" hidden="1"/>
    <cellStyle name="Uwaga 3" xfId="29746" hidden="1"/>
    <cellStyle name="Uwaga 3" xfId="29742" hidden="1"/>
    <cellStyle name="Uwaga 3" xfId="29737" hidden="1"/>
    <cellStyle name="Uwaga 3" xfId="29732" hidden="1"/>
    <cellStyle name="Uwaga 3" xfId="29727" hidden="1"/>
    <cellStyle name="Uwaga 3" xfId="29723" hidden="1"/>
    <cellStyle name="Uwaga 3" xfId="29719" hidden="1"/>
    <cellStyle name="Uwaga 3" xfId="29712" hidden="1"/>
    <cellStyle name="Uwaga 3" xfId="29708" hidden="1"/>
    <cellStyle name="Uwaga 3" xfId="29703" hidden="1"/>
    <cellStyle name="Uwaga 3" xfId="29697" hidden="1"/>
    <cellStyle name="Uwaga 3" xfId="29693" hidden="1"/>
    <cellStyle name="Uwaga 3" xfId="29688" hidden="1"/>
    <cellStyle name="Uwaga 3" xfId="29682" hidden="1"/>
    <cellStyle name="Uwaga 3" xfId="29678" hidden="1"/>
    <cellStyle name="Uwaga 3" xfId="29673" hidden="1"/>
    <cellStyle name="Uwaga 3" xfId="29667" hidden="1"/>
    <cellStyle name="Uwaga 3" xfId="29663" hidden="1"/>
    <cellStyle name="Uwaga 3" xfId="29659" hidden="1"/>
    <cellStyle name="Uwaga 3" xfId="30519" hidden="1"/>
    <cellStyle name="Uwaga 3" xfId="30518" hidden="1"/>
    <cellStyle name="Uwaga 3" xfId="30517" hidden="1"/>
    <cellStyle name="Uwaga 3" xfId="30504" hidden="1"/>
    <cellStyle name="Uwaga 3" xfId="30503" hidden="1"/>
    <cellStyle name="Uwaga 3" xfId="30502" hidden="1"/>
    <cellStyle name="Uwaga 3" xfId="30489" hidden="1"/>
    <cellStyle name="Uwaga 3" xfId="30488" hidden="1"/>
    <cellStyle name="Uwaga 3" xfId="30487" hidden="1"/>
    <cellStyle name="Uwaga 3" xfId="30474" hidden="1"/>
    <cellStyle name="Uwaga 3" xfId="30473" hidden="1"/>
    <cellStyle name="Uwaga 3" xfId="30472" hidden="1"/>
    <cellStyle name="Uwaga 3" xfId="30459" hidden="1"/>
    <cellStyle name="Uwaga 3" xfId="30458" hidden="1"/>
    <cellStyle name="Uwaga 3" xfId="30457" hidden="1"/>
    <cellStyle name="Uwaga 3" xfId="30445" hidden="1"/>
    <cellStyle name="Uwaga 3" xfId="30443" hidden="1"/>
    <cellStyle name="Uwaga 3" xfId="30441" hidden="1"/>
    <cellStyle name="Uwaga 3" xfId="30430" hidden="1"/>
    <cellStyle name="Uwaga 3" xfId="30428" hidden="1"/>
    <cellStyle name="Uwaga 3" xfId="30426" hidden="1"/>
    <cellStyle name="Uwaga 3" xfId="30415" hidden="1"/>
    <cellStyle name="Uwaga 3" xfId="30413" hidden="1"/>
    <cellStyle name="Uwaga 3" xfId="30411" hidden="1"/>
    <cellStyle name="Uwaga 3" xfId="30400" hidden="1"/>
    <cellStyle name="Uwaga 3" xfId="30398" hidden="1"/>
    <cellStyle name="Uwaga 3" xfId="30396" hidden="1"/>
    <cellStyle name="Uwaga 3" xfId="30385" hidden="1"/>
    <cellStyle name="Uwaga 3" xfId="30383" hidden="1"/>
    <cellStyle name="Uwaga 3" xfId="30381" hidden="1"/>
    <cellStyle name="Uwaga 3" xfId="30370" hidden="1"/>
    <cellStyle name="Uwaga 3" xfId="30368" hidden="1"/>
    <cellStyle name="Uwaga 3" xfId="30366" hidden="1"/>
    <cellStyle name="Uwaga 3" xfId="30355" hidden="1"/>
    <cellStyle name="Uwaga 3" xfId="30353" hidden="1"/>
    <cellStyle name="Uwaga 3" xfId="30351" hidden="1"/>
    <cellStyle name="Uwaga 3" xfId="30340" hidden="1"/>
    <cellStyle name="Uwaga 3" xfId="30338" hidden="1"/>
    <cellStyle name="Uwaga 3" xfId="30336" hidden="1"/>
    <cellStyle name="Uwaga 3" xfId="30325" hidden="1"/>
    <cellStyle name="Uwaga 3" xfId="30323" hidden="1"/>
    <cellStyle name="Uwaga 3" xfId="30321" hidden="1"/>
    <cellStyle name="Uwaga 3" xfId="30310" hidden="1"/>
    <cellStyle name="Uwaga 3" xfId="30308" hidden="1"/>
    <cellStyle name="Uwaga 3" xfId="30306" hidden="1"/>
    <cellStyle name="Uwaga 3" xfId="30295" hidden="1"/>
    <cellStyle name="Uwaga 3" xfId="30293" hidden="1"/>
    <cellStyle name="Uwaga 3" xfId="30291" hidden="1"/>
    <cellStyle name="Uwaga 3" xfId="30280" hidden="1"/>
    <cellStyle name="Uwaga 3" xfId="30278" hidden="1"/>
    <cellStyle name="Uwaga 3" xfId="30276" hidden="1"/>
    <cellStyle name="Uwaga 3" xfId="30265" hidden="1"/>
    <cellStyle name="Uwaga 3" xfId="30263" hidden="1"/>
    <cellStyle name="Uwaga 3" xfId="30260" hidden="1"/>
    <cellStyle name="Uwaga 3" xfId="30250" hidden="1"/>
    <cellStyle name="Uwaga 3" xfId="30247" hidden="1"/>
    <cellStyle name="Uwaga 3" xfId="30244" hidden="1"/>
    <cellStyle name="Uwaga 3" xfId="30235" hidden="1"/>
    <cellStyle name="Uwaga 3" xfId="30233" hidden="1"/>
    <cellStyle name="Uwaga 3" xfId="30230" hidden="1"/>
    <cellStyle name="Uwaga 3" xfId="30220" hidden="1"/>
    <cellStyle name="Uwaga 3" xfId="30218" hidden="1"/>
    <cellStyle name="Uwaga 3" xfId="30216" hidden="1"/>
    <cellStyle name="Uwaga 3" xfId="30205" hidden="1"/>
    <cellStyle name="Uwaga 3" xfId="30203" hidden="1"/>
    <cellStyle name="Uwaga 3" xfId="30201" hidden="1"/>
    <cellStyle name="Uwaga 3" xfId="30190" hidden="1"/>
    <cellStyle name="Uwaga 3" xfId="30188" hidden="1"/>
    <cellStyle name="Uwaga 3" xfId="30186" hidden="1"/>
    <cellStyle name="Uwaga 3" xfId="30175" hidden="1"/>
    <cellStyle name="Uwaga 3" xfId="30173" hidden="1"/>
    <cellStyle name="Uwaga 3" xfId="30171" hidden="1"/>
    <cellStyle name="Uwaga 3" xfId="30160" hidden="1"/>
    <cellStyle name="Uwaga 3" xfId="30158" hidden="1"/>
    <cellStyle name="Uwaga 3" xfId="30156" hidden="1"/>
    <cellStyle name="Uwaga 3" xfId="30145" hidden="1"/>
    <cellStyle name="Uwaga 3" xfId="30143" hidden="1"/>
    <cellStyle name="Uwaga 3" xfId="30140" hidden="1"/>
    <cellStyle name="Uwaga 3" xfId="30130" hidden="1"/>
    <cellStyle name="Uwaga 3" xfId="30127" hidden="1"/>
    <cellStyle name="Uwaga 3" xfId="30124" hidden="1"/>
    <cellStyle name="Uwaga 3" xfId="30115" hidden="1"/>
    <cellStyle name="Uwaga 3" xfId="30112" hidden="1"/>
    <cellStyle name="Uwaga 3" xfId="30109" hidden="1"/>
    <cellStyle name="Uwaga 3" xfId="30100" hidden="1"/>
    <cellStyle name="Uwaga 3" xfId="30098" hidden="1"/>
    <cellStyle name="Uwaga 3" xfId="30096" hidden="1"/>
    <cellStyle name="Uwaga 3" xfId="30085" hidden="1"/>
    <cellStyle name="Uwaga 3" xfId="30082" hidden="1"/>
    <cellStyle name="Uwaga 3" xfId="30079" hidden="1"/>
    <cellStyle name="Uwaga 3" xfId="30070" hidden="1"/>
    <cellStyle name="Uwaga 3" xfId="30067" hidden="1"/>
    <cellStyle name="Uwaga 3" xfId="30064" hidden="1"/>
    <cellStyle name="Uwaga 3" xfId="30055" hidden="1"/>
    <cellStyle name="Uwaga 3" xfId="30052" hidden="1"/>
    <cellStyle name="Uwaga 3" xfId="30049" hidden="1"/>
    <cellStyle name="Uwaga 3" xfId="30042" hidden="1"/>
    <cellStyle name="Uwaga 3" xfId="30038" hidden="1"/>
    <cellStyle name="Uwaga 3" xfId="30035" hidden="1"/>
    <cellStyle name="Uwaga 3" xfId="30027" hidden="1"/>
    <cellStyle name="Uwaga 3" xfId="30023" hidden="1"/>
    <cellStyle name="Uwaga 3" xfId="30020" hidden="1"/>
    <cellStyle name="Uwaga 3" xfId="30012" hidden="1"/>
    <cellStyle name="Uwaga 3" xfId="30008" hidden="1"/>
    <cellStyle name="Uwaga 3" xfId="30004" hidden="1"/>
    <cellStyle name="Uwaga 3" xfId="29997" hidden="1"/>
    <cellStyle name="Uwaga 3" xfId="29993" hidden="1"/>
    <cellStyle name="Uwaga 3" xfId="29990" hidden="1"/>
    <cellStyle name="Uwaga 3" xfId="29982" hidden="1"/>
    <cellStyle name="Uwaga 3" xfId="29978" hidden="1"/>
    <cellStyle name="Uwaga 3" xfId="29975" hidden="1"/>
    <cellStyle name="Uwaga 3" xfId="29966" hidden="1"/>
    <cellStyle name="Uwaga 3" xfId="29961" hidden="1"/>
    <cellStyle name="Uwaga 3" xfId="29957" hidden="1"/>
    <cellStyle name="Uwaga 3" xfId="29951" hidden="1"/>
    <cellStyle name="Uwaga 3" xfId="29946" hidden="1"/>
    <cellStyle name="Uwaga 3" xfId="29942" hidden="1"/>
    <cellStyle name="Uwaga 3" xfId="29936" hidden="1"/>
    <cellStyle name="Uwaga 3" xfId="29931" hidden="1"/>
    <cellStyle name="Uwaga 3" xfId="29927" hidden="1"/>
    <cellStyle name="Uwaga 3" xfId="29922" hidden="1"/>
    <cellStyle name="Uwaga 3" xfId="29918" hidden="1"/>
    <cellStyle name="Uwaga 3" xfId="29914" hidden="1"/>
    <cellStyle name="Uwaga 3" xfId="29907" hidden="1"/>
    <cellStyle name="Uwaga 3" xfId="29902" hidden="1"/>
    <cellStyle name="Uwaga 3" xfId="29898" hidden="1"/>
    <cellStyle name="Uwaga 3" xfId="29891" hidden="1"/>
    <cellStyle name="Uwaga 3" xfId="29886" hidden="1"/>
    <cellStyle name="Uwaga 3" xfId="29882" hidden="1"/>
    <cellStyle name="Uwaga 3" xfId="29877" hidden="1"/>
    <cellStyle name="Uwaga 3" xfId="29872" hidden="1"/>
    <cellStyle name="Uwaga 3" xfId="29868" hidden="1"/>
    <cellStyle name="Uwaga 3" xfId="29862" hidden="1"/>
    <cellStyle name="Uwaga 3" xfId="29858" hidden="1"/>
    <cellStyle name="Uwaga 3" xfId="29855" hidden="1"/>
    <cellStyle name="Uwaga 3" xfId="29848" hidden="1"/>
    <cellStyle name="Uwaga 3" xfId="29843" hidden="1"/>
    <cellStyle name="Uwaga 3" xfId="29838" hidden="1"/>
    <cellStyle name="Uwaga 3" xfId="29832" hidden="1"/>
    <cellStyle name="Uwaga 3" xfId="29827" hidden="1"/>
    <cellStyle name="Uwaga 3" xfId="29822" hidden="1"/>
    <cellStyle name="Uwaga 3" xfId="29817" hidden="1"/>
    <cellStyle name="Uwaga 3" xfId="29812" hidden="1"/>
    <cellStyle name="Uwaga 3" xfId="29807" hidden="1"/>
    <cellStyle name="Uwaga 3" xfId="29803" hidden="1"/>
    <cellStyle name="Uwaga 3" xfId="29799" hidden="1"/>
    <cellStyle name="Uwaga 3" xfId="29794" hidden="1"/>
    <cellStyle name="Uwaga 3" xfId="29787" hidden="1"/>
    <cellStyle name="Uwaga 3" xfId="29782" hidden="1"/>
    <cellStyle name="Uwaga 3" xfId="29777" hidden="1"/>
    <cellStyle name="Uwaga 3" xfId="29771" hidden="1"/>
    <cellStyle name="Uwaga 3" xfId="29766" hidden="1"/>
    <cellStyle name="Uwaga 3" xfId="29762" hidden="1"/>
    <cellStyle name="Uwaga 3" xfId="29757" hidden="1"/>
    <cellStyle name="Uwaga 3" xfId="29752" hidden="1"/>
    <cellStyle name="Uwaga 3" xfId="29747" hidden="1"/>
    <cellStyle name="Uwaga 3" xfId="29743" hidden="1"/>
    <cellStyle name="Uwaga 3" xfId="29738" hidden="1"/>
    <cellStyle name="Uwaga 3" xfId="29733" hidden="1"/>
    <cellStyle name="Uwaga 3" xfId="29728" hidden="1"/>
    <cellStyle name="Uwaga 3" xfId="29724" hidden="1"/>
    <cellStyle name="Uwaga 3" xfId="29720" hidden="1"/>
    <cellStyle name="Uwaga 3" xfId="29713" hidden="1"/>
    <cellStyle name="Uwaga 3" xfId="29709" hidden="1"/>
    <cellStyle name="Uwaga 3" xfId="29704" hidden="1"/>
    <cellStyle name="Uwaga 3" xfId="29698" hidden="1"/>
    <cellStyle name="Uwaga 3" xfId="29694" hidden="1"/>
    <cellStyle name="Uwaga 3" xfId="29689" hidden="1"/>
    <cellStyle name="Uwaga 3" xfId="29683" hidden="1"/>
    <cellStyle name="Uwaga 3" xfId="29679" hidden="1"/>
    <cellStyle name="Uwaga 3" xfId="29675" hidden="1"/>
    <cellStyle name="Uwaga 3" xfId="29668" hidden="1"/>
    <cellStyle name="Uwaga 3" xfId="29664" hidden="1"/>
    <cellStyle name="Uwaga 3" xfId="29660" hidden="1"/>
    <cellStyle name="Uwaga 3" xfId="30524" hidden="1"/>
    <cellStyle name="Uwaga 3" xfId="30522" hidden="1"/>
    <cellStyle name="Uwaga 3" xfId="30520" hidden="1"/>
    <cellStyle name="Uwaga 3" xfId="30507" hidden="1"/>
    <cellStyle name="Uwaga 3" xfId="30506" hidden="1"/>
    <cellStyle name="Uwaga 3" xfId="30505" hidden="1"/>
    <cellStyle name="Uwaga 3" xfId="30492" hidden="1"/>
    <cellStyle name="Uwaga 3" xfId="30491" hidden="1"/>
    <cellStyle name="Uwaga 3" xfId="30490" hidden="1"/>
    <cellStyle name="Uwaga 3" xfId="30478" hidden="1"/>
    <cellStyle name="Uwaga 3" xfId="30476" hidden="1"/>
    <cellStyle name="Uwaga 3" xfId="30475" hidden="1"/>
    <cellStyle name="Uwaga 3" xfId="30462" hidden="1"/>
    <cellStyle name="Uwaga 3" xfId="30461" hidden="1"/>
    <cellStyle name="Uwaga 3" xfId="30460" hidden="1"/>
    <cellStyle name="Uwaga 3" xfId="30448" hidden="1"/>
    <cellStyle name="Uwaga 3" xfId="30446" hidden="1"/>
    <cellStyle name="Uwaga 3" xfId="30444" hidden="1"/>
    <cellStyle name="Uwaga 3" xfId="30433" hidden="1"/>
    <cellStyle name="Uwaga 3" xfId="30431" hidden="1"/>
    <cellStyle name="Uwaga 3" xfId="30429" hidden="1"/>
    <cellStyle name="Uwaga 3" xfId="30418" hidden="1"/>
    <cellStyle name="Uwaga 3" xfId="30416" hidden="1"/>
    <cellStyle name="Uwaga 3" xfId="30414" hidden="1"/>
    <cellStyle name="Uwaga 3" xfId="30403" hidden="1"/>
    <cellStyle name="Uwaga 3" xfId="30401" hidden="1"/>
    <cellStyle name="Uwaga 3" xfId="30399" hidden="1"/>
    <cellStyle name="Uwaga 3" xfId="30388" hidden="1"/>
    <cellStyle name="Uwaga 3" xfId="30386" hidden="1"/>
    <cellStyle name="Uwaga 3" xfId="30384" hidden="1"/>
    <cellStyle name="Uwaga 3" xfId="30373" hidden="1"/>
    <cellStyle name="Uwaga 3" xfId="30371" hidden="1"/>
    <cellStyle name="Uwaga 3" xfId="30369" hidden="1"/>
    <cellStyle name="Uwaga 3" xfId="30358" hidden="1"/>
    <cellStyle name="Uwaga 3" xfId="30356" hidden="1"/>
    <cellStyle name="Uwaga 3" xfId="30354" hidden="1"/>
    <cellStyle name="Uwaga 3" xfId="30343" hidden="1"/>
    <cellStyle name="Uwaga 3" xfId="30341" hidden="1"/>
    <cellStyle name="Uwaga 3" xfId="30339" hidden="1"/>
    <cellStyle name="Uwaga 3" xfId="30328" hidden="1"/>
    <cellStyle name="Uwaga 3" xfId="30326" hidden="1"/>
    <cellStyle name="Uwaga 3" xfId="30324" hidden="1"/>
    <cellStyle name="Uwaga 3" xfId="30313" hidden="1"/>
    <cellStyle name="Uwaga 3" xfId="30311" hidden="1"/>
    <cellStyle name="Uwaga 3" xfId="30309" hidden="1"/>
    <cellStyle name="Uwaga 3" xfId="30298" hidden="1"/>
    <cellStyle name="Uwaga 3" xfId="30296" hidden="1"/>
    <cellStyle name="Uwaga 3" xfId="30294" hidden="1"/>
    <cellStyle name="Uwaga 3" xfId="30283" hidden="1"/>
    <cellStyle name="Uwaga 3" xfId="30281" hidden="1"/>
    <cellStyle name="Uwaga 3" xfId="30279" hidden="1"/>
    <cellStyle name="Uwaga 3" xfId="30268" hidden="1"/>
    <cellStyle name="Uwaga 3" xfId="30266" hidden="1"/>
    <cellStyle name="Uwaga 3" xfId="30264" hidden="1"/>
    <cellStyle name="Uwaga 3" xfId="30253" hidden="1"/>
    <cellStyle name="Uwaga 3" xfId="30251" hidden="1"/>
    <cellStyle name="Uwaga 3" xfId="30249" hidden="1"/>
    <cellStyle name="Uwaga 3" xfId="30238" hidden="1"/>
    <cellStyle name="Uwaga 3" xfId="30236" hidden="1"/>
    <cellStyle name="Uwaga 3" xfId="30234" hidden="1"/>
    <cellStyle name="Uwaga 3" xfId="30223" hidden="1"/>
    <cellStyle name="Uwaga 3" xfId="30221" hidden="1"/>
    <cellStyle name="Uwaga 3" xfId="30219" hidden="1"/>
    <cellStyle name="Uwaga 3" xfId="30208" hidden="1"/>
    <cellStyle name="Uwaga 3" xfId="30206" hidden="1"/>
    <cellStyle name="Uwaga 3" xfId="30204" hidden="1"/>
    <cellStyle name="Uwaga 3" xfId="30193" hidden="1"/>
    <cellStyle name="Uwaga 3" xfId="30191" hidden="1"/>
    <cellStyle name="Uwaga 3" xfId="30189" hidden="1"/>
    <cellStyle name="Uwaga 3" xfId="30178" hidden="1"/>
    <cellStyle name="Uwaga 3" xfId="30176" hidden="1"/>
    <cellStyle name="Uwaga 3" xfId="30174" hidden="1"/>
    <cellStyle name="Uwaga 3" xfId="30163" hidden="1"/>
    <cellStyle name="Uwaga 3" xfId="30161" hidden="1"/>
    <cellStyle name="Uwaga 3" xfId="30159" hidden="1"/>
    <cellStyle name="Uwaga 3" xfId="30148" hidden="1"/>
    <cellStyle name="Uwaga 3" xfId="30146" hidden="1"/>
    <cellStyle name="Uwaga 3" xfId="30144" hidden="1"/>
    <cellStyle name="Uwaga 3" xfId="30133" hidden="1"/>
    <cellStyle name="Uwaga 3" xfId="30131" hidden="1"/>
    <cellStyle name="Uwaga 3" xfId="30128" hidden="1"/>
    <cellStyle name="Uwaga 3" xfId="30118" hidden="1"/>
    <cellStyle name="Uwaga 3" xfId="30116" hidden="1"/>
    <cellStyle name="Uwaga 3" xfId="30114" hidden="1"/>
    <cellStyle name="Uwaga 3" xfId="30103" hidden="1"/>
    <cellStyle name="Uwaga 3" xfId="30101" hidden="1"/>
    <cellStyle name="Uwaga 3" xfId="30099" hidden="1"/>
    <cellStyle name="Uwaga 3" xfId="30088" hidden="1"/>
    <cellStyle name="Uwaga 3" xfId="30086" hidden="1"/>
    <cellStyle name="Uwaga 3" xfId="30083" hidden="1"/>
    <cellStyle name="Uwaga 3" xfId="30073" hidden="1"/>
    <cellStyle name="Uwaga 3" xfId="30071" hidden="1"/>
    <cellStyle name="Uwaga 3" xfId="30068" hidden="1"/>
    <cellStyle name="Uwaga 3" xfId="30058" hidden="1"/>
    <cellStyle name="Uwaga 3" xfId="30056" hidden="1"/>
    <cellStyle name="Uwaga 3" xfId="30053" hidden="1"/>
    <cellStyle name="Uwaga 3" xfId="30044" hidden="1"/>
    <cellStyle name="Uwaga 3" xfId="30041" hidden="1"/>
    <cellStyle name="Uwaga 3" xfId="30037" hidden="1"/>
    <cellStyle name="Uwaga 3" xfId="30029" hidden="1"/>
    <cellStyle name="Uwaga 3" xfId="30026" hidden="1"/>
    <cellStyle name="Uwaga 3" xfId="30022" hidden="1"/>
    <cellStyle name="Uwaga 3" xfId="30014" hidden="1"/>
    <cellStyle name="Uwaga 3" xfId="30011" hidden="1"/>
    <cellStyle name="Uwaga 3" xfId="30007" hidden="1"/>
    <cellStyle name="Uwaga 3" xfId="29999" hidden="1"/>
    <cellStyle name="Uwaga 3" xfId="29996" hidden="1"/>
    <cellStyle name="Uwaga 3" xfId="29992" hidden="1"/>
    <cellStyle name="Uwaga 3" xfId="29984" hidden="1"/>
    <cellStyle name="Uwaga 3" xfId="29981" hidden="1"/>
    <cellStyle name="Uwaga 3" xfId="29977" hidden="1"/>
    <cellStyle name="Uwaga 3" xfId="29969" hidden="1"/>
    <cellStyle name="Uwaga 3" xfId="29965" hidden="1"/>
    <cellStyle name="Uwaga 3" xfId="29960" hidden="1"/>
    <cellStyle name="Uwaga 3" xfId="29954" hidden="1"/>
    <cellStyle name="Uwaga 3" xfId="29950" hidden="1"/>
    <cellStyle name="Uwaga 3" xfId="29945" hidden="1"/>
    <cellStyle name="Uwaga 3" xfId="29939" hidden="1"/>
    <cellStyle name="Uwaga 3" xfId="29935" hidden="1"/>
    <cellStyle name="Uwaga 3" xfId="29930" hidden="1"/>
    <cellStyle name="Uwaga 3" xfId="29924" hidden="1"/>
    <cellStyle name="Uwaga 3" xfId="29921" hidden="1"/>
    <cellStyle name="Uwaga 3" xfId="29917" hidden="1"/>
    <cellStyle name="Uwaga 3" xfId="29909" hidden="1"/>
    <cellStyle name="Uwaga 3" xfId="29906" hidden="1"/>
    <cellStyle name="Uwaga 3" xfId="29901" hidden="1"/>
    <cellStyle name="Uwaga 3" xfId="29894" hidden="1"/>
    <cellStyle name="Uwaga 3" xfId="29890" hidden="1"/>
    <cellStyle name="Uwaga 3" xfId="29885" hidden="1"/>
    <cellStyle name="Uwaga 3" xfId="29879" hidden="1"/>
    <cellStyle name="Uwaga 3" xfId="29875" hidden="1"/>
    <cellStyle name="Uwaga 3" xfId="29870" hidden="1"/>
    <cellStyle name="Uwaga 3" xfId="29864" hidden="1"/>
    <cellStyle name="Uwaga 3" xfId="29861" hidden="1"/>
    <cellStyle name="Uwaga 3" xfId="29857" hidden="1"/>
    <cellStyle name="Uwaga 3" xfId="29849" hidden="1"/>
    <cellStyle name="Uwaga 3" xfId="29844" hidden="1"/>
    <cellStyle name="Uwaga 3" xfId="29839" hidden="1"/>
    <cellStyle name="Uwaga 3" xfId="29834" hidden="1"/>
    <cellStyle name="Uwaga 3" xfId="29829" hidden="1"/>
    <cellStyle name="Uwaga 3" xfId="29824" hidden="1"/>
    <cellStyle name="Uwaga 3" xfId="29819" hidden="1"/>
    <cellStyle name="Uwaga 3" xfId="29814" hidden="1"/>
    <cellStyle name="Uwaga 3" xfId="29809" hidden="1"/>
    <cellStyle name="Uwaga 3" xfId="29804" hidden="1"/>
    <cellStyle name="Uwaga 3" xfId="29800" hidden="1"/>
    <cellStyle name="Uwaga 3" xfId="29795" hidden="1"/>
    <cellStyle name="Uwaga 3" xfId="29788" hidden="1"/>
    <cellStyle name="Uwaga 3" xfId="29783" hidden="1"/>
    <cellStyle name="Uwaga 3" xfId="29778" hidden="1"/>
    <cellStyle name="Uwaga 3" xfId="29773" hidden="1"/>
    <cellStyle name="Uwaga 3" xfId="29768" hidden="1"/>
    <cellStyle name="Uwaga 3" xfId="29763" hidden="1"/>
    <cellStyle name="Uwaga 3" xfId="29758" hidden="1"/>
    <cellStyle name="Uwaga 3" xfId="29753" hidden="1"/>
    <cellStyle name="Uwaga 3" xfId="29748" hidden="1"/>
    <cellStyle name="Uwaga 3" xfId="29744" hidden="1"/>
    <cellStyle name="Uwaga 3" xfId="29739" hidden="1"/>
    <cellStyle name="Uwaga 3" xfId="29734" hidden="1"/>
    <cellStyle name="Uwaga 3" xfId="29729" hidden="1"/>
    <cellStyle name="Uwaga 3" xfId="29725" hidden="1"/>
    <cellStyle name="Uwaga 3" xfId="29721" hidden="1"/>
    <cellStyle name="Uwaga 3" xfId="29714" hidden="1"/>
    <cellStyle name="Uwaga 3" xfId="29710" hidden="1"/>
    <cellStyle name="Uwaga 3" xfId="29705" hidden="1"/>
    <cellStyle name="Uwaga 3" xfId="29699" hidden="1"/>
    <cellStyle name="Uwaga 3" xfId="29695" hidden="1"/>
    <cellStyle name="Uwaga 3" xfId="29690" hidden="1"/>
    <cellStyle name="Uwaga 3" xfId="29684" hidden="1"/>
    <cellStyle name="Uwaga 3" xfId="29680" hidden="1"/>
    <cellStyle name="Uwaga 3" xfId="29676" hidden="1"/>
    <cellStyle name="Uwaga 3" xfId="29669" hidden="1"/>
    <cellStyle name="Uwaga 3" xfId="29665" hidden="1"/>
    <cellStyle name="Uwaga 3" xfId="29661" hidden="1"/>
    <cellStyle name="Uwaga 3" xfId="30528" hidden="1"/>
    <cellStyle name="Uwaga 3" xfId="30527" hidden="1"/>
    <cellStyle name="Uwaga 3" xfId="30525" hidden="1"/>
    <cellStyle name="Uwaga 3" xfId="30512" hidden="1"/>
    <cellStyle name="Uwaga 3" xfId="30510" hidden="1"/>
    <cellStyle name="Uwaga 3" xfId="30508" hidden="1"/>
    <cellStyle name="Uwaga 3" xfId="30498" hidden="1"/>
    <cellStyle name="Uwaga 3" xfId="30496" hidden="1"/>
    <cellStyle name="Uwaga 3" xfId="30494" hidden="1"/>
    <cellStyle name="Uwaga 3" xfId="30483" hidden="1"/>
    <cellStyle name="Uwaga 3" xfId="30481" hidden="1"/>
    <cellStyle name="Uwaga 3" xfId="30479" hidden="1"/>
    <cellStyle name="Uwaga 3" xfId="30466" hidden="1"/>
    <cellStyle name="Uwaga 3" xfId="30464" hidden="1"/>
    <cellStyle name="Uwaga 3" xfId="30463" hidden="1"/>
    <cellStyle name="Uwaga 3" xfId="30450" hidden="1"/>
    <cellStyle name="Uwaga 3" xfId="30449" hidden="1"/>
    <cellStyle name="Uwaga 3" xfId="30447" hidden="1"/>
    <cellStyle name="Uwaga 3" xfId="30435" hidden="1"/>
    <cellStyle name="Uwaga 3" xfId="30434" hidden="1"/>
    <cellStyle name="Uwaga 3" xfId="30432" hidden="1"/>
    <cellStyle name="Uwaga 3" xfId="30420" hidden="1"/>
    <cellStyle name="Uwaga 3" xfId="30419" hidden="1"/>
    <cellStyle name="Uwaga 3" xfId="30417" hidden="1"/>
    <cellStyle name="Uwaga 3" xfId="30405" hidden="1"/>
    <cellStyle name="Uwaga 3" xfId="30404" hidden="1"/>
    <cellStyle name="Uwaga 3" xfId="30402" hidden="1"/>
    <cellStyle name="Uwaga 3" xfId="30390" hidden="1"/>
    <cellStyle name="Uwaga 3" xfId="30389" hidden="1"/>
    <cellStyle name="Uwaga 3" xfId="30387" hidden="1"/>
    <cellStyle name="Uwaga 3" xfId="30375" hidden="1"/>
    <cellStyle name="Uwaga 3" xfId="30374" hidden="1"/>
    <cellStyle name="Uwaga 3" xfId="30372" hidden="1"/>
    <cellStyle name="Uwaga 3" xfId="30360" hidden="1"/>
    <cellStyle name="Uwaga 3" xfId="30359" hidden="1"/>
    <cellStyle name="Uwaga 3" xfId="30357" hidden="1"/>
    <cellStyle name="Uwaga 3" xfId="30345" hidden="1"/>
    <cellStyle name="Uwaga 3" xfId="30344" hidden="1"/>
    <cellStyle name="Uwaga 3" xfId="30342" hidden="1"/>
    <cellStyle name="Uwaga 3" xfId="30330" hidden="1"/>
    <cellStyle name="Uwaga 3" xfId="30329" hidden="1"/>
    <cellStyle name="Uwaga 3" xfId="30327" hidden="1"/>
    <cellStyle name="Uwaga 3" xfId="30315" hidden="1"/>
    <cellStyle name="Uwaga 3" xfId="30314" hidden="1"/>
    <cellStyle name="Uwaga 3" xfId="30312" hidden="1"/>
    <cellStyle name="Uwaga 3" xfId="30300" hidden="1"/>
    <cellStyle name="Uwaga 3" xfId="30299" hidden="1"/>
    <cellStyle name="Uwaga 3" xfId="30297" hidden="1"/>
    <cellStyle name="Uwaga 3" xfId="30285" hidden="1"/>
    <cellStyle name="Uwaga 3" xfId="30284" hidden="1"/>
    <cellStyle name="Uwaga 3" xfId="30282" hidden="1"/>
    <cellStyle name="Uwaga 3" xfId="30270" hidden="1"/>
    <cellStyle name="Uwaga 3" xfId="30269" hidden="1"/>
    <cellStyle name="Uwaga 3" xfId="30267" hidden="1"/>
    <cellStyle name="Uwaga 3" xfId="30255" hidden="1"/>
    <cellStyle name="Uwaga 3" xfId="30254" hidden="1"/>
    <cellStyle name="Uwaga 3" xfId="30252" hidden="1"/>
    <cellStyle name="Uwaga 3" xfId="30240" hidden="1"/>
    <cellStyle name="Uwaga 3" xfId="30239" hidden="1"/>
    <cellStyle name="Uwaga 3" xfId="30237" hidden="1"/>
    <cellStyle name="Uwaga 3" xfId="30225" hidden="1"/>
    <cellStyle name="Uwaga 3" xfId="30224" hidden="1"/>
    <cellStyle name="Uwaga 3" xfId="30222" hidden="1"/>
    <cellStyle name="Uwaga 3" xfId="30210" hidden="1"/>
    <cellStyle name="Uwaga 3" xfId="30209" hidden="1"/>
    <cellStyle name="Uwaga 3" xfId="30207" hidden="1"/>
    <cellStyle name="Uwaga 3" xfId="30195" hidden="1"/>
    <cellStyle name="Uwaga 3" xfId="30194" hidden="1"/>
    <cellStyle name="Uwaga 3" xfId="30192" hidden="1"/>
    <cellStyle name="Uwaga 3" xfId="30180" hidden="1"/>
    <cellStyle name="Uwaga 3" xfId="30179" hidden="1"/>
    <cellStyle name="Uwaga 3" xfId="30177" hidden="1"/>
    <cellStyle name="Uwaga 3" xfId="30165" hidden="1"/>
    <cellStyle name="Uwaga 3" xfId="30164" hidden="1"/>
    <cellStyle name="Uwaga 3" xfId="30162" hidden="1"/>
    <cellStyle name="Uwaga 3" xfId="30150" hidden="1"/>
    <cellStyle name="Uwaga 3" xfId="30149" hidden="1"/>
    <cellStyle name="Uwaga 3" xfId="30147" hidden="1"/>
    <cellStyle name="Uwaga 3" xfId="30135" hidden="1"/>
    <cellStyle name="Uwaga 3" xfId="30134" hidden="1"/>
    <cellStyle name="Uwaga 3" xfId="30132" hidden="1"/>
    <cellStyle name="Uwaga 3" xfId="30120" hidden="1"/>
    <cellStyle name="Uwaga 3" xfId="30119" hidden="1"/>
    <cellStyle name="Uwaga 3" xfId="30117" hidden="1"/>
    <cellStyle name="Uwaga 3" xfId="30105" hidden="1"/>
    <cellStyle name="Uwaga 3" xfId="30104" hidden="1"/>
    <cellStyle name="Uwaga 3" xfId="30102" hidden="1"/>
    <cellStyle name="Uwaga 3" xfId="30090" hidden="1"/>
    <cellStyle name="Uwaga 3" xfId="30089" hidden="1"/>
    <cellStyle name="Uwaga 3" xfId="30087" hidden="1"/>
    <cellStyle name="Uwaga 3" xfId="30075" hidden="1"/>
    <cellStyle name="Uwaga 3" xfId="30074" hidden="1"/>
    <cellStyle name="Uwaga 3" xfId="30072" hidden="1"/>
    <cellStyle name="Uwaga 3" xfId="30060" hidden="1"/>
    <cellStyle name="Uwaga 3" xfId="30059" hidden="1"/>
    <cellStyle name="Uwaga 3" xfId="30057" hidden="1"/>
    <cellStyle name="Uwaga 3" xfId="30045" hidden="1"/>
    <cellStyle name="Uwaga 3" xfId="30043" hidden="1"/>
    <cellStyle name="Uwaga 3" xfId="30040" hidden="1"/>
    <cellStyle name="Uwaga 3" xfId="30030" hidden="1"/>
    <cellStyle name="Uwaga 3" xfId="30028" hidden="1"/>
    <cellStyle name="Uwaga 3" xfId="30025" hidden="1"/>
    <cellStyle name="Uwaga 3" xfId="30015" hidden="1"/>
    <cellStyle name="Uwaga 3" xfId="30013" hidden="1"/>
    <cellStyle name="Uwaga 3" xfId="30010" hidden="1"/>
    <cellStyle name="Uwaga 3" xfId="30000" hidden="1"/>
    <cellStyle name="Uwaga 3" xfId="29998" hidden="1"/>
    <cellStyle name="Uwaga 3" xfId="29995" hidden="1"/>
    <cellStyle name="Uwaga 3" xfId="29985" hidden="1"/>
    <cellStyle name="Uwaga 3" xfId="29983" hidden="1"/>
    <cellStyle name="Uwaga 3" xfId="29980" hidden="1"/>
    <cellStyle name="Uwaga 3" xfId="29970" hidden="1"/>
    <cellStyle name="Uwaga 3" xfId="29968" hidden="1"/>
    <cellStyle name="Uwaga 3" xfId="29964" hidden="1"/>
    <cellStyle name="Uwaga 3" xfId="29955" hidden="1"/>
    <cellStyle name="Uwaga 3" xfId="29952" hidden="1"/>
    <cellStyle name="Uwaga 3" xfId="29948" hidden="1"/>
    <cellStyle name="Uwaga 3" xfId="29940" hidden="1"/>
    <cellStyle name="Uwaga 3" xfId="29938" hidden="1"/>
    <cellStyle name="Uwaga 3" xfId="29934" hidden="1"/>
    <cellStyle name="Uwaga 3" xfId="29925" hidden="1"/>
    <cellStyle name="Uwaga 3" xfId="29923" hidden="1"/>
    <cellStyle name="Uwaga 3" xfId="29920" hidden="1"/>
    <cellStyle name="Uwaga 3" xfId="29910" hidden="1"/>
    <cellStyle name="Uwaga 3" xfId="29908" hidden="1"/>
    <cellStyle name="Uwaga 3" xfId="29903" hidden="1"/>
    <cellStyle name="Uwaga 3" xfId="29895" hidden="1"/>
    <cellStyle name="Uwaga 3" xfId="29893" hidden="1"/>
    <cellStyle name="Uwaga 3" xfId="29888" hidden="1"/>
    <cellStyle name="Uwaga 3" xfId="29880" hidden="1"/>
    <cellStyle name="Uwaga 3" xfId="29878" hidden="1"/>
    <cellStyle name="Uwaga 3" xfId="29873" hidden="1"/>
    <cellStyle name="Uwaga 3" xfId="29865" hidden="1"/>
    <cellStyle name="Uwaga 3" xfId="29863" hidden="1"/>
    <cellStyle name="Uwaga 3" xfId="29859" hidden="1"/>
    <cellStyle name="Uwaga 3" xfId="29850" hidden="1"/>
    <cellStyle name="Uwaga 3" xfId="29847" hidden="1"/>
    <cellStyle name="Uwaga 3" xfId="29842" hidden="1"/>
    <cellStyle name="Uwaga 3" xfId="29835" hidden="1"/>
    <cellStyle name="Uwaga 3" xfId="29831" hidden="1"/>
    <cellStyle name="Uwaga 3" xfId="29826" hidden="1"/>
    <cellStyle name="Uwaga 3" xfId="29820" hidden="1"/>
    <cellStyle name="Uwaga 3" xfId="29816" hidden="1"/>
    <cellStyle name="Uwaga 3" xfId="29811" hidden="1"/>
    <cellStyle name="Uwaga 3" xfId="29805" hidden="1"/>
    <cellStyle name="Uwaga 3" xfId="29802" hidden="1"/>
    <cellStyle name="Uwaga 3" xfId="29798" hidden="1"/>
    <cellStyle name="Uwaga 3" xfId="29789" hidden="1"/>
    <cellStyle name="Uwaga 3" xfId="29784" hidden="1"/>
    <cellStyle name="Uwaga 3" xfId="29779" hidden="1"/>
    <cellStyle name="Uwaga 3" xfId="29774" hidden="1"/>
    <cellStyle name="Uwaga 3" xfId="29769" hidden="1"/>
    <cellStyle name="Uwaga 3" xfId="29764" hidden="1"/>
    <cellStyle name="Uwaga 3" xfId="29759" hidden="1"/>
    <cellStyle name="Uwaga 3" xfId="29754" hidden="1"/>
    <cellStyle name="Uwaga 3" xfId="29749" hidden="1"/>
    <cellStyle name="Uwaga 3" xfId="29745" hidden="1"/>
    <cellStyle name="Uwaga 3" xfId="29740" hidden="1"/>
    <cellStyle name="Uwaga 3" xfId="29735" hidden="1"/>
    <cellStyle name="Uwaga 3" xfId="29730" hidden="1"/>
    <cellStyle name="Uwaga 3" xfId="29726" hidden="1"/>
    <cellStyle name="Uwaga 3" xfId="29722" hidden="1"/>
    <cellStyle name="Uwaga 3" xfId="29715" hidden="1"/>
    <cellStyle name="Uwaga 3" xfId="29711" hidden="1"/>
    <cellStyle name="Uwaga 3" xfId="29706" hidden="1"/>
    <cellStyle name="Uwaga 3" xfId="29700" hidden="1"/>
    <cellStyle name="Uwaga 3" xfId="29696" hidden="1"/>
    <cellStyle name="Uwaga 3" xfId="29691" hidden="1"/>
    <cellStyle name="Uwaga 3" xfId="29685" hidden="1"/>
    <cellStyle name="Uwaga 3" xfId="29681" hidden="1"/>
    <cellStyle name="Uwaga 3" xfId="29677" hidden="1"/>
    <cellStyle name="Uwaga 3" xfId="29670" hidden="1"/>
    <cellStyle name="Uwaga 3" xfId="29666" hidden="1"/>
    <cellStyle name="Uwaga 3" xfId="29662" hidden="1"/>
    <cellStyle name="Uwaga 3" xfId="28602" hidden="1"/>
    <cellStyle name="Uwaga 3" xfId="28601" hidden="1"/>
    <cellStyle name="Uwaga 3" xfId="28600" hidden="1"/>
    <cellStyle name="Uwaga 3" xfId="28593" hidden="1"/>
    <cellStyle name="Uwaga 3" xfId="28592" hidden="1"/>
    <cellStyle name="Uwaga 3" xfId="28591" hidden="1"/>
    <cellStyle name="Uwaga 3" xfId="28584" hidden="1"/>
    <cellStyle name="Uwaga 3" xfId="28583" hidden="1"/>
    <cellStyle name="Uwaga 3" xfId="28582" hidden="1"/>
    <cellStyle name="Uwaga 3" xfId="28575" hidden="1"/>
    <cellStyle name="Uwaga 3" xfId="28574" hidden="1"/>
    <cellStyle name="Uwaga 3" xfId="28573" hidden="1"/>
    <cellStyle name="Uwaga 3" xfId="28566" hidden="1"/>
    <cellStyle name="Uwaga 3" xfId="28565" hidden="1"/>
    <cellStyle name="Uwaga 3" xfId="28564" hidden="1"/>
    <cellStyle name="Uwaga 3" xfId="28557" hidden="1"/>
    <cellStyle name="Uwaga 3" xfId="28556" hidden="1"/>
    <cellStyle name="Uwaga 3" xfId="28554" hidden="1"/>
    <cellStyle name="Uwaga 3" xfId="28548" hidden="1"/>
    <cellStyle name="Uwaga 3" xfId="28547" hidden="1"/>
    <cellStyle name="Uwaga 3" xfId="28545" hidden="1"/>
    <cellStyle name="Uwaga 3" xfId="28539" hidden="1"/>
    <cellStyle name="Uwaga 3" xfId="28538" hidden="1"/>
    <cellStyle name="Uwaga 3" xfId="28536" hidden="1"/>
    <cellStyle name="Uwaga 3" xfId="28530" hidden="1"/>
    <cellStyle name="Uwaga 3" xfId="28529" hidden="1"/>
    <cellStyle name="Uwaga 3" xfId="28527" hidden="1"/>
    <cellStyle name="Uwaga 3" xfId="28521" hidden="1"/>
    <cellStyle name="Uwaga 3" xfId="28520" hidden="1"/>
    <cellStyle name="Uwaga 3" xfId="28518" hidden="1"/>
    <cellStyle name="Uwaga 3" xfId="28512" hidden="1"/>
    <cellStyle name="Uwaga 3" xfId="28511" hidden="1"/>
    <cellStyle name="Uwaga 3" xfId="28509" hidden="1"/>
    <cellStyle name="Uwaga 3" xfId="28503" hidden="1"/>
    <cellStyle name="Uwaga 3" xfId="28502" hidden="1"/>
    <cellStyle name="Uwaga 3" xfId="28500" hidden="1"/>
    <cellStyle name="Uwaga 3" xfId="28494" hidden="1"/>
    <cellStyle name="Uwaga 3" xfId="28493" hidden="1"/>
    <cellStyle name="Uwaga 3" xfId="28491" hidden="1"/>
    <cellStyle name="Uwaga 3" xfId="28485" hidden="1"/>
    <cellStyle name="Uwaga 3" xfId="28484" hidden="1"/>
    <cellStyle name="Uwaga 3" xfId="28482" hidden="1"/>
    <cellStyle name="Uwaga 3" xfId="28476" hidden="1"/>
    <cellStyle name="Uwaga 3" xfId="28475" hidden="1"/>
    <cellStyle name="Uwaga 3" xfId="28473" hidden="1"/>
    <cellStyle name="Uwaga 3" xfId="28467" hidden="1"/>
    <cellStyle name="Uwaga 3" xfId="28466" hidden="1"/>
    <cellStyle name="Uwaga 3" xfId="28464" hidden="1"/>
    <cellStyle name="Uwaga 3" xfId="28458" hidden="1"/>
    <cellStyle name="Uwaga 3" xfId="28457" hidden="1"/>
    <cellStyle name="Uwaga 3" xfId="28455" hidden="1"/>
    <cellStyle name="Uwaga 3" xfId="28449" hidden="1"/>
    <cellStyle name="Uwaga 3" xfId="28448" hidden="1"/>
    <cellStyle name="Uwaga 3" xfId="28445" hidden="1"/>
    <cellStyle name="Uwaga 3" xfId="28440" hidden="1"/>
    <cellStyle name="Uwaga 3" xfId="28438" hidden="1"/>
    <cellStyle name="Uwaga 3" xfId="28435" hidden="1"/>
    <cellStyle name="Uwaga 3" xfId="28431" hidden="1"/>
    <cellStyle name="Uwaga 3" xfId="28430" hidden="1"/>
    <cellStyle name="Uwaga 3" xfId="28427" hidden="1"/>
    <cellStyle name="Uwaga 3" xfId="28422" hidden="1"/>
    <cellStyle name="Uwaga 3" xfId="28421" hidden="1"/>
    <cellStyle name="Uwaga 3" xfId="28419" hidden="1"/>
    <cellStyle name="Uwaga 3" xfId="28413" hidden="1"/>
    <cellStyle name="Uwaga 3" xfId="28412" hidden="1"/>
    <cellStyle name="Uwaga 3" xfId="28410" hidden="1"/>
    <cellStyle name="Uwaga 3" xfId="28404" hidden="1"/>
    <cellStyle name="Uwaga 3" xfId="28403" hidden="1"/>
    <cellStyle name="Uwaga 3" xfId="28401" hidden="1"/>
    <cellStyle name="Uwaga 3" xfId="28395" hidden="1"/>
    <cellStyle name="Uwaga 3" xfId="28394" hidden="1"/>
    <cellStyle name="Uwaga 3" xfId="28392" hidden="1"/>
    <cellStyle name="Uwaga 3" xfId="28386" hidden="1"/>
    <cellStyle name="Uwaga 3" xfId="28385" hidden="1"/>
    <cellStyle name="Uwaga 3" xfId="28383" hidden="1"/>
    <cellStyle name="Uwaga 3" xfId="28377" hidden="1"/>
    <cellStyle name="Uwaga 3" xfId="28376" hidden="1"/>
    <cellStyle name="Uwaga 3" xfId="28373" hidden="1"/>
    <cellStyle name="Uwaga 3" xfId="28368" hidden="1"/>
    <cellStyle name="Uwaga 3" xfId="28366" hidden="1"/>
    <cellStyle name="Uwaga 3" xfId="28363" hidden="1"/>
    <cellStyle name="Uwaga 3" xfId="28359" hidden="1"/>
    <cellStyle name="Uwaga 3" xfId="28357" hidden="1"/>
    <cellStyle name="Uwaga 3" xfId="28354" hidden="1"/>
    <cellStyle name="Uwaga 3" xfId="28350" hidden="1"/>
    <cellStyle name="Uwaga 3" xfId="28349" hidden="1"/>
    <cellStyle name="Uwaga 3" xfId="28347" hidden="1"/>
    <cellStyle name="Uwaga 3" xfId="28341" hidden="1"/>
    <cellStyle name="Uwaga 3" xfId="28339" hidden="1"/>
    <cellStyle name="Uwaga 3" xfId="28336" hidden="1"/>
    <cellStyle name="Uwaga 3" xfId="28332" hidden="1"/>
    <cellStyle name="Uwaga 3" xfId="28330" hidden="1"/>
    <cellStyle name="Uwaga 3" xfId="28327" hidden="1"/>
    <cellStyle name="Uwaga 3" xfId="28323" hidden="1"/>
    <cellStyle name="Uwaga 3" xfId="28321" hidden="1"/>
    <cellStyle name="Uwaga 3" xfId="28318" hidden="1"/>
    <cellStyle name="Uwaga 3" xfId="28314" hidden="1"/>
    <cellStyle name="Uwaga 3" xfId="28312" hidden="1"/>
    <cellStyle name="Uwaga 3" xfId="28310" hidden="1"/>
    <cellStyle name="Uwaga 3" xfId="28305" hidden="1"/>
    <cellStyle name="Uwaga 3" xfId="28303" hidden="1"/>
    <cellStyle name="Uwaga 3" xfId="28301" hidden="1"/>
    <cellStyle name="Uwaga 3" xfId="28296" hidden="1"/>
    <cellStyle name="Uwaga 3" xfId="28294" hidden="1"/>
    <cellStyle name="Uwaga 3" xfId="28291" hidden="1"/>
    <cellStyle name="Uwaga 3" xfId="28287" hidden="1"/>
    <cellStyle name="Uwaga 3" xfId="28285" hidden="1"/>
    <cellStyle name="Uwaga 3" xfId="28283" hidden="1"/>
    <cellStyle name="Uwaga 3" xfId="28278" hidden="1"/>
    <cellStyle name="Uwaga 3" xfId="28276" hidden="1"/>
    <cellStyle name="Uwaga 3" xfId="28274" hidden="1"/>
    <cellStyle name="Uwaga 3" xfId="28268" hidden="1"/>
    <cellStyle name="Uwaga 3" xfId="28265" hidden="1"/>
    <cellStyle name="Uwaga 3" xfId="28262" hidden="1"/>
    <cellStyle name="Uwaga 3" xfId="28259" hidden="1"/>
    <cellStyle name="Uwaga 3" xfId="28256" hidden="1"/>
    <cellStyle name="Uwaga 3" xfId="28253" hidden="1"/>
    <cellStyle name="Uwaga 3" xfId="28250" hidden="1"/>
    <cellStyle name="Uwaga 3" xfId="28247" hidden="1"/>
    <cellStyle name="Uwaga 3" xfId="28244" hidden="1"/>
    <cellStyle name="Uwaga 3" xfId="28242" hidden="1"/>
    <cellStyle name="Uwaga 3" xfId="28240" hidden="1"/>
    <cellStyle name="Uwaga 3" xfId="28237" hidden="1"/>
    <cellStyle name="Uwaga 3" xfId="28233" hidden="1"/>
    <cellStyle name="Uwaga 3" xfId="28230" hidden="1"/>
    <cellStyle name="Uwaga 3" xfId="28227" hidden="1"/>
    <cellStyle name="Uwaga 3" xfId="28223" hidden="1"/>
    <cellStyle name="Uwaga 3" xfId="28220" hidden="1"/>
    <cellStyle name="Uwaga 3" xfId="28217" hidden="1"/>
    <cellStyle name="Uwaga 3" xfId="28215" hidden="1"/>
    <cellStyle name="Uwaga 3" xfId="28212" hidden="1"/>
    <cellStyle name="Uwaga 3" xfId="28209" hidden="1"/>
    <cellStyle name="Uwaga 3" xfId="28206" hidden="1"/>
    <cellStyle name="Uwaga 3" xfId="28204" hidden="1"/>
    <cellStyle name="Uwaga 3" xfId="28202" hidden="1"/>
    <cellStyle name="Uwaga 3" xfId="28197" hidden="1"/>
    <cellStyle name="Uwaga 3" xfId="28194" hidden="1"/>
    <cellStyle name="Uwaga 3" xfId="28191" hidden="1"/>
    <cellStyle name="Uwaga 3" xfId="28187" hidden="1"/>
    <cellStyle name="Uwaga 3" xfId="28184" hidden="1"/>
    <cellStyle name="Uwaga 3" xfId="28181" hidden="1"/>
    <cellStyle name="Uwaga 3" xfId="28178" hidden="1"/>
    <cellStyle name="Uwaga 3" xfId="28175" hidden="1"/>
    <cellStyle name="Uwaga 3" xfId="28172" hidden="1"/>
    <cellStyle name="Uwaga 3" xfId="28170" hidden="1"/>
    <cellStyle name="Uwaga 3" xfId="28168" hidden="1"/>
    <cellStyle name="Uwaga 3" xfId="28165" hidden="1"/>
    <cellStyle name="Uwaga 3" xfId="28160" hidden="1"/>
    <cellStyle name="Uwaga 3" xfId="28157" hidden="1"/>
    <cellStyle name="Uwaga 3" xfId="28154" hidden="1"/>
    <cellStyle name="Uwaga 3" xfId="28150" hidden="1"/>
    <cellStyle name="Uwaga 3" xfId="28147" hidden="1"/>
    <cellStyle name="Uwaga 3" xfId="28145" hidden="1"/>
    <cellStyle name="Uwaga 3" xfId="28142" hidden="1"/>
    <cellStyle name="Uwaga 3" xfId="28139" hidden="1"/>
    <cellStyle name="Uwaga 3" xfId="26171" hidden="1"/>
    <cellStyle name="Uwaga 3" xfId="27149" hidden="1"/>
    <cellStyle name="Uwaga 3" xfId="26203" hidden="1"/>
    <cellStyle name="Uwaga 3" xfId="26163" hidden="1"/>
    <cellStyle name="Uwaga 3" xfId="25269" hidden="1"/>
    <cellStyle name="Uwaga 3" xfId="26195" hidden="1"/>
    <cellStyle name="Uwaga 3" xfId="25273" hidden="1"/>
    <cellStyle name="Uwaga 3" xfId="26151" hidden="1"/>
    <cellStyle name="Uwaga 3" xfId="27129" hidden="1"/>
    <cellStyle name="Uwaga 3" xfId="26210" hidden="1"/>
    <cellStyle name="Uwaga 3" xfId="26206" hidden="1"/>
    <cellStyle name="Uwaga 3" xfId="25262" hidden="1"/>
    <cellStyle name="Uwaga 3" xfId="27144" hidden="1"/>
    <cellStyle name="Uwaga 3" xfId="27140" hidden="1"/>
    <cellStyle name="Uwaga 3" xfId="26158" hidden="1"/>
    <cellStyle name="Uwaga 3" xfId="27136" hidden="1"/>
    <cellStyle name="Uwaga 3" xfId="25248" hidden="1"/>
    <cellStyle name="Uwaga 3" xfId="26215" hidden="1"/>
    <cellStyle name="Uwaga 3" xfId="27192" hidden="1"/>
    <cellStyle name="Uwaga 3" xfId="30615" hidden="1"/>
    <cellStyle name="Uwaga 3" xfId="30616" hidden="1"/>
    <cellStyle name="Uwaga 3" xfId="30618" hidden="1"/>
    <cellStyle name="Uwaga 3" xfId="30630" hidden="1"/>
    <cellStyle name="Uwaga 3" xfId="30631" hidden="1"/>
    <cellStyle name="Uwaga 3" xfId="30636" hidden="1"/>
    <cellStyle name="Uwaga 3" xfId="30645" hidden="1"/>
    <cellStyle name="Uwaga 3" xfId="30646" hidden="1"/>
    <cellStyle name="Uwaga 3" xfId="30651" hidden="1"/>
    <cellStyle name="Uwaga 3" xfId="30660" hidden="1"/>
    <cellStyle name="Uwaga 3" xfId="30661" hidden="1"/>
    <cellStyle name="Uwaga 3" xfId="30662" hidden="1"/>
    <cellStyle name="Uwaga 3" xfId="30675" hidden="1"/>
    <cellStyle name="Uwaga 3" xfId="30680" hidden="1"/>
    <cellStyle name="Uwaga 3" xfId="30685" hidden="1"/>
    <cellStyle name="Uwaga 3" xfId="30695" hidden="1"/>
    <cellStyle name="Uwaga 3" xfId="30700" hidden="1"/>
    <cellStyle name="Uwaga 3" xfId="30704" hidden="1"/>
    <cellStyle name="Uwaga 3" xfId="30711" hidden="1"/>
    <cellStyle name="Uwaga 3" xfId="30716" hidden="1"/>
    <cellStyle name="Uwaga 3" xfId="30719" hidden="1"/>
    <cellStyle name="Uwaga 3" xfId="30725" hidden="1"/>
    <cellStyle name="Uwaga 3" xfId="30730" hidden="1"/>
    <cellStyle name="Uwaga 3" xfId="30734" hidden="1"/>
    <cellStyle name="Uwaga 3" xfId="30735" hidden="1"/>
    <cellStyle name="Uwaga 3" xfId="30736" hidden="1"/>
    <cellStyle name="Uwaga 3" xfId="30740" hidden="1"/>
    <cellStyle name="Uwaga 3" xfId="30752" hidden="1"/>
    <cellStyle name="Uwaga 3" xfId="30757" hidden="1"/>
    <cellStyle name="Uwaga 3" xfId="30762" hidden="1"/>
    <cellStyle name="Uwaga 3" xfId="30767" hidden="1"/>
    <cellStyle name="Uwaga 3" xfId="30772" hidden="1"/>
    <cellStyle name="Uwaga 3" xfId="30777" hidden="1"/>
    <cellStyle name="Uwaga 3" xfId="30781" hidden="1"/>
    <cellStyle name="Uwaga 3" xfId="30785" hidden="1"/>
    <cellStyle name="Uwaga 3" xfId="30790" hidden="1"/>
    <cellStyle name="Uwaga 3" xfId="30795" hidden="1"/>
    <cellStyle name="Uwaga 3" xfId="30796" hidden="1"/>
    <cellStyle name="Uwaga 3" xfId="30798" hidden="1"/>
    <cellStyle name="Uwaga 3" xfId="30811" hidden="1"/>
    <cellStyle name="Uwaga 3" xfId="30815" hidden="1"/>
    <cellStyle name="Uwaga 3" xfId="30820" hidden="1"/>
    <cellStyle name="Uwaga 3" xfId="30827" hidden="1"/>
    <cellStyle name="Uwaga 3" xfId="30831" hidden="1"/>
    <cellStyle name="Uwaga 3" xfId="30836" hidden="1"/>
    <cellStyle name="Uwaga 3" xfId="30841" hidden="1"/>
    <cellStyle name="Uwaga 3" xfId="30844" hidden="1"/>
    <cellStyle name="Uwaga 3" xfId="30849" hidden="1"/>
    <cellStyle name="Uwaga 3" xfId="30855" hidden="1"/>
    <cellStyle name="Uwaga 3" xfId="30856" hidden="1"/>
    <cellStyle name="Uwaga 3" xfId="30859" hidden="1"/>
    <cellStyle name="Uwaga 3" xfId="30872" hidden="1"/>
    <cellStyle name="Uwaga 3" xfId="30876" hidden="1"/>
    <cellStyle name="Uwaga 3" xfId="30881" hidden="1"/>
    <cellStyle name="Uwaga 3" xfId="30888" hidden="1"/>
    <cellStyle name="Uwaga 3" xfId="30893" hidden="1"/>
    <cellStyle name="Uwaga 3" xfId="30897" hidden="1"/>
    <cellStyle name="Uwaga 3" xfId="30902" hidden="1"/>
    <cellStyle name="Uwaga 3" xfId="30906" hidden="1"/>
    <cellStyle name="Uwaga 3" xfId="30911" hidden="1"/>
    <cellStyle name="Uwaga 3" xfId="30915" hidden="1"/>
    <cellStyle name="Uwaga 3" xfId="30916" hidden="1"/>
    <cellStyle name="Uwaga 3" xfId="30918" hidden="1"/>
    <cellStyle name="Uwaga 3" xfId="30930" hidden="1"/>
    <cellStyle name="Uwaga 3" xfId="30931" hidden="1"/>
    <cellStyle name="Uwaga 3" xfId="30933" hidden="1"/>
    <cellStyle name="Uwaga 3" xfId="30945" hidden="1"/>
    <cellStyle name="Uwaga 3" xfId="30947" hidden="1"/>
    <cellStyle name="Uwaga 3" xfId="30950" hidden="1"/>
    <cellStyle name="Uwaga 3" xfId="30960" hidden="1"/>
    <cellStyle name="Uwaga 3" xfId="30961" hidden="1"/>
    <cellStyle name="Uwaga 3" xfId="30963" hidden="1"/>
    <cellStyle name="Uwaga 3" xfId="30975" hidden="1"/>
    <cellStyle name="Uwaga 3" xfId="30976" hidden="1"/>
    <cellStyle name="Uwaga 3" xfId="30977" hidden="1"/>
    <cellStyle name="Uwaga 3" xfId="30991" hidden="1"/>
    <cellStyle name="Uwaga 3" xfId="30994" hidden="1"/>
    <cellStyle name="Uwaga 3" xfId="30998" hidden="1"/>
    <cellStyle name="Uwaga 3" xfId="31006" hidden="1"/>
    <cellStyle name="Uwaga 3" xfId="31009" hidden="1"/>
    <cellStyle name="Uwaga 3" xfId="31013" hidden="1"/>
    <cellStyle name="Uwaga 3" xfId="31021" hidden="1"/>
    <cellStyle name="Uwaga 3" xfId="31024" hidden="1"/>
    <cellStyle name="Uwaga 3" xfId="31028" hidden="1"/>
    <cellStyle name="Uwaga 3" xfId="31035" hidden="1"/>
    <cellStyle name="Uwaga 3" xfId="31036" hidden="1"/>
    <cellStyle name="Uwaga 3" xfId="31038" hidden="1"/>
    <cellStyle name="Uwaga 3" xfId="31051" hidden="1"/>
    <cellStyle name="Uwaga 3" xfId="31054" hidden="1"/>
    <cellStyle name="Uwaga 3" xfId="31057" hidden="1"/>
    <cellStyle name="Uwaga 3" xfId="31066" hidden="1"/>
    <cellStyle name="Uwaga 3" xfId="31069" hidden="1"/>
    <cellStyle name="Uwaga 3" xfId="31073" hidden="1"/>
    <cellStyle name="Uwaga 3" xfId="31081" hidden="1"/>
    <cellStyle name="Uwaga 3" xfId="31083" hidden="1"/>
    <cellStyle name="Uwaga 3" xfId="31086" hidden="1"/>
    <cellStyle name="Uwaga 3" xfId="31095" hidden="1"/>
    <cellStyle name="Uwaga 3" xfId="31096" hidden="1"/>
    <cellStyle name="Uwaga 3" xfId="31097" hidden="1"/>
    <cellStyle name="Uwaga 3" xfId="31110" hidden="1"/>
    <cellStyle name="Uwaga 3" xfId="31111" hidden="1"/>
    <cellStyle name="Uwaga 3" xfId="31113" hidden="1"/>
    <cellStyle name="Uwaga 3" xfId="31125" hidden="1"/>
    <cellStyle name="Uwaga 3" xfId="31126" hidden="1"/>
    <cellStyle name="Uwaga 3" xfId="31128" hidden="1"/>
    <cellStyle name="Uwaga 3" xfId="31140" hidden="1"/>
    <cellStyle name="Uwaga 3" xfId="31141" hidden="1"/>
    <cellStyle name="Uwaga 3" xfId="31143" hidden="1"/>
    <cellStyle name="Uwaga 3" xfId="31155" hidden="1"/>
    <cellStyle name="Uwaga 3" xfId="31156" hidden="1"/>
    <cellStyle name="Uwaga 3" xfId="31157" hidden="1"/>
    <cellStyle name="Uwaga 3" xfId="31171" hidden="1"/>
    <cellStyle name="Uwaga 3" xfId="31173" hidden="1"/>
    <cellStyle name="Uwaga 3" xfId="31176" hidden="1"/>
    <cellStyle name="Uwaga 3" xfId="31186" hidden="1"/>
    <cellStyle name="Uwaga 3" xfId="31189" hidden="1"/>
    <cellStyle name="Uwaga 3" xfId="31192" hidden="1"/>
    <cellStyle name="Uwaga 3" xfId="31201" hidden="1"/>
    <cellStyle name="Uwaga 3" xfId="31203" hidden="1"/>
    <cellStyle name="Uwaga 3" xfId="31206" hidden="1"/>
    <cellStyle name="Uwaga 3" xfId="31215" hidden="1"/>
    <cellStyle name="Uwaga 3" xfId="31216" hidden="1"/>
    <cellStyle name="Uwaga 3" xfId="31217" hidden="1"/>
    <cellStyle name="Uwaga 3" xfId="31230" hidden="1"/>
    <cellStyle name="Uwaga 3" xfId="31232" hidden="1"/>
    <cellStyle name="Uwaga 3" xfId="31234" hidden="1"/>
    <cellStyle name="Uwaga 3" xfId="31245" hidden="1"/>
    <cellStyle name="Uwaga 3" xfId="31247" hidden="1"/>
    <cellStyle name="Uwaga 3" xfId="31249" hidden="1"/>
    <cellStyle name="Uwaga 3" xfId="31260" hidden="1"/>
    <cellStyle name="Uwaga 3" xfId="31262" hidden="1"/>
    <cellStyle name="Uwaga 3" xfId="31264" hidden="1"/>
    <cellStyle name="Uwaga 3" xfId="31275" hidden="1"/>
    <cellStyle name="Uwaga 3" xfId="31276" hidden="1"/>
    <cellStyle name="Uwaga 3" xfId="31277" hidden="1"/>
    <cellStyle name="Uwaga 3" xfId="31290" hidden="1"/>
    <cellStyle name="Uwaga 3" xfId="31292" hidden="1"/>
    <cellStyle name="Uwaga 3" xfId="31294" hidden="1"/>
    <cellStyle name="Uwaga 3" xfId="31305" hidden="1"/>
    <cellStyle name="Uwaga 3" xfId="31307" hidden="1"/>
    <cellStyle name="Uwaga 3" xfId="31309" hidden="1"/>
    <cellStyle name="Uwaga 3" xfId="31320" hidden="1"/>
    <cellStyle name="Uwaga 3" xfId="31322" hidden="1"/>
    <cellStyle name="Uwaga 3" xfId="31323" hidden="1"/>
    <cellStyle name="Uwaga 3" xfId="31335" hidden="1"/>
    <cellStyle name="Uwaga 3" xfId="31336" hidden="1"/>
    <cellStyle name="Uwaga 3" xfId="31337" hidden="1"/>
    <cellStyle name="Uwaga 3" xfId="31350" hidden="1"/>
    <cellStyle name="Uwaga 3" xfId="31352" hidden="1"/>
    <cellStyle name="Uwaga 3" xfId="31354" hidden="1"/>
    <cellStyle name="Uwaga 3" xfId="31365" hidden="1"/>
    <cellStyle name="Uwaga 3" xfId="31367" hidden="1"/>
    <cellStyle name="Uwaga 3" xfId="31369" hidden="1"/>
    <cellStyle name="Uwaga 3" xfId="31380" hidden="1"/>
    <cellStyle name="Uwaga 3" xfId="31382" hidden="1"/>
    <cellStyle name="Uwaga 3" xfId="31384" hidden="1"/>
    <cellStyle name="Uwaga 3" xfId="31395" hidden="1"/>
    <cellStyle name="Uwaga 3" xfId="31396" hidden="1"/>
    <cellStyle name="Uwaga 3" xfId="31398" hidden="1"/>
    <cellStyle name="Uwaga 3" xfId="31409" hidden="1"/>
    <cellStyle name="Uwaga 3" xfId="31411" hidden="1"/>
    <cellStyle name="Uwaga 3" xfId="31412" hidden="1"/>
    <cellStyle name="Uwaga 3" xfId="31421" hidden="1"/>
    <cellStyle name="Uwaga 3" xfId="31424" hidden="1"/>
    <cellStyle name="Uwaga 3" xfId="31426" hidden="1"/>
    <cellStyle name="Uwaga 3" xfId="31437" hidden="1"/>
    <cellStyle name="Uwaga 3" xfId="31439" hidden="1"/>
    <cellStyle name="Uwaga 3" xfId="31441" hidden="1"/>
    <cellStyle name="Uwaga 3" xfId="31453" hidden="1"/>
    <cellStyle name="Uwaga 3" xfId="31455" hidden="1"/>
    <cellStyle name="Uwaga 3" xfId="31457" hidden="1"/>
    <cellStyle name="Uwaga 3" xfId="31465" hidden="1"/>
    <cellStyle name="Uwaga 3" xfId="31467" hidden="1"/>
    <cellStyle name="Uwaga 3" xfId="31470" hidden="1"/>
    <cellStyle name="Uwaga 3" xfId="31460" hidden="1"/>
    <cellStyle name="Uwaga 3" xfId="31459" hidden="1"/>
    <cellStyle name="Uwaga 3" xfId="31458" hidden="1"/>
    <cellStyle name="Uwaga 3" xfId="31445" hidden="1"/>
    <cellStyle name="Uwaga 3" xfId="31444" hidden="1"/>
    <cellStyle name="Uwaga 3" xfId="31443" hidden="1"/>
    <cellStyle name="Uwaga 3" xfId="31430" hidden="1"/>
    <cellStyle name="Uwaga 3" xfId="31429" hidden="1"/>
    <cellStyle name="Uwaga 3" xfId="31428" hidden="1"/>
    <cellStyle name="Uwaga 3" xfId="31415" hidden="1"/>
    <cellStyle name="Uwaga 3" xfId="31414" hidden="1"/>
    <cellStyle name="Uwaga 3" xfId="31413" hidden="1"/>
    <cellStyle name="Uwaga 3" xfId="31400" hidden="1"/>
    <cellStyle name="Uwaga 3" xfId="31399" hidden="1"/>
    <cellStyle name="Uwaga 3" xfId="31397" hidden="1"/>
    <cellStyle name="Uwaga 3" xfId="31386" hidden="1"/>
    <cellStyle name="Uwaga 3" xfId="31383" hidden="1"/>
    <cellStyle name="Uwaga 3" xfId="31381" hidden="1"/>
    <cellStyle name="Uwaga 3" xfId="31371" hidden="1"/>
    <cellStyle name="Uwaga 3" xfId="31368" hidden="1"/>
    <cellStyle name="Uwaga 3" xfId="31366" hidden="1"/>
    <cellStyle name="Uwaga 3" xfId="31356" hidden="1"/>
    <cellStyle name="Uwaga 3" xfId="31353" hidden="1"/>
    <cellStyle name="Uwaga 3" xfId="31351" hidden="1"/>
    <cellStyle name="Uwaga 3" xfId="31341" hidden="1"/>
    <cellStyle name="Uwaga 3" xfId="31339" hidden="1"/>
    <cellStyle name="Uwaga 3" xfId="31338" hidden="1"/>
    <cellStyle name="Uwaga 3" xfId="31326" hidden="1"/>
    <cellStyle name="Uwaga 3" xfId="31324" hidden="1"/>
    <cellStyle name="Uwaga 3" xfId="31321" hidden="1"/>
    <cellStyle name="Uwaga 3" xfId="31311" hidden="1"/>
    <cellStyle name="Uwaga 3" xfId="31308" hidden="1"/>
    <cellStyle name="Uwaga 3" xfId="31306" hidden="1"/>
    <cellStyle name="Uwaga 3" xfId="31296" hidden="1"/>
    <cellStyle name="Uwaga 3" xfId="31293" hidden="1"/>
    <cellStyle name="Uwaga 3" xfId="31291" hidden="1"/>
    <cellStyle name="Uwaga 3" xfId="31281" hidden="1"/>
    <cellStyle name="Uwaga 3" xfId="31279" hidden="1"/>
    <cellStyle name="Uwaga 3" xfId="31278" hidden="1"/>
    <cellStyle name="Uwaga 3" xfId="31266" hidden="1"/>
    <cellStyle name="Uwaga 3" xfId="31263" hidden="1"/>
    <cellStyle name="Uwaga 3" xfId="31261" hidden="1"/>
    <cellStyle name="Uwaga 3" xfId="31251" hidden="1"/>
    <cellStyle name="Uwaga 3" xfId="31248" hidden="1"/>
    <cellStyle name="Uwaga 3" xfId="31246" hidden="1"/>
    <cellStyle name="Uwaga 3" xfId="31236" hidden="1"/>
    <cellStyle name="Uwaga 3" xfId="31233" hidden="1"/>
    <cellStyle name="Uwaga 3" xfId="31231" hidden="1"/>
    <cellStyle name="Uwaga 3" xfId="31221" hidden="1"/>
    <cellStyle name="Uwaga 3" xfId="31219" hidden="1"/>
    <cellStyle name="Uwaga 3" xfId="31218" hidden="1"/>
    <cellStyle name="Uwaga 3" xfId="31205" hidden="1"/>
    <cellStyle name="Uwaga 3" xfId="31202" hidden="1"/>
    <cellStyle name="Uwaga 3" xfId="31200" hidden="1"/>
    <cellStyle name="Uwaga 3" xfId="31190" hidden="1"/>
    <cellStyle name="Uwaga 3" xfId="31187" hidden="1"/>
    <cellStyle name="Uwaga 3" xfId="31185" hidden="1"/>
    <cellStyle name="Uwaga 3" xfId="31175" hidden="1"/>
    <cellStyle name="Uwaga 3" xfId="31172" hidden="1"/>
    <cellStyle name="Uwaga 3" xfId="31170" hidden="1"/>
    <cellStyle name="Uwaga 3" xfId="31161" hidden="1"/>
    <cellStyle name="Uwaga 3" xfId="31159" hidden="1"/>
    <cellStyle name="Uwaga 3" xfId="31158" hidden="1"/>
    <cellStyle name="Uwaga 3" xfId="31146" hidden="1"/>
    <cellStyle name="Uwaga 3" xfId="31144" hidden="1"/>
    <cellStyle name="Uwaga 3" xfId="31142" hidden="1"/>
    <cellStyle name="Uwaga 3" xfId="31131" hidden="1"/>
    <cellStyle name="Uwaga 3" xfId="31129" hidden="1"/>
    <cellStyle name="Uwaga 3" xfId="31127" hidden="1"/>
    <cellStyle name="Uwaga 3" xfId="31116" hidden="1"/>
    <cellStyle name="Uwaga 3" xfId="31114" hidden="1"/>
    <cellStyle name="Uwaga 3" xfId="31112" hidden="1"/>
    <cellStyle name="Uwaga 3" xfId="31101" hidden="1"/>
    <cellStyle name="Uwaga 3" xfId="31099" hidden="1"/>
    <cellStyle name="Uwaga 3" xfId="31098" hidden="1"/>
    <cellStyle name="Uwaga 3" xfId="31085" hidden="1"/>
    <cellStyle name="Uwaga 3" xfId="31082" hidden="1"/>
    <cellStyle name="Uwaga 3" xfId="31080" hidden="1"/>
    <cellStyle name="Uwaga 3" xfId="31070" hidden="1"/>
    <cellStyle name="Uwaga 3" xfId="31067" hidden="1"/>
    <cellStyle name="Uwaga 3" xfId="31065" hidden="1"/>
    <cellStyle name="Uwaga 3" xfId="31055" hidden="1"/>
    <cellStyle name="Uwaga 3" xfId="31052" hidden="1"/>
    <cellStyle name="Uwaga 3" xfId="31050" hidden="1"/>
    <cellStyle name="Uwaga 3" xfId="31041" hidden="1"/>
    <cellStyle name="Uwaga 3" xfId="31039" hidden="1"/>
    <cellStyle name="Uwaga 3" xfId="31037" hidden="1"/>
    <cellStyle name="Uwaga 3" xfId="31025" hidden="1"/>
    <cellStyle name="Uwaga 3" xfId="31022" hidden="1"/>
    <cellStyle name="Uwaga 3" xfId="31020" hidden="1"/>
    <cellStyle name="Uwaga 3" xfId="31010" hidden="1"/>
    <cellStyle name="Uwaga 3" xfId="31007" hidden="1"/>
    <cellStyle name="Uwaga 3" xfId="31005" hidden="1"/>
    <cellStyle name="Uwaga 3" xfId="30995" hidden="1"/>
    <cellStyle name="Uwaga 3" xfId="30992" hidden="1"/>
    <cellStyle name="Uwaga 3" xfId="30990" hidden="1"/>
    <cellStyle name="Uwaga 3" xfId="30983" hidden="1"/>
    <cellStyle name="Uwaga 3" xfId="30980" hidden="1"/>
    <cellStyle name="Uwaga 3" xfId="30978" hidden="1"/>
    <cellStyle name="Uwaga 3" xfId="30968" hidden="1"/>
    <cellStyle name="Uwaga 3" xfId="30965" hidden="1"/>
    <cellStyle name="Uwaga 3" xfId="30962" hidden="1"/>
    <cellStyle name="Uwaga 3" xfId="30953" hidden="1"/>
    <cellStyle name="Uwaga 3" xfId="30949" hidden="1"/>
    <cellStyle name="Uwaga 3" xfId="30946" hidden="1"/>
    <cellStyle name="Uwaga 3" xfId="30938" hidden="1"/>
    <cellStyle name="Uwaga 3" xfId="30935" hidden="1"/>
    <cellStyle name="Uwaga 3" xfId="30932" hidden="1"/>
    <cellStyle name="Uwaga 3" xfId="30923" hidden="1"/>
    <cellStyle name="Uwaga 3" xfId="30920" hidden="1"/>
    <cellStyle name="Uwaga 3" xfId="30917" hidden="1"/>
    <cellStyle name="Uwaga 3" xfId="30907" hidden="1"/>
    <cellStyle name="Uwaga 3" xfId="30903" hidden="1"/>
    <cellStyle name="Uwaga 3" xfId="30900" hidden="1"/>
    <cellStyle name="Uwaga 3" xfId="30891" hidden="1"/>
    <cellStyle name="Uwaga 3" xfId="30887" hidden="1"/>
    <cellStyle name="Uwaga 3" xfId="30885" hidden="1"/>
    <cellStyle name="Uwaga 3" xfId="30877" hidden="1"/>
    <cellStyle name="Uwaga 3" xfId="30873" hidden="1"/>
    <cellStyle name="Uwaga 3" xfId="30870" hidden="1"/>
    <cellStyle name="Uwaga 3" xfId="30863" hidden="1"/>
    <cellStyle name="Uwaga 3" xfId="30860" hidden="1"/>
    <cellStyle name="Uwaga 3" xfId="30857" hidden="1"/>
    <cellStyle name="Uwaga 3" xfId="30848" hidden="1"/>
    <cellStyle name="Uwaga 3" xfId="30843" hidden="1"/>
    <cellStyle name="Uwaga 3" xfId="30840" hidden="1"/>
    <cellStyle name="Uwaga 3" xfId="30833" hidden="1"/>
    <cellStyle name="Uwaga 3" xfId="30828" hidden="1"/>
    <cellStyle name="Uwaga 3" xfId="30825" hidden="1"/>
    <cellStyle name="Uwaga 3" xfId="30818" hidden="1"/>
    <cellStyle name="Uwaga 3" xfId="30813" hidden="1"/>
    <cellStyle name="Uwaga 3" xfId="30810" hidden="1"/>
    <cellStyle name="Uwaga 3" xfId="30804" hidden="1"/>
    <cellStyle name="Uwaga 3" xfId="30800" hidden="1"/>
    <cellStyle name="Uwaga 3" xfId="30797" hidden="1"/>
    <cellStyle name="Uwaga 3" xfId="30789" hidden="1"/>
    <cellStyle name="Uwaga 3" xfId="30784" hidden="1"/>
    <cellStyle name="Uwaga 3" xfId="30780" hidden="1"/>
    <cellStyle name="Uwaga 3" xfId="30774" hidden="1"/>
    <cellStyle name="Uwaga 3" xfId="30769" hidden="1"/>
    <cellStyle name="Uwaga 3" xfId="30765" hidden="1"/>
    <cellStyle name="Uwaga 3" xfId="30759" hidden="1"/>
    <cellStyle name="Uwaga 3" xfId="30754" hidden="1"/>
    <cellStyle name="Uwaga 3" xfId="30750" hidden="1"/>
    <cellStyle name="Uwaga 3" xfId="30745" hidden="1"/>
    <cellStyle name="Uwaga 3" xfId="30741" hidden="1"/>
    <cellStyle name="Uwaga 3" xfId="30737" hidden="1"/>
    <cellStyle name="Uwaga 3" xfId="30729" hidden="1"/>
    <cellStyle name="Uwaga 3" xfId="30724" hidden="1"/>
    <cellStyle name="Uwaga 3" xfId="30720" hidden="1"/>
    <cellStyle name="Uwaga 3" xfId="30714" hidden="1"/>
    <cellStyle name="Uwaga 3" xfId="30709" hidden="1"/>
    <cellStyle name="Uwaga 3" xfId="30705" hidden="1"/>
    <cellStyle name="Uwaga 3" xfId="30699" hidden="1"/>
    <cellStyle name="Uwaga 3" xfId="30694" hidden="1"/>
    <cellStyle name="Uwaga 3" xfId="30690" hidden="1"/>
    <cellStyle name="Uwaga 3" xfId="30686" hidden="1"/>
    <cellStyle name="Uwaga 3" xfId="30681" hidden="1"/>
    <cellStyle name="Uwaga 3" xfId="30676" hidden="1"/>
    <cellStyle name="Uwaga 3" xfId="30671" hidden="1"/>
    <cellStyle name="Uwaga 3" xfId="30667" hidden="1"/>
    <cellStyle name="Uwaga 3" xfId="30663" hidden="1"/>
    <cellStyle name="Uwaga 3" xfId="30656" hidden="1"/>
    <cellStyle name="Uwaga 3" xfId="30652" hidden="1"/>
    <cellStyle name="Uwaga 3" xfId="30647" hidden="1"/>
    <cellStyle name="Uwaga 3" xfId="30641" hidden="1"/>
    <cellStyle name="Uwaga 3" xfId="30637" hidden="1"/>
    <cellStyle name="Uwaga 3" xfId="30632" hidden="1"/>
    <cellStyle name="Uwaga 3" xfId="30626" hidden="1"/>
    <cellStyle name="Uwaga 3" xfId="30622" hidden="1"/>
    <cellStyle name="Uwaga 3" xfId="30617" hidden="1"/>
    <cellStyle name="Uwaga 3" xfId="30611" hidden="1"/>
    <cellStyle name="Uwaga 3" xfId="30607" hidden="1"/>
    <cellStyle name="Uwaga 3" xfId="30603" hidden="1"/>
    <cellStyle name="Uwaga 3" xfId="31463" hidden="1"/>
    <cellStyle name="Uwaga 3" xfId="31462" hidden="1"/>
    <cellStyle name="Uwaga 3" xfId="31461" hidden="1"/>
    <cellStyle name="Uwaga 3" xfId="31448" hidden="1"/>
    <cellStyle name="Uwaga 3" xfId="31447" hidden="1"/>
    <cellStyle name="Uwaga 3" xfId="31446" hidden="1"/>
    <cellStyle name="Uwaga 3" xfId="31433" hidden="1"/>
    <cellStyle name="Uwaga 3" xfId="31432" hidden="1"/>
    <cellStyle name="Uwaga 3" xfId="31431" hidden="1"/>
    <cellStyle name="Uwaga 3" xfId="31418" hidden="1"/>
    <cellStyle name="Uwaga 3" xfId="31417" hidden="1"/>
    <cellStyle name="Uwaga 3" xfId="31416" hidden="1"/>
    <cellStyle name="Uwaga 3" xfId="31403" hidden="1"/>
    <cellStyle name="Uwaga 3" xfId="31402" hidden="1"/>
    <cellStyle name="Uwaga 3" xfId="31401" hidden="1"/>
    <cellStyle name="Uwaga 3" xfId="31389" hidden="1"/>
    <cellStyle name="Uwaga 3" xfId="31387" hidden="1"/>
    <cellStyle name="Uwaga 3" xfId="31385" hidden="1"/>
    <cellStyle name="Uwaga 3" xfId="31374" hidden="1"/>
    <cellStyle name="Uwaga 3" xfId="31372" hidden="1"/>
    <cellStyle name="Uwaga 3" xfId="31370" hidden="1"/>
    <cellStyle name="Uwaga 3" xfId="31359" hidden="1"/>
    <cellStyle name="Uwaga 3" xfId="31357" hidden="1"/>
    <cellStyle name="Uwaga 3" xfId="31355" hidden="1"/>
    <cellStyle name="Uwaga 3" xfId="31344" hidden="1"/>
    <cellStyle name="Uwaga 3" xfId="31342" hidden="1"/>
    <cellStyle name="Uwaga 3" xfId="31340" hidden="1"/>
    <cellStyle name="Uwaga 3" xfId="31329" hidden="1"/>
    <cellStyle name="Uwaga 3" xfId="31327" hidden="1"/>
    <cellStyle name="Uwaga 3" xfId="31325" hidden="1"/>
    <cellStyle name="Uwaga 3" xfId="31314" hidden="1"/>
    <cellStyle name="Uwaga 3" xfId="31312" hidden="1"/>
    <cellStyle name="Uwaga 3" xfId="31310" hidden="1"/>
    <cellStyle name="Uwaga 3" xfId="31299" hidden="1"/>
    <cellStyle name="Uwaga 3" xfId="31297" hidden="1"/>
    <cellStyle name="Uwaga 3" xfId="31295" hidden="1"/>
    <cellStyle name="Uwaga 3" xfId="31284" hidden="1"/>
    <cellStyle name="Uwaga 3" xfId="31282" hidden="1"/>
    <cellStyle name="Uwaga 3" xfId="31280" hidden="1"/>
    <cellStyle name="Uwaga 3" xfId="31269" hidden="1"/>
    <cellStyle name="Uwaga 3" xfId="31267" hidden="1"/>
    <cellStyle name="Uwaga 3" xfId="31265" hidden="1"/>
    <cellStyle name="Uwaga 3" xfId="31254" hidden="1"/>
    <cellStyle name="Uwaga 3" xfId="31252" hidden="1"/>
    <cellStyle name="Uwaga 3" xfId="31250" hidden="1"/>
    <cellStyle name="Uwaga 3" xfId="31239" hidden="1"/>
    <cellStyle name="Uwaga 3" xfId="31237" hidden="1"/>
    <cellStyle name="Uwaga 3" xfId="31235" hidden="1"/>
    <cellStyle name="Uwaga 3" xfId="31224" hidden="1"/>
    <cellStyle name="Uwaga 3" xfId="31222" hidden="1"/>
    <cellStyle name="Uwaga 3" xfId="31220" hidden="1"/>
    <cellStyle name="Uwaga 3" xfId="31209" hidden="1"/>
    <cellStyle name="Uwaga 3" xfId="31207" hidden="1"/>
    <cellStyle name="Uwaga 3" xfId="31204" hidden="1"/>
    <cellStyle name="Uwaga 3" xfId="31194" hidden="1"/>
    <cellStyle name="Uwaga 3" xfId="31191" hidden="1"/>
    <cellStyle name="Uwaga 3" xfId="31188" hidden="1"/>
    <cellStyle name="Uwaga 3" xfId="31179" hidden="1"/>
    <cellStyle name="Uwaga 3" xfId="31177" hidden="1"/>
    <cellStyle name="Uwaga 3" xfId="31174" hidden="1"/>
    <cellStyle name="Uwaga 3" xfId="31164" hidden="1"/>
    <cellStyle name="Uwaga 3" xfId="31162" hidden="1"/>
    <cellStyle name="Uwaga 3" xfId="31160" hidden="1"/>
    <cellStyle name="Uwaga 3" xfId="31149" hidden="1"/>
    <cellStyle name="Uwaga 3" xfId="31147" hidden="1"/>
    <cellStyle name="Uwaga 3" xfId="31145" hidden="1"/>
    <cellStyle name="Uwaga 3" xfId="31134" hidden="1"/>
    <cellStyle name="Uwaga 3" xfId="31132" hidden="1"/>
    <cellStyle name="Uwaga 3" xfId="31130" hidden="1"/>
    <cellStyle name="Uwaga 3" xfId="31119" hidden="1"/>
    <cellStyle name="Uwaga 3" xfId="31117" hidden="1"/>
    <cellStyle name="Uwaga 3" xfId="31115" hidden="1"/>
    <cellStyle name="Uwaga 3" xfId="31104" hidden="1"/>
    <cellStyle name="Uwaga 3" xfId="31102" hidden="1"/>
    <cellStyle name="Uwaga 3" xfId="31100" hidden="1"/>
    <cellStyle name="Uwaga 3" xfId="31089" hidden="1"/>
    <cellStyle name="Uwaga 3" xfId="31087" hidden="1"/>
    <cellStyle name="Uwaga 3" xfId="31084" hidden="1"/>
    <cellStyle name="Uwaga 3" xfId="31074" hidden="1"/>
    <cellStyle name="Uwaga 3" xfId="31071" hidden="1"/>
    <cellStyle name="Uwaga 3" xfId="31068" hidden="1"/>
    <cellStyle name="Uwaga 3" xfId="31059" hidden="1"/>
    <cellStyle name="Uwaga 3" xfId="31056" hidden="1"/>
    <cellStyle name="Uwaga 3" xfId="31053" hidden="1"/>
    <cellStyle name="Uwaga 3" xfId="31044" hidden="1"/>
    <cellStyle name="Uwaga 3" xfId="31042" hidden="1"/>
    <cellStyle name="Uwaga 3" xfId="31040" hidden="1"/>
    <cellStyle name="Uwaga 3" xfId="31029" hidden="1"/>
    <cellStyle name="Uwaga 3" xfId="31026" hidden="1"/>
    <cellStyle name="Uwaga 3" xfId="31023" hidden="1"/>
    <cellStyle name="Uwaga 3" xfId="31014" hidden="1"/>
    <cellStyle name="Uwaga 3" xfId="31011" hidden="1"/>
    <cellStyle name="Uwaga 3" xfId="31008" hidden="1"/>
    <cellStyle name="Uwaga 3" xfId="30999" hidden="1"/>
    <cellStyle name="Uwaga 3" xfId="30996" hidden="1"/>
    <cellStyle name="Uwaga 3" xfId="30993" hidden="1"/>
    <cellStyle name="Uwaga 3" xfId="30986" hidden="1"/>
    <cellStyle name="Uwaga 3" xfId="30982" hidden="1"/>
    <cellStyle name="Uwaga 3" xfId="30979" hidden="1"/>
    <cellStyle name="Uwaga 3" xfId="30971" hidden="1"/>
    <cellStyle name="Uwaga 3" xfId="30967" hidden="1"/>
    <cellStyle name="Uwaga 3" xfId="30964" hidden="1"/>
    <cellStyle name="Uwaga 3" xfId="30956" hidden="1"/>
    <cellStyle name="Uwaga 3" xfId="30952" hidden="1"/>
    <cellStyle name="Uwaga 3" xfId="30948" hidden="1"/>
    <cellStyle name="Uwaga 3" xfId="30941" hidden="1"/>
    <cellStyle name="Uwaga 3" xfId="30937" hidden="1"/>
    <cellStyle name="Uwaga 3" xfId="30934" hidden="1"/>
    <cellStyle name="Uwaga 3" xfId="30926" hidden="1"/>
    <cellStyle name="Uwaga 3" xfId="30922" hidden="1"/>
    <cellStyle name="Uwaga 3" xfId="30919" hidden="1"/>
    <cellStyle name="Uwaga 3" xfId="30910" hidden="1"/>
    <cellStyle name="Uwaga 3" xfId="30905" hidden="1"/>
    <cellStyle name="Uwaga 3" xfId="30901" hidden="1"/>
    <cellStyle name="Uwaga 3" xfId="30895" hidden="1"/>
    <cellStyle name="Uwaga 3" xfId="30890" hidden="1"/>
    <cellStyle name="Uwaga 3" xfId="30886" hidden="1"/>
    <cellStyle name="Uwaga 3" xfId="30880" hidden="1"/>
    <cellStyle name="Uwaga 3" xfId="30875" hidden="1"/>
    <cellStyle name="Uwaga 3" xfId="30871" hidden="1"/>
    <cellStyle name="Uwaga 3" xfId="30866" hidden="1"/>
    <cellStyle name="Uwaga 3" xfId="30862" hidden="1"/>
    <cellStyle name="Uwaga 3" xfId="30858" hidden="1"/>
    <cellStyle name="Uwaga 3" xfId="30851" hidden="1"/>
    <cellStyle name="Uwaga 3" xfId="30846" hidden="1"/>
    <cellStyle name="Uwaga 3" xfId="30842" hidden="1"/>
    <cellStyle name="Uwaga 3" xfId="30835" hidden="1"/>
    <cellStyle name="Uwaga 3" xfId="30830" hidden="1"/>
    <cellStyle name="Uwaga 3" xfId="30826" hidden="1"/>
    <cellStyle name="Uwaga 3" xfId="30821" hidden="1"/>
    <cellStyle name="Uwaga 3" xfId="30816" hidden="1"/>
    <cellStyle name="Uwaga 3" xfId="30812" hidden="1"/>
    <cellStyle name="Uwaga 3" xfId="30806" hidden="1"/>
    <cellStyle name="Uwaga 3" xfId="30802" hidden="1"/>
    <cellStyle name="Uwaga 3" xfId="30799" hidden="1"/>
    <cellStyle name="Uwaga 3" xfId="30792" hidden="1"/>
    <cellStyle name="Uwaga 3" xfId="30787" hidden="1"/>
    <cellStyle name="Uwaga 3" xfId="30782" hidden="1"/>
    <cellStyle name="Uwaga 3" xfId="30776" hidden="1"/>
    <cellStyle name="Uwaga 3" xfId="30771" hidden="1"/>
    <cellStyle name="Uwaga 3" xfId="30766" hidden="1"/>
    <cellStyle name="Uwaga 3" xfId="30761" hidden="1"/>
    <cellStyle name="Uwaga 3" xfId="30756" hidden="1"/>
    <cellStyle name="Uwaga 3" xfId="30751" hidden="1"/>
    <cellStyle name="Uwaga 3" xfId="30747" hidden="1"/>
    <cellStyle name="Uwaga 3" xfId="30743" hidden="1"/>
    <cellStyle name="Uwaga 3" xfId="30738" hidden="1"/>
    <cellStyle name="Uwaga 3" xfId="30731" hidden="1"/>
    <cellStyle name="Uwaga 3" xfId="30726" hidden="1"/>
    <cellStyle name="Uwaga 3" xfId="30721" hidden="1"/>
    <cellStyle name="Uwaga 3" xfId="30715" hidden="1"/>
    <cellStyle name="Uwaga 3" xfId="30710" hidden="1"/>
    <cellStyle name="Uwaga 3" xfId="30706" hidden="1"/>
    <cellStyle name="Uwaga 3" xfId="30701" hidden="1"/>
    <cellStyle name="Uwaga 3" xfId="30696" hidden="1"/>
    <cellStyle name="Uwaga 3" xfId="30691" hidden="1"/>
    <cellStyle name="Uwaga 3" xfId="30687" hidden="1"/>
    <cellStyle name="Uwaga 3" xfId="30682" hidden="1"/>
    <cellStyle name="Uwaga 3" xfId="30677" hidden="1"/>
    <cellStyle name="Uwaga 3" xfId="30672" hidden="1"/>
    <cellStyle name="Uwaga 3" xfId="30668" hidden="1"/>
    <cellStyle name="Uwaga 3" xfId="30664" hidden="1"/>
    <cellStyle name="Uwaga 3" xfId="30657" hidden="1"/>
    <cellStyle name="Uwaga 3" xfId="30653" hidden="1"/>
    <cellStyle name="Uwaga 3" xfId="30648" hidden="1"/>
    <cellStyle name="Uwaga 3" xfId="30642" hidden="1"/>
    <cellStyle name="Uwaga 3" xfId="30638" hidden="1"/>
    <cellStyle name="Uwaga 3" xfId="30633" hidden="1"/>
    <cellStyle name="Uwaga 3" xfId="30627" hidden="1"/>
    <cellStyle name="Uwaga 3" xfId="30623" hidden="1"/>
    <cellStyle name="Uwaga 3" xfId="30619" hidden="1"/>
    <cellStyle name="Uwaga 3" xfId="30612" hidden="1"/>
    <cellStyle name="Uwaga 3" xfId="30608" hidden="1"/>
    <cellStyle name="Uwaga 3" xfId="30604" hidden="1"/>
    <cellStyle name="Uwaga 3" xfId="31468" hidden="1"/>
    <cellStyle name="Uwaga 3" xfId="31466" hidden="1"/>
    <cellStyle name="Uwaga 3" xfId="31464" hidden="1"/>
    <cellStyle name="Uwaga 3" xfId="31451" hidden="1"/>
    <cellStyle name="Uwaga 3" xfId="31450" hidden="1"/>
    <cellStyle name="Uwaga 3" xfId="31449" hidden="1"/>
    <cellStyle name="Uwaga 3" xfId="31436" hidden="1"/>
    <cellStyle name="Uwaga 3" xfId="31435" hidden="1"/>
    <cellStyle name="Uwaga 3" xfId="31434" hidden="1"/>
    <cellStyle name="Uwaga 3" xfId="31422" hidden="1"/>
    <cellStyle name="Uwaga 3" xfId="31420" hidden="1"/>
    <cellStyle name="Uwaga 3" xfId="31419" hidden="1"/>
    <cellStyle name="Uwaga 3" xfId="31406" hidden="1"/>
    <cellStyle name="Uwaga 3" xfId="31405" hidden="1"/>
    <cellStyle name="Uwaga 3" xfId="31404" hidden="1"/>
    <cellStyle name="Uwaga 3" xfId="31392" hidden="1"/>
    <cellStyle name="Uwaga 3" xfId="31390" hidden="1"/>
    <cellStyle name="Uwaga 3" xfId="31388" hidden="1"/>
    <cellStyle name="Uwaga 3" xfId="31377" hidden="1"/>
    <cellStyle name="Uwaga 3" xfId="31375" hidden="1"/>
    <cellStyle name="Uwaga 3" xfId="31373" hidden="1"/>
    <cellStyle name="Uwaga 3" xfId="31362" hidden="1"/>
    <cellStyle name="Uwaga 3" xfId="31360" hidden="1"/>
    <cellStyle name="Uwaga 3" xfId="31358" hidden="1"/>
    <cellStyle name="Uwaga 3" xfId="31347" hidden="1"/>
    <cellStyle name="Uwaga 3" xfId="31345" hidden="1"/>
    <cellStyle name="Uwaga 3" xfId="31343" hidden="1"/>
    <cellStyle name="Uwaga 3" xfId="31332" hidden="1"/>
    <cellStyle name="Uwaga 3" xfId="31330" hidden="1"/>
    <cellStyle name="Uwaga 3" xfId="31328" hidden="1"/>
    <cellStyle name="Uwaga 3" xfId="31317" hidden="1"/>
    <cellStyle name="Uwaga 3" xfId="31315" hidden="1"/>
    <cellStyle name="Uwaga 3" xfId="31313" hidden="1"/>
    <cellStyle name="Uwaga 3" xfId="31302" hidden="1"/>
    <cellStyle name="Uwaga 3" xfId="31300" hidden="1"/>
    <cellStyle name="Uwaga 3" xfId="31298" hidden="1"/>
    <cellStyle name="Uwaga 3" xfId="31287" hidden="1"/>
    <cellStyle name="Uwaga 3" xfId="31285" hidden="1"/>
    <cellStyle name="Uwaga 3" xfId="31283" hidden="1"/>
    <cellStyle name="Uwaga 3" xfId="31272" hidden="1"/>
    <cellStyle name="Uwaga 3" xfId="31270" hidden="1"/>
    <cellStyle name="Uwaga 3" xfId="31268" hidden="1"/>
    <cellStyle name="Uwaga 3" xfId="31257" hidden="1"/>
    <cellStyle name="Uwaga 3" xfId="31255" hidden="1"/>
    <cellStyle name="Uwaga 3" xfId="31253" hidden="1"/>
    <cellStyle name="Uwaga 3" xfId="31242" hidden="1"/>
    <cellStyle name="Uwaga 3" xfId="31240" hidden="1"/>
    <cellStyle name="Uwaga 3" xfId="31238" hidden="1"/>
    <cellStyle name="Uwaga 3" xfId="31227" hidden="1"/>
    <cellStyle name="Uwaga 3" xfId="31225" hidden="1"/>
    <cellStyle name="Uwaga 3" xfId="31223" hidden="1"/>
    <cellStyle name="Uwaga 3" xfId="31212" hidden="1"/>
    <cellStyle name="Uwaga 3" xfId="31210" hidden="1"/>
    <cellStyle name="Uwaga 3" xfId="31208" hidden="1"/>
    <cellStyle name="Uwaga 3" xfId="31197" hidden="1"/>
    <cellStyle name="Uwaga 3" xfId="31195" hidden="1"/>
    <cellStyle name="Uwaga 3" xfId="31193" hidden="1"/>
    <cellStyle name="Uwaga 3" xfId="31182" hidden="1"/>
    <cellStyle name="Uwaga 3" xfId="31180" hidden="1"/>
    <cellStyle name="Uwaga 3" xfId="31178" hidden="1"/>
    <cellStyle name="Uwaga 3" xfId="31167" hidden="1"/>
    <cellStyle name="Uwaga 3" xfId="31165" hidden="1"/>
    <cellStyle name="Uwaga 3" xfId="31163" hidden="1"/>
    <cellStyle name="Uwaga 3" xfId="31152" hidden="1"/>
    <cellStyle name="Uwaga 3" xfId="31150" hidden="1"/>
    <cellStyle name="Uwaga 3" xfId="31148" hidden="1"/>
    <cellStyle name="Uwaga 3" xfId="31137" hidden="1"/>
    <cellStyle name="Uwaga 3" xfId="31135" hidden="1"/>
    <cellStyle name="Uwaga 3" xfId="31133" hidden="1"/>
    <cellStyle name="Uwaga 3" xfId="31122" hidden="1"/>
    <cellStyle name="Uwaga 3" xfId="31120" hidden="1"/>
    <cellStyle name="Uwaga 3" xfId="31118" hidden="1"/>
    <cellStyle name="Uwaga 3" xfId="31107" hidden="1"/>
    <cellStyle name="Uwaga 3" xfId="31105" hidden="1"/>
    <cellStyle name="Uwaga 3" xfId="31103" hidden="1"/>
    <cellStyle name="Uwaga 3" xfId="31092" hidden="1"/>
    <cellStyle name="Uwaga 3" xfId="31090" hidden="1"/>
    <cellStyle name="Uwaga 3" xfId="31088" hidden="1"/>
    <cellStyle name="Uwaga 3" xfId="31077" hidden="1"/>
    <cellStyle name="Uwaga 3" xfId="31075" hidden="1"/>
    <cellStyle name="Uwaga 3" xfId="31072" hidden="1"/>
    <cellStyle name="Uwaga 3" xfId="31062" hidden="1"/>
    <cellStyle name="Uwaga 3" xfId="31060" hidden="1"/>
    <cellStyle name="Uwaga 3" xfId="31058" hidden="1"/>
    <cellStyle name="Uwaga 3" xfId="31047" hidden="1"/>
    <cellStyle name="Uwaga 3" xfId="31045" hidden="1"/>
    <cellStyle name="Uwaga 3" xfId="31043" hidden="1"/>
    <cellStyle name="Uwaga 3" xfId="31032" hidden="1"/>
    <cellStyle name="Uwaga 3" xfId="31030" hidden="1"/>
    <cellStyle name="Uwaga 3" xfId="31027" hidden="1"/>
    <cellStyle name="Uwaga 3" xfId="31017" hidden="1"/>
    <cellStyle name="Uwaga 3" xfId="31015" hidden="1"/>
    <cellStyle name="Uwaga 3" xfId="31012" hidden="1"/>
    <cellStyle name="Uwaga 3" xfId="31002" hidden="1"/>
    <cellStyle name="Uwaga 3" xfId="31000" hidden="1"/>
    <cellStyle name="Uwaga 3" xfId="30997" hidden="1"/>
    <cellStyle name="Uwaga 3" xfId="30988" hidden="1"/>
    <cellStyle name="Uwaga 3" xfId="30985" hidden="1"/>
    <cellStyle name="Uwaga 3" xfId="30981" hidden="1"/>
    <cellStyle name="Uwaga 3" xfId="30973" hidden="1"/>
    <cellStyle name="Uwaga 3" xfId="30970" hidden="1"/>
    <cellStyle name="Uwaga 3" xfId="30966" hidden="1"/>
    <cellStyle name="Uwaga 3" xfId="30958" hidden="1"/>
    <cellStyle name="Uwaga 3" xfId="30955" hidden="1"/>
    <cellStyle name="Uwaga 3" xfId="30951" hidden="1"/>
    <cellStyle name="Uwaga 3" xfId="30943" hidden="1"/>
    <cellStyle name="Uwaga 3" xfId="30940" hidden="1"/>
    <cellStyle name="Uwaga 3" xfId="30936" hidden="1"/>
    <cellStyle name="Uwaga 3" xfId="30928" hidden="1"/>
    <cellStyle name="Uwaga 3" xfId="30925" hidden="1"/>
    <cellStyle name="Uwaga 3" xfId="30921" hidden="1"/>
    <cellStyle name="Uwaga 3" xfId="30913" hidden="1"/>
    <cellStyle name="Uwaga 3" xfId="30909" hidden="1"/>
    <cellStyle name="Uwaga 3" xfId="30904" hidden="1"/>
    <cellStyle name="Uwaga 3" xfId="30898" hidden="1"/>
    <cellStyle name="Uwaga 3" xfId="30894" hidden="1"/>
    <cellStyle name="Uwaga 3" xfId="30889" hidden="1"/>
    <cellStyle name="Uwaga 3" xfId="30883" hidden="1"/>
    <cellStyle name="Uwaga 3" xfId="30879" hidden="1"/>
    <cellStyle name="Uwaga 3" xfId="30874" hidden="1"/>
    <cellStyle name="Uwaga 3" xfId="30868" hidden="1"/>
    <cellStyle name="Uwaga 3" xfId="30865" hidden="1"/>
    <cellStyle name="Uwaga 3" xfId="30861" hidden="1"/>
    <cellStyle name="Uwaga 3" xfId="30853" hidden="1"/>
    <cellStyle name="Uwaga 3" xfId="30850" hidden="1"/>
    <cellStyle name="Uwaga 3" xfId="30845" hidden="1"/>
    <cellStyle name="Uwaga 3" xfId="30838" hidden="1"/>
    <cellStyle name="Uwaga 3" xfId="30834" hidden="1"/>
    <cellStyle name="Uwaga 3" xfId="30829" hidden="1"/>
    <cellStyle name="Uwaga 3" xfId="30823" hidden="1"/>
    <cellStyle name="Uwaga 3" xfId="30819" hidden="1"/>
    <cellStyle name="Uwaga 3" xfId="30814" hidden="1"/>
    <cellStyle name="Uwaga 3" xfId="30808" hidden="1"/>
    <cellStyle name="Uwaga 3" xfId="30805" hidden="1"/>
    <cellStyle name="Uwaga 3" xfId="30801" hidden="1"/>
    <cellStyle name="Uwaga 3" xfId="30793" hidden="1"/>
    <cellStyle name="Uwaga 3" xfId="30788" hidden="1"/>
    <cellStyle name="Uwaga 3" xfId="30783" hidden="1"/>
    <cellStyle name="Uwaga 3" xfId="30778" hidden="1"/>
    <cellStyle name="Uwaga 3" xfId="30773" hidden="1"/>
    <cellStyle name="Uwaga 3" xfId="30768" hidden="1"/>
    <cellStyle name="Uwaga 3" xfId="30763" hidden="1"/>
    <cellStyle name="Uwaga 3" xfId="30758" hidden="1"/>
    <cellStyle name="Uwaga 3" xfId="30753" hidden="1"/>
    <cellStyle name="Uwaga 3" xfId="30748" hidden="1"/>
    <cellStyle name="Uwaga 3" xfId="30744" hidden="1"/>
    <cellStyle name="Uwaga 3" xfId="30739" hidden="1"/>
    <cellStyle name="Uwaga 3" xfId="30732" hidden="1"/>
    <cellStyle name="Uwaga 3" xfId="30727" hidden="1"/>
    <cellStyle name="Uwaga 3" xfId="30722" hidden="1"/>
    <cellStyle name="Uwaga 3" xfId="30717" hidden="1"/>
    <cellStyle name="Uwaga 3" xfId="30712" hidden="1"/>
    <cellStyle name="Uwaga 3" xfId="30707" hidden="1"/>
    <cellStyle name="Uwaga 3" xfId="30702" hidden="1"/>
    <cellStyle name="Uwaga 3" xfId="30697" hidden="1"/>
    <cellStyle name="Uwaga 3" xfId="30692" hidden="1"/>
    <cellStyle name="Uwaga 3" xfId="30688" hidden="1"/>
    <cellStyle name="Uwaga 3" xfId="30683" hidden="1"/>
    <cellStyle name="Uwaga 3" xfId="30678" hidden="1"/>
    <cellStyle name="Uwaga 3" xfId="30673" hidden="1"/>
    <cellStyle name="Uwaga 3" xfId="30669" hidden="1"/>
    <cellStyle name="Uwaga 3" xfId="30665" hidden="1"/>
    <cellStyle name="Uwaga 3" xfId="30658" hidden="1"/>
    <cellStyle name="Uwaga 3" xfId="30654" hidden="1"/>
    <cellStyle name="Uwaga 3" xfId="30649" hidden="1"/>
    <cellStyle name="Uwaga 3" xfId="30643" hidden="1"/>
    <cellStyle name="Uwaga 3" xfId="30639" hidden="1"/>
    <cellStyle name="Uwaga 3" xfId="30634" hidden="1"/>
    <cellStyle name="Uwaga 3" xfId="30628" hidden="1"/>
    <cellStyle name="Uwaga 3" xfId="30624" hidden="1"/>
    <cellStyle name="Uwaga 3" xfId="30620" hidden="1"/>
    <cellStyle name="Uwaga 3" xfId="30613" hidden="1"/>
    <cellStyle name="Uwaga 3" xfId="30609" hidden="1"/>
    <cellStyle name="Uwaga 3" xfId="30605" hidden="1"/>
    <cellStyle name="Uwaga 3" xfId="31472" hidden="1"/>
    <cellStyle name="Uwaga 3" xfId="31471" hidden="1"/>
    <cellStyle name="Uwaga 3" xfId="31469" hidden="1"/>
    <cellStyle name="Uwaga 3" xfId="31456" hidden="1"/>
    <cellStyle name="Uwaga 3" xfId="31454" hidden="1"/>
    <cellStyle name="Uwaga 3" xfId="31452" hidden="1"/>
    <cellStyle name="Uwaga 3" xfId="31442" hidden="1"/>
    <cellStyle name="Uwaga 3" xfId="31440" hidden="1"/>
    <cellStyle name="Uwaga 3" xfId="31438" hidden="1"/>
    <cellStyle name="Uwaga 3" xfId="31427" hidden="1"/>
    <cellStyle name="Uwaga 3" xfId="31425" hidden="1"/>
    <cellStyle name="Uwaga 3" xfId="31423" hidden="1"/>
    <cellStyle name="Uwaga 3" xfId="31410" hidden="1"/>
    <cellStyle name="Uwaga 3" xfId="31408" hidden="1"/>
    <cellStyle name="Uwaga 3" xfId="31407" hidden="1"/>
    <cellStyle name="Uwaga 3" xfId="31394" hidden="1"/>
    <cellStyle name="Uwaga 3" xfId="31393" hidden="1"/>
    <cellStyle name="Uwaga 3" xfId="31391" hidden="1"/>
    <cellStyle name="Uwaga 3" xfId="31379" hidden="1"/>
    <cellStyle name="Uwaga 3" xfId="31378" hidden="1"/>
    <cellStyle name="Uwaga 3" xfId="31376" hidden="1"/>
    <cellStyle name="Uwaga 3" xfId="31364" hidden="1"/>
    <cellStyle name="Uwaga 3" xfId="31363" hidden="1"/>
    <cellStyle name="Uwaga 3" xfId="31361" hidden="1"/>
    <cellStyle name="Uwaga 3" xfId="31349" hidden="1"/>
    <cellStyle name="Uwaga 3" xfId="31348" hidden="1"/>
    <cellStyle name="Uwaga 3" xfId="31346" hidden="1"/>
    <cellStyle name="Uwaga 3" xfId="31334" hidden="1"/>
    <cellStyle name="Uwaga 3" xfId="31333" hidden="1"/>
    <cellStyle name="Uwaga 3" xfId="31331" hidden="1"/>
    <cellStyle name="Uwaga 3" xfId="31319" hidden="1"/>
    <cellStyle name="Uwaga 3" xfId="31318" hidden="1"/>
    <cellStyle name="Uwaga 3" xfId="31316" hidden="1"/>
    <cellStyle name="Uwaga 3" xfId="31304" hidden="1"/>
    <cellStyle name="Uwaga 3" xfId="31303" hidden="1"/>
    <cellStyle name="Uwaga 3" xfId="31301" hidden="1"/>
    <cellStyle name="Uwaga 3" xfId="31289" hidden="1"/>
    <cellStyle name="Uwaga 3" xfId="31288" hidden="1"/>
    <cellStyle name="Uwaga 3" xfId="31286" hidden="1"/>
    <cellStyle name="Uwaga 3" xfId="31274" hidden="1"/>
    <cellStyle name="Uwaga 3" xfId="31273" hidden="1"/>
    <cellStyle name="Uwaga 3" xfId="31271" hidden="1"/>
    <cellStyle name="Uwaga 3" xfId="31259" hidden="1"/>
    <cellStyle name="Uwaga 3" xfId="31258" hidden="1"/>
    <cellStyle name="Uwaga 3" xfId="31256" hidden="1"/>
    <cellStyle name="Uwaga 3" xfId="31244" hidden="1"/>
    <cellStyle name="Uwaga 3" xfId="31243" hidden="1"/>
    <cellStyle name="Uwaga 3" xfId="31241" hidden="1"/>
    <cellStyle name="Uwaga 3" xfId="31229" hidden="1"/>
    <cellStyle name="Uwaga 3" xfId="31228" hidden="1"/>
    <cellStyle name="Uwaga 3" xfId="31226" hidden="1"/>
    <cellStyle name="Uwaga 3" xfId="31214" hidden="1"/>
    <cellStyle name="Uwaga 3" xfId="31213" hidden="1"/>
    <cellStyle name="Uwaga 3" xfId="31211" hidden="1"/>
    <cellStyle name="Uwaga 3" xfId="31199" hidden="1"/>
    <cellStyle name="Uwaga 3" xfId="31198" hidden="1"/>
    <cellStyle name="Uwaga 3" xfId="31196" hidden="1"/>
    <cellStyle name="Uwaga 3" xfId="31184" hidden="1"/>
    <cellStyle name="Uwaga 3" xfId="31183" hidden="1"/>
    <cellStyle name="Uwaga 3" xfId="31181" hidden="1"/>
    <cellStyle name="Uwaga 3" xfId="31169" hidden="1"/>
    <cellStyle name="Uwaga 3" xfId="31168" hidden="1"/>
    <cellStyle name="Uwaga 3" xfId="31166" hidden="1"/>
    <cellStyle name="Uwaga 3" xfId="31154" hidden="1"/>
    <cellStyle name="Uwaga 3" xfId="31153" hidden="1"/>
    <cellStyle name="Uwaga 3" xfId="31151" hidden="1"/>
    <cellStyle name="Uwaga 3" xfId="31139" hidden="1"/>
    <cellStyle name="Uwaga 3" xfId="31138" hidden="1"/>
    <cellStyle name="Uwaga 3" xfId="31136" hidden="1"/>
    <cellStyle name="Uwaga 3" xfId="31124" hidden="1"/>
    <cellStyle name="Uwaga 3" xfId="31123" hidden="1"/>
    <cellStyle name="Uwaga 3" xfId="31121" hidden="1"/>
    <cellStyle name="Uwaga 3" xfId="31109" hidden="1"/>
    <cellStyle name="Uwaga 3" xfId="31108" hidden="1"/>
    <cellStyle name="Uwaga 3" xfId="31106" hidden="1"/>
    <cellStyle name="Uwaga 3" xfId="31094" hidden="1"/>
    <cellStyle name="Uwaga 3" xfId="31093" hidden="1"/>
    <cellStyle name="Uwaga 3" xfId="31091" hidden="1"/>
    <cellStyle name="Uwaga 3" xfId="31079" hidden="1"/>
    <cellStyle name="Uwaga 3" xfId="31078" hidden="1"/>
    <cellStyle name="Uwaga 3" xfId="31076" hidden="1"/>
    <cellStyle name="Uwaga 3" xfId="31064" hidden="1"/>
    <cellStyle name="Uwaga 3" xfId="31063" hidden="1"/>
    <cellStyle name="Uwaga 3" xfId="31061" hidden="1"/>
    <cellStyle name="Uwaga 3" xfId="31049" hidden="1"/>
    <cellStyle name="Uwaga 3" xfId="31048" hidden="1"/>
    <cellStyle name="Uwaga 3" xfId="31046" hidden="1"/>
    <cellStyle name="Uwaga 3" xfId="31034" hidden="1"/>
    <cellStyle name="Uwaga 3" xfId="31033" hidden="1"/>
    <cellStyle name="Uwaga 3" xfId="31031" hidden="1"/>
    <cellStyle name="Uwaga 3" xfId="31019" hidden="1"/>
    <cellStyle name="Uwaga 3" xfId="31018" hidden="1"/>
    <cellStyle name="Uwaga 3" xfId="31016" hidden="1"/>
    <cellStyle name="Uwaga 3" xfId="31004" hidden="1"/>
    <cellStyle name="Uwaga 3" xfId="31003" hidden="1"/>
    <cellStyle name="Uwaga 3" xfId="31001" hidden="1"/>
    <cellStyle name="Uwaga 3" xfId="30989" hidden="1"/>
    <cellStyle name="Uwaga 3" xfId="30987" hidden="1"/>
    <cellStyle name="Uwaga 3" xfId="30984" hidden="1"/>
    <cellStyle name="Uwaga 3" xfId="30974" hidden="1"/>
    <cellStyle name="Uwaga 3" xfId="30972" hidden="1"/>
    <cellStyle name="Uwaga 3" xfId="30969" hidden="1"/>
    <cellStyle name="Uwaga 3" xfId="30959" hidden="1"/>
    <cellStyle name="Uwaga 3" xfId="30957" hidden="1"/>
    <cellStyle name="Uwaga 3" xfId="30954" hidden="1"/>
    <cellStyle name="Uwaga 3" xfId="30944" hidden="1"/>
    <cellStyle name="Uwaga 3" xfId="30942" hidden="1"/>
    <cellStyle name="Uwaga 3" xfId="30939" hidden="1"/>
    <cellStyle name="Uwaga 3" xfId="30929" hidden="1"/>
    <cellStyle name="Uwaga 3" xfId="30927" hidden="1"/>
    <cellStyle name="Uwaga 3" xfId="30924" hidden="1"/>
    <cellStyle name="Uwaga 3" xfId="30914" hidden="1"/>
    <cellStyle name="Uwaga 3" xfId="30912" hidden="1"/>
    <cellStyle name="Uwaga 3" xfId="30908" hidden="1"/>
    <cellStyle name="Uwaga 3" xfId="30899" hidden="1"/>
    <cellStyle name="Uwaga 3" xfId="30896" hidden="1"/>
    <cellStyle name="Uwaga 3" xfId="30892" hidden="1"/>
    <cellStyle name="Uwaga 3" xfId="30884" hidden="1"/>
    <cellStyle name="Uwaga 3" xfId="30882" hidden="1"/>
    <cellStyle name="Uwaga 3" xfId="30878" hidden="1"/>
    <cellStyle name="Uwaga 3" xfId="30869" hidden="1"/>
    <cellStyle name="Uwaga 3" xfId="30867" hidden="1"/>
    <cellStyle name="Uwaga 3" xfId="30864" hidden="1"/>
    <cellStyle name="Uwaga 3" xfId="30854" hidden="1"/>
    <cellStyle name="Uwaga 3" xfId="30852" hidden="1"/>
    <cellStyle name="Uwaga 3" xfId="30847" hidden="1"/>
    <cellStyle name="Uwaga 3" xfId="30839" hidden="1"/>
    <cellStyle name="Uwaga 3" xfId="30837" hidden="1"/>
    <cellStyle name="Uwaga 3" xfId="30832" hidden="1"/>
    <cellStyle name="Uwaga 3" xfId="30824" hidden="1"/>
    <cellStyle name="Uwaga 3" xfId="30822" hidden="1"/>
    <cellStyle name="Uwaga 3" xfId="30817" hidden="1"/>
    <cellStyle name="Uwaga 3" xfId="30809" hidden="1"/>
    <cellStyle name="Uwaga 3" xfId="30807" hidden="1"/>
    <cellStyle name="Uwaga 3" xfId="30803" hidden="1"/>
    <cellStyle name="Uwaga 3" xfId="30794" hidden="1"/>
    <cellStyle name="Uwaga 3" xfId="30791" hidden="1"/>
    <cellStyle name="Uwaga 3" xfId="30786" hidden="1"/>
    <cellStyle name="Uwaga 3" xfId="30779" hidden="1"/>
    <cellStyle name="Uwaga 3" xfId="30775" hidden="1"/>
    <cellStyle name="Uwaga 3" xfId="30770" hidden="1"/>
    <cellStyle name="Uwaga 3" xfId="30764" hidden="1"/>
    <cellStyle name="Uwaga 3" xfId="30760" hidden="1"/>
    <cellStyle name="Uwaga 3" xfId="30755" hidden="1"/>
    <cellStyle name="Uwaga 3" xfId="30749" hidden="1"/>
    <cellStyle name="Uwaga 3" xfId="30746" hidden="1"/>
    <cellStyle name="Uwaga 3" xfId="30742" hidden="1"/>
    <cellStyle name="Uwaga 3" xfId="30733" hidden="1"/>
    <cellStyle name="Uwaga 3" xfId="30728" hidden="1"/>
    <cellStyle name="Uwaga 3" xfId="30723" hidden="1"/>
    <cellStyle name="Uwaga 3" xfId="30718" hidden="1"/>
    <cellStyle name="Uwaga 3" xfId="30713" hidden="1"/>
    <cellStyle name="Uwaga 3" xfId="30708" hidden="1"/>
    <cellStyle name="Uwaga 3" xfId="30703" hidden="1"/>
    <cellStyle name="Uwaga 3" xfId="30698" hidden="1"/>
    <cellStyle name="Uwaga 3" xfId="30693" hidden="1"/>
    <cellStyle name="Uwaga 3" xfId="30689" hidden="1"/>
    <cellStyle name="Uwaga 3" xfId="30684" hidden="1"/>
    <cellStyle name="Uwaga 3" xfId="30679" hidden="1"/>
    <cellStyle name="Uwaga 3" xfId="30674" hidden="1"/>
    <cellStyle name="Uwaga 3" xfId="30670" hidden="1"/>
    <cellStyle name="Uwaga 3" xfId="30666" hidden="1"/>
    <cellStyle name="Uwaga 3" xfId="30659" hidden="1"/>
    <cellStyle name="Uwaga 3" xfId="30655" hidden="1"/>
    <cellStyle name="Uwaga 3" xfId="30650" hidden="1"/>
    <cellStyle name="Uwaga 3" xfId="30644" hidden="1"/>
    <cellStyle name="Uwaga 3" xfId="30640" hidden="1"/>
    <cellStyle name="Uwaga 3" xfId="30635" hidden="1"/>
    <cellStyle name="Uwaga 3" xfId="30629" hidden="1"/>
    <cellStyle name="Uwaga 3" xfId="30625" hidden="1"/>
    <cellStyle name="Uwaga 3" xfId="30621" hidden="1"/>
    <cellStyle name="Uwaga 3" xfId="30614" hidden="1"/>
    <cellStyle name="Uwaga 3" xfId="30610" hidden="1"/>
    <cellStyle name="Uwaga 3" xfId="30606" hidden="1"/>
    <cellStyle name="Uwaga 3" xfId="29596" hidden="1"/>
    <cellStyle name="Uwaga 3" xfId="29559" hidden="1"/>
    <cellStyle name="Uwaga 3" xfId="29600" hidden="1"/>
    <cellStyle name="Uwaga 3" xfId="29608" hidden="1"/>
    <cellStyle name="Uwaga 3" xfId="29571" hidden="1"/>
    <cellStyle name="Uwaga 3" xfId="31476" hidden="1"/>
    <cellStyle name="Uwaga 3" xfId="28676" hidden="1"/>
    <cellStyle name="Uwaga 3" xfId="31517" hidden="1"/>
    <cellStyle name="Uwaga 3" xfId="30536" hidden="1"/>
    <cellStyle name="Uwaga 3" xfId="31484" hidden="1"/>
    <cellStyle name="Uwaga 3" xfId="30576" hidden="1"/>
    <cellStyle name="Uwaga 3" xfId="30540" hidden="1"/>
    <cellStyle name="Uwaga 3" xfId="30544" hidden="1"/>
    <cellStyle name="Uwaga 3" xfId="28664" hidden="1"/>
    <cellStyle name="Uwaga 3" xfId="30584" hidden="1"/>
    <cellStyle name="Uwaga 3" xfId="31496" hidden="1"/>
    <cellStyle name="Uwaga 3" xfId="29609" hidden="1"/>
    <cellStyle name="Uwaga 3" xfId="28656" hidden="1"/>
    <cellStyle name="Uwaga 3" xfId="29590" hidden="1"/>
    <cellStyle name="Uwaga 3" xfId="31518" hidden="1"/>
    <cellStyle name="Uwaga 3" xfId="31481" hidden="1"/>
    <cellStyle name="Uwaga 3" xfId="29557" hidden="1"/>
    <cellStyle name="Uwaga 3" xfId="31485" hidden="1"/>
    <cellStyle name="Uwaga 3" xfId="30541" hidden="1"/>
    <cellStyle name="Uwaga 3" xfId="29598" hidden="1"/>
    <cellStyle name="Uwaga 3" xfId="29561" hidden="1"/>
    <cellStyle name="Uwaga 3" xfId="31489" hidden="1"/>
    <cellStyle name="Uwaga 3" xfId="31493" hidden="1"/>
    <cellStyle name="Uwaga 3" xfId="29606" hidden="1"/>
    <cellStyle name="Uwaga 3" xfId="31534" hidden="1"/>
    <cellStyle name="Uwaga 3" xfId="30553" hidden="1"/>
    <cellStyle name="Uwaga 3" xfId="28655" hidden="1"/>
    <cellStyle name="Uwaga 3" xfId="31549" hidden="1"/>
    <cellStyle name="Uwaga 3" xfId="31551" hidden="1"/>
    <cellStyle name="Uwaga 3" xfId="31554" hidden="1"/>
    <cellStyle name="Uwaga 3" xfId="31557" hidden="1"/>
    <cellStyle name="Uwaga 3" xfId="31559" hidden="1"/>
    <cellStyle name="Uwaga 3" xfId="31560" hidden="1"/>
    <cellStyle name="Uwaga 3" xfId="31562" hidden="1"/>
    <cellStyle name="Uwaga 3" xfId="31569" hidden="1"/>
    <cellStyle name="Uwaga 3" xfId="31572" hidden="1"/>
    <cellStyle name="Uwaga 3" xfId="31575" hidden="1"/>
    <cellStyle name="Uwaga 3" xfId="31579" hidden="1"/>
    <cellStyle name="Uwaga 3" xfId="31582" hidden="1"/>
    <cellStyle name="Uwaga 3" xfId="31585" hidden="1"/>
    <cellStyle name="Uwaga 3" xfId="31587" hidden="1"/>
    <cellStyle name="Uwaga 3" xfId="31590" hidden="1"/>
    <cellStyle name="Uwaga 3" xfId="31593" hidden="1"/>
    <cellStyle name="Uwaga 3" xfId="31595" hidden="1"/>
    <cellStyle name="Uwaga 3" xfId="31596" hidden="1"/>
    <cellStyle name="Uwaga 3" xfId="31599" hidden="1"/>
    <cellStyle name="Uwaga 3" xfId="31606" hidden="1"/>
    <cellStyle name="Uwaga 3" xfId="31609" hidden="1"/>
    <cellStyle name="Uwaga 3" xfId="31612" hidden="1"/>
    <cellStyle name="Uwaga 3" xfId="31616" hidden="1"/>
    <cellStyle name="Uwaga 3" xfId="31619" hidden="1"/>
    <cellStyle name="Uwaga 3" xfId="31621" hidden="1"/>
    <cellStyle name="Uwaga 3" xfId="31624" hidden="1"/>
    <cellStyle name="Uwaga 3" xfId="31627" hidden="1"/>
    <cellStyle name="Uwaga 3" xfId="31630" hidden="1"/>
    <cellStyle name="Uwaga 3" xfId="31631" hidden="1"/>
    <cellStyle name="Uwaga 3" xfId="31632" hidden="1"/>
    <cellStyle name="Uwaga 3" xfId="31634" hidden="1"/>
    <cellStyle name="Uwaga 3" xfId="31640" hidden="1"/>
    <cellStyle name="Uwaga 3" xfId="31641" hidden="1"/>
    <cellStyle name="Uwaga 3" xfId="31643" hidden="1"/>
    <cellStyle name="Uwaga 3" xfId="31649" hidden="1"/>
    <cellStyle name="Uwaga 3" xfId="31651" hidden="1"/>
    <cellStyle name="Uwaga 3" xfId="31654" hidden="1"/>
    <cellStyle name="Uwaga 3" xfId="31658" hidden="1"/>
    <cellStyle name="Uwaga 3" xfId="31659" hidden="1"/>
    <cellStyle name="Uwaga 3" xfId="31661" hidden="1"/>
    <cellStyle name="Uwaga 3" xfId="31667" hidden="1"/>
    <cellStyle name="Uwaga 3" xfId="31668" hidden="1"/>
    <cellStyle name="Uwaga 3" xfId="31669" hidden="1"/>
    <cellStyle name="Uwaga 3" xfId="31677" hidden="1"/>
    <cellStyle name="Uwaga 3" xfId="31680" hidden="1"/>
    <cellStyle name="Uwaga 3" xfId="31683" hidden="1"/>
    <cellStyle name="Uwaga 3" xfId="31686" hidden="1"/>
    <cellStyle name="Uwaga 3" xfId="31689" hidden="1"/>
    <cellStyle name="Uwaga 3" xfId="31692" hidden="1"/>
    <cellStyle name="Uwaga 3" xfId="31695" hidden="1"/>
    <cellStyle name="Uwaga 3" xfId="31698" hidden="1"/>
    <cellStyle name="Uwaga 3" xfId="31701" hidden="1"/>
    <cellStyle name="Uwaga 3" xfId="31703" hidden="1"/>
    <cellStyle name="Uwaga 3" xfId="31704" hidden="1"/>
    <cellStyle name="Uwaga 3" xfId="31706" hidden="1"/>
    <cellStyle name="Uwaga 3" xfId="31713" hidden="1"/>
    <cellStyle name="Uwaga 3" xfId="31716" hidden="1"/>
    <cellStyle name="Uwaga 3" xfId="31719" hidden="1"/>
    <cellStyle name="Uwaga 3" xfId="31722" hidden="1"/>
    <cellStyle name="Uwaga 3" xfId="31725" hidden="1"/>
    <cellStyle name="Uwaga 3" xfId="31728" hidden="1"/>
    <cellStyle name="Uwaga 3" xfId="31731" hidden="1"/>
    <cellStyle name="Uwaga 3" xfId="31733" hidden="1"/>
    <cellStyle name="Uwaga 3" xfId="31736" hidden="1"/>
    <cellStyle name="Uwaga 3" xfId="31739" hidden="1"/>
    <cellStyle name="Uwaga 3" xfId="31740" hidden="1"/>
    <cellStyle name="Uwaga 3" xfId="31741" hidden="1"/>
    <cellStyle name="Uwaga 3" xfId="31748" hidden="1"/>
    <cellStyle name="Uwaga 3" xfId="31749" hidden="1"/>
    <cellStyle name="Uwaga 3" xfId="31751" hidden="1"/>
    <cellStyle name="Uwaga 3" xfId="31757" hidden="1"/>
    <cellStyle name="Uwaga 3" xfId="31758" hidden="1"/>
    <cellStyle name="Uwaga 3" xfId="31760" hidden="1"/>
    <cellStyle name="Uwaga 3" xfId="31766" hidden="1"/>
    <cellStyle name="Uwaga 3" xfId="31767" hidden="1"/>
    <cellStyle name="Uwaga 3" xfId="31769" hidden="1"/>
    <cellStyle name="Uwaga 3" xfId="31775" hidden="1"/>
    <cellStyle name="Uwaga 3" xfId="31776" hidden="1"/>
    <cellStyle name="Uwaga 3" xfId="31777" hidden="1"/>
    <cellStyle name="Uwaga 3" xfId="31785" hidden="1"/>
    <cellStyle name="Uwaga 3" xfId="31787" hidden="1"/>
    <cellStyle name="Uwaga 3" xfId="31790" hidden="1"/>
    <cellStyle name="Uwaga 3" xfId="31794" hidden="1"/>
    <cellStyle name="Uwaga 3" xfId="31797" hidden="1"/>
    <cellStyle name="Uwaga 3" xfId="31800" hidden="1"/>
    <cellStyle name="Uwaga 3" xfId="31803" hidden="1"/>
    <cellStyle name="Uwaga 3" xfId="31805" hidden="1"/>
    <cellStyle name="Uwaga 3" xfId="31808" hidden="1"/>
    <cellStyle name="Uwaga 3" xfId="31811" hidden="1"/>
    <cellStyle name="Uwaga 3" xfId="31812" hidden="1"/>
    <cellStyle name="Uwaga 3" xfId="31813" hidden="1"/>
    <cellStyle name="Uwaga 3" xfId="31820" hidden="1"/>
    <cellStyle name="Uwaga 3" xfId="31822" hidden="1"/>
    <cellStyle name="Uwaga 3" xfId="31824" hidden="1"/>
    <cellStyle name="Uwaga 3" xfId="31829" hidden="1"/>
    <cellStyle name="Uwaga 3" xfId="31831" hidden="1"/>
    <cellStyle name="Uwaga 3" xfId="31833" hidden="1"/>
    <cellStyle name="Uwaga 3" xfId="31838" hidden="1"/>
    <cellStyle name="Uwaga 3" xfId="31840" hidden="1"/>
    <cellStyle name="Uwaga 3" xfId="31842" hidden="1"/>
    <cellStyle name="Uwaga 3" xfId="31847" hidden="1"/>
    <cellStyle name="Uwaga 3" xfId="31848" hidden="1"/>
    <cellStyle name="Uwaga 3" xfId="31849" hidden="1"/>
    <cellStyle name="Uwaga 3" xfId="31856" hidden="1"/>
    <cellStyle name="Uwaga 3" xfId="31858" hidden="1"/>
    <cellStyle name="Uwaga 3" xfId="31860" hidden="1"/>
    <cellStyle name="Uwaga 3" xfId="31865" hidden="1"/>
    <cellStyle name="Uwaga 3" xfId="31867" hidden="1"/>
    <cellStyle name="Uwaga 3" xfId="31869" hidden="1"/>
    <cellStyle name="Uwaga 3" xfId="31874" hidden="1"/>
    <cellStyle name="Uwaga 3" xfId="31876" hidden="1"/>
    <cellStyle name="Uwaga 3" xfId="31877" hidden="1"/>
    <cellStyle name="Uwaga 3" xfId="31883" hidden="1"/>
    <cellStyle name="Uwaga 3" xfId="31884" hidden="1"/>
    <cellStyle name="Uwaga 3" xfId="31885" hidden="1"/>
    <cellStyle name="Uwaga 3" xfId="31892" hidden="1"/>
    <cellStyle name="Uwaga 3" xfId="31894" hidden="1"/>
    <cellStyle name="Uwaga 3" xfId="31896" hidden="1"/>
    <cellStyle name="Uwaga 3" xfId="31901" hidden="1"/>
    <cellStyle name="Uwaga 3" xfId="31903" hidden="1"/>
    <cellStyle name="Uwaga 3" xfId="31905" hidden="1"/>
    <cellStyle name="Uwaga 3" xfId="31910" hidden="1"/>
    <cellStyle name="Uwaga 3" xfId="31912" hidden="1"/>
    <cellStyle name="Uwaga 3" xfId="31914" hidden="1"/>
    <cellStyle name="Uwaga 3" xfId="31919" hidden="1"/>
    <cellStyle name="Uwaga 3" xfId="31920" hidden="1"/>
    <cellStyle name="Uwaga 3" xfId="31922" hidden="1"/>
    <cellStyle name="Uwaga 3" xfId="31928" hidden="1"/>
    <cellStyle name="Uwaga 3" xfId="31929" hidden="1"/>
    <cellStyle name="Uwaga 3" xfId="31930" hidden="1"/>
    <cellStyle name="Uwaga 3" xfId="31937" hidden="1"/>
    <cellStyle name="Uwaga 3" xfId="31938" hidden="1"/>
    <cellStyle name="Uwaga 3" xfId="31939" hidden="1"/>
    <cellStyle name="Uwaga 3" xfId="31946" hidden="1"/>
    <cellStyle name="Uwaga 3" xfId="31947" hidden="1"/>
    <cellStyle name="Uwaga 3" xfId="31948" hidden="1"/>
    <cellStyle name="Uwaga 3" xfId="31955" hidden="1"/>
    <cellStyle name="Uwaga 3" xfId="31956" hidden="1"/>
    <cellStyle name="Uwaga 3" xfId="31957" hidden="1"/>
    <cellStyle name="Uwaga 3" xfId="31964" hidden="1"/>
    <cellStyle name="Uwaga 3" xfId="31965" hidden="1"/>
    <cellStyle name="Uwaga 3" xfId="31966" hidden="1"/>
    <cellStyle name="Uwaga 3" xfId="32051" hidden="1"/>
    <cellStyle name="Uwaga 3" xfId="32052" hidden="1"/>
    <cellStyle name="Uwaga 3" xfId="32054" hidden="1"/>
    <cellStyle name="Uwaga 3" xfId="32066" hidden="1"/>
    <cellStyle name="Uwaga 3" xfId="32067" hidden="1"/>
    <cellStyle name="Uwaga 3" xfId="32072" hidden="1"/>
    <cellStyle name="Uwaga 3" xfId="32081" hidden="1"/>
    <cellStyle name="Uwaga 3" xfId="32082" hidden="1"/>
    <cellStyle name="Uwaga 3" xfId="32087" hidden="1"/>
    <cellStyle name="Uwaga 3" xfId="32096" hidden="1"/>
    <cellStyle name="Uwaga 3" xfId="32097" hidden="1"/>
    <cellStyle name="Uwaga 3" xfId="32098" hidden="1"/>
    <cellStyle name="Uwaga 3" xfId="32111" hidden="1"/>
    <cellStyle name="Uwaga 3" xfId="32116" hidden="1"/>
    <cellStyle name="Uwaga 3" xfId="32121" hidden="1"/>
    <cellStyle name="Uwaga 3" xfId="32131" hidden="1"/>
    <cellStyle name="Uwaga 3" xfId="32136" hidden="1"/>
    <cellStyle name="Uwaga 3" xfId="32140" hidden="1"/>
    <cellStyle name="Uwaga 3" xfId="32147" hidden="1"/>
    <cellStyle name="Uwaga 3" xfId="32152" hidden="1"/>
    <cellStyle name="Uwaga 3" xfId="32155" hidden="1"/>
    <cellStyle name="Uwaga 3" xfId="32161" hidden="1"/>
    <cellStyle name="Uwaga 3" xfId="32166" hidden="1"/>
    <cellStyle name="Uwaga 3" xfId="32170" hidden="1"/>
    <cellStyle name="Uwaga 3" xfId="32171" hidden="1"/>
    <cellStyle name="Uwaga 3" xfId="32172" hidden="1"/>
    <cellStyle name="Uwaga 3" xfId="32176" hidden="1"/>
    <cellStyle name="Uwaga 3" xfId="32188" hidden="1"/>
    <cellStyle name="Uwaga 3" xfId="32193" hidden="1"/>
    <cellStyle name="Uwaga 3" xfId="32198" hidden="1"/>
    <cellStyle name="Uwaga 3" xfId="32203" hidden="1"/>
    <cellStyle name="Uwaga 3" xfId="32208" hidden="1"/>
    <cellStyle name="Uwaga 3" xfId="32213" hidden="1"/>
    <cellStyle name="Uwaga 3" xfId="32217" hidden="1"/>
    <cellStyle name="Uwaga 3" xfId="32221" hidden="1"/>
    <cellStyle name="Uwaga 3" xfId="32226" hidden="1"/>
    <cellStyle name="Uwaga 3" xfId="32231" hidden="1"/>
    <cellStyle name="Uwaga 3" xfId="32232" hidden="1"/>
    <cellStyle name="Uwaga 3" xfId="32234" hidden="1"/>
    <cellStyle name="Uwaga 3" xfId="32247" hidden="1"/>
    <cellStyle name="Uwaga 3" xfId="32251" hidden="1"/>
    <cellStyle name="Uwaga 3" xfId="32256" hidden="1"/>
    <cellStyle name="Uwaga 3" xfId="32263" hidden="1"/>
    <cellStyle name="Uwaga 3" xfId="32267" hidden="1"/>
    <cellStyle name="Uwaga 3" xfId="32272" hidden="1"/>
    <cellStyle name="Uwaga 3" xfId="32277" hidden="1"/>
    <cellStyle name="Uwaga 3" xfId="32280" hidden="1"/>
    <cellStyle name="Uwaga 3" xfId="32285" hidden="1"/>
    <cellStyle name="Uwaga 3" xfId="32291" hidden="1"/>
    <cellStyle name="Uwaga 3" xfId="32292" hidden="1"/>
    <cellStyle name="Uwaga 3" xfId="32295" hidden="1"/>
    <cellStyle name="Uwaga 3" xfId="32308" hidden="1"/>
    <cellStyle name="Uwaga 3" xfId="32312" hidden="1"/>
    <cellStyle name="Uwaga 3" xfId="32317" hidden="1"/>
    <cellStyle name="Uwaga 3" xfId="32324" hidden="1"/>
    <cellStyle name="Uwaga 3" xfId="32329" hidden="1"/>
    <cellStyle name="Uwaga 3" xfId="32333" hidden="1"/>
    <cellStyle name="Uwaga 3" xfId="32338" hidden="1"/>
    <cellStyle name="Uwaga 3" xfId="32342" hidden="1"/>
    <cellStyle name="Uwaga 3" xfId="32347" hidden="1"/>
    <cellStyle name="Uwaga 3" xfId="32351" hidden="1"/>
    <cellStyle name="Uwaga 3" xfId="32352" hidden="1"/>
    <cellStyle name="Uwaga 3" xfId="32354" hidden="1"/>
    <cellStyle name="Uwaga 3" xfId="32366" hidden="1"/>
    <cellStyle name="Uwaga 3" xfId="32367" hidden="1"/>
    <cellStyle name="Uwaga 3" xfId="32369" hidden="1"/>
    <cellStyle name="Uwaga 3" xfId="32381" hidden="1"/>
    <cellStyle name="Uwaga 3" xfId="32383" hidden="1"/>
    <cellStyle name="Uwaga 3" xfId="32386" hidden="1"/>
    <cellStyle name="Uwaga 3" xfId="32396" hidden="1"/>
    <cellStyle name="Uwaga 3" xfId="32397" hidden="1"/>
    <cellStyle name="Uwaga 3" xfId="32399" hidden="1"/>
    <cellStyle name="Uwaga 3" xfId="32411" hidden="1"/>
    <cellStyle name="Uwaga 3" xfId="32412" hidden="1"/>
    <cellStyle name="Uwaga 3" xfId="32413" hidden="1"/>
    <cellStyle name="Uwaga 3" xfId="32427" hidden="1"/>
    <cellStyle name="Uwaga 3" xfId="32430" hidden="1"/>
    <cellStyle name="Uwaga 3" xfId="32434" hidden="1"/>
    <cellStyle name="Uwaga 3" xfId="32442" hidden="1"/>
    <cellStyle name="Uwaga 3" xfId="32445" hidden="1"/>
    <cellStyle name="Uwaga 3" xfId="32449" hidden="1"/>
    <cellStyle name="Uwaga 3" xfId="32457" hidden="1"/>
    <cellStyle name="Uwaga 3" xfId="32460" hidden="1"/>
    <cellStyle name="Uwaga 3" xfId="32464" hidden="1"/>
    <cellStyle name="Uwaga 3" xfId="32471" hidden="1"/>
    <cellStyle name="Uwaga 3" xfId="32472" hidden="1"/>
    <cellStyle name="Uwaga 3" xfId="32474" hidden="1"/>
    <cellStyle name="Uwaga 3" xfId="32487" hidden="1"/>
    <cellStyle name="Uwaga 3" xfId="32490" hidden="1"/>
    <cellStyle name="Uwaga 3" xfId="32493" hidden="1"/>
    <cellStyle name="Uwaga 3" xfId="32502" hidden="1"/>
    <cellStyle name="Uwaga 3" xfId="32505" hidden="1"/>
    <cellStyle name="Uwaga 3" xfId="32509" hidden="1"/>
    <cellStyle name="Uwaga 3" xfId="32517" hidden="1"/>
    <cellStyle name="Uwaga 3" xfId="32519" hidden="1"/>
    <cellStyle name="Uwaga 3" xfId="32522" hidden="1"/>
    <cellStyle name="Uwaga 3" xfId="32531" hidden="1"/>
    <cellStyle name="Uwaga 3" xfId="32532" hidden="1"/>
    <cellStyle name="Uwaga 3" xfId="32533" hidden="1"/>
    <cellStyle name="Uwaga 3" xfId="32546" hidden="1"/>
    <cellStyle name="Uwaga 3" xfId="32547" hidden="1"/>
    <cellStyle name="Uwaga 3" xfId="32549" hidden="1"/>
    <cellStyle name="Uwaga 3" xfId="32561" hidden="1"/>
    <cellStyle name="Uwaga 3" xfId="32562" hidden="1"/>
    <cellStyle name="Uwaga 3" xfId="32564" hidden="1"/>
    <cellStyle name="Uwaga 3" xfId="32576" hidden="1"/>
    <cellStyle name="Uwaga 3" xfId="32577" hidden="1"/>
    <cellStyle name="Uwaga 3" xfId="32579" hidden="1"/>
    <cellStyle name="Uwaga 3" xfId="32591" hidden="1"/>
    <cellStyle name="Uwaga 3" xfId="32592" hidden="1"/>
    <cellStyle name="Uwaga 3" xfId="32593" hidden="1"/>
    <cellStyle name="Uwaga 3" xfId="32607" hidden="1"/>
    <cellStyle name="Uwaga 3" xfId="32609" hidden="1"/>
    <cellStyle name="Uwaga 3" xfId="32612" hidden="1"/>
    <cellStyle name="Uwaga 3" xfId="32622" hidden="1"/>
    <cellStyle name="Uwaga 3" xfId="32625" hidden="1"/>
    <cellStyle name="Uwaga 3" xfId="32628" hidden="1"/>
    <cellStyle name="Uwaga 3" xfId="32637" hidden="1"/>
    <cellStyle name="Uwaga 3" xfId="32639" hidden="1"/>
    <cellStyle name="Uwaga 3" xfId="32642" hidden="1"/>
    <cellStyle name="Uwaga 3" xfId="32651" hidden="1"/>
    <cellStyle name="Uwaga 3" xfId="32652" hidden="1"/>
    <cellStyle name="Uwaga 3" xfId="32653" hidden="1"/>
    <cellStyle name="Uwaga 3" xfId="32666" hidden="1"/>
    <cellStyle name="Uwaga 3" xfId="32668" hidden="1"/>
    <cellStyle name="Uwaga 3" xfId="32670" hidden="1"/>
    <cellStyle name="Uwaga 3" xfId="32681" hidden="1"/>
    <cellStyle name="Uwaga 3" xfId="32683" hidden="1"/>
    <cellStyle name="Uwaga 3" xfId="32685" hidden="1"/>
    <cellStyle name="Uwaga 3" xfId="32696" hidden="1"/>
    <cellStyle name="Uwaga 3" xfId="32698" hidden="1"/>
    <cellStyle name="Uwaga 3" xfId="32700" hidden="1"/>
    <cellStyle name="Uwaga 3" xfId="32711" hidden="1"/>
    <cellStyle name="Uwaga 3" xfId="32712" hidden="1"/>
    <cellStyle name="Uwaga 3" xfId="32713" hidden="1"/>
    <cellStyle name="Uwaga 3" xfId="32726" hidden="1"/>
    <cellStyle name="Uwaga 3" xfId="32728" hidden="1"/>
    <cellStyle name="Uwaga 3" xfId="32730" hidden="1"/>
    <cellStyle name="Uwaga 3" xfId="32741" hidden="1"/>
    <cellStyle name="Uwaga 3" xfId="32743" hidden="1"/>
    <cellStyle name="Uwaga 3" xfId="32745" hidden="1"/>
    <cellStyle name="Uwaga 3" xfId="32756" hidden="1"/>
    <cellStyle name="Uwaga 3" xfId="32758" hidden="1"/>
    <cellStyle name="Uwaga 3" xfId="32759" hidden="1"/>
    <cellStyle name="Uwaga 3" xfId="32771" hidden="1"/>
    <cellStyle name="Uwaga 3" xfId="32772" hidden="1"/>
    <cellStyle name="Uwaga 3" xfId="32773" hidden="1"/>
    <cellStyle name="Uwaga 3" xfId="32786" hidden="1"/>
    <cellStyle name="Uwaga 3" xfId="32788" hidden="1"/>
    <cellStyle name="Uwaga 3" xfId="32790" hidden="1"/>
    <cellStyle name="Uwaga 3" xfId="32801" hidden="1"/>
    <cellStyle name="Uwaga 3" xfId="32803" hidden="1"/>
    <cellStyle name="Uwaga 3" xfId="32805" hidden="1"/>
    <cellStyle name="Uwaga 3" xfId="32816" hidden="1"/>
    <cellStyle name="Uwaga 3" xfId="32818" hidden="1"/>
    <cellStyle name="Uwaga 3" xfId="32820" hidden="1"/>
    <cellStyle name="Uwaga 3" xfId="32831" hidden="1"/>
    <cellStyle name="Uwaga 3" xfId="32832" hidden="1"/>
    <cellStyle name="Uwaga 3" xfId="32834" hidden="1"/>
    <cellStyle name="Uwaga 3" xfId="32845" hidden="1"/>
    <cellStyle name="Uwaga 3" xfId="32847" hidden="1"/>
    <cellStyle name="Uwaga 3" xfId="32848" hidden="1"/>
    <cellStyle name="Uwaga 3" xfId="32857" hidden="1"/>
    <cellStyle name="Uwaga 3" xfId="32860" hidden="1"/>
    <cellStyle name="Uwaga 3" xfId="32862" hidden="1"/>
    <cellStyle name="Uwaga 3" xfId="32873" hidden="1"/>
    <cellStyle name="Uwaga 3" xfId="32875" hidden="1"/>
    <cellStyle name="Uwaga 3" xfId="32877" hidden="1"/>
    <cellStyle name="Uwaga 3" xfId="32889" hidden="1"/>
    <cellStyle name="Uwaga 3" xfId="32891" hidden="1"/>
    <cellStyle name="Uwaga 3" xfId="32893" hidden="1"/>
    <cellStyle name="Uwaga 3" xfId="32901" hidden="1"/>
    <cellStyle name="Uwaga 3" xfId="32903" hidden="1"/>
    <cellStyle name="Uwaga 3" xfId="32906" hidden="1"/>
    <cellStyle name="Uwaga 3" xfId="32896" hidden="1"/>
    <cellStyle name="Uwaga 3" xfId="32895" hidden="1"/>
    <cellStyle name="Uwaga 3" xfId="32894" hidden="1"/>
    <cellStyle name="Uwaga 3" xfId="32881" hidden="1"/>
    <cellStyle name="Uwaga 3" xfId="32880" hidden="1"/>
    <cellStyle name="Uwaga 3" xfId="32879" hidden="1"/>
    <cellStyle name="Uwaga 3" xfId="32866" hidden="1"/>
    <cellStyle name="Uwaga 3" xfId="32865" hidden="1"/>
    <cellStyle name="Uwaga 3" xfId="32864" hidden="1"/>
    <cellStyle name="Uwaga 3" xfId="32851" hidden="1"/>
    <cellStyle name="Uwaga 3" xfId="32850" hidden="1"/>
    <cellStyle name="Uwaga 3" xfId="32849" hidden="1"/>
    <cellStyle name="Uwaga 3" xfId="32836" hidden="1"/>
    <cellStyle name="Uwaga 3" xfId="32835" hidden="1"/>
    <cellStyle name="Uwaga 3" xfId="32833" hidden="1"/>
    <cellStyle name="Uwaga 3" xfId="32822" hidden="1"/>
    <cellStyle name="Uwaga 3" xfId="32819" hidden="1"/>
    <cellStyle name="Uwaga 3" xfId="32817" hidden="1"/>
    <cellStyle name="Uwaga 3" xfId="32807" hidden="1"/>
    <cellStyle name="Uwaga 3" xfId="32804" hidden="1"/>
    <cellStyle name="Uwaga 3" xfId="32802" hidden="1"/>
    <cellStyle name="Uwaga 3" xfId="32792" hidden="1"/>
    <cellStyle name="Uwaga 3" xfId="32789" hidden="1"/>
    <cellStyle name="Uwaga 3" xfId="32787" hidden="1"/>
    <cellStyle name="Uwaga 3" xfId="32777" hidden="1"/>
    <cellStyle name="Uwaga 3" xfId="32775" hidden="1"/>
    <cellStyle name="Uwaga 3" xfId="32774" hidden="1"/>
    <cellStyle name="Uwaga 3" xfId="32762" hidden="1"/>
    <cellStyle name="Uwaga 3" xfId="32760" hidden="1"/>
    <cellStyle name="Uwaga 3" xfId="32757" hidden="1"/>
    <cellStyle name="Uwaga 3" xfId="32747" hidden="1"/>
    <cellStyle name="Uwaga 3" xfId="32744" hidden="1"/>
    <cellStyle name="Uwaga 3" xfId="32742" hidden="1"/>
    <cellStyle name="Uwaga 3" xfId="32732" hidden="1"/>
    <cellStyle name="Uwaga 3" xfId="32729" hidden="1"/>
    <cellStyle name="Uwaga 3" xfId="32727" hidden="1"/>
    <cellStyle name="Uwaga 3" xfId="32717" hidden="1"/>
    <cellStyle name="Uwaga 3" xfId="32715" hidden="1"/>
    <cellStyle name="Uwaga 3" xfId="32714" hidden="1"/>
    <cellStyle name="Uwaga 3" xfId="32702" hidden="1"/>
    <cellStyle name="Uwaga 3" xfId="32699" hidden="1"/>
    <cellStyle name="Uwaga 3" xfId="32697" hidden="1"/>
    <cellStyle name="Uwaga 3" xfId="32687" hidden="1"/>
    <cellStyle name="Uwaga 3" xfId="32684" hidden="1"/>
    <cellStyle name="Uwaga 3" xfId="32682" hidden="1"/>
    <cellStyle name="Uwaga 3" xfId="32672" hidden="1"/>
    <cellStyle name="Uwaga 3" xfId="32669" hidden="1"/>
    <cellStyle name="Uwaga 3" xfId="32667" hidden="1"/>
    <cellStyle name="Uwaga 3" xfId="32657" hidden="1"/>
    <cellStyle name="Uwaga 3" xfId="32655" hidden="1"/>
    <cellStyle name="Uwaga 3" xfId="32654" hidden="1"/>
    <cellStyle name="Uwaga 3" xfId="32641" hidden="1"/>
    <cellStyle name="Uwaga 3" xfId="32638" hidden="1"/>
    <cellStyle name="Uwaga 3" xfId="32636" hidden="1"/>
    <cellStyle name="Uwaga 3" xfId="32626" hidden="1"/>
    <cellStyle name="Uwaga 3" xfId="32623" hidden="1"/>
    <cellStyle name="Uwaga 3" xfId="32621" hidden="1"/>
    <cellStyle name="Uwaga 3" xfId="32611" hidden="1"/>
    <cellStyle name="Uwaga 3" xfId="32608" hidden="1"/>
    <cellStyle name="Uwaga 3" xfId="32606" hidden="1"/>
    <cellStyle name="Uwaga 3" xfId="32597" hidden="1"/>
    <cellStyle name="Uwaga 3" xfId="32595" hidden="1"/>
    <cellStyle name="Uwaga 3" xfId="32594" hidden="1"/>
    <cellStyle name="Uwaga 3" xfId="32582" hidden="1"/>
    <cellStyle name="Uwaga 3" xfId="32580" hidden="1"/>
    <cellStyle name="Uwaga 3" xfId="32578" hidden="1"/>
    <cellStyle name="Uwaga 3" xfId="32567" hidden="1"/>
    <cellStyle name="Uwaga 3" xfId="32565" hidden="1"/>
    <cellStyle name="Uwaga 3" xfId="32563" hidden="1"/>
    <cellStyle name="Uwaga 3" xfId="32552" hidden="1"/>
    <cellStyle name="Uwaga 3" xfId="32550" hidden="1"/>
    <cellStyle name="Uwaga 3" xfId="32548" hidden="1"/>
    <cellStyle name="Uwaga 3" xfId="32537" hidden="1"/>
    <cellStyle name="Uwaga 3" xfId="32535" hidden="1"/>
    <cellStyle name="Uwaga 3" xfId="32534" hidden="1"/>
    <cellStyle name="Uwaga 3" xfId="32521" hidden="1"/>
    <cellStyle name="Uwaga 3" xfId="32518" hidden="1"/>
    <cellStyle name="Uwaga 3" xfId="32516" hidden="1"/>
    <cellStyle name="Uwaga 3" xfId="32506" hidden="1"/>
    <cellStyle name="Uwaga 3" xfId="32503" hidden="1"/>
    <cellStyle name="Uwaga 3" xfId="32501" hidden="1"/>
    <cellStyle name="Uwaga 3" xfId="32491" hidden="1"/>
    <cellStyle name="Uwaga 3" xfId="32488" hidden="1"/>
    <cellStyle name="Uwaga 3" xfId="32486" hidden="1"/>
    <cellStyle name="Uwaga 3" xfId="32477" hidden="1"/>
    <cellStyle name="Uwaga 3" xfId="32475" hidden="1"/>
    <cellStyle name="Uwaga 3" xfId="32473" hidden="1"/>
    <cellStyle name="Uwaga 3" xfId="32461" hidden="1"/>
    <cellStyle name="Uwaga 3" xfId="32458" hidden="1"/>
    <cellStyle name="Uwaga 3" xfId="32456" hidden="1"/>
    <cellStyle name="Uwaga 3" xfId="32446" hidden="1"/>
    <cellStyle name="Uwaga 3" xfId="32443" hidden="1"/>
    <cellStyle name="Uwaga 3" xfId="32441" hidden="1"/>
    <cellStyle name="Uwaga 3" xfId="32431" hidden="1"/>
    <cellStyle name="Uwaga 3" xfId="32428" hidden="1"/>
    <cellStyle name="Uwaga 3" xfId="32426" hidden="1"/>
    <cellStyle name="Uwaga 3" xfId="32419" hidden="1"/>
    <cellStyle name="Uwaga 3" xfId="32416" hidden="1"/>
    <cellStyle name="Uwaga 3" xfId="32414" hidden="1"/>
    <cellStyle name="Uwaga 3" xfId="32404" hidden="1"/>
    <cellStyle name="Uwaga 3" xfId="32401" hidden="1"/>
    <cellStyle name="Uwaga 3" xfId="32398" hidden="1"/>
    <cellStyle name="Uwaga 3" xfId="32389" hidden="1"/>
    <cellStyle name="Uwaga 3" xfId="32385" hidden="1"/>
    <cellStyle name="Uwaga 3" xfId="32382" hidden="1"/>
    <cellStyle name="Uwaga 3" xfId="32374" hidden="1"/>
    <cellStyle name="Uwaga 3" xfId="32371" hidden="1"/>
    <cellStyle name="Uwaga 3" xfId="32368" hidden="1"/>
    <cellStyle name="Uwaga 3" xfId="32359" hidden="1"/>
    <cellStyle name="Uwaga 3" xfId="32356" hidden="1"/>
    <cellStyle name="Uwaga 3" xfId="32353" hidden="1"/>
    <cellStyle name="Uwaga 3" xfId="32343" hidden="1"/>
    <cellStyle name="Uwaga 3" xfId="32339" hidden="1"/>
    <cellStyle name="Uwaga 3" xfId="32336" hidden="1"/>
    <cellStyle name="Uwaga 3" xfId="32327" hidden="1"/>
    <cellStyle name="Uwaga 3" xfId="32323" hidden="1"/>
    <cellStyle name="Uwaga 3" xfId="32321" hidden="1"/>
    <cellStyle name="Uwaga 3" xfId="32313" hidden="1"/>
    <cellStyle name="Uwaga 3" xfId="32309" hidden="1"/>
    <cellStyle name="Uwaga 3" xfId="32306" hidden="1"/>
    <cellStyle name="Uwaga 3" xfId="32299" hidden="1"/>
    <cellStyle name="Uwaga 3" xfId="32296" hidden="1"/>
    <cellStyle name="Uwaga 3" xfId="32293" hidden="1"/>
    <cellStyle name="Uwaga 3" xfId="32284" hidden="1"/>
    <cellStyle name="Uwaga 3" xfId="32279" hidden="1"/>
    <cellStyle name="Uwaga 3" xfId="32276" hidden="1"/>
    <cellStyle name="Uwaga 3" xfId="32269" hidden="1"/>
    <cellStyle name="Uwaga 3" xfId="32264" hidden="1"/>
    <cellStyle name="Uwaga 3" xfId="32261" hidden="1"/>
    <cellStyle name="Uwaga 3" xfId="32254" hidden="1"/>
    <cellStyle name="Uwaga 3" xfId="32249" hidden="1"/>
    <cellStyle name="Uwaga 3" xfId="32246" hidden="1"/>
    <cellStyle name="Uwaga 3" xfId="32240" hidden="1"/>
    <cellStyle name="Uwaga 3" xfId="32236" hidden="1"/>
    <cellStyle name="Uwaga 3" xfId="32233" hidden="1"/>
    <cellStyle name="Uwaga 3" xfId="32225" hidden="1"/>
    <cellStyle name="Uwaga 3" xfId="32220" hidden="1"/>
    <cellStyle name="Uwaga 3" xfId="32216" hidden="1"/>
    <cellStyle name="Uwaga 3" xfId="32210" hidden="1"/>
    <cellStyle name="Uwaga 3" xfId="32205" hidden="1"/>
    <cellStyle name="Uwaga 3" xfId="32201" hidden="1"/>
    <cellStyle name="Uwaga 3" xfId="32195" hidden="1"/>
    <cellStyle name="Uwaga 3" xfId="32190" hidden="1"/>
    <cellStyle name="Uwaga 3" xfId="32186" hidden="1"/>
    <cellStyle name="Uwaga 3" xfId="32181" hidden="1"/>
    <cellStyle name="Uwaga 3" xfId="32177" hidden="1"/>
    <cellStyle name="Uwaga 3" xfId="32173" hidden="1"/>
    <cellStyle name="Uwaga 3" xfId="32165" hidden="1"/>
    <cellStyle name="Uwaga 3" xfId="32160" hidden="1"/>
    <cellStyle name="Uwaga 3" xfId="32156" hidden="1"/>
    <cellStyle name="Uwaga 3" xfId="32150" hidden="1"/>
    <cellStyle name="Uwaga 3" xfId="32145" hidden="1"/>
    <cellStyle name="Uwaga 3" xfId="32141" hidden="1"/>
    <cellStyle name="Uwaga 3" xfId="32135" hidden="1"/>
    <cellStyle name="Uwaga 3" xfId="32130" hidden="1"/>
    <cellStyle name="Uwaga 3" xfId="32126" hidden="1"/>
    <cellStyle name="Uwaga 3" xfId="32122" hidden="1"/>
    <cellStyle name="Uwaga 3" xfId="32117" hidden="1"/>
    <cellStyle name="Uwaga 3" xfId="32112" hidden="1"/>
    <cellStyle name="Uwaga 3" xfId="32107" hidden="1"/>
    <cellStyle name="Uwaga 3" xfId="32103" hidden="1"/>
    <cellStyle name="Uwaga 3" xfId="32099" hidden="1"/>
    <cellStyle name="Uwaga 3" xfId="32092" hidden="1"/>
    <cellStyle name="Uwaga 3" xfId="32088" hidden="1"/>
    <cellStyle name="Uwaga 3" xfId="32083" hidden="1"/>
    <cellStyle name="Uwaga 3" xfId="32077" hidden="1"/>
    <cellStyle name="Uwaga 3" xfId="32073" hidden="1"/>
    <cellStyle name="Uwaga 3" xfId="32068" hidden="1"/>
    <cellStyle name="Uwaga 3" xfId="32062" hidden="1"/>
    <cellStyle name="Uwaga 3" xfId="32058" hidden="1"/>
    <cellStyle name="Uwaga 3" xfId="32053" hidden="1"/>
    <cellStyle name="Uwaga 3" xfId="32047" hidden="1"/>
    <cellStyle name="Uwaga 3" xfId="32043" hidden="1"/>
    <cellStyle name="Uwaga 3" xfId="32039" hidden="1"/>
    <cellStyle name="Uwaga 3" xfId="32899" hidden="1"/>
    <cellStyle name="Uwaga 3" xfId="32898" hidden="1"/>
    <cellStyle name="Uwaga 3" xfId="32897" hidden="1"/>
    <cellStyle name="Uwaga 3" xfId="32884" hidden="1"/>
    <cellStyle name="Uwaga 3" xfId="32883" hidden="1"/>
    <cellStyle name="Uwaga 3" xfId="32882" hidden="1"/>
    <cellStyle name="Uwaga 3" xfId="32869" hidden="1"/>
    <cellStyle name="Uwaga 3" xfId="32868" hidden="1"/>
    <cellStyle name="Uwaga 3" xfId="32867" hidden="1"/>
    <cellStyle name="Uwaga 3" xfId="32854" hidden="1"/>
    <cellStyle name="Uwaga 3" xfId="32853" hidden="1"/>
    <cellStyle name="Uwaga 3" xfId="32852" hidden="1"/>
    <cellStyle name="Uwaga 3" xfId="32839" hidden="1"/>
    <cellStyle name="Uwaga 3" xfId="32838" hidden="1"/>
    <cellStyle name="Uwaga 3" xfId="32837" hidden="1"/>
    <cellStyle name="Uwaga 3" xfId="32825" hidden="1"/>
    <cellStyle name="Uwaga 3" xfId="32823" hidden="1"/>
    <cellStyle name="Uwaga 3" xfId="32821" hidden="1"/>
    <cellStyle name="Uwaga 3" xfId="32810" hidden="1"/>
    <cellStyle name="Uwaga 3" xfId="32808" hidden="1"/>
    <cellStyle name="Uwaga 3" xfId="32806" hidden="1"/>
    <cellStyle name="Uwaga 3" xfId="32795" hidden="1"/>
    <cellStyle name="Uwaga 3" xfId="32793" hidden="1"/>
    <cellStyle name="Uwaga 3" xfId="32791" hidden="1"/>
    <cellStyle name="Uwaga 3" xfId="32780" hidden="1"/>
    <cellStyle name="Uwaga 3" xfId="32778" hidden="1"/>
    <cellStyle name="Uwaga 3" xfId="32776" hidden="1"/>
    <cellStyle name="Uwaga 3" xfId="32765" hidden="1"/>
    <cellStyle name="Uwaga 3" xfId="32763" hidden="1"/>
    <cellStyle name="Uwaga 3" xfId="32761" hidden="1"/>
    <cellStyle name="Uwaga 3" xfId="32750" hidden="1"/>
    <cellStyle name="Uwaga 3" xfId="32748" hidden="1"/>
    <cellStyle name="Uwaga 3" xfId="32746" hidden="1"/>
    <cellStyle name="Uwaga 3" xfId="32735" hidden="1"/>
    <cellStyle name="Uwaga 3" xfId="32733" hidden="1"/>
    <cellStyle name="Uwaga 3" xfId="32731" hidden="1"/>
    <cellStyle name="Uwaga 3" xfId="32720" hidden="1"/>
    <cellStyle name="Uwaga 3" xfId="32718" hidden="1"/>
    <cellStyle name="Uwaga 3" xfId="32716" hidden="1"/>
    <cellStyle name="Uwaga 3" xfId="32705" hidden="1"/>
    <cellStyle name="Uwaga 3" xfId="32703" hidden="1"/>
    <cellStyle name="Uwaga 3" xfId="32701" hidden="1"/>
    <cellStyle name="Uwaga 3" xfId="32690" hidden="1"/>
    <cellStyle name="Uwaga 3" xfId="32688" hidden="1"/>
    <cellStyle name="Uwaga 3" xfId="32686" hidden="1"/>
    <cellStyle name="Uwaga 3" xfId="32675" hidden="1"/>
    <cellStyle name="Uwaga 3" xfId="32673" hidden="1"/>
    <cellStyle name="Uwaga 3" xfId="32671" hidden="1"/>
    <cellStyle name="Uwaga 3" xfId="32660" hidden="1"/>
    <cellStyle name="Uwaga 3" xfId="32658" hidden="1"/>
    <cellStyle name="Uwaga 3" xfId="32656" hidden="1"/>
    <cellStyle name="Uwaga 3" xfId="32645" hidden="1"/>
    <cellStyle name="Uwaga 3" xfId="32643" hidden="1"/>
    <cellStyle name="Uwaga 3" xfId="32640" hidden="1"/>
    <cellStyle name="Uwaga 3" xfId="32630" hidden="1"/>
    <cellStyle name="Uwaga 3" xfId="32627" hidden="1"/>
    <cellStyle name="Uwaga 3" xfId="32624" hidden="1"/>
    <cellStyle name="Uwaga 3" xfId="32615" hidden="1"/>
    <cellStyle name="Uwaga 3" xfId="32613" hidden="1"/>
    <cellStyle name="Uwaga 3" xfId="32610" hidden="1"/>
    <cellStyle name="Uwaga 3" xfId="32600" hidden="1"/>
    <cellStyle name="Uwaga 3" xfId="32598" hidden="1"/>
    <cellStyle name="Uwaga 3" xfId="32596" hidden="1"/>
    <cellStyle name="Uwaga 3" xfId="32585" hidden="1"/>
    <cellStyle name="Uwaga 3" xfId="32583" hidden="1"/>
    <cellStyle name="Uwaga 3" xfId="32581" hidden="1"/>
    <cellStyle name="Uwaga 3" xfId="32570" hidden="1"/>
    <cellStyle name="Uwaga 3" xfId="32568" hidden="1"/>
    <cellStyle name="Uwaga 3" xfId="32566" hidden="1"/>
    <cellStyle name="Uwaga 3" xfId="32555" hidden="1"/>
    <cellStyle name="Uwaga 3" xfId="32553" hidden="1"/>
    <cellStyle name="Uwaga 3" xfId="32551" hidden="1"/>
    <cellStyle name="Uwaga 3" xfId="32540" hidden="1"/>
    <cellStyle name="Uwaga 3" xfId="32538" hidden="1"/>
    <cellStyle name="Uwaga 3" xfId="32536" hidden="1"/>
    <cellStyle name="Uwaga 3" xfId="32525" hidden="1"/>
    <cellStyle name="Uwaga 3" xfId="32523" hidden="1"/>
    <cellStyle name="Uwaga 3" xfId="32520" hidden="1"/>
    <cellStyle name="Uwaga 3" xfId="32510" hidden="1"/>
    <cellStyle name="Uwaga 3" xfId="32507" hidden="1"/>
    <cellStyle name="Uwaga 3" xfId="32504" hidden="1"/>
    <cellStyle name="Uwaga 3" xfId="32495" hidden="1"/>
    <cellStyle name="Uwaga 3" xfId="32492" hidden="1"/>
    <cellStyle name="Uwaga 3" xfId="32489" hidden="1"/>
    <cellStyle name="Uwaga 3" xfId="32480" hidden="1"/>
    <cellStyle name="Uwaga 3" xfId="32478" hidden="1"/>
    <cellStyle name="Uwaga 3" xfId="32476" hidden="1"/>
    <cellStyle name="Uwaga 3" xfId="32465" hidden="1"/>
    <cellStyle name="Uwaga 3" xfId="32462" hidden="1"/>
    <cellStyle name="Uwaga 3" xfId="32459" hidden="1"/>
    <cellStyle name="Uwaga 3" xfId="32450" hidden="1"/>
    <cellStyle name="Uwaga 3" xfId="32447" hidden="1"/>
    <cellStyle name="Uwaga 3" xfId="32444" hidden="1"/>
    <cellStyle name="Uwaga 3" xfId="32435" hidden="1"/>
    <cellStyle name="Uwaga 3" xfId="32432" hidden="1"/>
    <cellStyle name="Uwaga 3" xfId="32429" hidden="1"/>
    <cellStyle name="Uwaga 3" xfId="32422" hidden="1"/>
    <cellStyle name="Uwaga 3" xfId="32418" hidden="1"/>
    <cellStyle name="Uwaga 3" xfId="32415" hidden="1"/>
    <cellStyle name="Uwaga 3" xfId="32407" hidden="1"/>
    <cellStyle name="Uwaga 3" xfId="32403" hidden="1"/>
    <cellStyle name="Uwaga 3" xfId="32400" hidden="1"/>
    <cellStyle name="Uwaga 3" xfId="32392" hidden="1"/>
    <cellStyle name="Uwaga 3" xfId="32388" hidden="1"/>
    <cellStyle name="Uwaga 3" xfId="32384" hidden="1"/>
    <cellStyle name="Uwaga 3" xfId="32377" hidden="1"/>
    <cellStyle name="Uwaga 3" xfId="32373" hidden="1"/>
    <cellStyle name="Uwaga 3" xfId="32370" hidden="1"/>
    <cellStyle name="Uwaga 3" xfId="32362" hidden="1"/>
    <cellStyle name="Uwaga 3" xfId="32358" hidden="1"/>
    <cellStyle name="Uwaga 3" xfId="32355" hidden="1"/>
    <cellStyle name="Uwaga 3" xfId="32346" hidden="1"/>
    <cellStyle name="Uwaga 3" xfId="32341" hidden="1"/>
    <cellStyle name="Uwaga 3" xfId="32337" hidden="1"/>
    <cellStyle name="Uwaga 3" xfId="32331" hidden="1"/>
    <cellStyle name="Uwaga 3" xfId="32326" hidden="1"/>
    <cellStyle name="Uwaga 3" xfId="32322" hidden="1"/>
    <cellStyle name="Uwaga 3" xfId="32316" hidden="1"/>
    <cellStyle name="Uwaga 3" xfId="32311" hidden="1"/>
    <cellStyle name="Uwaga 3" xfId="32307" hidden="1"/>
    <cellStyle name="Uwaga 3" xfId="32302" hidden="1"/>
    <cellStyle name="Uwaga 3" xfId="32298" hidden="1"/>
    <cellStyle name="Uwaga 3" xfId="32294" hidden="1"/>
    <cellStyle name="Uwaga 3" xfId="32287" hidden="1"/>
    <cellStyle name="Uwaga 3" xfId="32282" hidden="1"/>
    <cellStyle name="Uwaga 3" xfId="32278" hidden="1"/>
    <cellStyle name="Uwaga 3" xfId="32271" hidden="1"/>
    <cellStyle name="Uwaga 3" xfId="32266" hidden="1"/>
    <cellStyle name="Uwaga 3" xfId="32262" hidden="1"/>
    <cellStyle name="Uwaga 3" xfId="32257" hidden="1"/>
    <cellStyle name="Uwaga 3" xfId="32252" hidden="1"/>
    <cellStyle name="Uwaga 3" xfId="32248" hidden="1"/>
    <cellStyle name="Uwaga 3" xfId="32242" hidden="1"/>
    <cellStyle name="Uwaga 3" xfId="32238" hidden="1"/>
    <cellStyle name="Uwaga 3" xfId="32235" hidden="1"/>
    <cellStyle name="Uwaga 3" xfId="32228" hidden="1"/>
    <cellStyle name="Uwaga 3" xfId="32223" hidden="1"/>
    <cellStyle name="Uwaga 3" xfId="32218" hidden="1"/>
    <cellStyle name="Uwaga 3" xfId="32212" hidden="1"/>
    <cellStyle name="Uwaga 3" xfId="32207" hidden="1"/>
    <cellStyle name="Uwaga 3" xfId="32202" hidden="1"/>
    <cellStyle name="Uwaga 3" xfId="32197" hidden="1"/>
    <cellStyle name="Uwaga 3" xfId="32192" hidden="1"/>
    <cellStyle name="Uwaga 3" xfId="32187" hidden="1"/>
    <cellStyle name="Uwaga 3" xfId="32183" hidden="1"/>
    <cellStyle name="Uwaga 3" xfId="32179" hidden="1"/>
    <cellStyle name="Uwaga 3" xfId="32174" hidden="1"/>
    <cellStyle name="Uwaga 3" xfId="32167" hidden="1"/>
    <cellStyle name="Uwaga 3" xfId="32162" hidden="1"/>
    <cellStyle name="Uwaga 3" xfId="32157" hidden="1"/>
    <cellStyle name="Uwaga 3" xfId="32151" hidden="1"/>
    <cellStyle name="Uwaga 3" xfId="32146" hidden="1"/>
    <cellStyle name="Uwaga 3" xfId="32142" hidden="1"/>
    <cellStyle name="Uwaga 3" xfId="32137" hidden="1"/>
    <cellStyle name="Uwaga 3" xfId="32132" hidden="1"/>
    <cellStyle name="Uwaga 3" xfId="32127" hidden="1"/>
    <cellStyle name="Uwaga 3" xfId="32123" hidden="1"/>
    <cellStyle name="Uwaga 3" xfId="32118" hidden="1"/>
    <cellStyle name="Uwaga 3" xfId="32113" hidden="1"/>
    <cellStyle name="Uwaga 3" xfId="32108" hidden="1"/>
    <cellStyle name="Uwaga 3" xfId="32104" hidden="1"/>
    <cellStyle name="Uwaga 3" xfId="32100" hidden="1"/>
    <cellStyle name="Uwaga 3" xfId="32093" hidden="1"/>
    <cellStyle name="Uwaga 3" xfId="32089" hidden="1"/>
    <cellStyle name="Uwaga 3" xfId="32084" hidden="1"/>
    <cellStyle name="Uwaga 3" xfId="32078" hidden="1"/>
    <cellStyle name="Uwaga 3" xfId="32074" hidden="1"/>
    <cellStyle name="Uwaga 3" xfId="32069" hidden="1"/>
    <cellStyle name="Uwaga 3" xfId="32063" hidden="1"/>
    <cellStyle name="Uwaga 3" xfId="32059" hidden="1"/>
    <cellStyle name="Uwaga 3" xfId="32055" hidden="1"/>
    <cellStyle name="Uwaga 3" xfId="32048" hidden="1"/>
    <cellStyle name="Uwaga 3" xfId="32044" hidden="1"/>
    <cellStyle name="Uwaga 3" xfId="32040" hidden="1"/>
    <cellStyle name="Uwaga 3" xfId="32904" hidden="1"/>
    <cellStyle name="Uwaga 3" xfId="32902" hidden="1"/>
    <cellStyle name="Uwaga 3" xfId="32900" hidden="1"/>
    <cellStyle name="Uwaga 3" xfId="32887" hidden="1"/>
    <cellStyle name="Uwaga 3" xfId="32886" hidden="1"/>
    <cellStyle name="Uwaga 3" xfId="32885" hidden="1"/>
    <cellStyle name="Uwaga 3" xfId="32872" hidden="1"/>
    <cellStyle name="Uwaga 3" xfId="32871" hidden="1"/>
    <cellStyle name="Uwaga 3" xfId="32870" hidden="1"/>
    <cellStyle name="Uwaga 3" xfId="32858" hidden="1"/>
    <cellStyle name="Uwaga 3" xfId="32856" hidden="1"/>
    <cellStyle name="Uwaga 3" xfId="32855" hidden="1"/>
    <cellStyle name="Uwaga 3" xfId="32842" hidden="1"/>
    <cellStyle name="Uwaga 3" xfId="32841" hidden="1"/>
    <cellStyle name="Uwaga 3" xfId="32840" hidden="1"/>
    <cellStyle name="Uwaga 3" xfId="32828" hidden="1"/>
    <cellStyle name="Uwaga 3" xfId="32826" hidden="1"/>
    <cellStyle name="Uwaga 3" xfId="32824" hidden="1"/>
    <cellStyle name="Uwaga 3" xfId="32813" hidden="1"/>
    <cellStyle name="Uwaga 3" xfId="32811" hidden="1"/>
    <cellStyle name="Uwaga 3" xfId="32809" hidden="1"/>
    <cellStyle name="Uwaga 3" xfId="32798" hidden="1"/>
    <cellStyle name="Uwaga 3" xfId="32796" hidden="1"/>
    <cellStyle name="Uwaga 3" xfId="32794" hidden="1"/>
    <cellStyle name="Uwaga 3" xfId="32783" hidden="1"/>
    <cellStyle name="Uwaga 3" xfId="32781" hidden="1"/>
    <cellStyle name="Uwaga 3" xfId="32779" hidden="1"/>
    <cellStyle name="Uwaga 3" xfId="32768" hidden="1"/>
    <cellStyle name="Uwaga 3" xfId="32766" hidden="1"/>
    <cellStyle name="Uwaga 3" xfId="32764" hidden="1"/>
    <cellStyle name="Uwaga 3" xfId="32753" hidden="1"/>
    <cellStyle name="Uwaga 3" xfId="32751" hidden="1"/>
    <cellStyle name="Uwaga 3" xfId="32749" hidden="1"/>
    <cellStyle name="Uwaga 3" xfId="32738" hidden="1"/>
    <cellStyle name="Uwaga 3" xfId="32736" hidden="1"/>
    <cellStyle name="Uwaga 3" xfId="32734" hidden="1"/>
    <cellStyle name="Uwaga 3" xfId="32723" hidden="1"/>
    <cellStyle name="Uwaga 3" xfId="32721" hidden="1"/>
    <cellStyle name="Uwaga 3" xfId="32719" hidden="1"/>
    <cellStyle name="Uwaga 3" xfId="32708" hidden="1"/>
    <cellStyle name="Uwaga 3" xfId="32706" hidden="1"/>
    <cellStyle name="Uwaga 3" xfId="32704" hidden="1"/>
    <cellStyle name="Uwaga 3" xfId="32693" hidden="1"/>
    <cellStyle name="Uwaga 3" xfId="32691" hidden="1"/>
    <cellStyle name="Uwaga 3" xfId="32689" hidden="1"/>
    <cellStyle name="Uwaga 3" xfId="32678" hidden="1"/>
    <cellStyle name="Uwaga 3" xfId="32676" hidden="1"/>
    <cellStyle name="Uwaga 3" xfId="32674" hidden="1"/>
    <cellStyle name="Uwaga 3" xfId="32663" hidden="1"/>
    <cellStyle name="Uwaga 3" xfId="32661" hidden="1"/>
    <cellStyle name="Uwaga 3" xfId="32659" hidden="1"/>
    <cellStyle name="Uwaga 3" xfId="32648" hidden="1"/>
    <cellStyle name="Uwaga 3" xfId="32646" hidden="1"/>
    <cellStyle name="Uwaga 3" xfId="32644" hidden="1"/>
    <cellStyle name="Uwaga 3" xfId="32633" hidden="1"/>
    <cellStyle name="Uwaga 3" xfId="32631" hidden="1"/>
    <cellStyle name="Uwaga 3" xfId="32629" hidden="1"/>
    <cellStyle name="Uwaga 3" xfId="32618" hidden="1"/>
    <cellStyle name="Uwaga 3" xfId="32616" hidden="1"/>
    <cellStyle name="Uwaga 3" xfId="32614" hidden="1"/>
    <cellStyle name="Uwaga 3" xfId="32603" hidden="1"/>
    <cellStyle name="Uwaga 3" xfId="32601" hidden="1"/>
    <cellStyle name="Uwaga 3" xfId="32599" hidden="1"/>
    <cellStyle name="Uwaga 3" xfId="32588" hidden="1"/>
    <cellStyle name="Uwaga 3" xfId="32586" hidden="1"/>
    <cellStyle name="Uwaga 3" xfId="32584" hidden="1"/>
    <cellStyle name="Uwaga 3" xfId="32573" hidden="1"/>
    <cellStyle name="Uwaga 3" xfId="32571" hidden="1"/>
    <cellStyle name="Uwaga 3" xfId="32569" hidden="1"/>
    <cellStyle name="Uwaga 3" xfId="32558" hidden="1"/>
    <cellStyle name="Uwaga 3" xfId="32556" hidden="1"/>
    <cellStyle name="Uwaga 3" xfId="32554" hidden="1"/>
    <cellStyle name="Uwaga 3" xfId="32543" hidden="1"/>
    <cellStyle name="Uwaga 3" xfId="32541" hidden="1"/>
    <cellStyle name="Uwaga 3" xfId="32539" hidden="1"/>
    <cellStyle name="Uwaga 3" xfId="32528" hidden="1"/>
    <cellStyle name="Uwaga 3" xfId="32526" hidden="1"/>
    <cellStyle name="Uwaga 3" xfId="32524" hidden="1"/>
    <cellStyle name="Uwaga 3" xfId="32513" hidden="1"/>
    <cellStyle name="Uwaga 3" xfId="32511" hidden="1"/>
    <cellStyle name="Uwaga 3" xfId="32508" hidden="1"/>
    <cellStyle name="Uwaga 3" xfId="32498" hidden="1"/>
    <cellStyle name="Uwaga 3" xfId="32496" hidden="1"/>
    <cellStyle name="Uwaga 3" xfId="32494" hidden="1"/>
    <cellStyle name="Uwaga 3" xfId="32483" hidden="1"/>
    <cellStyle name="Uwaga 3" xfId="32481" hidden="1"/>
    <cellStyle name="Uwaga 3" xfId="32479" hidden="1"/>
    <cellStyle name="Uwaga 3" xfId="32468" hidden="1"/>
    <cellStyle name="Uwaga 3" xfId="32466" hidden="1"/>
    <cellStyle name="Uwaga 3" xfId="32463" hidden="1"/>
    <cellStyle name="Uwaga 3" xfId="32453" hidden="1"/>
    <cellStyle name="Uwaga 3" xfId="32451" hidden="1"/>
    <cellStyle name="Uwaga 3" xfId="32448" hidden="1"/>
    <cellStyle name="Uwaga 3" xfId="32438" hidden="1"/>
    <cellStyle name="Uwaga 3" xfId="32436" hidden="1"/>
    <cellStyle name="Uwaga 3" xfId="32433" hidden="1"/>
    <cellStyle name="Uwaga 3" xfId="32424" hidden="1"/>
    <cellStyle name="Uwaga 3" xfId="32421" hidden="1"/>
    <cellStyle name="Uwaga 3" xfId="32417" hidden="1"/>
    <cellStyle name="Uwaga 3" xfId="32409" hidden="1"/>
    <cellStyle name="Uwaga 3" xfId="32406" hidden="1"/>
    <cellStyle name="Uwaga 3" xfId="32402" hidden="1"/>
    <cellStyle name="Uwaga 3" xfId="32394" hidden="1"/>
    <cellStyle name="Uwaga 3" xfId="32391" hidden="1"/>
    <cellStyle name="Uwaga 3" xfId="32387" hidden="1"/>
    <cellStyle name="Uwaga 3" xfId="32379" hidden="1"/>
    <cellStyle name="Uwaga 3" xfId="32376" hidden="1"/>
    <cellStyle name="Uwaga 3" xfId="32372" hidden="1"/>
    <cellStyle name="Uwaga 3" xfId="32364" hidden="1"/>
    <cellStyle name="Uwaga 3" xfId="32361" hidden="1"/>
    <cellStyle name="Uwaga 3" xfId="32357" hidden="1"/>
    <cellStyle name="Uwaga 3" xfId="32349" hidden="1"/>
    <cellStyle name="Uwaga 3" xfId="32345" hidden="1"/>
    <cellStyle name="Uwaga 3" xfId="32340" hidden="1"/>
    <cellStyle name="Uwaga 3" xfId="32334" hidden="1"/>
    <cellStyle name="Uwaga 3" xfId="32330" hidden="1"/>
    <cellStyle name="Uwaga 3" xfId="32325" hidden="1"/>
    <cellStyle name="Uwaga 3" xfId="32319" hidden="1"/>
    <cellStyle name="Uwaga 3" xfId="32315" hidden="1"/>
    <cellStyle name="Uwaga 3" xfId="32310" hidden="1"/>
    <cellStyle name="Uwaga 3" xfId="32304" hidden="1"/>
    <cellStyle name="Uwaga 3" xfId="32301" hidden="1"/>
    <cellStyle name="Uwaga 3" xfId="32297" hidden="1"/>
    <cellStyle name="Uwaga 3" xfId="32289" hidden="1"/>
    <cellStyle name="Uwaga 3" xfId="32286" hidden="1"/>
    <cellStyle name="Uwaga 3" xfId="32281" hidden="1"/>
    <cellStyle name="Uwaga 3" xfId="32274" hidden="1"/>
    <cellStyle name="Uwaga 3" xfId="32270" hidden="1"/>
    <cellStyle name="Uwaga 3" xfId="32265" hidden="1"/>
    <cellStyle name="Uwaga 3" xfId="32259" hidden="1"/>
    <cellStyle name="Uwaga 3" xfId="32255" hidden="1"/>
    <cellStyle name="Uwaga 3" xfId="32250" hidden="1"/>
    <cellStyle name="Uwaga 3" xfId="32244" hidden="1"/>
    <cellStyle name="Uwaga 3" xfId="32241" hidden="1"/>
    <cellStyle name="Uwaga 3" xfId="32237" hidden="1"/>
    <cellStyle name="Uwaga 3" xfId="32229" hidden="1"/>
    <cellStyle name="Uwaga 3" xfId="32224" hidden="1"/>
    <cellStyle name="Uwaga 3" xfId="32219" hidden="1"/>
    <cellStyle name="Uwaga 3" xfId="32214" hidden="1"/>
    <cellStyle name="Uwaga 3" xfId="32209" hidden="1"/>
    <cellStyle name="Uwaga 3" xfId="32204" hidden="1"/>
    <cellStyle name="Uwaga 3" xfId="32199" hidden="1"/>
    <cellStyle name="Uwaga 3" xfId="32194" hidden="1"/>
    <cellStyle name="Uwaga 3" xfId="32189" hidden="1"/>
    <cellStyle name="Uwaga 3" xfId="32184" hidden="1"/>
    <cellStyle name="Uwaga 3" xfId="32180" hidden="1"/>
    <cellStyle name="Uwaga 3" xfId="32175" hidden="1"/>
    <cellStyle name="Uwaga 3" xfId="32168" hidden="1"/>
    <cellStyle name="Uwaga 3" xfId="32163" hidden="1"/>
    <cellStyle name="Uwaga 3" xfId="32158" hidden="1"/>
    <cellStyle name="Uwaga 3" xfId="32153" hidden="1"/>
    <cellStyle name="Uwaga 3" xfId="32148" hidden="1"/>
    <cellStyle name="Uwaga 3" xfId="32143" hidden="1"/>
    <cellStyle name="Uwaga 3" xfId="32138" hidden="1"/>
    <cellStyle name="Uwaga 3" xfId="32133" hidden="1"/>
    <cellStyle name="Uwaga 3" xfId="32128" hidden="1"/>
    <cellStyle name="Uwaga 3" xfId="32124" hidden="1"/>
    <cellStyle name="Uwaga 3" xfId="32119" hidden="1"/>
    <cellStyle name="Uwaga 3" xfId="32114" hidden="1"/>
    <cellStyle name="Uwaga 3" xfId="32109" hidden="1"/>
    <cellStyle name="Uwaga 3" xfId="32105" hidden="1"/>
    <cellStyle name="Uwaga 3" xfId="32101" hidden="1"/>
    <cellStyle name="Uwaga 3" xfId="32094" hidden="1"/>
    <cellStyle name="Uwaga 3" xfId="32090" hidden="1"/>
    <cellStyle name="Uwaga 3" xfId="32085" hidden="1"/>
    <cellStyle name="Uwaga 3" xfId="32079" hidden="1"/>
    <cellStyle name="Uwaga 3" xfId="32075" hidden="1"/>
    <cellStyle name="Uwaga 3" xfId="32070" hidden="1"/>
    <cellStyle name="Uwaga 3" xfId="32064" hidden="1"/>
    <cellStyle name="Uwaga 3" xfId="32060" hidden="1"/>
    <cellStyle name="Uwaga 3" xfId="32056" hidden="1"/>
    <cellStyle name="Uwaga 3" xfId="32049" hidden="1"/>
    <cellStyle name="Uwaga 3" xfId="32045" hidden="1"/>
    <cellStyle name="Uwaga 3" xfId="32041" hidden="1"/>
    <cellStyle name="Uwaga 3" xfId="32908" hidden="1"/>
    <cellStyle name="Uwaga 3" xfId="32907" hidden="1"/>
    <cellStyle name="Uwaga 3" xfId="32905" hidden="1"/>
    <cellStyle name="Uwaga 3" xfId="32892" hidden="1"/>
    <cellStyle name="Uwaga 3" xfId="32890" hidden="1"/>
    <cellStyle name="Uwaga 3" xfId="32888" hidden="1"/>
    <cellStyle name="Uwaga 3" xfId="32878" hidden="1"/>
    <cellStyle name="Uwaga 3" xfId="32876" hidden="1"/>
    <cellStyle name="Uwaga 3" xfId="32874" hidden="1"/>
    <cellStyle name="Uwaga 3" xfId="32863" hidden="1"/>
    <cellStyle name="Uwaga 3" xfId="32861" hidden="1"/>
    <cellStyle name="Uwaga 3" xfId="32859" hidden="1"/>
    <cellStyle name="Uwaga 3" xfId="32846" hidden="1"/>
    <cellStyle name="Uwaga 3" xfId="32844" hidden="1"/>
    <cellStyle name="Uwaga 3" xfId="32843" hidden="1"/>
    <cellStyle name="Uwaga 3" xfId="32830" hidden="1"/>
    <cellStyle name="Uwaga 3" xfId="32829" hidden="1"/>
    <cellStyle name="Uwaga 3" xfId="32827" hidden="1"/>
    <cellStyle name="Uwaga 3" xfId="32815" hidden="1"/>
    <cellStyle name="Uwaga 3" xfId="32814" hidden="1"/>
    <cellStyle name="Uwaga 3" xfId="32812" hidden="1"/>
    <cellStyle name="Uwaga 3" xfId="32800" hidden="1"/>
    <cellStyle name="Uwaga 3" xfId="32799" hidden="1"/>
    <cellStyle name="Uwaga 3" xfId="32797" hidden="1"/>
    <cellStyle name="Uwaga 3" xfId="32785" hidden="1"/>
    <cellStyle name="Uwaga 3" xfId="32784" hidden="1"/>
    <cellStyle name="Uwaga 3" xfId="32782" hidden="1"/>
    <cellStyle name="Uwaga 3" xfId="32770" hidden="1"/>
    <cellStyle name="Uwaga 3" xfId="32769" hidden="1"/>
    <cellStyle name="Uwaga 3" xfId="32767" hidden="1"/>
    <cellStyle name="Uwaga 3" xfId="32755" hidden="1"/>
    <cellStyle name="Uwaga 3" xfId="32754" hidden="1"/>
    <cellStyle name="Uwaga 3" xfId="32752" hidden="1"/>
    <cellStyle name="Uwaga 3" xfId="32740" hidden="1"/>
    <cellStyle name="Uwaga 3" xfId="32739" hidden="1"/>
    <cellStyle name="Uwaga 3" xfId="32737" hidden="1"/>
    <cellStyle name="Uwaga 3" xfId="32725" hidden="1"/>
    <cellStyle name="Uwaga 3" xfId="32724" hidden="1"/>
    <cellStyle name="Uwaga 3" xfId="32722" hidden="1"/>
    <cellStyle name="Uwaga 3" xfId="32710" hidden="1"/>
    <cellStyle name="Uwaga 3" xfId="32709" hidden="1"/>
    <cellStyle name="Uwaga 3" xfId="32707" hidden="1"/>
    <cellStyle name="Uwaga 3" xfId="32695" hidden="1"/>
    <cellStyle name="Uwaga 3" xfId="32694" hidden="1"/>
    <cellStyle name="Uwaga 3" xfId="32692" hidden="1"/>
    <cellStyle name="Uwaga 3" xfId="32680" hidden="1"/>
    <cellStyle name="Uwaga 3" xfId="32679" hidden="1"/>
    <cellStyle name="Uwaga 3" xfId="32677" hidden="1"/>
    <cellStyle name="Uwaga 3" xfId="32665" hidden="1"/>
    <cellStyle name="Uwaga 3" xfId="32664" hidden="1"/>
    <cellStyle name="Uwaga 3" xfId="32662" hidden="1"/>
    <cellStyle name="Uwaga 3" xfId="32650" hidden="1"/>
    <cellStyle name="Uwaga 3" xfId="32649" hidden="1"/>
    <cellStyle name="Uwaga 3" xfId="32647" hidden="1"/>
    <cellStyle name="Uwaga 3" xfId="32635" hidden="1"/>
    <cellStyle name="Uwaga 3" xfId="32634" hidden="1"/>
    <cellStyle name="Uwaga 3" xfId="32632" hidden="1"/>
    <cellStyle name="Uwaga 3" xfId="32620" hidden="1"/>
    <cellStyle name="Uwaga 3" xfId="32619" hidden="1"/>
    <cellStyle name="Uwaga 3" xfId="32617" hidden="1"/>
    <cellStyle name="Uwaga 3" xfId="32605" hidden="1"/>
    <cellStyle name="Uwaga 3" xfId="32604" hidden="1"/>
    <cellStyle name="Uwaga 3" xfId="32602" hidden="1"/>
    <cellStyle name="Uwaga 3" xfId="32590" hidden="1"/>
    <cellStyle name="Uwaga 3" xfId="32589" hidden="1"/>
    <cellStyle name="Uwaga 3" xfId="32587" hidden="1"/>
    <cellStyle name="Uwaga 3" xfId="32575" hidden="1"/>
    <cellStyle name="Uwaga 3" xfId="32574" hidden="1"/>
    <cellStyle name="Uwaga 3" xfId="32572" hidden="1"/>
    <cellStyle name="Uwaga 3" xfId="32560" hidden="1"/>
    <cellStyle name="Uwaga 3" xfId="32559" hidden="1"/>
    <cellStyle name="Uwaga 3" xfId="32557" hidden="1"/>
    <cellStyle name="Uwaga 3" xfId="32545" hidden="1"/>
    <cellStyle name="Uwaga 3" xfId="32544" hidden="1"/>
    <cellStyle name="Uwaga 3" xfId="32542" hidden="1"/>
    <cellStyle name="Uwaga 3" xfId="32530" hidden="1"/>
    <cellStyle name="Uwaga 3" xfId="32529" hidden="1"/>
    <cellStyle name="Uwaga 3" xfId="32527" hidden="1"/>
    <cellStyle name="Uwaga 3" xfId="32515" hidden="1"/>
    <cellStyle name="Uwaga 3" xfId="32514" hidden="1"/>
    <cellStyle name="Uwaga 3" xfId="32512" hidden="1"/>
    <cellStyle name="Uwaga 3" xfId="32500" hidden="1"/>
    <cellStyle name="Uwaga 3" xfId="32499" hidden="1"/>
    <cellStyle name="Uwaga 3" xfId="32497" hidden="1"/>
    <cellStyle name="Uwaga 3" xfId="32485" hidden="1"/>
    <cellStyle name="Uwaga 3" xfId="32484" hidden="1"/>
    <cellStyle name="Uwaga 3" xfId="32482" hidden="1"/>
    <cellStyle name="Uwaga 3" xfId="32470" hidden="1"/>
    <cellStyle name="Uwaga 3" xfId="32469" hidden="1"/>
    <cellStyle name="Uwaga 3" xfId="32467" hidden="1"/>
    <cellStyle name="Uwaga 3" xfId="32455" hidden="1"/>
    <cellStyle name="Uwaga 3" xfId="32454" hidden="1"/>
    <cellStyle name="Uwaga 3" xfId="32452" hidden="1"/>
    <cellStyle name="Uwaga 3" xfId="32440" hidden="1"/>
    <cellStyle name="Uwaga 3" xfId="32439" hidden="1"/>
    <cellStyle name="Uwaga 3" xfId="32437" hidden="1"/>
    <cellStyle name="Uwaga 3" xfId="32425" hidden="1"/>
    <cellStyle name="Uwaga 3" xfId="32423" hidden="1"/>
    <cellStyle name="Uwaga 3" xfId="32420" hidden="1"/>
    <cellStyle name="Uwaga 3" xfId="32410" hidden="1"/>
    <cellStyle name="Uwaga 3" xfId="32408" hidden="1"/>
    <cellStyle name="Uwaga 3" xfId="32405" hidden="1"/>
    <cellStyle name="Uwaga 3" xfId="32395" hidden="1"/>
    <cellStyle name="Uwaga 3" xfId="32393" hidden="1"/>
    <cellStyle name="Uwaga 3" xfId="32390" hidden="1"/>
    <cellStyle name="Uwaga 3" xfId="32380" hidden="1"/>
    <cellStyle name="Uwaga 3" xfId="32378" hidden="1"/>
    <cellStyle name="Uwaga 3" xfId="32375" hidden="1"/>
    <cellStyle name="Uwaga 3" xfId="32365" hidden="1"/>
    <cellStyle name="Uwaga 3" xfId="32363" hidden="1"/>
    <cellStyle name="Uwaga 3" xfId="32360" hidden="1"/>
    <cellStyle name="Uwaga 3" xfId="32350" hidden="1"/>
    <cellStyle name="Uwaga 3" xfId="32348" hidden="1"/>
    <cellStyle name="Uwaga 3" xfId="32344" hidden="1"/>
    <cellStyle name="Uwaga 3" xfId="32335" hidden="1"/>
    <cellStyle name="Uwaga 3" xfId="32332" hidden="1"/>
    <cellStyle name="Uwaga 3" xfId="32328" hidden="1"/>
    <cellStyle name="Uwaga 3" xfId="32320" hidden="1"/>
    <cellStyle name="Uwaga 3" xfId="32318" hidden="1"/>
    <cellStyle name="Uwaga 3" xfId="32314" hidden="1"/>
    <cellStyle name="Uwaga 3" xfId="32305" hidden="1"/>
    <cellStyle name="Uwaga 3" xfId="32303" hidden="1"/>
    <cellStyle name="Uwaga 3" xfId="32300" hidden="1"/>
    <cellStyle name="Uwaga 3" xfId="32290" hidden="1"/>
    <cellStyle name="Uwaga 3" xfId="32288" hidden="1"/>
    <cellStyle name="Uwaga 3" xfId="32283" hidden="1"/>
    <cellStyle name="Uwaga 3" xfId="32275" hidden="1"/>
    <cellStyle name="Uwaga 3" xfId="32273" hidden="1"/>
    <cellStyle name="Uwaga 3" xfId="32268" hidden="1"/>
    <cellStyle name="Uwaga 3" xfId="32260" hidden="1"/>
    <cellStyle name="Uwaga 3" xfId="32258" hidden="1"/>
    <cellStyle name="Uwaga 3" xfId="32253" hidden="1"/>
    <cellStyle name="Uwaga 3" xfId="32245" hidden="1"/>
    <cellStyle name="Uwaga 3" xfId="32243" hidden="1"/>
    <cellStyle name="Uwaga 3" xfId="32239" hidden="1"/>
    <cellStyle name="Uwaga 3" xfId="32230" hidden="1"/>
    <cellStyle name="Uwaga 3" xfId="32227" hidden="1"/>
    <cellStyle name="Uwaga 3" xfId="32222" hidden="1"/>
    <cellStyle name="Uwaga 3" xfId="32215" hidden="1"/>
    <cellStyle name="Uwaga 3" xfId="32211" hidden="1"/>
    <cellStyle name="Uwaga 3" xfId="32206" hidden="1"/>
    <cellStyle name="Uwaga 3" xfId="32200" hidden="1"/>
    <cellStyle name="Uwaga 3" xfId="32196" hidden="1"/>
    <cellStyle name="Uwaga 3" xfId="32191" hidden="1"/>
    <cellStyle name="Uwaga 3" xfId="32185" hidden="1"/>
    <cellStyle name="Uwaga 3" xfId="32182" hidden="1"/>
    <cellStyle name="Uwaga 3" xfId="32178" hidden="1"/>
    <cellStyle name="Uwaga 3" xfId="32169" hidden="1"/>
    <cellStyle name="Uwaga 3" xfId="32164" hidden="1"/>
    <cellStyle name="Uwaga 3" xfId="32159" hidden="1"/>
    <cellStyle name="Uwaga 3" xfId="32154" hidden="1"/>
    <cellStyle name="Uwaga 3" xfId="32149" hidden="1"/>
    <cellStyle name="Uwaga 3" xfId="32144" hidden="1"/>
    <cellStyle name="Uwaga 3" xfId="32139" hidden="1"/>
    <cellStyle name="Uwaga 3" xfId="32134" hidden="1"/>
    <cellStyle name="Uwaga 3" xfId="32129" hidden="1"/>
    <cellStyle name="Uwaga 3" xfId="32125" hidden="1"/>
    <cellStyle name="Uwaga 3" xfId="32120" hidden="1"/>
    <cellStyle name="Uwaga 3" xfId="32115" hidden="1"/>
    <cellStyle name="Uwaga 3" xfId="32110" hidden="1"/>
    <cellStyle name="Uwaga 3" xfId="32106" hidden="1"/>
    <cellStyle name="Uwaga 3" xfId="32102" hidden="1"/>
    <cellStyle name="Uwaga 3" xfId="32095" hidden="1"/>
    <cellStyle name="Uwaga 3" xfId="32091" hidden="1"/>
    <cellStyle name="Uwaga 3" xfId="32086" hidden="1"/>
    <cellStyle name="Uwaga 3" xfId="32080" hidden="1"/>
    <cellStyle name="Uwaga 3" xfId="32076" hidden="1"/>
    <cellStyle name="Uwaga 3" xfId="32071" hidden="1"/>
    <cellStyle name="Uwaga 3" xfId="32065" hidden="1"/>
    <cellStyle name="Uwaga 3" xfId="32061" hidden="1"/>
    <cellStyle name="Uwaga 3" xfId="32057" hidden="1"/>
    <cellStyle name="Uwaga 3" xfId="32050" hidden="1"/>
    <cellStyle name="Uwaga 3" xfId="32046" hidden="1"/>
    <cellStyle name="Uwaga 3" xfId="32042" hidden="1"/>
    <cellStyle name="Uwaga 3" xfId="31960" hidden="1"/>
    <cellStyle name="Uwaga 3" xfId="31959" hidden="1"/>
    <cellStyle name="Uwaga 3" xfId="31958" hidden="1"/>
    <cellStyle name="Uwaga 3" xfId="31951" hidden="1"/>
    <cellStyle name="Uwaga 3" xfId="31950" hidden="1"/>
    <cellStyle name="Uwaga 3" xfId="31949" hidden="1"/>
    <cellStyle name="Uwaga 3" xfId="31942" hidden="1"/>
    <cellStyle name="Uwaga 3" xfId="31941" hidden="1"/>
    <cellStyle name="Uwaga 3" xfId="31940" hidden="1"/>
    <cellStyle name="Uwaga 3" xfId="31933" hidden="1"/>
    <cellStyle name="Uwaga 3" xfId="31932" hidden="1"/>
    <cellStyle name="Uwaga 3" xfId="31931" hidden="1"/>
    <cellStyle name="Uwaga 3" xfId="31924" hidden="1"/>
    <cellStyle name="Uwaga 3" xfId="31923" hidden="1"/>
    <cellStyle name="Uwaga 3" xfId="31921" hidden="1"/>
    <cellStyle name="Uwaga 3" xfId="31916" hidden="1"/>
    <cellStyle name="Uwaga 3" xfId="31913" hidden="1"/>
    <cellStyle name="Uwaga 3" xfId="31911" hidden="1"/>
    <cellStyle name="Uwaga 3" xfId="31907" hidden="1"/>
    <cellStyle name="Uwaga 3" xfId="31904" hidden="1"/>
    <cellStyle name="Uwaga 3" xfId="31902" hidden="1"/>
    <cellStyle name="Uwaga 3" xfId="31898" hidden="1"/>
    <cellStyle name="Uwaga 3" xfId="31895" hidden="1"/>
    <cellStyle name="Uwaga 3" xfId="31893" hidden="1"/>
    <cellStyle name="Uwaga 3" xfId="31889" hidden="1"/>
    <cellStyle name="Uwaga 3" xfId="31887" hidden="1"/>
    <cellStyle name="Uwaga 3" xfId="31886" hidden="1"/>
    <cellStyle name="Uwaga 3" xfId="31880" hidden="1"/>
    <cellStyle name="Uwaga 3" xfId="31878" hidden="1"/>
    <cellStyle name="Uwaga 3" xfId="31875" hidden="1"/>
    <cellStyle name="Uwaga 3" xfId="31871" hidden="1"/>
    <cellStyle name="Uwaga 3" xfId="31868" hidden="1"/>
    <cellStyle name="Uwaga 3" xfId="31866" hidden="1"/>
    <cellStyle name="Uwaga 3" xfId="31862" hidden="1"/>
    <cellStyle name="Uwaga 3" xfId="31859" hidden="1"/>
    <cellStyle name="Uwaga 3" xfId="31857" hidden="1"/>
    <cellStyle name="Uwaga 3" xfId="31853" hidden="1"/>
    <cellStyle name="Uwaga 3" xfId="31851" hidden="1"/>
    <cellStyle name="Uwaga 3" xfId="31850" hidden="1"/>
    <cellStyle name="Uwaga 3" xfId="31844" hidden="1"/>
    <cellStyle name="Uwaga 3" xfId="31841" hidden="1"/>
    <cellStyle name="Uwaga 3" xfId="31839" hidden="1"/>
    <cellStyle name="Uwaga 3" xfId="31835" hidden="1"/>
    <cellStyle name="Uwaga 3" xfId="31832" hidden="1"/>
    <cellStyle name="Uwaga 3" xfId="31830" hidden="1"/>
    <cellStyle name="Uwaga 3" xfId="31826" hidden="1"/>
    <cellStyle name="Uwaga 3" xfId="31823" hidden="1"/>
    <cellStyle name="Uwaga 3" xfId="31821" hidden="1"/>
    <cellStyle name="Uwaga 3" xfId="31817" hidden="1"/>
    <cellStyle name="Uwaga 3" xfId="31815" hidden="1"/>
    <cellStyle name="Uwaga 3" xfId="31814" hidden="1"/>
    <cellStyle name="Uwaga 3" xfId="31807" hidden="1"/>
    <cellStyle name="Uwaga 3" xfId="31804" hidden="1"/>
    <cellStyle name="Uwaga 3" xfId="31802" hidden="1"/>
    <cellStyle name="Uwaga 3" xfId="31798" hidden="1"/>
    <cellStyle name="Uwaga 3" xfId="31795" hidden="1"/>
    <cellStyle name="Uwaga 3" xfId="31793" hidden="1"/>
    <cellStyle name="Uwaga 3" xfId="31789" hidden="1"/>
    <cellStyle name="Uwaga 3" xfId="31786" hidden="1"/>
    <cellStyle name="Uwaga 3" xfId="31784" hidden="1"/>
    <cellStyle name="Uwaga 3" xfId="31781" hidden="1"/>
    <cellStyle name="Uwaga 3" xfId="31779" hidden="1"/>
    <cellStyle name="Uwaga 3" xfId="31778" hidden="1"/>
    <cellStyle name="Uwaga 3" xfId="31772" hidden="1"/>
    <cellStyle name="Uwaga 3" xfId="31770" hidden="1"/>
    <cellStyle name="Uwaga 3" xfId="31768" hidden="1"/>
    <cellStyle name="Uwaga 3" xfId="31763" hidden="1"/>
    <cellStyle name="Uwaga 3" xfId="31761" hidden="1"/>
    <cellStyle name="Uwaga 3" xfId="31759" hidden="1"/>
    <cellStyle name="Uwaga 3" xfId="31754" hidden="1"/>
    <cellStyle name="Uwaga 3" xfId="31752" hidden="1"/>
    <cellStyle name="Uwaga 3" xfId="31750" hidden="1"/>
    <cellStyle name="Uwaga 3" xfId="31745" hidden="1"/>
    <cellStyle name="Uwaga 3" xfId="31743" hidden="1"/>
    <cellStyle name="Uwaga 3" xfId="31742" hidden="1"/>
    <cellStyle name="Uwaga 3" xfId="31735" hidden="1"/>
    <cellStyle name="Uwaga 3" xfId="31732" hidden="1"/>
    <cellStyle name="Uwaga 3" xfId="31730" hidden="1"/>
    <cellStyle name="Uwaga 3" xfId="31726" hidden="1"/>
    <cellStyle name="Uwaga 3" xfId="31723" hidden="1"/>
    <cellStyle name="Uwaga 3" xfId="31721" hidden="1"/>
    <cellStyle name="Uwaga 3" xfId="31717" hidden="1"/>
    <cellStyle name="Uwaga 3" xfId="31714" hidden="1"/>
    <cellStyle name="Uwaga 3" xfId="31712" hidden="1"/>
    <cellStyle name="Uwaga 3" xfId="31709" hidden="1"/>
    <cellStyle name="Uwaga 3" xfId="31707" hidden="1"/>
    <cellStyle name="Uwaga 3" xfId="31705" hidden="1"/>
    <cellStyle name="Uwaga 3" xfId="31699" hidden="1"/>
    <cellStyle name="Uwaga 3" xfId="31696" hidden="1"/>
    <cellStyle name="Uwaga 3" xfId="31694" hidden="1"/>
    <cellStyle name="Uwaga 3" xfId="31690" hidden="1"/>
    <cellStyle name="Uwaga 3" xfId="31687" hidden="1"/>
    <cellStyle name="Uwaga 3" xfId="31685" hidden="1"/>
    <cellStyle name="Uwaga 3" xfId="31681" hidden="1"/>
    <cellStyle name="Uwaga 3" xfId="31678" hidden="1"/>
    <cellStyle name="Uwaga 3" xfId="31676" hidden="1"/>
    <cellStyle name="Uwaga 3" xfId="31674" hidden="1"/>
    <cellStyle name="Uwaga 3" xfId="31672" hidden="1"/>
    <cellStyle name="Uwaga 3" xfId="31670" hidden="1"/>
    <cellStyle name="Uwaga 3" xfId="31665" hidden="1"/>
    <cellStyle name="Uwaga 3" xfId="31663" hidden="1"/>
    <cellStyle name="Uwaga 3" xfId="31660" hidden="1"/>
    <cellStyle name="Uwaga 3" xfId="31656" hidden="1"/>
    <cellStyle name="Uwaga 3" xfId="31653" hidden="1"/>
    <cellStyle name="Uwaga 3" xfId="31650" hidden="1"/>
    <cellStyle name="Uwaga 3" xfId="31647" hidden="1"/>
    <cellStyle name="Uwaga 3" xfId="31645" hidden="1"/>
    <cellStyle name="Uwaga 3" xfId="31642" hidden="1"/>
    <cellStyle name="Uwaga 3" xfId="31638" hidden="1"/>
    <cellStyle name="Uwaga 3" xfId="31636" hidden="1"/>
    <cellStyle name="Uwaga 3" xfId="31633" hidden="1"/>
    <cellStyle name="Uwaga 3" xfId="31628" hidden="1"/>
    <cellStyle name="Uwaga 3" xfId="31625" hidden="1"/>
    <cellStyle name="Uwaga 3" xfId="31622" hidden="1"/>
    <cellStyle name="Uwaga 3" xfId="31618" hidden="1"/>
    <cellStyle name="Uwaga 3" xfId="31615" hidden="1"/>
    <cellStyle name="Uwaga 3" xfId="31613" hidden="1"/>
    <cellStyle name="Uwaga 3" xfId="31610" hidden="1"/>
    <cellStyle name="Uwaga 3" xfId="31607" hidden="1"/>
    <cellStyle name="Uwaga 3" xfId="31604" hidden="1"/>
    <cellStyle name="Uwaga 3" xfId="31602" hidden="1"/>
    <cellStyle name="Uwaga 3" xfId="31600" hidden="1"/>
    <cellStyle name="Uwaga 3" xfId="31597" hidden="1"/>
    <cellStyle name="Uwaga 3" xfId="31592" hidden="1"/>
    <cellStyle name="Uwaga 3" xfId="31589" hidden="1"/>
    <cellStyle name="Uwaga 3" xfId="31586" hidden="1"/>
    <cellStyle name="Uwaga 3" xfId="31583" hidden="1"/>
    <cellStyle name="Uwaga 3" xfId="31580" hidden="1"/>
    <cellStyle name="Uwaga 3" xfId="31577" hidden="1"/>
    <cellStyle name="Uwaga 3" xfId="31574" hidden="1"/>
    <cellStyle name="Uwaga 3" xfId="31571" hidden="1"/>
    <cellStyle name="Uwaga 3" xfId="31568" hidden="1"/>
    <cellStyle name="Uwaga 3" xfId="31566" hidden="1"/>
    <cellStyle name="Uwaga 3" xfId="31564" hidden="1"/>
    <cellStyle name="Uwaga 3" xfId="31561" hidden="1"/>
    <cellStyle name="Uwaga 3" xfId="31556" hidden="1"/>
    <cellStyle name="Uwaga 3" xfId="31553" hidden="1"/>
    <cellStyle name="Uwaga 3" xfId="31550" hidden="1"/>
    <cellStyle name="Uwaga 3" xfId="31547" hidden="1"/>
    <cellStyle name="Uwaga 3" xfId="29610" hidden="1"/>
    <cellStyle name="Uwaga 3" xfId="31497" hidden="1"/>
    <cellStyle name="Uwaga 3" xfId="29569" hidden="1"/>
    <cellStyle name="Uwaga 3" xfId="30585" hidden="1"/>
    <cellStyle name="Uwaga 3" xfId="28663" hidden="1"/>
    <cellStyle name="Uwaga 3" xfId="29602" hidden="1"/>
    <cellStyle name="Uwaga 3" xfId="30581" hidden="1"/>
    <cellStyle name="Uwaga 3" xfId="28667" hidden="1"/>
    <cellStyle name="Uwaga 3" xfId="31522" hidden="1"/>
    <cellStyle name="Uwaga 3" xfId="29594" hidden="1"/>
    <cellStyle name="Uwaga 3" xfId="30573" hidden="1"/>
    <cellStyle name="Uwaga 3" xfId="29553" hidden="1"/>
    <cellStyle name="Uwaga 3" xfId="30569" hidden="1"/>
    <cellStyle name="Uwaga 3" xfId="31514" hidden="1"/>
    <cellStyle name="Uwaga 3" xfId="30552" hidden="1"/>
    <cellStyle name="Uwaga 3" xfId="31533" hidden="1"/>
    <cellStyle name="Uwaga 3" xfId="29568" hidden="1"/>
    <cellStyle name="Uwaga 3" xfId="30548" hidden="1"/>
    <cellStyle name="Uwaga 3" xfId="31529" hidden="1"/>
    <cellStyle name="Uwaga 3" xfId="29601" hidden="1"/>
    <cellStyle name="Uwaga 3" xfId="31488" hidden="1"/>
    <cellStyle name="Uwaga 3" xfId="28668" hidden="1"/>
    <cellStyle name="Uwaga 3" xfId="29597" hidden="1"/>
    <cellStyle name="Uwaga 3" xfId="28672" hidden="1"/>
    <cellStyle name="Uwaga 3" xfId="29593" hidden="1"/>
    <cellStyle name="Uwaga 3" xfId="31480" hidden="1"/>
    <cellStyle name="Uwaga 3" xfId="29589" hidden="1"/>
    <cellStyle name="Uwaga 3" xfId="30568" hidden="1"/>
    <cellStyle name="Uwaga 3" xfId="28657" hidden="1"/>
    <cellStyle name="Uwaga 3" xfId="29567" hidden="1"/>
    <cellStyle name="Uwaga 3" xfId="28665" hidden="1"/>
    <cellStyle name="Uwaga 3" xfId="28669" hidden="1"/>
    <cellStyle name="Uwaga 3" xfId="29555" hidden="1"/>
    <cellStyle name="Uwaga 3" xfId="28677" hidden="1"/>
    <cellStyle name="Uwaga 3" xfId="29588" hidden="1"/>
    <cellStyle name="Uwaga 3" xfId="33030" hidden="1"/>
    <cellStyle name="Uwaga 3" xfId="33031" hidden="1"/>
    <cellStyle name="Uwaga 3" xfId="33033" hidden="1"/>
    <cellStyle name="Uwaga 3" xfId="33045" hidden="1"/>
    <cellStyle name="Uwaga 3" xfId="33046" hidden="1"/>
    <cellStyle name="Uwaga 3" xfId="33051" hidden="1"/>
    <cellStyle name="Uwaga 3" xfId="33060" hidden="1"/>
    <cellStyle name="Uwaga 3" xfId="33061" hidden="1"/>
    <cellStyle name="Uwaga 3" xfId="33066" hidden="1"/>
    <cellStyle name="Uwaga 3" xfId="33075" hidden="1"/>
    <cellStyle name="Uwaga 3" xfId="33076" hidden="1"/>
    <cellStyle name="Uwaga 3" xfId="33077" hidden="1"/>
    <cellStyle name="Uwaga 3" xfId="33090" hidden="1"/>
    <cellStyle name="Uwaga 3" xfId="33095" hidden="1"/>
    <cellStyle name="Uwaga 3" xfId="33100" hidden="1"/>
    <cellStyle name="Uwaga 3" xfId="33110" hidden="1"/>
    <cellStyle name="Uwaga 3" xfId="33115" hidden="1"/>
    <cellStyle name="Uwaga 3" xfId="33119" hidden="1"/>
    <cellStyle name="Uwaga 3" xfId="33126" hidden="1"/>
    <cellStyle name="Uwaga 3" xfId="33131" hidden="1"/>
    <cellStyle name="Uwaga 3" xfId="33134" hidden="1"/>
    <cellStyle name="Uwaga 3" xfId="33140" hidden="1"/>
    <cellStyle name="Uwaga 3" xfId="33145" hidden="1"/>
    <cellStyle name="Uwaga 3" xfId="33149" hidden="1"/>
    <cellStyle name="Uwaga 3" xfId="33150" hidden="1"/>
    <cellStyle name="Uwaga 3" xfId="33151" hidden="1"/>
    <cellStyle name="Uwaga 3" xfId="33155" hidden="1"/>
    <cellStyle name="Uwaga 3" xfId="33167" hidden="1"/>
    <cellStyle name="Uwaga 3" xfId="33172" hidden="1"/>
    <cellStyle name="Uwaga 3" xfId="33177" hidden="1"/>
    <cellStyle name="Uwaga 3" xfId="33182" hidden="1"/>
    <cellStyle name="Uwaga 3" xfId="33187" hidden="1"/>
    <cellStyle name="Uwaga 3" xfId="33192" hidden="1"/>
    <cellStyle name="Uwaga 3" xfId="33196" hidden="1"/>
    <cellStyle name="Uwaga 3" xfId="33200" hidden="1"/>
    <cellStyle name="Uwaga 3" xfId="33205" hidden="1"/>
    <cellStyle name="Uwaga 3" xfId="33210" hidden="1"/>
    <cellStyle name="Uwaga 3" xfId="33211" hidden="1"/>
    <cellStyle name="Uwaga 3" xfId="33213" hidden="1"/>
    <cellStyle name="Uwaga 3" xfId="33226" hidden="1"/>
    <cellStyle name="Uwaga 3" xfId="33230" hidden="1"/>
    <cellStyle name="Uwaga 3" xfId="33235" hidden="1"/>
    <cellStyle name="Uwaga 3" xfId="33242" hidden="1"/>
    <cellStyle name="Uwaga 3" xfId="33246" hidden="1"/>
    <cellStyle name="Uwaga 3" xfId="33251" hidden="1"/>
    <cellStyle name="Uwaga 3" xfId="33256" hidden="1"/>
    <cellStyle name="Uwaga 3" xfId="33259" hidden="1"/>
    <cellStyle name="Uwaga 3" xfId="33264" hidden="1"/>
    <cellStyle name="Uwaga 3" xfId="33270" hidden="1"/>
    <cellStyle name="Uwaga 3" xfId="33271" hidden="1"/>
    <cellStyle name="Uwaga 3" xfId="33274" hidden="1"/>
    <cellStyle name="Uwaga 3" xfId="33287" hidden="1"/>
    <cellStyle name="Uwaga 3" xfId="33291" hidden="1"/>
    <cellStyle name="Uwaga 3" xfId="33296" hidden="1"/>
    <cellStyle name="Uwaga 3" xfId="33303" hidden="1"/>
    <cellStyle name="Uwaga 3" xfId="33308" hidden="1"/>
    <cellStyle name="Uwaga 3" xfId="33312" hidden="1"/>
    <cellStyle name="Uwaga 3" xfId="33317" hidden="1"/>
    <cellStyle name="Uwaga 3" xfId="33321" hidden="1"/>
    <cellStyle name="Uwaga 3" xfId="33326" hidden="1"/>
    <cellStyle name="Uwaga 3" xfId="33330" hidden="1"/>
    <cellStyle name="Uwaga 3" xfId="33331" hidden="1"/>
    <cellStyle name="Uwaga 3" xfId="33333" hidden="1"/>
    <cellStyle name="Uwaga 3" xfId="33345" hidden="1"/>
    <cellStyle name="Uwaga 3" xfId="33346" hidden="1"/>
    <cellStyle name="Uwaga 3" xfId="33348" hidden="1"/>
    <cellStyle name="Uwaga 3" xfId="33360" hidden="1"/>
    <cellStyle name="Uwaga 3" xfId="33362" hidden="1"/>
    <cellStyle name="Uwaga 3" xfId="33365" hidden="1"/>
    <cellStyle name="Uwaga 3" xfId="33375" hidden="1"/>
    <cellStyle name="Uwaga 3" xfId="33376" hidden="1"/>
    <cellStyle name="Uwaga 3" xfId="33378" hidden="1"/>
    <cellStyle name="Uwaga 3" xfId="33390" hidden="1"/>
    <cellStyle name="Uwaga 3" xfId="33391" hidden="1"/>
    <cellStyle name="Uwaga 3" xfId="33392" hidden="1"/>
    <cellStyle name="Uwaga 3" xfId="33406" hidden="1"/>
    <cellStyle name="Uwaga 3" xfId="33409" hidden="1"/>
    <cellStyle name="Uwaga 3" xfId="33413" hidden="1"/>
    <cellStyle name="Uwaga 3" xfId="33421" hidden="1"/>
    <cellStyle name="Uwaga 3" xfId="33424" hidden="1"/>
    <cellStyle name="Uwaga 3" xfId="33428" hidden="1"/>
    <cellStyle name="Uwaga 3" xfId="33436" hidden="1"/>
    <cellStyle name="Uwaga 3" xfId="33439" hidden="1"/>
    <cellStyle name="Uwaga 3" xfId="33443" hidden="1"/>
    <cellStyle name="Uwaga 3" xfId="33450" hidden="1"/>
    <cellStyle name="Uwaga 3" xfId="33451" hidden="1"/>
    <cellStyle name="Uwaga 3" xfId="33453" hidden="1"/>
    <cellStyle name="Uwaga 3" xfId="33466" hidden="1"/>
    <cellStyle name="Uwaga 3" xfId="33469" hidden="1"/>
    <cellStyle name="Uwaga 3" xfId="33472" hidden="1"/>
    <cellStyle name="Uwaga 3" xfId="33481" hidden="1"/>
    <cellStyle name="Uwaga 3" xfId="33484" hidden="1"/>
    <cellStyle name="Uwaga 3" xfId="33488" hidden="1"/>
    <cellStyle name="Uwaga 3" xfId="33496" hidden="1"/>
    <cellStyle name="Uwaga 3" xfId="33498" hidden="1"/>
    <cellStyle name="Uwaga 3" xfId="33501" hidden="1"/>
    <cellStyle name="Uwaga 3" xfId="33510" hidden="1"/>
    <cellStyle name="Uwaga 3" xfId="33511" hidden="1"/>
    <cellStyle name="Uwaga 3" xfId="33512" hidden="1"/>
    <cellStyle name="Uwaga 3" xfId="33525" hidden="1"/>
    <cellStyle name="Uwaga 3" xfId="33526" hidden="1"/>
    <cellStyle name="Uwaga 3" xfId="33528" hidden="1"/>
    <cellStyle name="Uwaga 3" xfId="33540" hidden="1"/>
    <cellStyle name="Uwaga 3" xfId="33541" hidden="1"/>
    <cellStyle name="Uwaga 3" xfId="33543" hidden="1"/>
    <cellStyle name="Uwaga 3" xfId="33555" hidden="1"/>
    <cellStyle name="Uwaga 3" xfId="33556" hidden="1"/>
    <cellStyle name="Uwaga 3" xfId="33558" hidden="1"/>
    <cellStyle name="Uwaga 3" xfId="33570" hidden="1"/>
    <cellStyle name="Uwaga 3" xfId="33571" hidden="1"/>
    <cellStyle name="Uwaga 3" xfId="33572" hidden="1"/>
    <cellStyle name="Uwaga 3" xfId="33586" hidden="1"/>
    <cellStyle name="Uwaga 3" xfId="33588" hidden="1"/>
    <cellStyle name="Uwaga 3" xfId="33591" hidden="1"/>
    <cellStyle name="Uwaga 3" xfId="33601" hidden="1"/>
    <cellStyle name="Uwaga 3" xfId="33604" hidden="1"/>
    <cellStyle name="Uwaga 3" xfId="33607" hidden="1"/>
    <cellStyle name="Uwaga 3" xfId="33616" hidden="1"/>
    <cellStyle name="Uwaga 3" xfId="33618" hidden="1"/>
    <cellStyle name="Uwaga 3" xfId="33621" hidden="1"/>
    <cellStyle name="Uwaga 3" xfId="33630" hidden="1"/>
    <cellStyle name="Uwaga 3" xfId="33631" hidden="1"/>
    <cellStyle name="Uwaga 3" xfId="33632" hidden="1"/>
    <cellStyle name="Uwaga 3" xfId="33645" hidden="1"/>
    <cellStyle name="Uwaga 3" xfId="33647" hidden="1"/>
    <cellStyle name="Uwaga 3" xfId="33649" hidden="1"/>
    <cellStyle name="Uwaga 3" xfId="33660" hidden="1"/>
    <cellStyle name="Uwaga 3" xfId="33662" hidden="1"/>
    <cellStyle name="Uwaga 3" xfId="33664" hidden="1"/>
    <cellStyle name="Uwaga 3" xfId="33675" hidden="1"/>
    <cellStyle name="Uwaga 3" xfId="33677" hidden="1"/>
    <cellStyle name="Uwaga 3" xfId="33679" hidden="1"/>
    <cellStyle name="Uwaga 3" xfId="33690" hidden="1"/>
    <cellStyle name="Uwaga 3" xfId="33691" hidden="1"/>
    <cellStyle name="Uwaga 3" xfId="33692" hidden="1"/>
    <cellStyle name="Uwaga 3" xfId="33705" hidden="1"/>
    <cellStyle name="Uwaga 3" xfId="33707" hidden="1"/>
    <cellStyle name="Uwaga 3" xfId="33709" hidden="1"/>
    <cellStyle name="Uwaga 3" xfId="33720" hidden="1"/>
    <cellStyle name="Uwaga 3" xfId="33722" hidden="1"/>
    <cellStyle name="Uwaga 3" xfId="33724" hidden="1"/>
    <cellStyle name="Uwaga 3" xfId="33735" hidden="1"/>
    <cellStyle name="Uwaga 3" xfId="33737" hidden="1"/>
    <cellStyle name="Uwaga 3" xfId="33738" hidden="1"/>
    <cellStyle name="Uwaga 3" xfId="33750" hidden="1"/>
    <cellStyle name="Uwaga 3" xfId="33751" hidden="1"/>
    <cellStyle name="Uwaga 3" xfId="33752" hidden="1"/>
    <cellStyle name="Uwaga 3" xfId="33765" hidden="1"/>
    <cellStyle name="Uwaga 3" xfId="33767" hidden="1"/>
    <cellStyle name="Uwaga 3" xfId="33769" hidden="1"/>
    <cellStyle name="Uwaga 3" xfId="33780" hidden="1"/>
    <cellStyle name="Uwaga 3" xfId="33782" hidden="1"/>
    <cellStyle name="Uwaga 3" xfId="33784" hidden="1"/>
    <cellStyle name="Uwaga 3" xfId="33795" hidden="1"/>
    <cellStyle name="Uwaga 3" xfId="33797" hidden="1"/>
    <cellStyle name="Uwaga 3" xfId="33799" hidden="1"/>
    <cellStyle name="Uwaga 3" xfId="33810" hidden="1"/>
    <cellStyle name="Uwaga 3" xfId="33811" hidden="1"/>
    <cellStyle name="Uwaga 3" xfId="33813" hidden="1"/>
    <cellStyle name="Uwaga 3" xfId="33824" hidden="1"/>
    <cellStyle name="Uwaga 3" xfId="33826" hidden="1"/>
    <cellStyle name="Uwaga 3" xfId="33827" hidden="1"/>
    <cellStyle name="Uwaga 3" xfId="33836" hidden="1"/>
    <cellStyle name="Uwaga 3" xfId="33839" hidden="1"/>
    <cellStyle name="Uwaga 3" xfId="33841" hidden="1"/>
    <cellStyle name="Uwaga 3" xfId="33852" hidden="1"/>
    <cellStyle name="Uwaga 3" xfId="33854" hidden="1"/>
    <cellStyle name="Uwaga 3" xfId="33856" hidden="1"/>
    <cellStyle name="Uwaga 3" xfId="33868" hidden="1"/>
    <cellStyle name="Uwaga 3" xfId="33870" hidden="1"/>
    <cellStyle name="Uwaga 3" xfId="33872" hidden="1"/>
    <cellStyle name="Uwaga 3" xfId="33880" hidden="1"/>
    <cellStyle name="Uwaga 3" xfId="33882" hidden="1"/>
    <cellStyle name="Uwaga 3" xfId="33885" hidden="1"/>
    <cellStyle name="Uwaga 3" xfId="33875" hidden="1"/>
    <cellStyle name="Uwaga 3" xfId="33874" hidden="1"/>
    <cellStyle name="Uwaga 3" xfId="33873" hidden="1"/>
    <cellStyle name="Uwaga 3" xfId="33860" hidden="1"/>
    <cellStyle name="Uwaga 3" xfId="33859" hidden="1"/>
    <cellStyle name="Uwaga 3" xfId="33858" hidden="1"/>
    <cellStyle name="Uwaga 3" xfId="33845" hidden="1"/>
    <cellStyle name="Uwaga 3" xfId="33844" hidden="1"/>
    <cellStyle name="Uwaga 3" xfId="33843" hidden="1"/>
    <cellStyle name="Uwaga 3" xfId="33830" hidden="1"/>
    <cellStyle name="Uwaga 3" xfId="33829" hidden="1"/>
    <cellStyle name="Uwaga 3" xfId="33828" hidden="1"/>
    <cellStyle name="Uwaga 3" xfId="33815" hidden="1"/>
    <cellStyle name="Uwaga 3" xfId="33814" hidden="1"/>
    <cellStyle name="Uwaga 3" xfId="33812" hidden="1"/>
    <cellStyle name="Uwaga 3" xfId="33801" hidden="1"/>
    <cellStyle name="Uwaga 3" xfId="33798" hidden="1"/>
    <cellStyle name="Uwaga 3" xfId="33796" hidden="1"/>
    <cellStyle name="Uwaga 3" xfId="33786" hidden="1"/>
    <cellStyle name="Uwaga 3" xfId="33783" hidden="1"/>
    <cellStyle name="Uwaga 3" xfId="33781" hidden="1"/>
    <cellStyle name="Uwaga 3" xfId="33771" hidden="1"/>
    <cellStyle name="Uwaga 3" xfId="33768" hidden="1"/>
    <cellStyle name="Uwaga 3" xfId="33766" hidden="1"/>
    <cellStyle name="Uwaga 3" xfId="33756" hidden="1"/>
    <cellStyle name="Uwaga 3" xfId="33754" hidden="1"/>
    <cellStyle name="Uwaga 3" xfId="33753" hidden="1"/>
    <cellStyle name="Uwaga 3" xfId="33741" hidden="1"/>
    <cellStyle name="Uwaga 3" xfId="33739" hidden="1"/>
    <cellStyle name="Uwaga 3" xfId="33736" hidden="1"/>
    <cellStyle name="Uwaga 3" xfId="33726" hidden="1"/>
    <cellStyle name="Uwaga 3" xfId="33723" hidden="1"/>
    <cellStyle name="Uwaga 3" xfId="33721" hidden="1"/>
    <cellStyle name="Uwaga 3" xfId="33711" hidden="1"/>
    <cellStyle name="Uwaga 3" xfId="33708" hidden="1"/>
    <cellStyle name="Uwaga 3" xfId="33706" hidden="1"/>
    <cellStyle name="Uwaga 3" xfId="33696" hidden="1"/>
    <cellStyle name="Uwaga 3" xfId="33694" hidden="1"/>
    <cellStyle name="Uwaga 3" xfId="33693" hidden="1"/>
    <cellStyle name="Uwaga 3" xfId="33681" hidden="1"/>
    <cellStyle name="Uwaga 3" xfId="33678" hidden="1"/>
    <cellStyle name="Uwaga 3" xfId="33676" hidden="1"/>
    <cellStyle name="Uwaga 3" xfId="33666" hidden="1"/>
    <cellStyle name="Uwaga 3" xfId="33663" hidden="1"/>
    <cellStyle name="Uwaga 3" xfId="33661" hidden="1"/>
    <cellStyle name="Uwaga 3" xfId="33651" hidden="1"/>
    <cellStyle name="Uwaga 3" xfId="33648" hidden="1"/>
    <cellStyle name="Uwaga 3" xfId="33646" hidden="1"/>
    <cellStyle name="Uwaga 3" xfId="33636" hidden="1"/>
    <cellStyle name="Uwaga 3" xfId="33634" hidden="1"/>
    <cellStyle name="Uwaga 3" xfId="33633" hidden="1"/>
    <cellStyle name="Uwaga 3" xfId="33620" hidden="1"/>
    <cellStyle name="Uwaga 3" xfId="33617" hidden="1"/>
    <cellStyle name="Uwaga 3" xfId="33615" hidden="1"/>
    <cellStyle name="Uwaga 3" xfId="33605" hidden="1"/>
    <cellStyle name="Uwaga 3" xfId="33602" hidden="1"/>
    <cellStyle name="Uwaga 3" xfId="33600" hidden="1"/>
    <cellStyle name="Uwaga 3" xfId="33590" hidden="1"/>
    <cellStyle name="Uwaga 3" xfId="33587" hidden="1"/>
    <cellStyle name="Uwaga 3" xfId="33585" hidden="1"/>
    <cellStyle name="Uwaga 3" xfId="33576" hidden="1"/>
    <cellStyle name="Uwaga 3" xfId="33574" hidden="1"/>
    <cellStyle name="Uwaga 3" xfId="33573" hidden="1"/>
    <cellStyle name="Uwaga 3" xfId="33561" hidden="1"/>
    <cellStyle name="Uwaga 3" xfId="33559" hidden="1"/>
    <cellStyle name="Uwaga 3" xfId="33557" hidden="1"/>
    <cellStyle name="Uwaga 3" xfId="33546" hidden="1"/>
    <cellStyle name="Uwaga 3" xfId="33544" hidden="1"/>
    <cellStyle name="Uwaga 3" xfId="33542" hidden="1"/>
    <cellStyle name="Uwaga 3" xfId="33531" hidden="1"/>
    <cellStyle name="Uwaga 3" xfId="33529" hidden="1"/>
    <cellStyle name="Uwaga 3" xfId="33527" hidden="1"/>
    <cellStyle name="Uwaga 3" xfId="33516" hidden="1"/>
    <cellStyle name="Uwaga 3" xfId="33514" hidden="1"/>
    <cellStyle name="Uwaga 3" xfId="33513" hidden="1"/>
    <cellStyle name="Uwaga 3" xfId="33500" hidden="1"/>
    <cellStyle name="Uwaga 3" xfId="33497" hidden="1"/>
    <cellStyle name="Uwaga 3" xfId="33495" hidden="1"/>
    <cellStyle name="Uwaga 3" xfId="33485" hidden="1"/>
    <cellStyle name="Uwaga 3" xfId="33482" hidden="1"/>
    <cellStyle name="Uwaga 3" xfId="33480" hidden="1"/>
    <cellStyle name="Uwaga 3" xfId="33470" hidden="1"/>
    <cellStyle name="Uwaga 3" xfId="33467" hidden="1"/>
    <cellStyle name="Uwaga 3" xfId="33465" hidden="1"/>
    <cellStyle name="Uwaga 3" xfId="33456" hidden="1"/>
    <cellStyle name="Uwaga 3" xfId="33454" hidden="1"/>
    <cellStyle name="Uwaga 3" xfId="33452" hidden="1"/>
    <cellStyle name="Uwaga 3" xfId="33440" hidden="1"/>
    <cellStyle name="Uwaga 3" xfId="33437" hidden="1"/>
    <cellStyle name="Uwaga 3" xfId="33435" hidden="1"/>
    <cellStyle name="Uwaga 3" xfId="33425" hidden="1"/>
    <cellStyle name="Uwaga 3" xfId="33422" hidden="1"/>
    <cellStyle name="Uwaga 3" xfId="33420" hidden="1"/>
    <cellStyle name="Uwaga 3" xfId="33410" hidden="1"/>
    <cellStyle name="Uwaga 3" xfId="33407" hidden="1"/>
    <cellStyle name="Uwaga 3" xfId="33405" hidden="1"/>
    <cellStyle name="Uwaga 3" xfId="33398" hidden="1"/>
    <cellStyle name="Uwaga 3" xfId="33395" hidden="1"/>
    <cellStyle name="Uwaga 3" xfId="33393" hidden="1"/>
    <cellStyle name="Uwaga 3" xfId="33383" hidden="1"/>
    <cellStyle name="Uwaga 3" xfId="33380" hidden="1"/>
    <cellStyle name="Uwaga 3" xfId="33377" hidden="1"/>
    <cellStyle name="Uwaga 3" xfId="33368" hidden="1"/>
    <cellStyle name="Uwaga 3" xfId="33364" hidden="1"/>
    <cellStyle name="Uwaga 3" xfId="33361" hidden="1"/>
    <cellStyle name="Uwaga 3" xfId="33353" hidden="1"/>
    <cellStyle name="Uwaga 3" xfId="33350" hidden="1"/>
    <cellStyle name="Uwaga 3" xfId="33347" hidden="1"/>
    <cellStyle name="Uwaga 3" xfId="33338" hidden="1"/>
    <cellStyle name="Uwaga 3" xfId="33335" hidden="1"/>
    <cellStyle name="Uwaga 3" xfId="33332" hidden="1"/>
    <cellStyle name="Uwaga 3" xfId="33322" hidden="1"/>
    <cellStyle name="Uwaga 3" xfId="33318" hidden="1"/>
    <cellStyle name="Uwaga 3" xfId="33315" hidden="1"/>
    <cellStyle name="Uwaga 3" xfId="33306" hidden="1"/>
    <cellStyle name="Uwaga 3" xfId="33302" hidden="1"/>
    <cellStyle name="Uwaga 3" xfId="33300" hidden="1"/>
    <cellStyle name="Uwaga 3" xfId="33292" hidden="1"/>
    <cellStyle name="Uwaga 3" xfId="33288" hidden="1"/>
    <cellStyle name="Uwaga 3" xfId="33285" hidden="1"/>
    <cellStyle name="Uwaga 3" xfId="33278" hidden="1"/>
    <cellStyle name="Uwaga 3" xfId="33275" hidden="1"/>
    <cellStyle name="Uwaga 3" xfId="33272" hidden="1"/>
    <cellStyle name="Uwaga 3" xfId="33263" hidden="1"/>
    <cellStyle name="Uwaga 3" xfId="33258" hidden="1"/>
    <cellStyle name="Uwaga 3" xfId="33255" hidden="1"/>
    <cellStyle name="Uwaga 3" xfId="33248" hidden="1"/>
    <cellStyle name="Uwaga 3" xfId="33243" hidden="1"/>
    <cellStyle name="Uwaga 3" xfId="33240" hidden="1"/>
    <cellStyle name="Uwaga 3" xfId="33233" hidden="1"/>
    <cellStyle name="Uwaga 3" xfId="33228" hidden="1"/>
    <cellStyle name="Uwaga 3" xfId="33225" hidden="1"/>
    <cellStyle name="Uwaga 3" xfId="33219" hidden="1"/>
    <cellStyle name="Uwaga 3" xfId="33215" hidden="1"/>
    <cellStyle name="Uwaga 3" xfId="33212" hidden="1"/>
    <cellStyle name="Uwaga 3" xfId="33204" hidden="1"/>
    <cellStyle name="Uwaga 3" xfId="33199" hidden="1"/>
    <cellStyle name="Uwaga 3" xfId="33195" hidden="1"/>
    <cellStyle name="Uwaga 3" xfId="33189" hidden="1"/>
    <cellStyle name="Uwaga 3" xfId="33184" hidden="1"/>
    <cellStyle name="Uwaga 3" xfId="33180" hidden="1"/>
    <cellStyle name="Uwaga 3" xfId="33174" hidden="1"/>
    <cellStyle name="Uwaga 3" xfId="33169" hidden="1"/>
    <cellStyle name="Uwaga 3" xfId="33165" hidden="1"/>
    <cellStyle name="Uwaga 3" xfId="33160" hidden="1"/>
    <cellStyle name="Uwaga 3" xfId="33156" hidden="1"/>
    <cellStyle name="Uwaga 3" xfId="33152" hidden="1"/>
    <cellStyle name="Uwaga 3" xfId="33144" hidden="1"/>
    <cellStyle name="Uwaga 3" xfId="33139" hidden="1"/>
    <cellStyle name="Uwaga 3" xfId="33135" hidden="1"/>
    <cellStyle name="Uwaga 3" xfId="33129" hidden="1"/>
    <cellStyle name="Uwaga 3" xfId="33124" hidden="1"/>
    <cellStyle name="Uwaga 3" xfId="33120" hidden="1"/>
    <cellStyle name="Uwaga 3" xfId="33114" hidden="1"/>
    <cellStyle name="Uwaga 3" xfId="33109" hidden="1"/>
    <cellStyle name="Uwaga 3" xfId="33105" hidden="1"/>
    <cellStyle name="Uwaga 3" xfId="33101" hidden="1"/>
    <cellStyle name="Uwaga 3" xfId="33096" hidden="1"/>
    <cellStyle name="Uwaga 3" xfId="33091" hidden="1"/>
    <cellStyle name="Uwaga 3" xfId="33086" hidden="1"/>
    <cellStyle name="Uwaga 3" xfId="33082" hidden="1"/>
    <cellStyle name="Uwaga 3" xfId="33078" hidden="1"/>
    <cellStyle name="Uwaga 3" xfId="33071" hidden="1"/>
    <cellStyle name="Uwaga 3" xfId="33067" hidden="1"/>
    <cellStyle name="Uwaga 3" xfId="33062" hidden="1"/>
    <cellStyle name="Uwaga 3" xfId="33056" hidden="1"/>
    <cellStyle name="Uwaga 3" xfId="33052" hidden="1"/>
    <cellStyle name="Uwaga 3" xfId="33047" hidden="1"/>
    <cellStyle name="Uwaga 3" xfId="33041" hidden="1"/>
    <cellStyle name="Uwaga 3" xfId="33037" hidden="1"/>
    <cellStyle name="Uwaga 3" xfId="33032" hidden="1"/>
    <cellStyle name="Uwaga 3" xfId="33026" hidden="1"/>
    <cellStyle name="Uwaga 3" xfId="33022" hidden="1"/>
    <cellStyle name="Uwaga 3" xfId="33018" hidden="1"/>
    <cellStyle name="Uwaga 3" xfId="33878" hidden="1"/>
    <cellStyle name="Uwaga 3" xfId="33877" hidden="1"/>
    <cellStyle name="Uwaga 3" xfId="33876" hidden="1"/>
    <cellStyle name="Uwaga 3" xfId="33863" hidden="1"/>
    <cellStyle name="Uwaga 3" xfId="33862" hidden="1"/>
    <cellStyle name="Uwaga 3" xfId="33861" hidden="1"/>
    <cellStyle name="Uwaga 3" xfId="33848" hidden="1"/>
    <cellStyle name="Uwaga 3" xfId="33847" hidden="1"/>
    <cellStyle name="Uwaga 3" xfId="33846" hidden="1"/>
    <cellStyle name="Uwaga 3" xfId="33833" hidden="1"/>
    <cellStyle name="Uwaga 3" xfId="33832" hidden="1"/>
    <cellStyle name="Uwaga 3" xfId="33831" hidden="1"/>
    <cellStyle name="Uwaga 3" xfId="33818" hidden="1"/>
    <cellStyle name="Uwaga 3" xfId="33817" hidden="1"/>
    <cellStyle name="Uwaga 3" xfId="33816" hidden="1"/>
    <cellStyle name="Uwaga 3" xfId="33804" hidden="1"/>
    <cellStyle name="Uwaga 3" xfId="33802" hidden="1"/>
    <cellStyle name="Uwaga 3" xfId="33800" hidden="1"/>
    <cellStyle name="Uwaga 3" xfId="33789" hidden="1"/>
    <cellStyle name="Uwaga 3" xfId="33787" hidden="1"/>
    <cellStyle name="Uwaga 3" xfId="33785" hidden="1"/>
    <cellStyle name="Uwaga 3" xfId="33774" hidden="1"/>
    <cellStyle name="Uwaga 3" xfId="33772" hidden="1"/>
    <cellStyle name="Uwaga 3" xfId="33770" hidden="1"/>
    <cellStyle name="Uwaga 3" xfId="33759" hidden="1"/>
    <cellStyle name="Uwaga 3" xfId="33757" hidden="1"/>
    <cellStyle name="Uwaga 3" xfId="33755" hidden="1"/>
    <cellStyle name="Uwaga 3" xfId="33744" hidden="1"/>
    <cellStyle name="Uwaga 3" xfId="33742" hidden="1"/>
    <cellStyle name="Uwaga 3" xfId="33740" hidden="1"/>
    <cellStyle name="Uwaga 3" xfId="33729" hidden="1"/>
    <cellStyle name="Uwaga 3" xfId="33727" hidden="1"/>
    <cellStyle name="Uwaga 3" xfId="33725" hidden="1"/>
    <cellStyle name="Uwaga 3" xfId="33714" hidden="1"/>
    <cellStyle name="Uwaga 3" xfId="33712" hidden="1"/>
    <cellStyle name="Uwaga 3" xfId="33710" hidden="1"/>
    <cellStyle name="Uwaga 3" xfId="33699" hidden="1"/>
    <cellStyle name="Uwaga 3" xfId="33697" hidden="1"/>
    <cellStyle name="Uwaga 3" xfId="33695" hidden="1"/>
    <cellStyle name="Uwaga 3" xfId="33684" hidden="1"/>
    <cellStyle name="Uwaga 3" xfId="33682" hidden="1"/>
    <cellStyle name="Uwaga 3" xfId="33680" hidden="1"/>
    <cellStyle name="Uwaga 3" xfId="33669" hidden="1"/>
    <cellStyle name="Uwaga 3" xfId="33667" hidden="1"/>
    <cellStyle name="Uwaga 3" xfId="33665" hidden="1"/>
    <cellStyle name="Uwaga 3" xfId="33654" hidden="1"/>
    <cellStyle name="Uwaga 3" xfId="33652" hidden="1"/>
    <cellStyle name="Uwaga 3" xfId="33650" hidden="1"/>
    <cellStyle name="Uwaga 3" xfId="33639" hidden="1"/>
    <cellStyle name="Uwaga 3" xfId="33637" hidden="1"/>
    <cellStyle name="Uwaga 3" xfId="33635" hidden="1"/>
    <cellStyle name="Uwaga 3" xfId="33624" hidden="1"/>
    <cellStyle name="Uwaga 3" xfId="33622" hidden="1"/>
    <cellStyle name="Uwaga 3" xfId="33619" hidden="1"/>
    <cellStyle name="Uwaga 3" xfId="33609" hidden="1"/>
    <cellStyle name="Uwaga 3" xfId="33606" hidden="1"/>
    <cellStyle name="Uwaga 3" xfId="33603" hidden="1"/>
    <cellStyle name="Uwaga 3" xfId="33594" hidden="1"/>
    <cellStyle name="Uwaga 3" xfId="33592" hidden="1"/>
    <cellStyle name="Uwaga 3" xfId="33589" hidden="1"/>
    <cellStyle name="Uwaga 3" xfId="33579" hidden="1"/>
    <cellStyle name="Uwaga 3" xfId="33577" hidden="1"/>
    <cellStyle name="Uwaga 3" xfId="33575" hidden="1"/>
    <cellStyle name="Uwaga 3" xfId="33564" hidden="1"/>
    <cellStyle name="Uwaga 3" xfId="33562" hidden="1"/>
    <cellStyle name="Uwaga 3" xfId="33560" hidden="1"/>
    <cellStyle name="Uwaga 3" xfId="33549" hidden="1"/>
    <cellStyle name="Uwaga 3" xfId="33547" hidden="1"/>
    <cellStyle name="Uwaga 3" xfId="33545" hidden="1"/>
    <cellStyle name="Uwaga 3" xfId="33534" hidden="1"/>
    <cellStyle name="Uwaga 3" xfId="33532" hidden="1"/>
    <cellStyle name="Uwaga 3" xfId="33530" hidden="1"/>
    <cellStyle name="Uwaga 3" xfId="33519" hidden="1"/>
    <cellStyle name="Uwaga 3" xfId="33517" hidden="1"/>
    <cellStyle name="Uwaga 3" xfId="33515" hidden="1"/>
    <cellStyle name="Uwaga 3" xfId="33504" hidden="1"/>
    <cellStyle name="Uwaga 3" xfId="33502" hidden="1"/>
    <cellStyle name="Uwaga 3" xfId="33499" hidden="1"/>
    <cellStyle name="Uwaga 3" xfId="33489" hidden="1"/>
    <cellStyle name="Uwaga 3" xfId="33486" hidden="1"/>
    <cellStyle name="Uwaga 3" xfId="33483" hidden="1"/>
    <cellStyle name="Uwaga 3" xfId="33474" hidden="1"/>
    <cellStyle name="Uwaga 3" xfId="33471" hidden="1"/>
    <cellStyle name="Uwaga 3" xfId="33468" hidden="1"/>
    <cellStyle name="Uwaga 3" xfId="33459" hidden="1"/>
    <cellStyle name="Uwaga 3" xfId="33457" hidden="1"/>
    <cellStyle name="Uwaga 3" xfId="33455" hidden="1"/>
    <cellStyle name="Uwaga 3" xfId="33444" hidden="1"/>
    <cellStyle name="Uwaga 3" xfId="33441" hidden="1"/>
    <cellStyle name="Uwaga 3" xfId="33438" hidden="1"/>
    <cellStyle name="Uwaga 3" xfId="33429" hidden="1"/>
    <cellStyle name="Uwaga 3" xfId="33426" hidden="1"/>
    <cellStyle name="Uwaga 3" xfId="33423" hidden="1"/>
    <cellStyle name="Uwaga 3" xfId="33414" hidden="1"/>
    <cellStyle name="Uwaga 3" xfId="33411" hidden="1"/>
    <cellStyle name="Uwaga 3" xfId="33408" hidden="1"/>
    <cellStyle name="Uwaga 3" xfId="33401" hidden="1"/>
    <cellStyle name="Uwaga 3" xfId="33397" hidden="1"/>
    <cellStyle name="Uwaga 3" xfId="33394" hidden="1"/>
    <cellStyle name="Uwaga 3" xfId="33386" hidden="1"/>
    <cellStyle name="Uwaga 3" xfId="33382" hidden="1"/>
    <cellStyle name="Uwaga 3" xfId="33379" hidden="1"/>
    <cellStyle name="Uwaga 3" xfId="33371" hidden="1"/>
    <cellStyle name="Uwaga 3" xfId="33367" hidden="1"/>
    <cellStyle name="Uwaga 3" xfId="33363" hidden="1"/>
    <cellStyle name="Uwaga 3" xfId="33356" hidden="1"/>
    <cellStyle name="Uwaga 3" xfId="33352" hidden="1"/>
    <cellStyle name="Uwaga 3" xfId="33349" hidden="1"/>
    <cellStyle name="Uwaga 3" xfId="33341" hidden="1"/>
    <cellStyle name="Uwaga 3" xfId="33337" hidden="1"/>
    <cellStyle name="Uwaga 3" xfId="33334" hidden="1"/>
    <cellStyle name="Uwaga 3" xfId="33325" hidden="1"/>
    <cellStyle name="Uwaga 3" xfId="33320" hidden="1"/>
    <cellStyle name="Uwaga 3" xfId="33316" hidden="1"/>
    <cellStyle name="Uwaga 3" xfId="33310" hidden="1"/>
    <cellStyle name="Uwaga 3" xfId="33305" hidden="1"/>
    <cellStyle name="Uwaga 3" xfId="33301" hidden="1"/>
    <cellStyle name="Uwaga 3" xfId="33295" hidden="1"/>
    <cellStyle name="Uwaga 3" xfId="33290" hidden="1"/>
    <cellStyle name="Uwaga 3" xfId="33286" hidden="1"/>
    <cellStyle name="Uwaga 3" xfId="33281" hidden="1"/>
    <cellStyle name="Uwaga 3" xfId="33277" hidden="1"/>
    <cellStyle name="Uwaga 3" xfId="33273" hidden="1"/>
    <cellStyle name="Uwaga 3" xfId="33266" hidden="1"/>
    <cellStyle name="Uwaga 3" xfId="33261" hidden="1"/>
    <cellStyle name="Uwaga 3" xfId="33257" hidden="1"/>
    <cellStyle name="Uwaga 3" xfId="33250" hidden="1"/>
    <cellStyle name="Uwaga 3" xfId="33245" hidden="1"/>
    <cellStyle name="Uwaga 3" xfId="33241" hidden="1"/>
    <cellStyle name="Uwaga 3" xfId="33236" hidden="1"/>
    <cellStyle name="Uwaga 3" xfId="33231" hidden="1"/>
    <cellStyle name="Uwaga 3" xfId="33227" hidden="1"/>
    <cellStyle name="Uwaga 3" xfId="33221" hidden="1"/>
    <cellStyle name="Uwaga 3" xfId="33217" hidden="1"/>
    <cellStyle name="Uwaga 3" xfId="33214" hidden="1"/>
    <cellStyle name="Uwaga 3" xfId="33207" hidden="1"/>
    <cellStyle name="Uwaga 3" xfId="33202" hidden="1"/>
    <cellStyle name="Uwaga 3" xfId="33197" hidden="1"/>
    <cellStyle name="Uwaga 3" xfId="33191" hidden="1"/>
    <cellStyle name="Uwaga 3" xfId="33186" hidden="1"/>
    <cellStyle name="Uwaga 3" xfId="33181" hidden="1"/>
    <cellStyle name="Uwaga 3" xfId="33176" hidden="1"/>
    <cellStyle name="Uwaga 3" xfId="33171" hidden="1"/>
    <cellStyle name="Uwaga 3" xfId="33166" hidden="1"/>
    <cellStyle name="Uwaga 3" xfId="33162" hidden="1"/>
    <cellStyle name="Uwaga 3" xfId="33158" hidden="1"/>
    <cellStyle name="Uwaga 3" xfId="33153" hidden="1"/>
    <cellStyle name="Uwaga 3" xfId="33146" hidden="1"/>
    <cellStyle name="Uwaga 3" xfId="33141" hidden="1"/>
    <cellStyle name="Uwaga 3" xfId="33136" hidden="1"/>
    <cellStyle name="Uwaga 3" xfId="33130" hidden="1"/>
    <cellStyle name="Uwaga 3" xfId="33125" hidden="1"/>
    <cellStyle name="Uwaga 3" xfId="33121" hidden="1"/>
    <cellStyle name="Uwaga 3" xfId="33116" hidden="1"/>
    <cellStyle name="Uwaga 3" xfId="33111" hidden="1"/>
    <cellStyle name="Uwaga 3" xfId="33106" hidden="1"/>
    <cellStyle name="Uwaga 3" xfId="33102" hidden="1"/>
    <cellStyle name="Uwaga 3" xfId="33097" hidden="1"/>
    <cellStyle name="Uwaga 3" xfId="33092" hidden="1"/>
    <cellStyle name="Uwaga 3" xfId="33087" hidden="1"/>
    <cellStyle name="Uwaga 3" xfId="33083" hidden="1"/>
    <cellStyle name="Uwaga 3" xfId="33079" hidden="1"/>
    <cellStyle name="Uwaga 3" xfId="33072" hidden="1"/>
    <cellStyle name="Uwaga 3" xfId="33068" hidden="1"/>
    <cellStyle name="Uwaga 3" xfId="33063" hidden="1"/>
    <cellStyle name="Uwaga 3" xfId="33057" hidden="1"/>
    <cellStyle name="Uwaga 3" xfId="33053" hidden="1"/>
    <cellStyle name="Uwaga 3" xfId="33048" hidden="1"/>
    <cellStyle name="Uwaga 3" xfId="33042" hidden="1"/>
    <cellStyle name="Uwaga 3" xfId="33038" hidden="1"/>
    <cellStyle name="Uwaga 3" xfId="33034" hidden="1"/>
    <cellStyle name="Uwaga 3" xfId="33027" hidden="1"/>
    <cellStyle name="Uwaga 3" xfId="33023" hidden="1"/>
    <cellStyle name="Uwaga 3" xfId="33019" hidden="1"/>
    <cellStyle name="Uwaga 3" xfId="33883" hidden="1"/>
    <cellStyle name="Uwaga 3" xfId="33881" hidden="1"/>
    <cellStyle name="Uwaga 3" xfId="33879" hidden="1"/>
    <cellStyle name="Uwaga 3" xfId="33866" hidden="1"/>
    <cellStyle name="Uwaga 3" xfId="33865" hidden="1"/>
    <cellStyle name="Uwaga 3" xfId="33864" hidden="1"/>
    <cellStyle name="Uwaga 3" xfId="33851" hidden="1"/>
    <cellStyle name="Uwaga 3" xfId="33850" hidden="1"/>
    <cellStyle name="Uwaga 3" xfId="33849" hidden="1"/>
    <cellStyle name="Uwaga 3" xfId="33837" hidden="1"/>
    <cellStyle name="Uwaga 3" xfId="33835" hidden="1"/>
    <cellStyle name="Uwaga 3" xfId="33834" hidden="1"/>
    <cellStyle name="Uwaga 3" xfId="33821" hidden="1"/>
    <cellStyle name="Uwaga 3" xfId="33820" hidden="1"/>
    <cellStyle name="Uwaga 3" xfId="33819" hidden="1"/>
    <cellStyle name="Uwaga 3" xfId="33807" hidden="1"/>
    <cellStyle name="Uwaga 3" xfId="33805" hidden="1"/>
    <cellStyle name="Uwaga 3" xfId="33803" hidden="1"/>
    <cellStyle name="Uwaga 3" xfId="33792" hidden="1"/>
    <cellStyle name="Uwaga 3" xfId="33790" hidden="1"/>
    <cellStyle name="Uwaga 3" xfId="33788" hidden="1"/>
    <cellStyle name="Uwaga 3" xfId="33777" hidden="1"/>
    <cellStyle name="Uwaga 3" xfId="33775" hidden="1"/>
    <cellStyle name="Uwaga 3" xfId="33773" hidden="1"/>
    <cellStyle name="Uwaga 3" xfId="33762" hidden="1"/>
    <cellStyle name="Uwaga 3" xfId="33760" hidden="1"/>
    <cellStyle name="Uwaga 3" xfId="33758" hidden="1"/>
    <cellStyle name="Uwaga 3" xfId="33747" hidden="1"/>
    <cellStyle name="Uwaga 3" xfId="33745" hidden="1"/>
    <cellStyle name="Uwaga 3" xfId="33743" hidden="1"/>
    <cellStyle name="Uwaga 3" xfId="33732" hidden="1"/>
    <cellStyle name="Uwaga 3" xfId="33730" hidden="1"/>
    <cellStyle name="Uwaga 3" xfId="33728" hidden="1"/>
    <cellStyle name="Uwaga 3" xfId="33717" hidden="1"/>
    <cellStyle name="Uwaga 3" xfId="33715" hidden="1"/>
    <cellStyle name="Uwaga 3" xfId="33713" hidden="1"/>
    <cellStyle name="Uwaga 3" xfId="33702" hidden="1"/>
    <cellStyle name="Uwaga 3" xfId="33700" hidden="1"/>
    <cellStyle name="Uwaga 3" xfId="33698" hidden="1"/>
    <cellStyle name="Uwaga 3" xfId="33687" hidden="1"/>
    <cellStyle name="Uwaga 3" xfId="33685" hidden="1"/>
    <cellStyle name="Uwaga 3" xfId="33683" hidden="1"/>
    <cellStyle name="Uwaga 3" xfId="33672" hidden="1"/>
    <cellStyle name="Uwaga 3" xfId="33670" hidden="1"/>
    <cellStyle name="Uwaga 3" xfId="33668" hidden="1"/>
    <cellStyle name="Uwaga 3" xfId="33657" hidden="1"/>
    <cellStyle name="Uwaga 3" xfId="33655" hidden="1"/>
    <cellStyle name="Uwaga 3" xfId="33653" hidden="1"/>
    <cellStyle name="Uwaga 3" xfId="33642" hidden="1"/>
    <cellStyle name="Uwaga 3" xfId="33640" hidden="1"/>
    <cellStyle name="Uwaga 3" xfId="33638" hidden="1"/>
    <cellStyle name="Uwaga 3" xfId="33627" hidden="1"/>
    <cellStyle name="Uwaga 3" xfId="33625" hidden="1"/>
    <cellStyle name="Uwaga 3" xfId="33623" hidden="1"/>
    <cellStyle name="Uwaga 3" xfId="33612" hidden="1"/>
    <cellStyle name="Uwaga 3" xfId="33610" hidden="1"/>
    <cellStyle name="Uwaga 3" xfId="33608" hidden="1"/>
    <cellStyle name="Uwaga 3" xfId="33597" hidden="1"/>
    <cellStyle name="Uwaga 3" xfId="33595" hidden="1"/>
    <cellStyle name="Uwaga 3" xfId="33593" hidden="1"/>
    <cellStyle name="Uwaga 3" xfId="33582" hidden="1"/>
    <cellStyle name="Uwaga 3" xfId="33580" hidden="1"/>
    <cellStyle name="Uwaga 3" xfId="33578" hidden="1"/>
    <cellStyle name="Uwaga 3" xfId="33567" hidden="1"/>
    <cellStyle name="Uwaga 3" xfId="33565" hidden="1"/>
    <cellStyle name="Uwaga 3" xfId="33563" hidden="1"/>
    <cellStyle name="Uwaga 3" xfId="33552" hidden="1"/>
    <cellStyle name="Uwaga 3" xfId="33550" hidden="1"/>
    <cellStyle name="Uwaga 3" xfId="33548" hidden="1"/>
    <cellStyle name="Uwaga 3" xfId="33537" hidden="1"/>
    <cellStyle name="Uwaga 3" xfId="33535" hidden="1"/>
    <cellStyle name="Uwaga 3" xfId="33533" hidden="1"/>
    <cellStyle name="Uwaga 3" xfId="33522" hidden="1"/>
    <cellStyle name="Uwaga 3" xfId="33520" hidden="1"/>
    <cellStyle name="Uwaga 3" xfId="33518" hidden="1"/>
    <cellStyle name="Uwaga 3" xfId="33507" hidden="1"/>
    <cellStyle name="Uwaga 3" xfId="33505" hidden="1"/>
    <cellStyle name="Uwaga 3" xfId="33503" hidden="1"/>
    <cellStyle name="Uwaga 3" xfId="33492" hidden="1"/>
    <cellStyle name="Uwaga 3" xfId="33490" hidden="1"/>
    <cellStyle name="Uwaga 3" xfId="33487" hidden="1"/>
    <cellStyle name="Uwaga 3" xfId="33477" hidden="1"/>
    <cellStyle name="Uwaga 3" xfId="33475" hidden="1"/>
    <cellStyle name="Uwaga 3" xfId="33473" hidden="1"/>
    <cellStyle name="Uwaga 3" xfId="33462" hidden="1"/>
    <cellStyle name="Uwaga 3" xfId="33460" hidden="1"/>
    <cellStyle name="Uwaga 3" xfId="33458" hidden="1"/>
    <cellStyle name="Uwaga 3" xfId="33447" hidden="1"/>
    <cellStyle name="Uwaga 3" xfId="33445" hidden="1"/>
    <cellStyle name="Uwaga 3" xfId="33442" hidden="1"/>
    <cellStyle name="Uwaga 3" xfId="33432" hidden="1"/>
    <cellStyle name="Uwaga 3" xfId="33430" hidden="1"/>
    <cellStyle name="Uwaga 3" xfId="33427" hidden="1"/>
    <cellStyle name="Uwaga 3" xfId="33417" hidden="1"/>
    <cellStyle name="Uwaga 3" xfId="33415" hidden="1"/>
    <cellStyle name="Uwaga 3" xfId="33412" hidden="1"/>
    <cellStyle name="Uwaga 3" xfId="33403" hidden="1"/>
    <cellStyle name="Uwaga 3" xfId="33400" hidden="1"/>
    <cellStyle name="Uwaga 3" xfId="33396" hidden="1"/>
    <cellStyle name="Uwaga 3" xfId="33388" hidden="1"/>
    <cellStyle name="Uwaga 3" xfId="33385" hidden="1"/>
    <cellStyle name="Uwaga 3" xfId="33381" hidden="1"/>
    <cellStyle name="Uwaga 3" xfId="33373" hidden="1"/>
    <cellStyle name="Uwaga 3" xfId="33370" hidden="1"/>
    <cellStyle name="Uwaga 3" xfId="33366" hidden="1"/>
    <cellStyle name="Uwaga 3" xfId="33358" hidden="1"/>
    <cellStyle name="Uwaga 3" xfId="33355" hidden="1"/>
    <cellStyle name="Uwaga 3" xfId="33351" hidden="1"/>
    <cellStyle name="Uwaga 3" xfId="33343" hidden="1"/>
    <cellStyle name="Uwaga 3" xfId="33340" hidden="1"/>
    <cellStyle name="Uwaga 3" xfId="33336" hidden="1"/>
    <cellStyle name="Uwaga 3" xfId="33328" hidden="1"/>
    <cellStyle name="Uwaga 3" xfId="33324" hidden="1"/>
    <cellStyle name="Uwaga 3" xfId="33319" hidden="1"/>
    <cellStyle name="Uwaga 3" xfId="33313" hidden="1"/>
    <cellStyle name="Uwaga 3" xfId="33309" hidden="1"/>
    <cellStyle name="Uwaga 3" xfId="33304" hidden="1"/>
    <cellStyle name="Uwaga 3" xfId="33298" hidden="1"/>
    <cellStyle name="Uwaga 3" xfId="33294" hidden="1"/>
    <cellStyle name="Uwaga 3" xfId="33289" hidden="1"/>
    <cellStyle name="Uwaga 3" xfId="33283" hidden="1"/>
    <cellStyle name="Uwaga 3" xfId="33280" hidden="1"/>
    <cellStyle name="Uwaga 3" xfId="33276" hidden="1"/>
    <cellStyle name="Uwaga 3" xfId="33268" hidden="1"/>
    <cellStyle name="Uwaga 3" xfId="33265" hidden="1"/>
    <cellStyle name="Uwaga 3" xfId="33260" hidden="1"/>
    <cellStyle name="Uwaga 3" xfId="33253" hidden="1"/>
    <cellStyle name="Uwaga 3" xfId="33249" hidden="1"/>
    <cellStyle name="Uwaga 3" xfId="33244" hidden="1"/>
    <cellStyle name="Uwaga 3" xfId="33238" hidden="1"/>
    <cellStyle name="Uwaga 3" xfId="33234" hidden="1"/>
    <cellStyle name="Uwaga 3" xfId="33229" hidden="1"/>
    <cellStyle name="Uwaga 3" xfId="33223" hidden="1"/>
    <cellStyle name="Uwaga 3" xfId="33220" hidden="1"/>
    <cellStyle name="Uwaga 3" xfId="33216" hidden="1"/>
    <cellStyle name="Uwaga 3" xfId="33208" hidden="1"/>
    <cellStyle name="Uwaga 3" xfId="33203" hidden="1"/>
    <cellStyle name="Uwaga 3" xfId="33198" hidden="1"/>
    <cellStyle name="Uwaga 3" xfId="33193" hidden="1"/>
    <cellStyle name="Uwaga 3" xfId="33188" hidden="1"/>
    <cellStyle name="Uwaga 3" xfId="33183" hidden="1"/>
    <cellStyle name="Uwaga 3" xfId="33178" hidden="1"/>
    <cellStyle name="Uwaga 3" xfId="33173" hidden="1"/>
    <cellStyle name="Uwaga 3" xfId="33168" hidden="1"/>
    <cellStyle name="Uwaga 3" xfId="33163" hidden="1"/>
    <cellStyle name="Uwaga 3" xfId="33159" hidden="1"/>
    <cellStyle name="Uwaga 3" xfId="33154" hidden="1"/>
    <cellStyle name="Uwaga 3" xfId="33147" hidden="1"/>
    <cellStyle name="Uwaga 3" xfId="33142" hidden="1"/>
    <cellStyle name="Uwaga 3" xfId="33137" hidden="1"/>
    <cellStyle name="Uwaga 3" xfId="33132" hidden="1"/>
    <cellStyle name="Uwaga 3" xfId="33127" hidden="1"/>
    <cellStyle name="Uwaga 3" xfId="33122" hidden="1"/>
    <cellStyle name="Uwaga 3" xfId="33117" hidden="1"/>
    <cellStyle name="Uwaga 3" xfId="33112" hidden="1"/>
    <cellStyle name="Uwaga 3" xfId="33107" hidden="1"/>
    <cellStyle name="Uwaga 3" xfId="33103" hidden="1"/>
    <cellStyle name="Uwaga 3" xfId="33098" hidden="1"/>
    <cellStyle name="Uwaga 3" xfId="33093" hidden="1"/>
    <cellStyle name="Uwaga 3" xfId="33088" hidden="1"/>
    <cellStyle name="Uwaga 3" xfId="33084" hidden="1"/>
    <cellStyle name="Uwaga 3" xfId="33080" hidden="1"/>
    <cellStyle name="Uwaga 3" xfId="33073" hidden="1"/>
    <cellStyle name="Uwaga 3" xfId="33069" hidden="1"/>
    <cellStyle name="Uwaga 3" xfId="33064" hidden="1"/>
    <cellStyle name="Uwaga 3" xfId="33058" hidden="1"/>
    <cellStyle name="Uwaga 3" xfId="33054" hidden="1"/>
    <cellStyle name="Uwaga 3" xfId="33049" hidden="1"/>
    <cellStyle name="Uwaga 3" xfId="33043" hidden="1"/>
    <cellStyle name="Uwaga 3" xfId="33039" hidden="1"/>
    <cellStyle name="Uwaga 3" xfId="33035" hidden="1"/>
    <cellStyle name="Uwaga 3" xfId="33028" hidden="1"/>
    <cellStyle name="Uwaga 3" xfId="33024" hidden="1"/>
    <cellStyle name="Uwaga 3" xfId="33020" hidden="1"/>
    <cellStyle name="Uwaga 3" xfId="33887" hidden="1"/>
    <cellStyle name="Uwaga 3" xfId="33886" hidden="1"/>
    <cellStyle name="Uwaga 3" xfId="33884" hidden="1"/>
    <cellStyle name="Uwaga 3" xfId="33871" hidden="1"/>
    <cellStyle name="Uwaga 3" xfId="33869" hidden="1"/>
    <cellStyle name="Uwaga 3" xfId="33867" hidden="1"/>
    <cellStyle name="Uwaga 3" xfId="33857" hidden="1"/>
    <cellStyle name="Uwaga 3" xfId="33855" hidden="1"/>
    <cellStyle name="Uwaga 3" xfId="33853" hidden="1"/>
    <cellStyle name="Uwaga 3" xfId="33842" hidden="1"/>
    <cellStyle name="Uwaga 3" xfId="33840" hidden="1"/>
    <cellStyle name="Uwaga 3" xfId="33838" hidden="1"/>
    <cellStyle name="Uwaga 3" xfId="33825" hidden="1"/>
    <cellStyle name="Uwaga 3" xfId="33823" hidden="1"/>
    <cellStyle name="Uwaga 3" xfId="33822" hidden="1"/>
    <cellStyle name="Uwaga 3" xfId="33809" hidden="1"/>
    <cellStyle name="Uwaga 3" xfId="33808" hidden="1"/>
    <cellStyle name="Uwaga 3" xfId="33806" hidden="1"/>
    <cellStyle name="Uwaga 3" xfId="33794" hidden="1"/>
    <cellStyle name="Uwaga 3" xfId="33793" hidden="1"/>
    <cellStyle name="Uwaga 3" xfId="33791" hidden="1"/>
    <cellStyle name="Uwaga 3" xfId="33779" hidden="1"/>
    <cellStyle name="Uwaga 3" xfId="33778" hidden="1"/>
    <cellStyle name="Uwaga 3" xfId="33776" hidden="1"/>
    <cellStyle name="Uwaga 3" xfId="33764" hidden="1"/>
    <cellStyle name="Uwaga 3" xfId="33763" hidden="1"/>
    <cellStyle name="Uwaga 3" xfId="33761" hidden="1"/>
    <cellStyle name="Uwaga 3" xfId="33749" hidden="1"/>
    <cellStyle name="Uwaga 3" xfId="33748" hidden="1"/>
    <cellStyle name="Uwaga 3" xfId="33746" hidden="1"/>
    <cellStyle name="Uwaga 3" xfId="33734" hidden="1"/>
    <cellStyle name="Uwaga 3" xfId="33733" hidden="1"/>
    <cellStyle name="Uwaga 3" xfId="33731" hidden="1"/>
    <cellStyle name="Uwaga 3" xfId="33719" hidden="1"/>
    <cellStyle name="Uwaga 3" xfId="33718" hidden="1"/>
    <cellStyle name="Uwaga 3" xfId="33716" hidden="1"/>
    <cellStyle name="Uwaga 3" xfId="33704" hidden="1"/>
    <cellStyle name="Uwaga 3" xfId="33703" hidden="1"/>
    <cellStyle name="Uwaga 3" xfId="33701" hidden="1"/>
    <cellStyle name="Uwaga 3" xfId="33689" hidden="1"/>
    <cellStyle name="Uwaga 3" xfId="33688" hidden="1"/>
    <cellStyle name="Uwaga 3" xfId="33686" hidden="1"/>
    <cellStyle name="Uwaga 3" xfId="33674" hidden="1"/>
    <cellStyle name="Uwaga 3" xfId="33673" hidden="1"/>
    <cellStyle name="Uwaga 3" xfId="33671" hidden="1"/>
    <cellStyle name="Uwaga 3" xfId="33659" hidden="1"/>
    <cellStyle name="Uwaga 3" xfId="33658" hidden="1"/>
    <cellStyle name="Uwaga 3" xfId="33656" hidden="1"/>
    <cellStyle name="Uwaga 3" xfId="33644" hidden="1"/>
    <cellStyle name="Uwaga 3" xfId="33643" hidden="1"/>
    <cellStyle name="Uwaga 3" xfId="33641" hidden="1"/>
    <cellStyle name="Uwaga 3" xfId="33629" hidden="1"/>
    <cellStyle name="Uwaga 3" xfId="33628" hidden="1"/>
    <cellStyle name="Uwaga 3" xfId="33626" hidden="1"/>
    <cellStyle name="Uwaga 3" xfId="33614" hidden="1"/>
    <cellStyle name="Uwaga 3" xfId="33613" hidden="1"/>
    <cellStyle name="Uwaga 3" xfId="33611" hidden="1"/>
    <cellStyle name="Uwaga 3" xfId="33599" hidden="1"/>
    <cellStyle name="Uwaga 3" xfId="33598" hidden="1"/>
    <cellStyle name="Uwaga 3" xfId="33596" hidden="1"/>
    <cellStyle name="Uwaga 3" xfId="33584" hidden="1"/>
    <cellStyle name="Uwaga 3" xfId="33583" hidden="1"/>
    <cellStyle name="Uwaga 3" xfId="33581" hidden="1"/>
    <cellStyle name="Uwaga 3" xfId="33569" hidden="1"/>
    <cellStyle name="Uwaga 3" xfId="33568" hidden="1"/>
    <cellStyle name="Uwaga 3" xfId="33566" hidden="1"/>
    <cellStyle name="Uwaga 3" xfId="33554" hidden="1"/>
    <cellStyle name="Uwaga 3" xfId="33553" hidden="1"/>
    <cellStyle name="Uwaga 3" xfId="33551" hidden="1"/>
    <cellStyle name="Uwaga 3" xfId="33539" hidden="1"/>
    <cellStyle name="Uwaga 3" xfId="33538" hidden="1"/>
    <cellStyle name="Uwaga 3" xfId="33536" hidden="1"/>
    <cellStyle name="Uwaga 3" xfId="33524" hidden="1"/>
    <cellStyle name="Uwaga 3" xfId="33523" hidden="1"/>
    <cellStyle name="Uwaga 3" xfId="33521" hidden="1"/>
    <cellStyle name="Uwaga 3" xfId="33509" hidden="1"/>
    <cellStyle name="Uwaga 3" xfId="33508" hidden="1"/>
    <cellStyle name="Uwaga 3" xfId="33506" hidden="1"/>
    <cellStyle name="Uwaga 3" xfId="33494" hidden="1"/>
    <cellStyle name="Uwaga 3" xfId="33493" hidden="1"/>
    <cellStyle name="Uwaga 3" xfId="33491" hidden="1"/>
    <cellStyle name="Uwaga 3" xfId="33479" hidden="1"/>
    <cellStyle name="Uwaga 3" xfId="33478" hidden="1"/>
    <cellStyle name="Uwaga 3" xfId="33476" hidden="1"/>
    <cellStyle name="Uwaga 3" xfId="33464" hidden="1"/>
    <cellStyle name="Uwaga 3" xfId="33463" hidden="1"/>
    <cellStyle name="Uwaga 3" xfId="33461" hidden="1"/>
    <cellStyle name="Uwaga 3" xfId="33449" hidden="1"/>
    <cellStyle name="Uwaga 3" xfId="33448" hidden="1"/>
    <cellStyle name="Uwaga 3" xfId="33446" hidden="1"/>
    <cellStyle name="Uwaga 3" xfId="33434" hidden="1"/>
    <cellStyle name="Uwaga 3" xfId="33433" hidden="1"/>
    <cellStyle name="Uwaga 3" xfId="33431" hidden="1"/>
    <cellStyle name="Uwaga 3" xfId="33419" hidden="1"/>
    <cellStyle name="Uwaga 3" xfId="33418" hidden="1"/>
    <cellStyle name="Uwaga 3" xfId="33416" hidden="1"/>
    <cellStyle name="Uwaga 3" xfId="33404" hidden="1"/>
    <cellStyle name="Uwaga 3" xfId="33402" hidden="1"/>
    <cellStyle name="Uwaga 3" xfId="33399" hidden="1"/>
    <cellStyle name="Uwaga 3" xfId="33389" hidden="1"/>
    <cellStyle name="Uwaga 3" xfId="33387" hidden="1"/>
    <cellStyle name="Uwaga 3" xfId="33384" hidden="1"/>
    <cellStyle name="Uwaga 3" xfId="33374" hidden="1"/>
    <cellStyle name="Uwaga 3" xfId="33372" hidden="1"/>
    <cellStyle name="Uwaga 3" xfId="33369" hidden="1"/>
    <cellStyle name="Uwaga 3" xfId="33359" hidden="1"/>
    <cellStyle name="Uwaga 3" xfId="33357" hidden="1"/>
    <cellStyle name="Uwaga 3" xfId="33354" hidden="1"/>
    <cellStyle name="Uwaga 3" xfId="33344" hidden="1"/>
    <cellStyle name="Uwaga 3" xfId="33342" hidden="1"/>
    <cellStyle name="Uwaga 3" xfId="33339" hidden="1"/>
    <cellStyle name="Uwaga 3" xfId="33329" hidden="1"/>
    <cellStyle name="Uwaga 3" xfId="33327" hidden="1"/>
    <cellStyle name="Uwaga 3" xfId="33323" hidden="1"/>
    <cellStyle name="Uwaga 3" xfId="33314" hidden="1"/>
    <cellStyle name="Uwaga 3" xfId="33311" hidden="1"/>
    <cellStyle name="Uwaga 3" xfId="33307" hidden="1"/>
    <cellStyle name="Uwaga 3" xfId="33299" hidden="1"/>
    <cellStyle name="Uwaga 3" xfId="33297" hidden="1"/>
    <cellStyle name="Uwaga 3" xfId="33293" hidden="1"/>
    <cellStyle name="Uwaga 3" xfId="33284" hidden="1"/>
    <cellStyle name="Uwaga 3" xfId="33282" hidden="1"/>
    <cellStyle name="Uwaga 3" xfId="33279" hidden="1"/>
    <cellStyle name="Uwaga 3" xfId="33269" hidden="1"/>
    <cellStyle name="Uwaga 3" xfId="33267" hidden="1"/>
    <cellStyle name="Uwaga 3" xfId="33262" hidden="1"/>
    <cellStyle name="Uwaga 3" xfId="33254" hidden="1"/>
    <cellStyle name="Uwaga 3" xfId="33252" hidden="1"/>
    <cellStyle name="Uwaga 3" xfId="33247" hidden="1"/>
    <cellStyle name="Uwaga 3" xfId="33239" hidden="1"/>
    <cellStyle name="Uwaga 3" xfId="33237" hidden="1"/>
    <cellStyle name="Uwaga 3" xfId="33232" hidden="1"/>
    <cellStyle name="Uwaga 3" xfId="33224" hidden="1"/>
    <cellStyle name="Uwaga 3" xfId="33222" hidden="1"/>
    <cellStyle name="Uwaga 3" xfId="33218" hidden="1"/>
    <cellStyle name="Uwaga 3" xfId="33209" hidden="1"/>
    <cellStyle name="Uwaga 3" xfId="33206" hidden="1"/>
    <cellStyle name="Uwaga 3" xfId="33201" hidden="1"/>
    <cellStyle name="Uwaga 3" xfId="33194" hidden="1"/>
    <cellStyle name="Uwaga 3" xfId="33190" hidden="1"/>
    <cellStyle name="Uwaga 3" xfId="33185" hidden="1"/>
    <cellStyle name="Uwaga 3" xfId="33179" hidden="1"/>
    <cellStyle name="Uwaga 3" xfId="33175" hidden="1"/>
    <cellStyle name="Uwaga 3" xfId="33170" hidden="1"/>
    <cellStyle name="Uwaga 3" xfId="33164" hidden="1"/>
    <cellStyle name="Uwaga 3" xfId="33161" hidden="1"/>
    <cellStyle name="Uwaga 3" xfId="33157" hidden="1"/>
    <cellStyle name="Uwaga 3" xfId="33148" hidden="1"/>
    <cellStyle name="Uwaga 3" xfId="33143" hidden="1"/>
    <cellStyle name="Uwaga 3" xfId="33138" hidden="1"/>
    <cellStyle name="Uwaga 3" xfId="33133" hidden="1"/>
    <cellStyle name="Uwaga 3" xfId="33128" hidden="1"/>
    <cellStyle name="Uwaga 3" xfId="33123" hidden="1"/>
    <cellStyle name="Uwaga 3" xfId="33118" hidden="1"/>
    <cellStyle name="Uwaga 3" xfId="33113" hidden="1"/>
    <cellStyle name="Uwaga 3" xfId="33108" hidden="1"/>
    <cellStyle name="Uwaga 3" xfId="33104" hidden="1"/>
    <cellStyle name="Uwaga 3" xfId="33099" hidden="1"/>
    <cellStyle name="Uwaga 3" xfId="33094" hidden="1"/>
    <cellStyle name="Uwaga 3" xfId="33089" hidden="1"/>
    <cellStyle name="Uwaga 3" xfId="33085" hidden="1"/>
    <cellStyle name="Uwaga 3" xfId="33081" hidden="1"/>
    <cellStyle name="Uwaga 3" xfId="33074" hidden="1"/>
    <cellStyle name="Uwaga 3" xfId="33070" hidden="1"/>
    <cellStyle name="Uwaga 3" xfId="33065" hidden="1"/>
    <cellStyle name="Uwaga 3" xfId="33059" hidden="1"/>
    <cellStyle name="Uwaga 3" xfId="33055" hidden="1"/>
    <cellStyle name="Uwaga 3" xfId="33050" hidden="1"/>
    <cellStyle name="Uwaga 3" xfId="33044" hidden="1"/>
    <cellStyle name="Uwaga 3" xfId="33040" hidden="1"/>
    <cellStyle name="Uwaga 3" xfId="33036" hidden="1"/>
    <cellStyle name="Uwaga 3" xfId="33029" hidden="1"/>
    <cellStyle name="Uwaga 3" xfId="33025" hidden="1"/>
    <cellStyle name="Uwaga 3" xfId="33021" hidden="1"/>
    <cellStyle name="Uwaga 3" xfId="31963" hidden="1"/>
    <cellStyle name="Uwaga 3" xfId="31962" hidden="1"/>
    <cellStyle name="Uwaga 3" xfId="31961" hidden="1"/>
    <cellStyle name="Uwaga 3" xfId="31954" hidden="1"/>
    <cellStyle name="Uwaga 3" xfId="31953" hidden="1"/>
    <cellStyle name="Uwaga 3" xfId="31952" hidden="1"/>
    <cellStyle name="Uwaga 3" xfId="31945" hidden="1"/>
    <cellStyle name="Uwaga 3" xfId="31944" hidden="1"/>
    <cellStyle name="Uwaga 3" xfId="31943" hidden="1"/>
    <cellStyle name="Uwaga 3" xfId="31936" hidden="1"/>
    <cellStyle name="Uwaga 3" xfId="31935" hidden="1"/>
    <cellStyle name="Uwaga 3" xfId="31934" hidden="1"/>
    <cellStyle name="Uwaga 3" xfId="31927" hidden="1"/>
    <cellStyle name="Uwaga 3" xfId="31926" hidden="1"/>
    <cellStyle name="Uwaga 3" xfId="31925" hidden="1"/>
    <cellStyle name="Uwaga 3" xfId="31918" hidden="1"/>
    <cellStyle name="Uwaga 3" xfId="31917" hidden="1"/>
    <cellStyle name="Uwaga 3" xfId="31915" hidden="1"/>
    <cellStyle name="Uwaga 3" xfId="31909" hidden="1"/>
    <cellStyle name="Uwaga 3" xfId="31908" hidden="1"/>
    <cellStyle name="Uwaga 3" xfId="31906" hidden="1"/>
    <cellStyle name="Uwaga 3" xfId="31900" hidden="1"/>
    <cellStyle name="Uwaga 3" xfId="31899" hidden="1"/>
    <cellStyle name="Uwaga 3" xfId="31897" hidden="1"/>
    <cellStyle name="Uwaga 3" xfId="31891" hidden="1"/>
    <cellStyle name="Uwaga 3" xfId="31890" hidden="1"/>
    <cellStyle name="Uwaga 3" xfId="31888" hidden="1"/>
    <cellStyle name="Uwaga 3" xfId="31882" hidden="1"/>
    <cellStyle name="Uwaga 3" xfId="31881" hidden="1"/>
    <cellStyle name="Uwaga 3" xfId="31879" hidden="1"/>
    <cellStyle name="Uwaga 3" xfId="31873" hidden="1"/>
    <cellStyle name="Uwaga 3" xfId="31872" hidden="1"/>
    <cellStyle name="Uwaga 3" xfId="31870" hidden="1"/>
    <cellStyle name="Uwaga 3" xfId="31864" hidden="1"/>
    <cellStyle name="Uwaga 3" xfId="31863" hidden="1"/>
    <cellStyle name="Uwaga 3" xfId="31861" hidden="1"/>
    <cellStyle name="Uwaga 3" xfId="31855" hidden="1"/>
    <cellStyle name="Uwaga 3" xfId="31854" hidden="1"/>
    <cellStyle name="Uwaga 3" xfId="31852" hidden="1"/>
    <cellStyle name="Uwaga 3" xfId="31846" hidden="1"/>
    <cellStyle name="Uwaga 3" xfId="31845" hidden="1"/>
    <cellStyle name="Uwaga 3" xfId="31843" hidden="1"/>
    <cellStyle name="Uwaga 3" xfId="31837" hidden="1"/>
    <cellStyle name="Uwaga 3" xfId="31836" hidden="1"/>
    <cellStyle name="Uwaga 3" xfId="31834" hidden="1"/>
    <cellStyle name="Uwaga 3" xfId="31828" hidden="1"/>
    <cellStyle name="Uwaga 3" xfId="31827" hidden="1"/>
    <cellStyle name="Uwaga 3" xfId="31825" hidden="1"/>
    <cellStyle name="Uwaga 3" xfId="31819" hidden="1"/>
    <cellStyle name="Uwaga 3" xfId="31818" hidden="1"/>
    <cellStyle name="Uwaga 3" xfId="31816" hidden="1"/>
    <cellStyle name="Uwaga 3" xfId="31810" hidden="1"/>
    <cellStyle name="Uwaga 3" xfId="31809" hidden="1"/>
    <cellStyle name="Uwaga 3" xfId="31806" hidden="1"/>
    <cellStyle name="Uwaga 3" xfId="31801" hidden="1"/>
    <cellStyle name="Uwaga 3" xfId="31799" hidden="1"/>
    <cellStyle name="Uwaga 3" xfId="31796" hidden="1"/>
    <cellStyle name="Uwaga 3" xfId="31792" hidden="1"/>
    <cellStyle name="Uwaga 3" xfId="31791" hidden="1"/>
    <cellStyle name="Uwaga 3" xfId="31788" hidden="1"/>
    <cellStyle name="Uwaga 3" xfId="31783" hidden="1"/>
    <cellStyle name="Uwaga 3" xfId="31782" hidden="1"/>
    <cellStyle name="Uwaga 3" xfId="31780" hidden="1"/>
    <cellStyle name="Uwaga 3" xfId="31774" hidden="1"/>
    <cellStyle name="Uwaga 3" xfId="31773" hidden="1"/>
    <cellStyle name="Uwaga 3" xfId="31771" hidden="1"/>
    <cellStyle name="Uwaga 3" xfId="31765" hidden="1"/>
    <cellStyle name="Uwaga 3" xfId="31764" hidden="1"/>
    <cellStyle name="Uwaga 3" xfId="31762" hidden="1"/>
    <cellStyle name="Uwaga 3" xfId="31756" hidden="1"/>
    <cellStyle name="Uwaga 3" xfId="31755" hidden="1"/>
    <cellStyle name="Uwaga 3" xfId="31753" hidden="1"/>
    <cellStyle name="Uwaga 3" xfId="31747" hidden="1"/>
    <cellStyle name="Uwaga 3" xfId="31746" hidden="1"/>
    <cellStyle name="Uwaga 3" xfId="31744" hidden="1"/>
    <cellStyle name="Uwaga 3" xfId="31738" hidden="1"/>
    <cellStyle name="Uwaga 3" xfId="31737" hidden="1"/>
    <cellStyle name="Uwaga 3" xfId="31734" hidden="1"/>
    <cellStyle name="Uwaga 3" xfId="31729" hidden="1"/>
    <cellStyle name="Uwaga 3" xfId="31727" hidden="1"/>
    <cellStyle name="Uwaga 3" xfId="31724" hidden="1"/>
    <cellStyle name="Uwaga 3" xfId="31720" hidden="1"/>
    <cellStyle name="Uwaga 3" xfId="31718" hidden="1"/>
    <cellStyle name="Uwaga 3" xfId="31715" hidden="1"/>
    <cellStyle name="Uwaga 3" xfId="31711" hidden="1"/>
    <cellStyle name="Uwaga 3" xfId="31710" hidden="1"/>
    <cellStyle name="Uwaga 3" xfId="31708" hidden="1"/>
    <cellStyle name="Uwaga 3" xfId="31702" hidden="1"/>
    <cellStyle name="Uwaga 3" xfId="31700" hidden="1"/>
    <cellStyle name="Uwaga 3" xfId="31697" hidden="1"/>
    <cellStyle name="Uwaga 3" xfId="31693" hidden="1"/>
    <cellStyle name="Uwaga 3" xfId="31691" hidden="1"/>
    <cellStyle name="Uwaga 3" xfId="31688" hidden="1"/>
    <cellStyle name="Uwaga 3" xfId="31684" hidden="1"/>
    <cellStyle name="Uwaga 3" xfId="31682" hidden="1"/>
    <cellStyle name="Uwaga 3" xfId="31679" hidden="1"/>
    <cellStyle name="Uwaga 3" xfId="31675" hidden="1"/>
    <cellStyle name="Uwaga 3" xfId="31673" hidden="1"/>
    <cellStyle name="Uwaga 3" xfId="31671" hidden="1"/>
    <cellStyle name="Uwaga 3" xfId="31666" hidden="1"/>
    <cellStyle name="Uwaga 3" xfId="31664" hidden="1"/>
    <cellStyle name="Uwaga 3" xfId="31662" hidden="1"/>
    <cellStyle name="Uwaga 3" xfId="31657" hidden="1"/>
    <cellStyle name="Uwaga 3" xfId="31655" hidden="1"/>
    <cellStyle name="Uwaga 3" xfId="31652" hidden="1"/>
    <cellStyle name="Uwaga 3" xfId="31648" hidden="1"/>
    <cellStyle name="Uwaga 3" xfId="31646" hidden="1"/>
    <cellStyle name="Uwaga 3" xfId="31644" hidden="1"/>
    <cellStyle name="Uwaga 3" xfId="31639" hidden="1"/>
    <cellStyle name="Uwaga 3" xfId="31637" hidden="1"/>
    <cellStyle name="Uwaga 3" xfId="31635" hidden="1"/>
    <cellStyle name="Uwaga 3" xfId="31629" hidden="1"/>
    <cellStyle name="Uwaga 3" xfId="31626" hidden="1"/>
    <cellStyle name="Uwaga 3" xfId="31623" hidden="1"/>
    <cellStyle name="Uwaga 3" xfId="31620" hidden="1"/>
    <cellStyle name="Uwaga 3" xfId="31617" hidden="1"/>
    <cellStyle name="Uwaga 3" xfId="31614" hidden="1"/>
    <cellStyle name="Uwaga 3" xfId="31611" hidden="1"/>
    <cellStyle name="Uwaga 3" xfId="31608" hidden="1"/>
    <cellStyle name="Uwaga 3" xfId="31605" hidden="1"/>
    <cellStyle name="Uwaga 3" xfId="31603" hidden="1"/>
    <cellStyle name="Uwaga 3" xfId="31601" hidden="1"/>
    <cellStyle name="Uwaga 3" xfId="31598" hidden="1"/>
    <cellStyle name="Uwaga 3" xfId="31594" hidden="1"/>
    <cellStyle name="Uwaga 3" xfId="31591" hidden="1"/>
    <cellStyle name="Uwaga 3" xfId="31588" hidden="1"/>
    <cellStyle name="Uwaga 3" xfId="31584" hidden="1"/>
    <cellStyle name="Uwaga 3" xfId="31581" hidden="1"/>
    <cellStyle name="Uwaga 3" xfId="31578" hidden="1"/>
    <cellStyle name="Uwaga 3" xfId="31576" hidden="1"/>
    <cellStyle name="Uwaga 3" xfId="31573" hidden="1"/>
    <cellStyle name="Uwaga 3" xfId="31570" hidden="1"/>
    <cellStyle name="Uwaga 3" xfId="31567" hidden="1"/>
    <cellStyle name="Uwaga 3" xfId="31565" hidden="1"/>
    <cellStyle name="Uwaga 3" xfId="31563" hidden="1"/>
    <cellStyle name="Uwaga 3" xfId="31558" hidden="1"/>
    <cellStyle name="Uwaga 3" xfId="31555" hidden="1"/>
    <cellStyle name="Uwaga 3" xfId="31552" hidden="1"/>
    <cellStyle name="Uwaga 3" xfId="31548" hidden="1"/>
    <cellStyle name="Uwaga 3" xfId="29573" hidden="1"/>
    <cellStyle name="Uwaga 3" xfId="30589" hidden="1"/>
    <cellStyle name="Uwaga 3" xfId="28659" hidden="1"/>
    <cellStyle name="Uwaga 3" xfId="30549" hidden="1"/>
    <cellStyle name="Uwaga 3" xfId="31530" hidden="1"/>
    <cellStyle name="Uwaga 3" xfId="29565" hidden="1"/>
    <cellStyle name="Uwaga 3" xfId="30545" hidden="1"/>
    <cellStyle name="Uwaga 3" xfId="31526" hidden="1"/>
    <cellStyle name="Uwaga 3" xfId="30577" hidden="1"/>
    <cellStyle name="Uwaga 3" xfId="28671" hidden="1"/>
    <cellStyle name="Uwaga 3" xfId="30537" hidden="1"/>
    <cellStyle name="Uwaga 3" xfId="28675" hidden="1"/>
    <cellStyle name="Uwaga 3" xfId="30533" hidden="1"/>
    <cellStyle name="Uwaga 3" xfId="31477" hidden="1"/>
    <cellStyle name="Uwaga 3" xfId="29572" hidden="1"/>
    <cellStyle name="Uwaga 3" xfId="30588" hidden="1"/>
    <cellStyle name="Uwaga 3" xfId="28660" hidden="1"/>
    <cellStyle name="Uwaga 3" xfId="29605" hidden="1"/>
    <cellStyle name="Uwaga 3" xfId="31492" hidden="1"/>
    <cellStyle name="Uwaga 3" xfId="29564" hidden="1"/>
    <cellStyle name="Uwaga 3" xfId="30580" hidden="1"/>
    <cellStyle name="Uwaga 3" xfId="31525" hidden="1"/>
    <cellStyle name="Uwaga 3" xfId="29560" hidden="1"/>
    <cellStyle name="Uwaga 3" xfId="31521" hidden="1"/>
    <cellStyle name="Uwaga 3" xfId="29556" hidden="1"/>
    <cellStyle name="Uwaga 3" xfId="30572" hidden="1"/>
    <cellStyle name="Uwaga 3" xfId="29552" hidden="1"/>
    <cellStyle name="Uwaga 3" xfId="30532" hidden="1"/>
    <cellStyle name="Uwaga 3" xfId="31513" hidden="1"/>
    <cellStyle name="Uwaga 3" xfId="28661" hidden="1"/>
    <cellStyle name="Uwaga 3" xfId="29604" hidden="1"/>
    <cellStyle name="Uwaga 3" xfId="29563" hidden="1"/>
    <cellStyle name="Uwaga 3" xfId="28673" hidden="1"/>
    <cellStyle name="Uwaga 3" xfId="29592" hidden="1"/>
    <cellStyle name="Uwaga 3" xfId="29551" hidden="1"/>
    <cellStyle name="Uwaga 3" xfId="33973" hidden="1"/>
    <cellStyle name="Uwaga 3" xfId="33974" hidden="1"/>
    <cellStyle name="Uwaga 3" xfId="33976" hidden="1"/>
    <cellStyle name="Uwaga 3" xfId="33988" hidden="1"/>
    <cellStyle name="Uwaga 3" xfId="33989" hidden="1"/>
    <cellStyle name="Uwaga 3" xfId="33994" hidden="1"/>
    <cellStyle name="Uwaga 3" xfId="34003" hidden="1"/>
    <cellStyle name="Uwaga 3" xfId="34004" hidden="1"/>
    <cellStyle name="Uwaga 3" xfId="34009" hidden="1"/>
    <cellStyle name="Uwaga 3" xfId="34018" hidden="1"/>
    <cellStyle name="Uwaga 3" xfId="34019" hidden="1"/>
    <cellStyle name="Uwaga 3" xfId="34020" hidden="1"/>
    <cellStyle name="Uwaga 3" xfId="34033" hidden="1"/>
    <cellStyle name="Uwaga 3" xfId="34038" hidden="1"/>
    <cellStyle name="Uwaga 3" xfId="34043" hidden="1"/>
    <cellStyle name="Uwaga 3" xfId="34053" hidden="1"/>
    <cellStyle name="Uwaga 3" xfId="34058" hidden="1"/>
    <cellStyle name="Uwaga 3" xfId="34062" hidden="1"/>
    <cellStyle name="Uwaga 3" xfId="34069" hidden="1"/>
    <cellStyle name="Uwaga 3" xfId="34074" hidden="1"/>
    <cellStyle name="Uwaga 3" xfId="34077" hidden="1"/>
    <cellStyle name="Uwaga 3" xfId="34083" hidden="1"/>
    <cellStyle name="Uwaga 3" xfId="34088" hidden="1"/>
    <cellStyle name="Uwaga 3" xfId="34092" hidden="1"/>
    <cellStyle name="Uwaga 3" xfId="34093" hidden="1"/>
    <cellStyle name="Uwaga 3" xfId="34094" hidden="1"/>
    <cellStyle name="Uwaga 3" xfId="34098" hidden="1"/>
    <cellStyle name="Uwaga 3" xfId="34110" hidden="1"/>
    <cellStyle name="Uwaga 3" xfId="34115" hidden="1"/>
    <cellStyle name="Uwaga 3" xfId="34120" hidden="1"/>
    <cellStyle name="Uwaga 3" xfId="34125" hidden="1"/>
    <cellStyle name="Uwaga 3" xfId="34130" hidden="1"/>
    <cellStyle name="Uwaga 3" xfId="34135" hidden="1"/>
    <cellStyle name="Uwaga 3" xfId="34139" hidden="1"/>
    <cellStyle name="Uwaga 3" xfId="34143" hidden="1"/>
    <cellStyle name="Uwaga 3" xfId="34148" hidden="1"/>
    <cellStyle name="Uwaga 3" xfId="34153" hidden="1"/>
    <cellStyle name="Uwaga 3" xfId="34154" hidden="1"/>
    <cellStyle name="Uwaga 3" xfId="34156" hidden="1"/>
    <cellStyle name="Uwaga 3" xfId="34169" hidden="1"/>
    <cellStyle name="Uwaga 3" xfId="34173" hidden="1"/>
    <cellStyle name="Uwaga 3" xfId="34178" hidden="1"/>
    <cellStyle name="Uwaga 3" xfId="34185" hidden="1"/>
    <cellStyle name="Uwaga 3" xfId="34189" hidden="1"/>
    <cellStyle name="Uwaga 3" xfId="34194" hidden="1"/>
    <cellStyle name="Uwaga 3" xfId="34199" hidden="1"/>
    <cellStyle name="Uwaga 3" xfId="34202" hidden="1"/>
    <cellStyle name="Uwaga 3" xfId="34207" hidden="1"/>
    <cellStyle name="Uwaga 3" xfId="34213" hidden="1"/>
    <cellStyle name="Uwaga 3" xfId="34214" hidden="1"/>
    <cellStyle name="Uwaga 3" xfId="34217" hidden="1"/>
    <cellStyle name="Uwaga 3" xfId="34230" hidden="1"/>
    <cellStyle name="Uwaga 3" xfId="34234" hidden="1"/>
    <cellStyle name="Uwaga 3" xfId="34239" hidden="1"/>
    <cellStyle name="Uwaga 3" xfId="34246" hidden="1"/>
    <cellStyle name="Uwaga 3" xfId="34251" hidden="1"/>
    <cellStyle name="Uwaga 3" xfId="34255" hidden="1"/>
    <cellStyle name="Uwaga 3" xfId="34260" hidden="1"/>
    <cellStyle name="Uwaga 3" xfId="34264" hidden="1"/>
    <cellStyle name="Uwaga 3" xfId="34269" hidden="1"/>
    <cellStyle name="Uwaga 3" xfId="34273" hidden="1"/>
    <cellStyle name="Uwaga 3" xfId="34274" hidden="1"/>
    <cellStyle name="Uwaga 3" xfId="34276" hidden="1"/>
    <cellStyle name="Uwaga 3" xfId="34288" hidden="1"/>
    <cellStyle name="Uwaga 3" xfId="34289" hidden="1"/>
    <cellStyle name="Uwaga 3" xfId="34291" hidden="1"/>
    <cellStyle name="Uwaga 3" xfId="34303" hidden="1"/>
    <cellStyle name="Uwaga 3" xfId="34305" hidden="1"/>
    <cellStyle name="Uwaga 3" xfId="34308" hidden="1"/>
    <cellStyle name="Uwaga 3" xfId="34318" hidden="1"/>
    <cellStyle name="Uwaga 3" xfId="34319" hidden="1"/>
    <cellStyle name="Uwaga 3" xfId="34321" hidden="1"/>
    <cellStyle name="Uwaga 3" xfId="34333" hidden="1"/>
    <cellStyle name="Uwaga 3" xfId="34334" hidden="1"/>
    <cellStyle name="Uwaga 3" xfId="34335" hidden="1"/>
    <cellStyle name="Uwaga 3" xfId="34349" hidden="1"/>
    <cellStyle name="Uwaga 3" xfId="34352" hidden="1"/>
    <cellStyle name="Uwaga 3" xfId="34356" hidden="1"/>
    <cellStyle name="Uwaga 3" xfId="34364" hidden="1"/>
    <cellStyle name="Uwaga 3" xfId="34367" hidden="1"/>
    <cellStyle name="Uwaga 3" xfId="34371" hidden="1"/>
    <cellStyle name="Uwaga 3" xfId="34379" hidden="1"/>
    <cellStyle name="Uwaga 3" xfId="34382" hidden="1"/>
    <cellStyle name="Uwaga 3" xfId="34386" hidden="1"/>
    <cellStyle name="Uwaga 3" xfId="34393" hidden="1"/>
    <cellStyle name="Uwaga 3" xfId="34394" hidden="1"/>
    <cellStyle name="Uwaga 3" xfId="34396" hidden="1"/>
    <cellStyle name="Uwaga 3" xfId="34409" hidden="1"/>
    <cellStyle name="Uwaga 3" xfId="34412" hidden="1"/>
    <cellStyle name="Uwaga 3" xfId="34415" hidden="1"/>
    <cellStyle name="Uwaga 3" xfId="34424" hidden="1"/>
    <cellStyle name="Uwaga 3" xfId="34427" hidden="1"/>
    <cellStyle name="Uwaga 3" xfId="34431" hidden="1"/>
    <cellStyle name="Uwaga 3" xfId="34439" hidden="1"/>
    <cellStyle name="Uwaga 3" xfId="34441" hidden="1"/>
    <cellStyle name="Uwaga 3" xfId="34444" hidden="1"/>
    <cellStyle name="Uwaga 3" xfId="34453" hidden="1"/>
    <cellStyle name="Uwaga 3" xfId="34454" hidden="1"/>
    <cellStyle name="Uwaga 3" xfId="34455" hidden="1"/>
    <cellStyle name="Uwaga 3" xfId="34468" hidden="1"/>
    <cellStyle name="Uwaga 3" xfId="34469" hidden="1"/>
    <cellStyle name="Uwaga 3" xfId="34471" hidden="1"/>
    <cellStyle name="Uwaga 3" xfId="34483" hidden="1"/>
    <cellStyle name="Uwaga 3" xfId="34484" hidden="1"/>
    <cellStyle name="Uwaga 3" xfId="34486" hidden="1"/>
    <cellStyle name="Uwaga 3" xfId="34498" hidden="1"/>
    <cellStyle name="Uwaga 3" xfId="34499" hidden="1"/>
    <cellStyle name="Uwaga 3" xfId="34501" hidden="1"/>
    <cellStyle name="Uwaga 3" xfId="34513" hidden="1"/>
    <cellStyle name="Uwaga 3" xfId="34514" hidden="1"/>
    <cellStyle name="Uwaga 3" xfId="34515" hidden="1"/>
    <cellStyle name="Uwaga 3" xfId="34529" hidden="1"/>
    <cellStyle name="Uwaga 3" xfId="34531" hidden="1"/>
    <cellStyle name="Uwaga 3" xfId="34534" hidden="1"/>
    <cellStyle name="Uwaga 3" xfId="34544" hidden="1"/>
    <cellStyle name="Uwaga 3" xfId="34547" hidden="1"/>
    <cellStyle name="Uwaga 3" xfId="34550" hidden="1"/>
    <cellStyle name="Uwaga 3" xfId="34559" hidden="1"/>
    <cellStyle name="Uwaga 3" xfId="34561" hidden="1"/>
    <cellStyle name="Uwaga 3" xfId="34564" hidden="1"/>
    <cellStyle name="Uwaga 3" xfId="34573" hidden="1"/>
    <cellStyle name="Uwaga 3" xfId="34574" hidden="1"/>
    <cellStyle name="Uwaga 3" xfId="34575" hidden="1"/>
    <cellStyle name="Uwaga 3" xfId="34588" hidden="1"/>
    <cellStyle name="Uwaga 3" xfId="34590" hidden="1"/>
    <cellStyle name="Uwaga 3" xfId="34592" hidden="1"/>
    <cellStyle name="Uwaga 3" xfId="34603" hidden="1"/>
    <cellStyle name="Uwaga 3" xfId="34605" hidden="1"/>
    <cellStyle name="Uwaga 3" xfId="34607" hidden="1"/>
    <cellStyle name="Uwaga 3" xfId="34618" hidden="1"/>
    <cellStyle name="Uwaga 3" xfId="34620" hidden="1"/>
    <cellStyle name="Uwaga 3" xfId="34622" hidden="1"/>
    <cellStyle name="Uwaga 3" xfId="34633" hidden="1"/>
    <cellStyle name="Uwaga 3" xfId="34634" hidden="1"/>
    <cellStyle name="Uwaga 3" xfId="34635" hidden="1"/>
    <cellStyle name="Uwaga 3" xfId="34648" hidden="1"/>
    <cellStyle name="Uwaga 3" xfId="34650" hidden="1"/>
    <cellStyle name="Uwaga 3" xfId="34652" hidden="1"/>
    <cellStyle name="Uwaga 3" xfId="34663" hidden="1"/>
    <cellStyle name="Uwaga 3" xfId="34665" hidden="1"/>
    <cellStyle name="Uwaga 3" xfId="34667" hidden="1"/>
    <cellStyle name="Uwaga 3" xfId="34678" hidden="1"/>
    <cellStyle name="Uwaga 3" xfId="34680" hidden="1"/>
    <cellStyle name="Uwaga 3" xfId="34681" hidden="1"/>
    <cellStyle name="Uwaga 3" xfId="34693" hidden="1"/>
    <cellStyle name="Uwaga 3" xfId="34694" hidden="1"/>
    <cellStyle name="Uwaga 3" xfId="34695" hidden="1"/>
    <cellStyle name="Uwaga 3" xfId="34708" hidden="1"/>
    <cellStyle name="Uwaga 3" xfId="34710" hidden="1"/>
    <cellStyle name="Uwaga 3" xfId="34712" hidden="1"/>
    <cellStyle name="Uwaga 3" xfId="34723" hidden="1"/>
    <cellStyle name="Uwaga 3" xfId="34725" hidden="1"/>
    <cellStyle name="Uwaga 3" xfId="34727" hidden="1"/>
    <cellStyle name="Uwaga 3" xfId="34738" hidden="1"/>
    <cellStyle name="Uwaga 3" xfId="34740" hidden="1"/>
    <cellStyle name="Uwaga 3" xfId="34742" hidden="1"/>
    <cellStyle name="Uwaga 3" xfId="34753" hidden="1"/>
    <cellStyle name="Uwaga 3" xfId="34754" hidden="1"/>
    <cellStyle name="Uwaga 3" xfId="34756" hidden="1"/>
    <cellStyle name="Uwaga 3" xfId="34767" hidden="1"/>
    <cellStyle name="Uwaga 3" xfId="34769" hidden="1"/>
    <cellStyle name="Uwaga 3" xfId="34770" hidden="1"/>
    <cellStyle name="Uwaga 3" xfId="34779" hidden="1"/>
    <cellStyle name="Uwaga 3" xfId="34782" hidden="1"/>
    <cellStyle name="Uwaga 3" xfId="34784" hidden="1"/>
    <cellStyle name="Uwaga 3" xfId="34795" hidden="1"/>
    <cellStyle name="Uwaga 3" xfId="34797" hidden="1"/>
    <cellStyle name="Uwaga 3" xfId="34799" hidden="1"/>
    <cellStyle name="Uwaga 3" xfId="34811" hidden="1"/>
    <cellStyle name="Uwaga 3" xfId="34813" hidden="1"/>
    <cellStyle name="Uwaga 3" xfId="34815" hidden="1"/>
    <cellStyle name="Uwaga 3" xfId="34823" hidden="1"/>
    <cellStyle name="Uwaga 3" xfId="34825" hidden="1"/>
    <cellStyle name="Uwaga 3" xfId="34828" hidden="1"/>
    <cellStyle name="Uwaga 3" xfId="34818" hidden="1"/>
    <cellStyle name="Uwaga 3" xfId="34817" hidden="1"/>
    <cellStyle name="Uwaga 3" xfId="34816" hidden="1"/>
    <cellStyle name="Uwaga 3" xfId="34803" hidden="1"/>
    <cellStyle name="Uwaga 3" xfId="34802" hidden="1"/>
    <cellStyle name="Uwaga 3" xfId="34801" hidden="1"/>
    <cellStyle name="Uwaga 3" xfId="34788" hidden="1"/>
    <cellStyle name="Uwaga 3" xfId="34787" hidden="1"/>
    <cellStyle name="Uwaga 3" xfId="34786" hidden="1"/>
    <cellStyle name="Uwaga 3" xfId="34773" hidden="1"/>
    <cellStyle name="Uwaga 3" xfId="34772" hidden="1"/>
    <cellStyle name="Uwaga 3" xfId="34771" hidden="1"/>
    <cellStyle name="Uwaga 3" xfId="34758" hidden="1"/>
    <cellStyle name="Uwaga 3" xfId="34757" hidden="1"/>
    <cellStyle name="Uwaga 3" xfId="34755" hidden="1"/>
    <cellStyle name="Uwaga 3" xfId="34744" hidden="1"/>
    <cellStyle name="Uwaga 3" xfId="34741" hidden="1"/>
    <cellStyle name="Uwaga 3" xfId="34739" hidden="1"/>
    <cellStyle name="Uwaga 3" xfId="34729" hidden="1"/>
    <cellStyle name="Uwaga 3" xfId="34726" hidden="1"/>
    <cellStyle name="Uwaga 3" xfId="34724" hidden="1"/>
    <cellStyle name="Uwaga 3" xfId="34714" hidden="1"/>
    <cellStyle name="Uwaga 3" xfId="34711" hidden="1"/>
    <cellStyle name="Uwaga 3" xfId="34709" hidden="1"/>
    <cellStyle name="Uwaga 3" xfId="34699" hidden="1"/>
    <cellStyle name="Uwaga 3" xfId="34697" hidden="1"/>
    <cellStyle name="Uwaga 3" xfId="34696" hidden="1"/>
    <cellStyle name="Uwaga 3" xfId="34684" hidden="1"/>
    <cellStyle name="Uwaga 3" xfId="34682" hidden="1"/>
    <cellStyle name="Uwaga 3" xfId="34679" hidden="1"/>
    <cellStyle name="Uwaga 3" xfId="34669" hidden="1"/>
    <cellStyle name="Uwaga 3" xfId="34666" hidden="1"/>
    <cellStyle name="Uwaga 3" xfId="34664" hidden="1"/>
    <cellStyle name="Uwaga 3" xfId="34654" hidden="1"/>
    <cellStyle name="Uwaga 3" xfId="34651" hidden="1"/>
    <cellStyle name="Uwaga 3" xfId="34649" hidden="1"/>
    <cellStyle name="Uwaga 3" xfId="34639" hidden="1"/>
    <cellStyle name="Uwaga 3" xfId="34637" hidden="1"/>
    <cellStyle name="Uwaga 3" xfId="34636" hidden="1"/>
    <cellStyle name="Uwaga 3" xfId="34624" hidden="1"/>
    <cellStyle name="Uwaga 3" xfId="34621" hidden="1"/>
    <cellStyle name="Uwaga 3" xfId="34619" hidden="1"/>
    <cellStyle name="Uwaga 3" xfId="34609" hidden="1"/>
    <cellStyle name="Uwaga 3" xfId="34606" hidden="1"/>
    <cellStyle name="Uwaga 3" xfId="34604" hidden="1"/>
    <cellStyle name="Uwaga 3" xfId="34594" hidden="1"/>
    <cellStyle name="Uwaga 3" xfId="34591" hidden="1"/>
    <cellStyle name="Uwaga 3" xfId="34589" hidden="1"/>
    <cellStyle name="Uwaga 3" xfId="34579" hidden="1"/>
    <cellStyle name="Uwaga 3" xfId="34577" hidden="1"/>
    <cellStyle name="Uwaga 3" xfId="34576" hidden="1"/>
    <cellStyle name="Uwaga 3" xfId="34563" hidden="1"/>
    <cellStyle name="Uwaga 3" xfId="34560" hidden="1"/>
    <cellStyle name="Uwaga 3" xfId="34558" hidden="1"/>
    <cellStyle name="Uwaga 3" xfId="34548" hidden="1"/>
    <cellStyle name="Uwaga 3" xfId="34545" hidden="1"/>
    <cellStyle name="Uwaga 3" xfId="34543" hidden="1"/>
    <cellStyle name="Uwaga 3" xfId="34533" hidden="1"/>
    <cellStyle name="Uwaga 3" xfId="34530" hidden="1"/>
    <cellStyle name="Uwaga 3" xfId="34528" hidden="1"/>
    <cellStyle name="Uwaga 3" xfId="34519" hidden="1"/>
    <cellStyle name="Uwaga 3" xfId="34517" hidden="1"/>
    <cellStyle name="Uwaga 3" xfId="34516" hidden="1"/>
    <cellStyle name="Uwaga 3" xfId="34504" hidden="1"/>
    <cellStyle name="Uwaga 3" xfId="34502" hidden="1"/>
    <cellStyle name="Uwaga 3" xfId="34500" hidden="1"/>
    <cellStyle name="Uwaga 3" xfId="34489" hidden="1"/>
    <cellStyle name="Uwaga 3" xfId="34487" hidden="1"/>
    <cellStyle name="Uwaga 3" xfId="34485" hidden="1"/>
    <cellStyle name="Uwaga 3" xfId="34474" hidden="1"/>
    <cellStyle name="Uwaga 3" xfId="34472" hidden="1"/>
    <cellStyle name="Uwaga 3" xfId="34470" hidden="1"/>
    <cellStyle name="Uwaga 3" xfId="34459" hidden="1"/>
    <cellStyle name="Uwaga 3" xfId="34457" hidden="1"/>
    <cellStyle name="Uwaga 3" xfId="34456" hidden="1"/>
    <cellStyle name="Uwaga 3" xfId="34443" hidden="1"/>
    <cellStyle name="Uwaga 3" xfId="34440" hidden="1"/>
    <cellStyle name="Uwaga 3" xfId="34438" hidden="1"/>
    <cellStyle name="Uwaga 3" xfId="34428" hidden="1"/>
    <cellStyle name="Uwaga 3" xfId="34425" hidden="1"/>
    <cellStyle name="Uwaga 3" xfId="34423" hidden="1"/>
    <cellStyle name="Uwaga 3" xfId="34413" hidden="1"/>
    <cellStyle name="Uwaga 3" xfId="34410" hidden="1"/>
    <cellStyle name="Uwaga 3" xfId="34408" hidden="1"/>
    <cellStyle name="Uwaga 3" xfId="34399" hidden="1"/>
    <cellStyle name="Uwaga 3" xfId="34397" hidden="1"/>
    <cellStyle name="Uwaga 3" xfId="34395" hidden="1"/>
    <cellStyle name="Uwaga 3" xfId="34383" hidden="1"/>
    <cellStyle name="Uwaga 3" xfId="34380" hidden="1"/>
    <cellStyle name="Uwaga 3" xfId="34378" hidden="1"/>
    <cellStyle name="Uwaga 3" xfId="34368" hidden="1"/>
    <cellStyle name="Uwaga 3" xfId="34365" hidden="1"/>
    <cellStyle name="Uwaga 3" xfId="34363" hidden="1"/>
    <cellStyle name="Uwaga 3" xfId="34353" hidden="1"/>
    <cellStyle name="Uwaga 3" xfId="34350" hidden="1"/>
    <cellStyle name="Uwaga 3" xfId="34348" hidden="1"/>
    <cellStyle name="Uwaga 3" xfId="34341" hidden="1"/>
    <cellStyle name="Uwaga 3" xfId="34338" hidden="1"/>
    <cellStyle name="Uwaga 3" xfId="34336" hidden="1"/>
    <cellStyle name="Uwaga 3" xfId="34326" hidden="1"/>
    <cellStyle name="Uwaga 3" xfId="34323" hidden="1"/>
    <cellStyle name="Uwaga 3" xfId="34320" hidden="1"/>
    <cellStyle name="Uwaga 3" xfId="34311" hidden="1"/>
    <cellStyle name="Uwaga 3" xfId="34307" hidden="1"/>
    <cellStyle name="Uwaga 3" xfId="34304" hidden="1"/>
    <cellStyle name="Uwaga 3" xfId="34296" hidden="1"/>
    <cellStyle name="Uwaga 3" xfId="34293" hidden="1"/>
    <cellStyle name="Uwaga 3" xfId="34290" hidden="1"/>
    <cellStyle name="Uwaga 3" xfId="34281" hidden="1"/>
    <cellStyle name="Uwaga 3" xfId="34278" hidden="1"/>
    <cellStyle name="Uwaga 3" xfId="34275" hidden="1"/>
    <cellStyle name="Uwaga 3" xfId="34265" hidden="1"/>
    <cellStyle name="Uwaga 3" xfId="34261" hidden="1"/>
    <cellStyle name="Uwaga 3" xfId="34258" hidden="1"/>
    <cellStyle name="Uwaga 3" xfId="34249" hidden="1"/>
    <cellStyle name="Uwaga 3" xfId="34245" hidden="1"/>
    <cellStyle name="Uwaga 3" xfId="34243" hidden="1"/>
    <cellStyle name="Uwaga 3" xfId="34235" hidden="1"/>
    <cellStyle name="Uwaga 3" xfId="34231" hidden="1"/>
    <cellStyle name="Uwaga 3" xfId="34228" hidden="1"/>
    <cellStyle name="Uwaga 3" xfId="34221" hidden="1"/>
    <cellStyle name="Uwaga 3" xfId="34218" hidden="1"/>
    <cellStyle name="Uwaga 3" xfId="34215" hidden="1"/>
    <cellStyle name="Uwaga 3" xfId="34206" hidden="1"/>
    <cellStyle name="Uwaga 3" xfId="34201" hidden="1"/>
    <cellStyle name="Uwaga 3" xfId="34198" hidden="1"/>
    <cellStyle name="Uwaga 3" xfId="34191" hidden="1"/>
    <cellStyle name="Uwaga 3" xfId="34186" hidden="1"/>
    <cellStyle name="Uwaga 3" xfId="34183" hidden="1"/>
    <cellStyle name="Uwaga 3" xfId="34176" hidden="1"/>
    <cellStyle name="Uwaga 3" xfId="34171" hidden="1"/>
    <cellStyle name="Uwaga 3" xfId="34168" hidden="1"/>
    <cellStyle name="Uwaga 3" xfId="34162" hidden="1"/>
    <cellStyle name="Uwaga 3" xfId="34158" hidden="1"/>
    <cellStyle name="Uwaga 3" xfId="34155" hidden="1"/>
    <cellStyle name="Uwaga 3" xfId="34147" hidden="1"/>
    <cellStyle name="Uwaga 3" xfId="34142" hidden="1"/>
    <cellStyle name="Uwaga 3" xfId="34138" hidden="1"/>
    <cellStyle name="Uwaga 3" xfId="34132" hidden="1"/>
    <cellStyle name="Uwaga 3" xfId="34127" hidden="1"/>
    <cellStyle name="Uwaga 3" xfId="34123" hidden="1"/>
    <cellStyle name="Uwaga 3" xfId="34117" hidden="1"/>
    <cellStyle name="Uwaga 3" xfId="34112" hidden="1"/>
    <cellStyle name="Uwaga 3" xfId="34108" hidden="1"/>
    <cellStyle name="Uwaga 3" xfId="34103" hidden="1"/>
    <cellStyle name="Uwaga 3" xfId="34099" hidden="1"/>
    <cellStyle name="Uwaga 3" xfId="34095" hidden="1"/>
    <cellStyle name="Uwaga 3" xfId="34087" hidden="1"/>
    <cellStyle name="Uwaga 3" xfId="34082" hidden="1"/>
    <cellStyle name="Uwaga 3" xfId="34078" hidden="1"/>
    <cellStyle name="Uwaga 3" xfId="34072" hidden="1"/>
    <cellStyle name="Uwaga 3" xfId="34067" hidden="1"/>
    <cellStyle name="Uwaga 3" xfId="34063" hidden="1"/>
    <cellStyle name="Uwaga 3" xfId="34057" hidden="1"/>
    <cellStyle name="Uwaga 3" xfId="34052" hidden="1"/>
    <cellStyle name="Uwaga 3" xfId="34048" hidden="1"/>
    <cellStyle name="Uwaga 3" xfId="34044" hidden="1"/>
    <cellStyle name="Uwaga 3" xfId="34039" hidden="1"/>
    <cellStyle name="Uwaga 3" xfId="34034" hidden="1"/>
    <cellStyle name="Uwaga 3" xfId="34029" hidden="1"/>
    <cellStyle name="Uwaga 3" xfId="34025" hidden="1"/>
    <cellStyle name="Uwaga 3" xfId="34021" hidden="1"/>
    <cellStyle name="Uwaga 3" xfId="34014" hidden="1"/>
    <cellStyle name="Uwaga 3" xfId="34010" hidden="1"/>
    <cellStyle name="Uwaga 3" xfId="34005" hidden="1"/>
    <cellStyle name="Uwaga 3" xfId="33999" hidden="1"/>
    <cellStyle name="Uwaga 3" xfId="33995" hidden="1"/>
    <cellStyle name="Uwaga 3" xfId="33990" hidden="1"/>
    <cellStyle name="Uwaga 3" xfId="33984" hidden="1"/>
    <cellStyle name="Uwaga 3" xfId="33980" hidden="1"/>
    <cellStyle name="Uwaga 3" xfId="33975" hidden="1"/>
    <cellStyle name="Uwaga 3" xfId="33969" hidden="1"/>
    <cellStyle name="Uwaga 3" xfId="33965" hidden="1"/>
    <cellStyle name="Uwaga 3" xfId="33961" hidden="1"/>
    <cellStyle name="Uwaga 3" xfId="34821" hidden="1"/>
    <cellStyle name="Uwaga 3" xfId="34820" hidden="1"/>
    <cellStyle name="Uwaga 3" xfId="34819" hidden="1"/>
    <cellStyle name="Uwaga 3" xfId="34806" hidden="1"/>
    <cellStyle name="Uwaga 3" xfId="34805" hidden="1"/>
    <cellStyle name="Uwaga 3" xfId="34804" hidden="1"/>
    <cellStyle name="Uwaga 3" xfId="34791" hidden="1"/>
    <cellStyle name="Uwaga 3" xfId="34790" hidden="1"/>
    <cellStyle name="Uwaga 3" xfId="34789" hidden="1"/>
    <cellStyle name="Uwaga 3" xfId="34776" hidden="1"/>
    <cellStyle name="Uwaga 3" xfId="34775" hidden="1"/>
    <cellStyle name="Uwaga 3" xfId="34774" hidden="1"/>
    <cellStyle name="Uwaga 3" xfId="34761" hidden="1"/>
    <cellStyle name="Uwaga 3" xfId="34760" hidden="1"/>
    <cellStyle name="Uwaga 3" xfId="34759" hidden="1"/>
    <cellStyle name="Uwaga 3" xfId="34747" hidden="1"/>
    <cellStyle name="Uwaga 3" xfId="34745" hidden="1"/>
    <cellStyle name="Uwaga 3" xfId="34743" hidden="1"/>
    <cellStyle name="Uwaga 3" xfId="34732" hidden="1"/>
    <cellStyle name="Uwaga 3" xfId="34730" hidden="1"/>
    <cellStyle name="Uwaga 3" xfId="34728" hidden="1"/>
    <cellStyle name="Uwaga 3" xfId="34717" hidden="1"/>
    <cellStyle name="Uwaga 3" xfId="34715" hidden="1"/>
    <cellStyle name="Uwaga 3" xfId="34713" hidden="1"/>
    <cellStyle name="Uwaga 3" xfId="34702" hidden="1"/>
    <cellStyle name="Uwaga 3" xfId="34700" hidden="1"/>
    <cellStyle name="Uwaga 3" xfId="34698" hidden="1"/>
    <cellStyle name="Uwaga 3" xfId="34687" hidden="1"/>
    <cellStyle name="Uwaga 3" xfId="34685" hidden="1"/>
    <cellStyle name="Uwaga 3" xfId="34683" hidden="1"/>
    <cellStyle name="Uwaga 3" xfId="34672" hidden="1"/>
    <cellStyle name="Uwaga 3" xfId="34670" hidden="1"/>
    <cellStyle name="Uwaga 3" xfId="34668" hidden="1"/>
    <cellStyle name="Uwaga 3" xfId="34657" hidden="1"/>
    <cellStyle name="Uwaga 3" xfId="34655" hidden="1"/>
    <cellStyle name="Uwaga 3" xfId="34653" hidden="1"/>
    <cellStyle name="Uwaga 3" xfId="34642" hidden="1"/>
    <cellStyle name="Uwaga 3" xfId="34640" hidden="1"/>
    <cellStyle name="Uwaga 3" xfId="34638" hidden="1"/>
    <cellStyle name="Uwaga 3" xfId="34627" hidden="1"/>
    <cellStyle name="Uwaga 3" xfId="34625" hidden="1"/>
    <cellStyle name="Uwaga 3" xfId="34623" hidden="1"/>
    <cellStyle name="Uwaga 3" xfId="34612" hidden="1"/>
    <cellStyle name="Uwaga 3" xfId="34610" hidden="1"/>
    <cellStyle name="Uwaga 3" xfId="34608" hidden="1"/>
    <cellStyle name="Uwaga 3" xfId="34597" hidden="1"/>
    <cellStyle name="Uwaga 3" xfId="34595" hidden="1"/>
    <cellStyle name="Uwaga 3" xfId="34593" hidden="1"/>
    <cellStyle name="Uwaga 3" xfId="34582" hidden="1"/>
    <cellStyle name="Uwaga 3" xfId="34580" hidden="1"/>
    <cellStyle name="Uwaga 3" xfId="34578" hidden="1"/>
    <cellStyle name="Uwaga 3" xfId="34567" hidden="1"/>
    <cellStyle name="Uwaga 3" xfId="34565" hidden="1"/>
    <cellStyle name="Uwaga 3" xfId="34562" hidden="1"/>
    <cellStyle name="Uwaga 3" xfId="34552" hidden="1"/>
    <cellStyle name="Uwaga 3" xfId="34549" hidden="1"/>
    <cellStyle name="Uwaga 3" xfId="34546" hidden="1"/>
    <cellStyle name="Uwaga 3" xfId="34537" hidden="1"/>
    <cellStyle name="Uwaga 3" xfId="34535" hidden="1"/>
    <cellStyle name="Uwaga 3" xfId="34532" hidden="1"/>
    <cellStyle name="Uwaga 3" xfId="34522" hidden="1"/>
    <cellStyle name="Uwaga 3" xfId="34520" hidden="1"/>
    <cellStyle name="Uwaga 3" xfId="34518" hidden="1"/>
    <cellStyle name="Uwaga 3" xfId="34507" hidden="1"/>
    <cellStyle name="Uwaga 3" xfId="34505" hidden="1"/>
    <cellStyle name="Uwaga 3" xfId="34503" hidden="1"/>
    <cellStyle name="Uwaga 3" xfId="34492" hidden="1"/>
    <cellStyle name="Uwaga 3" xfId="34490" hidden="1"/>
    <cellStyle name="Uwaga 3" xfId="34488" hidden="1"/>
    <cellStyle name="Uwaga 3" xfId="34477" hidden="1"/>
    <cellStyle name="Uwaga 3" xfId="34475" hidden="1"/>
    <cellStyle name="Uwaga 3" xfId="34473" hidden="1"/>
    <cellStyle name="Uwaga 3" xfId="34462" hidden="1"/>
    <cellStyle name="Uwaga 3" xfId="34460" hidden="1"/>
    <cellStyle name="Uwaga 3" xfId="34458" hidden="1"/>
    <cellStyle name="Uwaga 3" xfId="34447" hidden="1"/>
    <cellStyle name="Uwaga 3" xfId="34445" hidden="1"/>
    <cellStyle name="Uwaga 3" xfId="34442" hidden="1"/>
    <cellStyle name="Uwaga 3" xfId="34432" hidden="1"/>
    <cellStyle name="Uwaga 3" xfId="34429" hidden="1"/>
    <cellStyle name="Uwaga 3" xfId="34426" hidden="1"/>
    <cellStyle name="Uwaga 3" xfId="34417" hidden="1"/>
    <cellStyle name="Uwaga 3" xfId="34414" hidden="1"/>
    <cellStyle name="Uwaga 3" xfId="34411" hidden="1"/>
    <cellStyle name="Uwaga 3" xfId="34402" hidden="1"/>
    <cellStyle name="Uwaga 3" xfId="34400" hidden="1"/>
    <cellStyle name="Uwaga 3" xfId="34398" hidden="1"/>
    <cellStyle name="Uwaga 3" xfId="34387" hidden="1"/>
    <cellStyle name="Uwaga 3" xfId="34384" hidden="1"/>
    <cellStyle name="Uwaga 3" xfId="34381" hidden="1"/>
    <cellStyle name="Uwaga 3" xfId="34372" hidden="1"/>
    <cellStyle name="Uwaga 3" xfId="34369" hidden="1"/>
    <cellStyle name="Uwaga 3" xfId="34366" hidden="1"/>
    <cellStyle name="Uwaga 3" xfId="34357" hidden="1"/>
    <cellStyle name="Uwaga 3" xfId="34354" hidden="1"/>
    <cellStyle name="Uwaga 3" xfId="34351" hidden="1"/>
    <cellStyle name="Uwaga 3" xfId="34344" hidden="1"/>
    <cellStyle name="Uwaga 3" xfId="34340" hidden="1"/>
    <cellStyle name="Uwaga 3" xfId="34337" hidden="1"/>
    <cellStyle name="Uwaga 3" xfId="34329" hidden="1"/>
    <cellStyle name="Uwaga 3" xfId="34325" hidden="1"/>
    <cellStyle name="Uwaga 3" xfId="34322" hidden="1"/>
    <cellStyle name="Uwaga 3" xfId="34314" hidden="1"/>
    <cellStyle name="Uwaga 3" xfId="34310" hidden="1"/>
    <cellStyle name="Uwaga 3" xfId="34306" hidden="1"/>
    <cellStyle name="Uwaga 3" xfId="34299" hidden="1"/>
    <cellStyle name="Uwaga 3" xfId="34295" hidden="1"/>
    <cellStyle name="Uwaga 3" xfId="34292" hidden="1"/>
    <cellStyle name="Uwaga 3" xfId="34284" hidden="1"/>
    <cellStyle name="Uwaga 3" xfId="34280" hidden="1"/>
    <cellStyle name="Uwaga 3" xfId="34277" hidden="1"/>
    <cellStyle name="Uwaga 3" xfId="34268" hidden="1"/>
    <cellStyle name="Uwaga 3" xfId="34263" hidden="1"/>
    <cellStyle name="Uwaga 3" xfId="34259" hidden="1"/>
    <cellStyle name="Uwaga 3" xfId="34253" hidden="1"/>
    <cellStyle name="Uwaga 3" xfId="34248" hidden="1"/>
    <cellStyle name="Uwaga 3" xfId="34244" hidden="1"/>
    <cellStyle name="Uwaga 3" xfId="34238" hidden="1"/>
    <cellStyle name="Uwaga 3" xfId="34233" hidden="1"/>
    <cellStyle name="Uwaga 3" xfId="34229" hidden="1"/>
    <cellStyle name="Uwaga 3" xfId="34224" hidden="1"/>
    <cellStyle name="Uwaga 3" xfId="34220" hidden="1"/>
    <cellStyle name="Uwaga 3" xfId="34216" hidden="1"/>
    <cellStyle name="Uwaga 3" xfId="34209" hidden="1"/>
    <cellStyle name="Uwaga 3" xfId="34204" hidden="1"/>
    <cellStyle name="Uwaga 3" xfId="34200" hidden="1"/>
    <cellStyle name="Uwaga 3" xfId="34193" hidden="1"/>
    <cellStyle name="Uwaga 3" xfId="34188" hidden="1"/>
    <cellStyle name="Uwaga 3" xfId="34184" hidden="1"/>
    <cellStyle name="Uwaga 3" xfId="34179" hidden="1"/>
    <cellStyle name="Uwaga 3" xfId="34174" hidden="1"/>
    <cellStyle name="Uwaga 3" xfId="34170" hidden="1"/>
    <cellStyle name="Uwaga 3" xfId="34164" hidden="1"/>
    <cellStyle name="Uwaga 3" xfId="34160" hidden="1"/>
    <cellStyle name="Uwaga 3" xfId="34157" hidden="1"/>
    <cellStyle name="Uwaga 3" xfId="34150" hidden="1"/>
    <cellStyle name="Uwaga 3" xfId="34145" hidden="1"/>
    <cellStyle name="Uwaga 3" xfId="34140" hidden="1"/>
    <cellStyle name="Uwaga 3" xfId="34134" hidden="1"/>
    <cellStyle name="Uwaga 3" xfId="34129" hidden="1"/>
    <cellStyle name="Uwaga 3" xfId="34124" hidden="1"/>
    <cellStyle name="Uwaga 3" xfId="34119" hidden="1"/>
    <cellStyle name="Uwaga 3" xfId="34114" hidden="1"/>
    <cellStyle name="Uwaga 3" xfId="34109" hidden="1"/>
    <cellStyle name="Uwaga 3" xfId="34105" hidden="1"/>
    <cellStyle name="Uwaga 3" xfId="34101" hidden="1"/>
    <cellStyle name="Uwaga 3" xfId="34096" hidden="1"/>
    <cellStyle name="Uwaga 3" xfId="34089" hidden="1"/>
    <cellStyle name="Uwaga 3" xfId="34084" hidden="1"/>
    <cellStyle name="Uwaga 3" xfId="34079" hidden="1"/>
    <cellStyle name="Uwaga 3" xfId="34073" hidden="1"/>
    <cellStyle name="Uwaga 3" xfId="34068" hidden="1"/>
    <cellStyle name="Uwaga 3" xfId="34064" hidden="1"/>
    <cellStyle name="Uwaga 3" xfId="34059" hidden="1"/>
    <cellStyle name="Uwaga 3" xfId="34054" hidden="1"/>
    <cellStyle name="Uwaga 3" xfId="34049" hidden="1"/>
    <cellStyle name="Uwaga 3" xfId="34045" hidden="1"/>
    <cellStyle name="Uwaga 3" xfId="34040" hidden="1"/>
    <cellStyle name="Uwaga 3" xfId="34035" hidden="1"/>
    <cellStyle name="Uwaga 3" xfId="34030" hidden="1"/>
    <cellStyle name="Uwaga 3" xfId="34026" hidden="1"/>
    <cellStyle name="Uwaga 3" xfId="34022" hidden="1"/>
    <cellStyle name="Uwaga 3" xfId="34015" hidden="1"/>
    <cellStyle name="Uwaga 3" xfId="34011" hidden="1"/>
    <cellStyle name="Uwaga 3" xfId="34006" hidden="1"/>
    <cellStyle name="Uwaga 3" xfId="34000" hidden="1"/>
    <cellStyle name="Uwaga 3" xfId="33996" hidden="1"/>
    <cellStyle name="Uwaga 3" xfId="33991" hidden="1"/>
    <cellStyle name="Uwaga 3" xfId="33985" hidden="1"/>
    <cellStyle name="Uwaga 3" xfId="33981" hidden="1"/>
    <cellStyle name="Uwaga 3" xfId="33977" hidden="1"/>
    <cellStyle name="Uwaga 3" xfId="33970" hidden="1"/>
    <cellStyle name="Uwaga 3" xfId="33966" hidden="1"/>
    <cellStyle name="Uwaga 3" xfId="33962" hidden="1"/>
    <cellStyle name="Uwaga 3" xfId="34826" hidden="1"/>
    <cellStyle name="Uwaga 3" xfId="34824" hidden="1"/>
    <cellStyle name="Uwaga 3" xfId="34822" hidden="1"/>
    <cellStyle name="Uwaga 3" xfId="34809" hidden="1"/>
    <cellStyle name="Uwaga 3" xfId="34808" hidden="1"/>
    <cellStyle name="Uwaga 3" xfId="34807" hidden="1"/>
    <cellStyle name="Uwaga 3" xfId="34794" hidden="1"/>
    <cellStyle name="Uwaga 3" xfId="34793" hidden="1"/>
    <cellStyle name="Uwaga 3" xfId="34792" hidden="1"/>
    <cellStyle name="Uwaga 3" xfId="34780" hidden="1"/>
    <cellStyle name="Uwaga 3" xfId="34778" hidden="1"/>
    <cellStyle name="Uwaga 3" xfId="34777" hidden="1"/>
    <cellStyle name="Uwaga 3" xfId="34764" hidden="1"/>
    <cellStyle name="Uwaga 3" xfId="34763" hidden="1"/>
    <cellStyle name="Uwaga 3" xfId="34762" hidden="1"/>
    <cellStyle name="Uwaga 3" xfId="34750" hidden="1"/>
    <cellStyle name="Uwaga 3" xfId="34748" hidden="1"/>
    <cellStyle name="Uwaga 3" xfId="34746" hidden="1"/>
    <cellStyle name="Uwaga 3" xfId="34735" hidden="1"/>
    <cellStyle name="Uwaga 3" xfId="34733" hidden="1"/>
    <cellStyle name="Uwaga 3" xfId="34731" hidden="1"/>
    <cellStyle name="Uwaga 3" xfId="34720" hidden="1"/>
    <cellStyle name="Uwaga 3" xfId="34718" hidden="1"/>
    <cellStyle name="Uwaga 3" xfId="34716" hidden="1"/>
    <cellStyle name="Uwaga 3" xfId="34705" hidden="1"/>
    <cellStyle name="Uwaga 3" xfId="34703" hidden="1"/>
    <cellStyle name="Uwaga 3" xfId="34701" hidden="1"/>
    <cellStyle name="Uwaga 3" xfId="34690" hidden="1"/>
    <cellStyle name="Uwaga 3" xfId="34688" hidden="1"/>
    <cellStyle name="Uwaga 3" xfId="34686" hidden="1"/>
    <cellStyle name="Uwaga 3" xfId="34675" hidden="1"/>
    <cellStyle name="Uwaga 3" xfId="34673" hidden="1"/>
    <cellStyle name="Uwaga 3" xfId="34671" hidden="1"/>
    <cellStyle name="Uwaga 3" xfId="34660" hidden="1"/>
    <cellStyle name="Uwaga 3" xfId="34658" hidden="1"/>
    <cellStyle name="Uwaga 3" xfId="34656" hidden="1"/>
    <cellStyle name="Uwaga 3" xfId="34645" hidden="1"/>
    <cellStyle name="Uwaga 3" xfId="34643" hidden="1"/>
    <cellStyle name="Uwaga 3" xfId="34641" hidden="1"/>
    <cellStyle name="Uwaga 3" xfId="34630" hidden="1"/>
    <cellStyle name="Uwaga 3" xfId="34628" hidden="1"/>
    <cellStyle name="Uwaga 3" xfId="34626" hidden="1"/>
    <cellStyle name="Uwaga 3" xfId="34615" hidden="1"/>
    <cellStyle name="Uwaga 3" xfId="34613" hidden="1"/>
    <cellStyle name="Uwaga 3" xfId="34611" hidden="1"/>
    <cellStyle name="Uwaga 3" xfId="34600" hidden="1"/>
    <cellStyle name="Uwaga 3" xfId="34598" hidden="1"/>
    <cellStyle name="Uwaga 3" xfId="34596" hidden="1"/>
    <cellStyle name="Uwaga 3" xfId="34585" hidden="1"/>
    <cellStyle name="Uwaga 3" xfId="34583" hidden="1"/>
    <cellStyle name="Uwaga 3" xfId="34581" hidden="1"/>
    <cellStyle name="Uwaga 3" xfId="34570" hidden="1"/>
    <cellStyle name="Uwaga 3" xfId="34568" hidden="1"/>
    <cellStyle name="Uwaga 3" xfId="34566" hidden="1"/>
    <cellStyle name="Uwaga 3" xfId="34555" hidden="1"/>
    <cellStyle name="Uwaga 3" xfId="34553" hidden="1"/>
    <cellStyle name="Uwaga 3" xfId="34551" hidden="1"/>
    <cellStyle name="Uwaga 3" xfId="34540" hidden="1"/>
    <cellStyle name="Uwaga 3" xfId="34538" hidden="1"/>
    <cellStyle name="Uwaga 3" xfId="34536" hidden="1"/>
    <cellStyle name="Uwaga 3" xfId="34525" hidden="1"/>
    <cellStyle name="Uwaga 3" xfId="34523" hidden="1"/>
    <cellStyle name="Uwaga 3" xfId="34521" hidden="1"/>
    <cellStyle name="Uwaga 3" xfId="34510" hidden="1"/>
    <cellStyle name="Uwaga 3" xfId="34508" hidden="1"/>
    <cellStyle name="Uwaga 3" xfId="34506" hidden="1"/>
    <cellStyle name="Uwaga 3" xfId="34495" hidden="1"/>
    <cellStyle name="Uwaga 3" xfId="34493" hidden="1"/>
    <cellStyle name="Uwaga 3" xfId="34491" hidden="1"/>
    <cellStyle name="Uwaga 3" xfId="34480" hidden="1"/>
    <cellStyle name="Uwaga 3" xfId="34478" hidden="1"/>
    <cellStyle name="Uwaga 3" xfId="34476" hidden="1"/>
    <cellStyle name="Uwaga 3" xfId="34465" hidden="1"/>
    <cellStyle name="Uwaga 3" xfId="34463" hidden="1"/>
    <cellStyle name="Uwaga 3" xfId="34461" hidden="1"/>
    <cellStyle name="Uwaga 3" xfId="34450" hidden="1"/>
    <cellStyle name="Uwaga 3" xfId="34448" hidden="1"/>
    <cellStyle name="Uwaga 3" xfId="34446" hidden="1"/>
    <cellStyle name="Uwaga 3" xfId="34435" hidden="1"/>
    <cellStyle name="Uwaga 3" xfId="34433" hidden="1"/>
    <cellStyle name="Uwaga 3" xfId="34430" hidden="1"/>
    <cellStyle name="Uwaga 3" xfId="34420" hidden="1"/>
    <cellStyle name="Uwaga 3" xfId="34418" hidden="1"/>
    <cellStyle name="Uwaga 3" xfId="34416" hidden="1"/>
    <cellStyle name="Uwaga 3" xfId="34405" hidden="1"/>
    <cellStyle name="Uwaga 3" xfId="34403" hidden="1"/>
    <cellStyle name="Uwaga 3" xfId="34401" hidden="1"/>
    <cellStyle name="Uwaga 3" xfId="34390" hidden="1"/>
    <cellStyle name="Uwaga 3" xfId="34388" hidden="1"/>
    <cellStyle name="Uwaga 3" xfId="34385" hidden="1"/>
    <cellStyle name="Uwaga 3" xfId="34375" hidden="1"/>
    <cellStyle name="Uwaga 3" xfId="34373" hidden="1"/>
    <cellStyle name="Uwaga 3" xfId="34370" hidden="1"/>
    <cellStyle name="Uwaga 3" xfId="34360" hidden="1"/>
    <cellStyle name="Uwaga 3" xfId="34358" hidden="1"/>
    <cellStyle name="Uwaga 3" xfId="34355" hidden="1"/>
    <cellStyle name="Uwaga 3" xfId="34346" hidden="1"/>
    <cellStyle name="Uwaga 3" xfId="34343" hidden="1"/>
    <cellStyle name="Uwaga 3" xfId="34339" hidden="1"/>
    <cellStyle name="Uwaga 3" xfId="34331" hidden="1"/>
    <cellStyle name="Uwaga 3" xfId="34328" hidden="1"/>
    <cellStyle name="Uwaga 3" xfId="34324" hidden="1"/>
    <cellStyle name="Uwaga 3" xfId="34316" hidden="1"/>
    <cellStyle name="Uwaga 3" xfId="34313" hidden="1"/>
    <cellStyle name="Uwaga 3" xfId="34309" hidden="1"/>
    <cellStyle name="Uwaga 3" xfId="34301" hidden="1"/>
    <cellStyle name="Uwaga 3" xfId="34298" hidden="1"/>
    <cellStyle name="Uwaga 3" xfId="34294" hidden="1"/>
    <cellStyle name="Uwaga 3" xfId="34286" hidden="1"/>
    <cellStyle name="Uwaga 3" xfId="34283" hidden="1"/>
    <cellStyle name="Uwaga 3" xfId="34279" hidden="1"/>
    <cellStyle name="Uwaga 3" xfId="34271" hidden="1"/>
    <cellStyle name="Uwaga 3" xfId="34267" hidden="1"/>
    <cellStyle name="Uwaga 3" xfId="34262" hidden="1"/>
    <cellStyle name="Uwaga 3" xfId="34256" hidden="1"/>
    <cellStyle name="Uwaga 3" xfId="34252" hidden="1"/>
    <cellStyle name="Uwaga 3" xfId="34247" hidden="1"/>
    <cellStyle name="Uwaga 3" xfId="34241" hidden="1"/>
    <cellStyle name="Uwaga 3" xfId="34237" hidden="1"/>
    <cellStyle name="Uwaga 3" xfId="34232" hidden="1"/>
    <cellStyle name="Uwaga 3" xfId="34226" hidden="1"/>
    <cellStyle name="Uwaga 3" xfId="34223" hidden="1"/>
    <cellStyle name="Uwaga 3" xfId="34219" hidden="1"/>
    <cellStyle name="Uwaga 3" xfId="34211" hidden="1"/>
    <cellStyle name="Uwaga 3" xfId="34208" hidden="1"/>
    <cellStyle name="Uwaga 3" xfId="34203" hidden="1"/>
    <cellStyle name="Uwaga 3" xfId="34196" hidden="1"/>
    <cellStyle name="Uwaga 3" xfId="34192" hidden="1"/>
    <cellStyle name="Uwaga 3" xfId="34187" hidden="1"/>
    <cellStyle name="Uwaga 3" xfId="34181" hidden="1"/>
    <cellStyle name="Uwaga 3" xfId="34177" hidden="1"/>
    <cellStyle name="Uwaga 3" xfId="34172" hidden="1"/>
    <cellStyle name="Uwaga 3" xfId="34166" hidden="1"/>
    <cellStyle name="Uwaga 3" xfId="34163" hidden="1"/>
    <cellStyle name="Uwaga 3" xfId="34159" hidden="1"/>
    <cellStyle name="Uwaga 3" xfId="34151" hidden="1"/>
    <cellStyle name="Uwaga 3" xfId="34146" hidden="1"/>
    <cellStyle name="Uwaga 3" xfId="34141" hidden="1"/>
    <cellStyle name="Uwaga 3" xfId="34136" hidden="1"/>
    <cellStyle name="Uwaga 3" xfId="34131" hidden="1"/>
    <cellStyle name="Uwaga 3" xfId="34126" hidden="1"/>
    <cellStyle name="Uwaga 3" xfId="34121" hidden="1"/>
    <cellStyle name="Uwaga 3" xfId="34116" hidden="1"/>
    <cellStyle name="Uwaga 3" xfId="34111" hidden="1"/>
    <cellStyle name="Uwaga 3" xfId="34106" hidden="1"/>
    <cellStyle name="Uwaga 3" xfId="34102" hidden="1"/>
    <cellStyle name="Uwaga 3" xfId="34097" hidden="1"/>
    <cellStyle name="Uwaga 3" xfId="34090" hidden="1"/>
    <cellStyle name="Uwaga 3" xfId="34085" hidden="1"/>
    <cellStyle name="Uwaga 3" xfId="34080" hidden="1"/>
    <cellStyle name="Uwaga 3" xfId="34075" hidden="1"/>
    <cellStyle name="Uwaga 3" xfId="34070" hidden="1"/>
    <cellStyle name="Uwaga 3" xfId="34065" hidden="1"/>
    <cellStyle name="Uwaga 3" xfId="34060" hidden="1"/>
    <cellStyle name="Uwaga 3" xfId="34055" hidden="1"/>
    <cellStyle name="Uwaga 3" xfId="34050" hidden="1"/>
    <cellStyle name="Uwaga 3" xfId="34046" hidden="1"/>
    <cellStyle name="Uwaga 3" xfId="34041" hidden="1"/>
    <cellStyle name="Uwaga 3" xfId="34036" hidden="1"/>
    <cellStyle name="Uwaga 3" xfId="34031" hidden="1"/>
    <cellStyle name="Uwaga 3" xfId="34027" hidden="1"/>
    <cellStyle name="Uwaga 3" xfId="34023" hidden="1"/>
    <cellStyle name="Uwaga 3" xfId="34016" hidden="1"/>
    <cellStyle name="Uwaga 3" xfId="34012" hidden="1"/>
    <cellStyle name="Uwaga 3" xfId="34007" hidden="1"/>
    <cellStyle name="Uwaga 3" xfId="34001" hidden="1"/>
    <cellStyle name="Uwaga 3" xfId="33997" hidden="1"/>
    <cellStyle name="Uwaga 3" xfId="33992" hidden="1"/>
    <cellStyle name="Uwaga 3" xfId="33986" hidden="1"/>
    <cellStyle name="Uwaga 3" xfId="33982" hidden="1"/>
    <cellStyle name="Uwaga 3" xfId="33978" hidden="1"/>
    <cellStyle name="Uwaga 3" xfId="33971" hidden="1"/>
    <cellStyle name="Uwaga 3" xfId="33967" hidden="1"/>
    <cellStyle name="Uwaga 3" xfId="33963" hidden="1"/>
    <cellStyle name="Uwaga 3" xfId="34830" hidden="1"/>
    <cellStyle name="Uwaga 3" xfId="34829" hidden="1"/>
    <cellStyle name="Uwaga 3" xfId="34827" hidden="1"/>
    <cellStyle name="Uwaga 3" xfId="34814" hidden="1"/>
    <cellStyle name="Uwaga 3" xfId="34812" hidden="1"/>
    <cellStyle name="Uwaga 3" xfId="34810" hidden="1"/>
    <cellStyle name="Uwaga 3" xfId="34800" hidden="1"/>
    <cellStyle name="Uwaga 3" xfId="34798" hidden="1"/>
    <cellStyle name="Uwaga 3" xfId="34796" hidden="1"/>
    <cellStyle name="Uwaga 3" xfId="34785" hidden="1"/>
    <cellStyle name="Uwaga 3" xfId="34783" hidden="1"/>
    <cellStyle name="Uwaga 3" xfId="34781" hidden="1"/>
    <cellStyle name="Uwaga 3" xfId="34768" hidden="1"/>
    <cellStyle name="Uwaga 3" xfId="34766" hidden="1"/>
    <cellStyle name="Uwaga 3" xfId="34765" hidden="1"/>
    <cellStyle name="Uwaga 3" xfId="34752" hidden="1"/>
    <cellStyle name="Uwaga 3" xfId="34751" hidden="1"/>
    <cellStyle name="Uwaga 3" xfId="34749" hidden="1"/>
    <cellStyle name="Uwaga 3" xfId="34737" hidden="1"/>
    <cellStyle name="Uwaga 3" xfId="34736" hidden="1"/>
    <cellStyle name="Uwaga 3" xfId="34734" hidden="1"/>
    <cellStyle name="Uwaga 3" xfId="34722" hidden="1"/>
    <cellStyle name="Uwaga 3" xfId="34721" hidden="1"/>
    <cellStyle name="Uwaga 3" xfId="34719" hidden="1"/>
    <cellStyle name="Uwaga 3" xfId="34707" hidden="1"/>
    <cellStyle name="Uwaga 3" xfId="34706" hidden="1"/>
    <cellStyle name="Uwaga 3" xfId="34704" hidden="1"/>
    <cellStyle name="Uwaga 3" xfId="34692" hidden="1"/>
    <cellStyle name="Uwaga 3" xfId="34691" hidden="1"/>
    <cellStyle name="Uwaga 3" xfId="34689" hidden="1"/>
    <cellStyle name="Uwaga 3" xfId="34677" hidden="1"/>
    <cellStyle name="Uwaga 3" xfId="34676" hidden="1"/>
    <cellStyle name="Uwaga 3" xfId="34674" hidden="1"/>
    <cellStyle name="Uwaga 3" xfId="34662" hidden="1"/>
    <cellStyle name="Uwaga 3" xfId="34661" hidden="1"/>
    <cellStyle name="Uwaga 3" xfId="34659" hidden="1"/>
    <cellStyle name="Uwaga 3" xfId="34647" hidden="1"/>
    <cellStyle name="Uwaga 3" xfId="34646" hidden="1"/>
    <cellStyle name="Uwaga 3" xfId="34644" hidden="1"/>
    <cellStyle name="Uwaga 3" xfId="34632" hidden="1"/>
    <cellStyle name="Uwaga 3" xfId="34631" hidden="1"/>
    <cellStyle name="Uwaga 3" xfId="34629" hidden="1"/>
    <cellStyle name="Uwaga 3" xfId="34617" hidden="1"/>
    <cellStyle name="Uwaga 3" xfId="34616" hidden="1"/>
    <cellStyle name="Uwaga 3" xfId="34614" hidden="1"/>
    <cellStyle name="Uwaga 3" xfId="34602" hidden="1"/>
    <cellStyle name="Uwaga 3" xfId="34601" hidden="1"/>
    <cellStyle name="Uwaga 3" xfId="34599" hidden="1"/>
    <cellStyle name="Uwaga 3" xfId="34587" hidden="1"/>
    <cellStyle name="Uwaga 3" xfId="34586" hidden="1"/>
    <cellStyle name="Uwaga 3" xfId="34584" hidden="1"/>
    <cellStyle name="Uwaga 3" xfId="34572" hidden="1"/>
    <cellStyle name="Uwaga 3" xfId="34571" hidden="1"/>
    <cellStyle name="Uwaga 3" xfId="34569" hidden="1"/>
    <cellStyle name="Uwaga 3" xfId="34557" hidden="1"/>
    <cellStyle name="Uwaga 3" xfId="34556" hidden="1"/>
    <cellStyle name="Uwaga 3" xfId="34554" hidden="1"/>
    <cellStyle name="Uwaga 3" xfId="34542" hidden="1"/>
    <cellStyle name="Uwaga 3" xfId="34541" hidden="1"/>
    <cellStyle name="Uwaga 3" xfId="34539" hidden="1"/>
    <cellStyle name="Uwaga 3" xfId="34527" hidden="1"/>
    <cellStyle name="Uwaga 3" xfId="34526" hidden="1"/>
    <cellStyle name="Uwaga 3" xfId="34524" hidden="1"/>
    <cellStyle name="Uwaga 3" xfId="34512" hidden="1"/>
    <cellStyle name="Uwaga 3" xfId="34511" hidden="1"/>
    <cellStyle name="Uwaga 3" xfId="34509" hidden="1"/>
    <cellStyle name="Uwaga 3" xfId="34497" hidden="1"/>
    <cellStyle name="Uwaga 3" xfId="34496" hidden="1"/>
    <cellStyle name="Uwaga 3" xfId="34494" hidden="1"/>
    <cellStyle name="Uwaga 3" xfId="34482" hidden="1"/>
    <cellStyle name="Uwaga 3" xfId="34481" hidden="1"/>
    <cellStyle name="Uwaga 3" xfId="34479" hidden="1"/>
    <cellStyle name="Uwaga 3" xfId="34467" hidden="1"/>
    <cellStyle name="Uwaga 3" xfId="34466" hidden="1"/>
    <cellStyle name="Uwaga 3" xfId="34464" hidden="1"/>
    <cellStyle name="Uwaga 3" xfId="34452" hidden="1"/>
    <cellStyle name="Uwaga 3" xfId="34451" hidden="1"/>
    <cellStyle name="Uwaga 3" xfId="34449" hidden="1"/>
    <cellStyle name="Uwaga 3" xfId="34437" hidden="1"/>
    <cellStyle name="Uwaga 3" xfId="34436" hidden="1"/>
    <cellStyle name="Uwaga 3" xfId="34434" hidden="1"/>
    <cellStyle name="Uwaga 3" xfId="34422" hidden="1"/>
    <cellStyle name="Uwaga 3" xfId="34421" hidden="1"/>
    <cellStyle name="Uwaga 3" xfId="34419" hidden="1"/>
    <cellStyle name="Uwaga 3" xfId="34407" hidden="1"/>
    <cellStyle name="Uwaga 3" xfId="34406" hidden="1"/>
    <cellStyle name="Uwaga 3" xfId="34404" hidden="1"/>
    <cellStyle name="Uwaga 3" xfId="34392" hidden="1"/>
    <cellStyle name="Uwaga 3" xfId="34391" hidden="1"/>
    <cellStyle name="Uwaga 3" xfId="34389" hidden="1"/>
    <cellStyle name="Uwaga 3" xfId="34377" hidden="1"/>
    <cellStyle name="Uwaga 3" xfId="34376" hidden="1"/>
    <cellStyle name="Uwaga 3" xfId="34374" hidden="1"/>
    <cellStyle name="Uwaga 3" xfId="34362" hidden="1"/>
    <cellStyle name="Uwaga 3" xfId="34361" hidden="1"/>
    <cellStyle name="Uwaga 3" xfId="34359" hidden="1"/>
    <cellStyle name="Uwaga 3" xfId="34347" hidden="1"/>
    <cellStyle name="Uwaga 3" xfId="34345" hidden="1"/>
    <cellStyle name="Uwaga 3" xfId="34342" hidden="1"/>
    <cellStyle name="Uwaga 3" xfId="34332" hidden="1"/>
    <cellStyle name="Uwaga 3" xfId="34330" hidden="1"/>
    <cellStyle name="Uwaga 3" xfId="34327" hidden="1"/>
    <cellStyle name="Uwaga 3" xfId="34317" hidden="1"/>
    <cellStyle name="Uwaga 3" xfId="34315" hidden="1"/>
    <cellStyle name="Uwaga 3" xfId="34312" hidden="1"/>
    <cellStyle name="Uwaga 3" xfId="34302" hidden="1"/>
    <cellStyle name="Uwaga 3" xfId="34300" hidden="1"/>
    <cellStyle name="Uwaga 3" xfId="34297" hidden="1"/>
    <cellStyle name="Uwaga 3" xfId="34287" hidden="1"/>
    <cellStyle name="Uwaga 3" xfId="34285" hidden="1"/>
    <cellStyle name="Uwaga 3" xfId="34282" hidden="1"/>
    <cellStyle name="Uwaga 3" xfId="34272" hidden="1"/>
    <cellStyle name="Uwaga 3" xfId="34270" hidden="1"/>
    <cellStyle name="Uwaga 3" xfId="34266" hidden="1"/>
    <cellStyle name="Uwaga 3" xfId="34257" hidden="1"/>
    <cellStyle name="Uwaga 3" xfId="34254" hidden="1"/>
    <cellStyle name="Uwaga 3" xfId="34250" hidden="1"/>
    <cellStyle name="Uwaga 3" xfId="34242" hidden="1"/>
    <cellStyle name="Uwaga 3" xfId="34240" hidden="1"/>
    <cellStyle name="Uwaga 3" xfId="34236" hidden="1"/>
    <cellStyle name="Uwaga 3" xfId="34227" hidden="1"/>
    <cellStyle name="Uwaga 3" xfId="34225" hidden="1"/>
    <cellStyle name="Uwaga 3" xfId="34222" hidden="1"/>
    <cellStyle name="Uwaga 3" xfId="34212" hidden="1"/>
    <cellStyle name="Uwaga 3" xfId="34210" hidden="1"/>
    <cellStyle name="Uwaga 3" xfId="34205" hidden="1"/>
    <cellStyle name="Uwaga 3" xfId="34197" hidden="1"/>
    <cellStyle name="Uwaga 3" xfId="34195" hidden="1"/>
    <cellStyle name="Uwaga 3" xfId="34190" hidden="1"/>
    <cellStyle name="Uwaga 3" xfId="34182" hidden="1"/>
    <cellStyle name="Uwaga 3" xfId="34180" hidden="1"/>
    <cellStyle name="Uwaga 3" xfId="34175" hidden="1"/>
    <cellStyle name="Uwaga 3" xfId="34167" hidden="1"/>
    <cellStyle name="Uwaga 3" xfId="34165" hidden="1"/>
    <cellStyle name="Uwaga 3" xfId="34161" hidden="1"/>
    <cellStyle name="Uwaga 3" xfId="34152" hidden="1"/>
    <cellStyle name="Uwaga 3" xfId="34149" hidden="1"/>
    <cellStyle name="Uwaga 3" xfId="34144" hidden="1"/>
    <cellStyle name="Uwaga 3" xfId="34137" hidden="1"/>
    <cellStyle name="Uwaga 3" xfId="34133" hidden="1"/>
    <cellStyle name="Uwaga 3" xfId="34128" hidden="1"/>
    <cellStyle name="Uwaga 3" xfId="34122" hidden="1"/>
    <cellStyle name="Uwaga 3" xfId="34118" hidden="1"/>
    <cellStyle name="Uwaga 3" xfId="34113" hidden="1"/>
    <cellStyle name="Uwaga 3" xfId="34107" hidden="1"/>
    <cellStyle name="Uwaga 3" xfId="34104" hidden="1"/>
    <cellStyle name="Uwaga 3" xfId="34100" hidden="1"/>
    <cellStyle name="Uwaga 3" xfId="34091" hidden="1"/>
    <cellStyle name="Uwaga 3" xfId="34086" hidden="1"/>
    <cellStyle name="Uwaga 3" xfId="34081" hidden="1"/>
    <cellStyle name="Uwaga 3" xfId="34076" hidden="1"/>
    <cellStyle name="Uwaga 3" xfId="34071" hidden="1"/>
    <cellStyle name="Uwaga 3" xfId="34066" hidden="1"/>
    <cellStyle name="Uwaga 3" xfId="34061" hidden="1"/>
    <cellStyle name="Uwaga 3" xfId="34056" hidden="1"/>
    <cellStyle name="Uwaga 3" xfId="34051" hidden="1"/>
    <cellStyle name="Uwaga 3" xfId="34047" hidden="1"/>
    <cellStyle name="Uwaga 3" xfId="34042" hidden="1"/>
    <cellStyle name="Uwaga 3" xfId="34037" hidden="1"/>
    <cellStyle name="Uwaga 3" xfId="34032" hidden="1"/>
    <cellStyle name="Uwaga 3" xfId="34028" hidden="1"/>
    <cellStyle name="Uwaga 3" xfId="34024" hidden="1"/>
    <cellStyle name="Uwaga 3" xfId="34017" hidden="1"/>
    <cellStyle name="Uwaga 3" xfId="34013" hidden="1"/>
    <cellStyle name="Uwaga 3" xfId="34008" hidden="1"/>
    <cellStyle name="Uwaga 3" xfId="34002" hidden="1"/>
    <cellStyle name="Uwaga 3" xfId="33998" hidden="1"/>
    <cellStyle name="Uwaga 3" xfId="33993" hidden="1"/>
    <cellStyle name="Uwaga 3" xfId="33987" hidden="1"/>
    <cellStyle name="Uwaga 3" xfId="33983" hidden="1"/>
    <cellStyle name="Uwaga 3" xfId="33979" hidden="1"/>
    <cellStyle name="Uwaga 3" xfId="33972" hidden="1"/>
    <cellStyle name="Uwaga 3" xfId="33968" hidden="1"/>
    <cellStyle name="Uwaga 3" xfId="33964" hidden="1"/>
    <cellStyle name="Uwaga 3" xfId="31500" hidden="1"/>
    <cellStyle name="Uwaga 3" xfId="28652" hidden="1"/>
    <cellStyle name="Uwaga 3" xfId="34859" hidden="1"/>
    <cellStyle name="Uwaga 3" xfId="34860" hidden="1"/>
    <cellStyle name="Uwaga 3" xfId="33953" hidden="1"/>
    <cellStyle name="Uwaga 3" xfId="32938" hidden="1"/>
    <cellStyle name="Uwaga 3" xfId="32976" hidden="1"/>
    <cellStyle name="Uwaga 3" xfId="32940" hidden="1"/>
    <cellStyle name="Uwaga 3" xfId="32950" hidden="1"/>
    <cellStyle name="Uwaga 3" xfId="32918" hidden="1"/>
    <cellStyle name="Uwaga 3" xfId="32030" hidden="1"/>
    <cellStyle name="Uwaga 3" xfId="33901" hidden="1"/>
    <cellStyle name="Uwaga 3" xfId="32022" hidden="1"/>
    <cellStyle name="Uwaga 3" xfId="32930" hidden="1"/>
    <cellStyle name="Uwaga 3" xfId="32970" hidden="1"/>
    <cellStyle name="Uwaga 3" xfId="32037" hidden="1"/>
    <cellStyle name="Uwaga 3" xfId="32915" hidden="1"/>
    <cellStyle name="Uwaga 3" xfId="33898" hidden="1"/>
    <cellStyle name="Uwaga 3" xfId="32959" hidden="1"/>
    <cellStyle name="Uwaga 3" xfId="33906" hidden="1"/>
    <cellStyle name="Uwaga 3" xfId="32963" hidden="1"/>
    <cellStyle name="Uwaga 3" xfId="32967" hidden="1"/>
    <cellStyle name="Uwaga 3" xfId="32036" hidden="1"/>
    <cellStyle name="Uwaga 3" xfId="32028" hidden="1"/>
    <cellStyle name="Uwaga 3" xfId="32024" hidden="1"/>
    <cellStyle name="Uwaga 3" xfId="32020" hidden="1"/>
    <cellStyle name="Uwaga 3" xfId="32031" hidden="1"/>
    <cellStyle name="Uwaga 3" xfId="34906" hidden="1"/>
    <cellStyle name="Uwaga 3" xfId="34909" hidden="1"/>
    <cellStyle name="Uwaga 3" xfId="34912" hidden="1"/>
    <cellStyle name="Uwaga 3" xfId="34915" hidden="1"/>
    <cellStyle name="Uwaga 3" xfId="34918" hidden="1"/>
    <cellStyle name="Uwaga 3" xfId="34921" hidden="1"/>
    <cellStyle name="Uwaga 3" xfId="34923" hidden="1"/>
    <cellStyle name="Uwaga 3" xfId="34926" hidden="1"/>
    <cellStyle name="Uwaga 3" xfId="34929" hidden="1"/>
    <cellStyle name="Uwaga 3" xfId="34931" hidden="1"/>
    <cellStyle name="Uwaga 3" xfId="34932" hidden="1"/>
    <cellStyle name="Uwaga 3" xfId="34934" hidden="1"/>
    <cellStyle name="Uwaga 3" xfId="34941" hidden="1"/>
    <cellStyle name="Uwaga 3" xfId="34944" hidden="1"/>
    <cellStyle name="Uwaga 3" xfId="34947" hidden="1"/>
    <cellStyle name="Uwaga 3" xfId="34951" hidden="1"/>
    <cellStyle name="Uwaga 3" xfId="34954" hidden="1"/>
    <cellStyle name="Uwaga 3" xfId="34957" hidden="1"/>
    <cellStyle name="Uwaga 3" xfId="34959" hidden="1"/>
    <cellStyle name="Uwaga 3" xfId="34962" hidden="1"/>
    <cellStyle name="Uwaga 3" xfId="34965" hidden="1"/>
    <cellStyle name="Uwaga 3" xfId="34967" hidden="1"/>
    <cellStyle name="Uwaga 3" xfId="34968" hidden="1"/>
    <cellStyle name="Uwaga 3" xfId="34971" hidden="1"/>
    <cellStyle name="Uwaga 3" xfId="34978" hidden="1"/>
    <cellStyle name="Uwaga 3" xfId="34981" hidden="1"/>
    <cellStyle name="Uwaga 3" xfId="34984" hidden="1"/>
    <cellStyle name="Uwaga 3" xfId="34988" hidden="1"/>
    <cellStyle name="Uwaga 3" xfId="34991" hidden="1"/>
    <cellStyle name="Uwaga 3" xfId="34993" hidden="1"/>
    <cellStyle name="Uwaga 3" xfId="34996" hidden="1"/>
    <cellStyle name="Uwaga 3" xfId="34999" hidden="1"/>
    <cellStyle name="Uwaga 3" xfId="35002" hidden="1"/>
    <cellStyle name="Uwaga 3" xfId="35003" hidden="1"/>
    <cellStyle name="Uwaga 3" xfId="35004" hidden="1"/>
    <cellStyle name="Uwaga 3" xfId="35006" hidden="1"/>
    <cellStyle name="Uwaga 3" xfId="35012" hidden="1"/>
    <cellStyle name="Uwaga 3" xfId="35013" hidden="1"/>
    <cellStyle name="Uwaga 3" xfId="35015" hidden="1"/>
    <cellStyle name="Uwaga 3" xfId="35021" hidden="1"/>
    <cellStyle name="Uwaga 3" xfId="35023" hidden="1"/>
    <cellStyle name="Uwaga 3" xfId="35026" hidden="1"/>
    <cellStyle name="Uwaga 3" xfId="35030" hidden="1"/>
    <cellStyle name="Uwaga 3" xfId="35031" hidden="1"/>
    <cellStyle name="Uwaga 3" xfId="35033" hidden="1"/>
    <cellStyle name="Uwaga 3" xfId="35039" hidden="1"/>
    <cellStyle name="Uwaga 3" xfId="35040" hidden="1"/>
    <cellStyle name="Uwaga 3" xfId="35041" hidden="1"/>
    <cellStyle name="Uwaga 3" xfId="35049" hidden="1"/>
    <cellStyle name="Uwaga 3" xfId="35052" hidden="1"/>
    <cellStyle name="Uwaga 3" xfId="35055" hidden="1"/>
    <cellStyle name="Uwaga 3" xfId="35058" hidden="1"/>
    <cellStyle name="Uwaga 3" xfId="35061" hidden="1"/>
    <cellStyle name="Uwaga 3" xfId="35064" hidden="1"/>
    <cellStyle name="Uwaga 3" xfId="35067" hidden="1"/>
    <cellStyle name="Uwaga 3" xfId="35070" hidden="1"/>
    <cellStyle name="Uwaga 3" xfId="35073" hidden="1"/>
    <cellStyle name="Uwaga 3" xfId="35075" hidden="1"/>
    <cellStyle name="Uwaga 3" xfId="35076" hidden="1"/>
    <cellStyle name="Uwaga 3" xfId="35078" hidden="1"/>
    <cellStyle name="Uwaga 3" xfId="35085" hidden="1"/>
    <cellStyle name="Uwaga 3" xfId="35088" hidden="1"/>
    <cellStyle name="Uwaga 3" xfId="35091" hidden="1"/>
    <cellStyle name="Uwaga 3" xfId="35094" hidden="1"/>
    <cellStyle name="Uwaga 3" xfId="35097" hidden="1"/>
    <cellStyle name="Uwaga 3" xfId="35100" hidden="1"/>
    <cellStyle name="Uwaga 3" xfId="35103" hidden="1"/>
    <cellStyle name="Uwaga 3" xfId="35105" hidden="1"/>
    <cellStyle name="Uwaga 3" xfId="35108" hidden="1"/>
    <cellStyle name="Uwaga 3" xfId="35111" hidden="1"/>
    <cellStyle name="Uwaga 3" xfId="35112" hidden="1"/>
    <cellStyle name="Uwaga 3" xfId="35113" hidden="1"/>
    <cellStyle name="Uwaga 3" xfId="35120" hidden="1"/>
    <cellStyle name="Uwaga 3" xfId="35121" hidden="1"/>
    <cellStyle name="Uwaga 3" xfId="35123" hidden="1"/>
    <cellStyle name="Uwaga 3" xfId="35129" hidden="1"/>
    <cellStyle name="Uwaga 3" xfId="35130" hidden="1"/>
    <cellStyle name="Uwaga 3" xfId="35132" hidden="1"/>
    <cellStyle name="Uwaga 3" xfId="35138" hidden="1"/>
    <cellStyle name="Uwaga 3" xfId="35139" hidden="1"/>
    <cellStyle name="Uwaga 3" xfId="35141" hidden="1"/>
    <cellStyle name="Uwaga 3" xfId="35147" hidden="1"/>
    <cellStyle name="Uwaga 3" xfId="35148" hidden="1"/>
    <cellStyle name="Uwaga 3" xfId="35149" hidden="1"/>
    <cellStyle name="Uwaga 3" xfId="35157" hidden="1"/>
    <cellStyle name="Uwaga 3" xfId="35159" hidden="1"/>
    <cellStyle name="Uwaga 3" xfId="35162" hidden="1"/>
    <cellStyle name="Uwaga 3" xfId="35166" hidden="1"/>
    <cellStyle name="Uwaga 3" xfId="35169" hidden="1"/>
    <cellStyle name="Uwaga 3" xfId="35172" hidden="1"/>
    <cellStyle name="Uwaga 3" xfId="35175" hidden="1"/>
    <cellStyle name="Uwaga 3" xfId="35177" hidden="1"/>
    <cellStyle name="Uwaga 3" xfId="35180" hidden="1"/>
    <cellStyle name="Uwaga 3" xfId="35183" hidden="1"/>
    <cellStyle name="Uwaga 3" xfId="35184" hidden="1"/>
    <cellStyle name="Uwaga 3" xfId="35185" hidden="1"/>
    <cellStyle name="Uwaga 3" xfId="35192" hidden="1"/>
    <cellStyle name="Uwaga 3" xfId="35194" hidden="1"/>
    <cellStyle name="Uwaga 3" xfId="35196" hidden="1"/>
    <cellStyle name="Uwaga 3" xfId="35201" hidden="1"/>
    <cellStyle name="Uwaga 3" xfId="35203" hidden="1"/>
    <cellStyle name="Uwaga 3" xfId="35205" hidden="1"/>
    <cellStyle name="Uwaga 3" xfId="35210" hidden="1"/>
    <cellStyle name="Uwaga 3" xfId="35212" hidden="1"/>
    <cellStyle name="Uwaga 3" xfId="35214" hidden="1"/>
    <cellStyle name="Uwaga 3" xfId="35219" hidden="1"/>
    <cellStyle name="Uwaga 3" xfId="35220" hidden="1"/>
    <cellStyle name="Uwaga 3" xfId="35221" hidden="1"/>
    <cellStyle name="Uwaga 3" xfId="35228" hidden="1"/>
    <cellStyle name="Uwaga 3" xfId="35230" hidden="1"/>
    <cellStyle name="Uwaga 3" xfId="35232" hidden="1"/>
    <cellStyle name="Uwaga 3" xfId="35237" hidden="1"/>
    <cellStyle name="Uwaga 3" xfId="35239" hidden="1"/>
    <cellStyle name="Uwaga 3" xfId="35241" hidden="1"/>
    <cellStyle name="Uwaga 3" xfId="35246" hidden="1"/>
    <cellStyle name="Uwaga 3" xfId="35248" hidden="1"/>
    <cellStyle name="Uwaga 3" xfId="35249" hidden="1"/>
    <cellStyle name="Uwaga 3" xfId="35255" hidden="1"/>
    <cellStyle name="Uwaga 3" xfId="35256" hidden="1"/>
    <cellStyle name="Uwaga 3" xfId="35257" hidden="1"/>
    <cellStyle name="Uwaga 3" xfId="35264" hidden="1"/>
    <cellStyle name="Uwaga 3" xfId="35266" hidden="1"/>
    <cellStyle name="Uwaga 3" xfId="35268" hidden="1"/>
    <cellStyle name="Uwaga 3" xfId="35273" hidden="1"/>
    <cellStyle name="Uwaga 3" xfId="35275" hidden="1"/>
    <cellStyle name="Uwaga 3" xfId="35277" hidden="1"/>
    <cellStyle name="Uwaga 3" xfId="35282" hidden="1"/>
    <cellStyle name="Uwaga 3" xfId="35284" hidden="1"/>
    <cellStyle name="Uwaga 3" xfId="35286" hidden="1"/>
    <cellStyle name="Uwaga 3" xfId="35291" hidden="1"/>
    <cellStyle name="Uwaga 3" xfId="35292" hidden="1"/>
    <cellStyle name="Uwaga 3" xfId="35294" hidden="1"/>
    <cellStyle name="Uwaga 3" xfId="35300" hidden="1"/>
    <cellStyle name="Uwaga 3" xfId="35301" hidden="1"/>
    <cellStyle name="Uwaga 3" xfId="35302" hidden="1"/>
    <cellStyle name="Uwaga 3" xfId="35309" hidden="1"/>
    <cellStyle name="Uwaga 3" xfId="35310" hidden="1"/>
    <cellStyle name="Uwaga 3" xfId="35311" hidden="1"/>
    <cellStyle name="Uwaga 3" xfId="35318" hidden="1"/>
    <cellStyle name="Uwaga 3" xfId="35319" hidden="1"/>
    <cellStyle name="Uwaga 3" xfId="35320" hidden="1"/>
    <cellStyle name="Uwaga 3" xfId="35327" hidden="1"/>
    <cellStyle name="Uwaga 3" xfId="35328" hidden="1"/>
    <cellStyle name="Uwaga 3" xfId="35329" hidden="1"/>
    <cellStyle name="Uwaga 3" xfId="35336" hidden="1"/>
    <cellStyle name="Uwaga 3" xfId="35337" hidden="1"/>
    <cellStyle name="Uwaga 3" xfId="35338" hidden="1"/>
    <cellStyle name="Uwaga 3" xfId="35388" hidden="1"/>
    <cellStyle name="Uwaga 3" xfId="35389" hidden="1"/>
    <cellStyle name="Uwaga 3" xfId="35391" hidden="1"/>
    <cellStyle name="Uwaga 3" xfId="35403" hidden="1"/>
    <cellStyle name="Uwaga 3" xfId="35404" hidden="1"/>
    <cellStyle name="Uwaga 3" xfId="35409" hidden="1"/>
    <cellStyle name="Uwaga 3" xfId="35418" hidden="1"/>
    <cellStyle name="Uwaga 3" xfId="35419" hidden="1"/>
    <cellStyle name="Uwaga 3" xfId="35424" hidden="1"/>
    <cellStyle name="Uwaga 3" xfId="35433" hidden="1"/>
    <cellStyle name="Uwaga 3" xfId="35434" hidden="1"/>
    <cellStyle name="Uwaga 3" xfId="35435" hidden="1"/>
    <cellStyle name="Uwaga 3" xfId="35448" hidden="1"/>
    <cellStyle name="Uwaga 3" xfId="35453" hidden="1"/>
    <cellStyle name="Uwaga 3" xfId="35458" hidden="1"/>
    <cellStyle name="Uwaga 3" xfId="35468" hidden="1"/>
    <cellStyle name="Uwaga 3" xfId="35473" hidden="1"/>
    <cellStyle name="Uwaga 3" xfId="35477" hidden="1"/>
    <cellStyle name="Uwaga 3" xfId="35484" hidden="1"/>
    <cellStyle name="Uwaga 3" xfId="35489" hidden="1"/>
    <cellStyle name="Uwaga 3" xfId="35492" hidden="1"/>
    <cellStyle name="Uwaga 3" xfId="35498" hidden="1"/>
    <cellStyle name="Uwaga 3" xfId="35503" hidden="1"/>
    <cellStyle name="Uwaga 3" xfId="35507" hidden="1"/>
    <cellStyle name="Uwaga 3" xfId="35508" hidden="1"/>
    <cellStyle name="Uwaga 3" xfId="35509" hidden="1"/>
    <cellStyle name="Uwaga 3" xfId="35513" hidden="1"/>
    <cellStyle name="Uwaga 3" xfId="35525" hidden="1"/>
    <cellStyle name="Uwaga 3" xfId="35530" hidden="1"/>
    <cellStyle name="Uwaga 3" xfId="35535" hidden="1"/>
    <cellStyle name="Uwaga 3" xfId="35540" hidden="1"/>
    <cellStyle name="Uwaga 3" xfId="35545" hidden="1"/>
    <cellStyle name="Uwaga 3" xfId="35550" hidden="1"/>
    <cellStyle name="Uwaga 3" xfId="35554" hidden="1"/>
    <cellStyle name="Uwaga 3" xfId="35558" hidden="1"/>
    <cellStyle name="Uwaga 3" xfId="35563" hidden="1"/>
    <cellStyle name="Uwaga 3" xfId="35568" hidden="1"/>
    <cellStyle name="Uwaga 3" xfId="35569" hidden="1"/>
    <cellStyle name="Uwaga 3" xfId="35571" hidden="1"/>
    <cellStyle name="Uwaga 3" xfId="35584" hidden="1"/>
    <cellStyle name="Uwaga 3" xfId="35588" hidden="1"/>
    <cellStyle name="Uwaga 3" xfId="35593" hidden="1"/>
    <cellStyle name="Uwaga 3" xfId="35600" hidden="1"/>
    <cellStyle name="Uwaga 3" xfId="35604" hidden="1"/>
    <cellStyle name="Uwaga 3" xfId="35609" hidden="1"/>
    <cellStyle name="Uwaga 3" xfId="35614" hidden="1"/>
    <cellStyle name="Uwaga 3" xfId="35617" hidden="1"/>
    <cellStyle name="Uwaga 3" xfId="35622" hidden="1"/>
    <cellStyle name="Uwaga 3" xfId="35628" hidden="1"/>
    <cellStyle name="Uwaga 3" xfId="35629" hidden="1"/>
    <cellStyle name="Uwaga 3" xfId="35632" hidden="1"/>
    <cellStyle name="Uwaga 3" xfId="35645" hidden="1"/>
    <cellStyle name="Uwaga 3" xfId="35649" hidden="1"/>
    <cellStyle name="Uwaga 3" xfId="35654" hidden="1"/>
    <cellStyle name="Uwaga 3" xfId="35661" hidden="1"/>
    <cellStyle name="Uwaga 3" xfId="35666" hidden="1"/>
    <cellStyle name="Uwaga 3" xfId="35670" hidden="1"/>
    <cellStyle name="Uwaga 3" xfId="35675" hidden="1"/>
    <cellStyle name="Uwaga 3" xfId="35679" hidden="1"/>
    <cellStyle name="Uwaga 3" xfId="35684" hidden="1"/>
    <cellStyle name="Uwaga 3" xfId="35688" hidden="1"/>
    <cellStyle name="Uwaga 3" xfId="35689" hidden="1"/>
    <cellStyle name="Uwaga 3" xfId="35691" hidden="1"/>
    <cellStyle name="Uwaga 3" xfId="35703" hidden="1"/>
    <cellStyle name="Uwaga 3" xfId="35704" hidden="1"/>
    <cellStyle name="Uwaga 3" xfId="35706" hidden="1"/>
    <cellStyle name="Uwaga 3" xfId="35718" hidden="1"/>
    <cellStyle name="Uwaga 3" xfId="35720" hidden="1"/>
    <cellStyle name="Uwaga 3" xfId="35723" hidden="1"/>
    <cellStyle name="Uwaga 3" xfId="35733" hidden="1"/>
    <cellStyle name="Uwaga 3" xfId="35734" hidden="1"/>
    <cellStyle name="Uwaga 3" xfId="35736" hidden="1"/>
    <cellStyle name="Uwaga 3" xfId="35748" hidden="1"/>
    <cellStyle name="Uwaga 3" xfId="35749" hidden="1"/>
    <cellStyle name="Uwaga 3" xfId="35750" hidden="1"/>
    <cellStyle name="Uwaga 3" xfId="35764" hidden="1"/>
    <cellStyle name="Uwaga 3" xfId="35767" hidden="1"/>
    <cellStyle name="Uwaga 3" xfId="35771" hidden="1"/>
    <cellStyle name="Uwaga 3" xfId="35779" hidden="1"/>
    <cellStyle name="Uwaga 3" xfId="35782" hidden="1"/>
    <cellStyle name="Uwaga 3" xfId="35786" hidden="1"/>
    <cellStyle name="Uwaga 3" xfId="35794" hidden="1"/>
    <cellStyle name="Uwaga 3" xfId="35797" hidden="1"/>
    <cellStyle name="Uwaga 3" xfId="35801" hidden="1"/>
    <cellStyle name="Uwaga 3" xfId="35808" hidden="1"/>
    <cellStyle name="Uwaga 3" xfId="35809" hidden="1"/>
    <cellStyle name="Uwaga 3" xfId="35811" hidden="1"/>
    <cellStyle name="Uwaga 3" xfId="35824" hidden="1"/>
    <cellStyle name="Uwaga 3" xfId="35827" hidden="1"/>
    <cellStyle name="Uwaga 3" xfId="35830" hidden="1"/>
    <cellStyle name="Uwaga 3" xfId="35839" hidden="1"/>
    <cellStyle name="Uwaga 3" xfId="35842" hidden="1"/>
    <cellStyle name="Uwaga 3" xfId="35846" hidden="1"/>
    <cellStyle name="Uwaga 3" xfId="35854" hidden="1"/>
    <cellStyle name="Uwaga 3" xfId="35856" hidden="1"/>
    <cellStyle name="Uwaga 3" xfId="35859" hidden="1"/>
    <cellStyle name="Uwaga 3" xfId="35868" hidden="1"/>
    <cellStyle name="Uwaga 3" xfId="35869" hidden="1"/>
    <cellStyle name="Uwaga 3" xfId="35870" hidden="1"/>
    <cellStyle name="Uwaga 3" xfId="35883" hidden="1"/>
    <cellStyle name="Uwaga 3" xfId="35884" hidden="1"/>
    <cellStyle name="Uwaga 3" xfId="35886" hidden="1"/>
    <cellStyle name="Uwaga 3" xfId="35898" hidden="1"/>
    <cellStyle name="Uwaga 3" xfId="35899" hidden="1"/>
    <cellStyle name="Uwaga 3" xfId="35901" hidden="1"/>
    <cellStyle name="Uwaga 3" xfId="35913" hidden="1"/>
    <cellStyle name="Uwaga 3" xfId="35914" hidden="1"/>
    <cellStyle name="Uwaga 3" xfId="35916" hidden="1"/>
    <cellStyle name="Uwaga 3" xfId="35928" hidden="1"/>
    <cellStyle name="Uwaga 3" xfId="35929" hidden="1"/>
    <cellStyle name="Uwaga 3" xfId="35930" hidden="1"/>
    <cellStyle name="Uwaga 3" xfId="35944" hidden="1"/>
    <cellStyle name="Uwaga 3" xfId="35946" hidden="1"/>
    <cellStyle name="Uwaga 3" xfId="35949" hidden="1"/>
    <cellStyle name="Uwaga 3" xfId="35959" hidden="1"/>
    <cellStyle name="Uwaga 3" xfId="35962" hidden="1"/>
    <cellStyle name="Uwaga 3" xfId="35965" hidden="1"/>
    <cellStyle name="Uwaga 3" xfId="35974" hidden="1"/>
    <cellStyle name="Uwaga 3" xfId="35976" hidden="1"/>
    <cellStyle name="Uwaga 3" xfId="35979" hidden="1"/>
    <cellStyle name="Uwaga 3" xfId="35988" hidden="1"/>
    <cellStyle name="Uwaga 3" xfId="35989" hidden="1"/>
    <cellStyle name="Uwaga 3" xfId="35990" hidden="1"/>
    <cellStyle name="Uwaga 3" xfId="36003" hidden="1"/>
    <cellStyle name="Uwaga 3" xfId="36005" hidden="1"/>
    <cellStyle name="Uwaga 3" xfId="36007" hidden="1"/>
    <cellStyle name="Uwaga 3" xfId="36018" hidden="1"/>
    <cellStyle name="Uwaga 3" xfId="36020" hidden="1"/>
    <cellStyle name="Uwaga 3" xfId="36022" hidden="1"/>
    <cellStyle name="Uwaga 3" xfId="36033" hidden="1"/>
    <cellStyle name="Uwaga 3" xfId="36035" hidden="1"/>
    <cellStyle name="Uwaga 3" xfId="36037" hidden="1"/>
    <cellStyle name="Uwaga 3" xfId="36048" hidden="1"/>
    <cellStyle name="Uwaga 3" xfId="36049" hidden="1"/>
    <cellStyle name="Uwaga 3" xfId="36050" hidden="1"/>
    <cellStyle name="Uwaga 3" xfId="36063" hidden="1"/>
    <cellStyle name="Uwaga 3" xfId="36065" hidden="1"/>
    <cellStyle name="Uwaga 3" xfId="36067" hidden="1"/>
    <cellStyle name="Uwaga 3" xfId="36078" hidden="1"/>
    <cellStyle name="Uwaga 3" xfId="36080" hidden="1"/>
    <cellStyle name="Uwaga 3" xfId="36082" hidden="1"/>
    <cellStyle name="Uwaga 3" xfId="36093" hidden="1"/>
    <cellStyle name="Uwaga 3" xfId="36095" hidden="1"/>
    <cellStyle name="Uwaga 3" xfId="36096" hidden="1"/>
    <cellStyle name="Uwaga 3" xfId="36108" hidden="1"/>
    <cellStyle name="Uwaga 3" xfId="36109" hidden="1"/>
    <cellStyle name="Uwaga 3" xfId="36110" hidden="1"/>
    <cellStyle name="Uwaga 3" xfId="36123" hidden="1"/>
    <cellStyle name="Uwaga 3" xfId="36125" hidden="1"/>
    <cellStyle name="Uwaga 3" xfId="36127" hidden="1"/>
    <cellStyle name="Uwaga 3" xfId="36138" hidden="1"/>
    <cellStyle name="Uwaga 3" xfId="36140" hidden="1"/>
    <cellStyle name="Uwaga 3" xfId="36142" hidden="1"/>
    <cellStyle name="Uwaga 3" xfId="36153" hidden="1"/>
    <cellStyle name="Uwaga 3" xfId="36155" hidden="1"/>
    <cellStyle name="Uwaga 3" xfId="36157" hidden="1"/>
    <cellStyle name="Uwaga 3" xfId="36168" hidden="1"/>
    <cellStyle name="Uwaga 3" xfId="36169" hidden="1"/>
    <cellStyle name="Uwaga 3" xfId="36171" hidden="1"/>
    <cellStyle name="Uwaga 3" xfId="36182" hidden="1"/>
    <cellStyle name="Uwaga 3" xfId="36184" hidden="1"/>
    <cellStyle name="Uwaga 3" xfId="36185" hidden="1"/>
    <cellStyle name="Uwaga 3" xfId="36194" hidden="1"/>
    <cellStyle name="Uwaga 3" xfId="36197" hidden="1"/>
    <cellStyle name="Uwaga 3" xfId="36199" hidden="1"/>
    <cellStyle name="Uwaga 3" xfId="36210" hidden="1"/>
    <cellStyle name="Uwaga 3" xfId="36212" hidden="1"/>
    <cellStyle name="Uwaga 3" xfId="36214" hidden="1"/>
    <cellStyle name="Uwaga 3" xfId="36226" hidden="1"/>
    <cellStyle name="Uwaga 3" xfId="36228" hidden="1"/>
    <cellStyle name="Uwaga 3" xfId="36230" hidden="1"/>
    <cellStyle name="Uwaga 3" xfId="36238" hidden="1"/>
    <cellStyle name="Uwaga 3" xfId="36240" hidden="1"/>
    <cellStyle name="Uwaga 3" xfId="36243" hidden="1"/>
    <cellStyle name="Uwaga 3" xfId="36233" hidden="1"/>
    <cellStyle name="Uwaga 3" xfId="36232" hidden="1"/>
    <cellStyle name="Uwaga 3" xfId="36231" hidden="1"/>
    <cellStyle name="Uwaga 3" xfId="36218" hidden="1"/>
    <cellStyle name="Uwaga 3" xfId="36217" hidden="1"/>
    <cellStyle name="Uwaga 3" xfId="36216" hidden="1"/>
    <cellStyle name="Uwaga 3" xfId="36203" hidden="1"/>
    <cellStyle name="Uwaga 3" xfId="36202" hidden="1"/>
    <cellStyle name="Uwaga 3" xfId="36201" hidden="1"/>
    <cellStyle name="Uwaga 3" xfId="36188" hidden="1"/>
    <cellStyle name="Uwaga 3" xfId="36187" hidden="1"/>
    <cellStyle name="Uwaga 3" xfId="36186" hidden="1"/>
    <cellStyle name="Uwaga 3" xfId="36173" hidden="1"/>
    <cellStyle name="Uwaga 3" xfId="36172" hidden="1"/>
    <cellStyle name="Uwaga 3" xfId="36170" hidden="1"/>
    <cellStyle name="Uwaga 3" xfId="36159" hidden="1"/>
    <cellStyle name="Uwaga 3" xfId="36156" hidden="1"/>
    <cellStyle name="Uwaga 3" xfId="36154" hidden="1"/>
    <cellStyle name="Uwaga 3" xfId="36144" hidden="1"/>
    <cellStyle name="Uwaga 3" xfId="36141" hidden="1"/>
    <cellStyle name="Uwaga 3" xfId="36139" hidden="1"/>
    <cellStyle name="Uwaga 3" xfId="36129" hidden="1"/>
    <cellStyle name="Uwaga 3" xfId="36126" hidden="1"/>
    <cellStyle name="Uwaga 3" xfId="36124" hidden="1"/>
    <cellStyle name="Uwaga 3" xfId="36114" hidden="1"/>
    <cellStyle name="Uwaga 3" xfId="36112" hidden="1"/>
    <cellStyle name="Uwaga 3" xfId="36111" hidden="1"/>
    <cellStyle name="Uwaga 3" xfId="36099" hidden="1"/>
    <cellStyle name="Uwaga 3" xfId="36097" hidden="1"/>
    <cellStyle name="Uwaga 3" xfId="36094" hidden="1"/>
    <cellStyle name="Uwaga 3" xfId="36084" hidden="1"/>
    <cellStyle name="Uwaga 3" xfId="36081" hidden="1"/>
    <cellStyle name="Uwaga 3" xfId="36079" hidden="1"/>
    <cellStyle name="Uwaga 3" xfId="36069" hidden="1"/>
    <cellStyle name="Uwaga 3" xfId="36066" hidden="1"/>
    <cellStyle name="Uwaga 3" xfId="36064" hidden="1"/>
    <cellStyle name="Uwaga 3" xfId="36054" hidden="1"/>
    <cellStyle name="Uwaga 3" xfId="36052" hidden="1"/>
    <cellStyle name="Uwaga 3" xfId="36051" hidden="1"/>
    <cellStyle name="Uwaga 3" xfId="36039" hidden="1"/>
    <cellStyle name="Uwaga 3" xfId="36036" hidden="1"/>
    <cellStyle name="Uwaga 3" xfId="36034" hidden="1"/>
    <cellStyle name="Uwaga 3" xfId="36024" hidden="1"/>
    <cellStyle name="Uwaga 3" xfId="36021" hidden="1"/>
    <cellStyle name="Uwaga 3" xfId="36019" hidden="1"/>
    <cellStyle name="Uwaga 3" xfId="36009" hidden="1"/>
    <cellStyle name="Uwaga 3" xfId="36006" hidden="1"/>
    <cellStyle name="Uwaga 3" xfId="36004" hidden="1"/>
    <cellStyle name="Uwaga 3" xfId="35994" hidden="1"/>
    <cellStyle name="Uwaga 3" xfId="35992" hidden="1"/>
    <cellStyle name="Uwaga 3" xfId="35991" hidden="1"/>
    <cellStyle name="Uwaga 3" xfId="35978" hidden="1"/>
    <cellStyle name="Uwaga 3" xfId="35975" hidden="1"/>
    <cellStyle name="Uwaga 3" xfId="35973" hidden="1"/>
    <cellStyle name="Uwaga 3" xfId="35963" hidden="1"/>
    <cellStyle name="Uwaga 3" xfId="35960" hidden="1"/>
    <cellStyle name="Uwaga 3" xfId="35958" hidden="1"/>
    <cellStyle name="Uwaga 3" xfId="35948" hidden="1"/>
    <cellStyle name="Uwaga 3" xfId="35945" hidden="1"/>
    <cellStyle name="Uwaga 3" xfId="35943" hidden="1"/>
    <cellStyle name="Uwaga 3" xfId="35934" hidden="1"/>
    <cellStyle name="Uwaga 3" xfId="35932" hidden="1"/>
    <cellStyle name="Uwaga 3" xfId="35931" hidden="1"/>
    <cellStyle name="Uwaga 3" xfId="35919" hidden="1"/>
    <cellStyle name="Uwaga 3" xfId="35917" hidden="1"/>
    <cellStyle name="Uwaga 3" xfId="35915" hidden="1"/>
    <cellStyle name="Uwaga 3" xfId="35904" hidden="1"/>
    <cellStyle name="Uwaga 3" xfId="35902" hidden="1"/>
    <cellStyle name="Uwaga 3" xfId="35900" hidden="1"/>
    <cellStyle name="Uwaga 3" xfId="35889" hidden="1"/>
    <cellStyle name="Uwaga 3" xfId="35887" hidden="1"/>
    <cellStyle name="Uwaga 3" xfId="35885" hidden="1"/>
    <cellStyle name="Uwaga 3" xfId="35874" hidden="1"/>
    <cellStyle name="Uwaga 3" xfId="35872" hidden="1"/>
    <cellStyle name="Uwaga 3" xfId="35871" hidden="1"/>
    <cellStyle name="Uwaga 3" xfId="35858" hidden="1"/>
    <cellStyle name="Uwaga 3" xfId="35855" hidden="1"/>
    <cellStyle name="Uwaga 3" xfId="35853" hidden="1"/>
    <cellStyle name="Uwaga 3" xfId="35843" hidden="1"/>
    <cellStyle name="Uwaga 3" xfId="35840" hidden="1"/>
    <cellStyle name="Uwaga 3" xfId="35838" hidden="1"/>
    <cellStyle name="Uwaga 3" xfId="35828" hidden="1"/>
    <cellStyle name="Uwaga 3" xfId="35825" hidden="1"/>
    <cellStyle name="Uwaga 3" xfId="35823" hidden="1"/>
    <cellStyle name="Uwaga 3" xfId="35814" hidden="1"/>
    <cellStyle name="Uwaga 3" xfId="35812" hidden="1"/>
    <cellStyle name="Uwaga 3" xfId="35810" hidden="1"/>
    <cellStyle name="Uwaga 3" xfId="35798" hidden="1"/>
    <cellStyle name="Uwaga 3" xfId="35795" hidden="1"/>
    <cellStyle name="Uwaga 3" xfId="35793" hidden="1"/>
    <cellStyle name="Uwaga 3" xfId="35783" hidden="1"/>
    <cellStyle name="Uwaga 3" xfId="35780" hidden="1"/>
    <cellStyle name="Uwaga 3" xfId="35778" hidden="1"/>
    <cellStyle name="Uwaga 3" xfId="35768" hidden="1"/>
    <cellStyle name="Uwaga 3" xfId="35765" hidden="1"/>
    <cellStyle name="Uwaga 3" xfId="35763" hidden="1"/>
    <cellStyle name="Uwaga 3" xfId="35756" hidden="1"/>
    <cellStyle name="Uwaga 3" xfId="35753" hidden="1"/>
    <cellStyle name="Uwaga 3" xfId="35751" hidden="1"/>
    <cellStyle name="Uwaga 3" xfId="35741" hidden="1"/>
    <cellStyle name="Uwaga 3" xfId="35738" hidden="1"/>
    <cellStyle name="Uwaga 3" xfId="35735" hidden="1"/>
    <cellStyle name="Uwaga 3" xfId="35726" hidden="1"/>
    <cellStyle name="Uwaga 3" xfId="35722" hidden="1"/>
    <cellStyle name="Uwaga 3" xfId="35719" hidden="1"/>
    <cellStyle name="Uwaga 3" xfId="35711" hidden="1"/>
    <cellStyle name="Uwaga 3" xfId="35708" hidden="1"/>
    <cellStyle name="Uwaga 3" xfId="35705" hidden="1"/>
    <cellStyle name="Uwaga 3" xfId="35696" hidden="1"/>
    <cellStyle name="Uwaga 3" xfId="35693" hidden="1"/>
    <cellStyle name="Uwaga 3" xfId="35690" hidden="1"/>
    <cellStyle name="Uwaga 3" xfId="35680" hidden="1"/>
    <cellStyle name="Uwaga 3" xfId="35676" hidden="1"/>
    <cellStyle name="Uwaga 3" xfId="35673" hidden="1"/>
    <cellStyle name="Uwaga 3" xfId="35664" hidden="1"/>
    <cellStyle name="Uwaga 3" xfId="35660" hidden="1"/>
    <cellStyle name="Uwaga 3" xfId="35658" hidden="1"/>
    <cellStyle name="Uwaga 3" xfId="35650" hidden="1"/>
    <cellStyle name="Uwaga 3" xfId="35646" hidden="1"/>
    <cellStyle name="Uwaga 3" xfId="35643" hidden="1"/>
    <cellStyle name="Uwaga 3" xfId="35636" hidden="1"/>
    <cellStyle name="Uwaga 3" xfId="35633" hidden="1"/>
    <cellStyle name="Uwaga 3" xfId="35630" hidden="1"/>
    <cellStyle name="Uwaga 3" xfId="35621" hidden="1"/>
    <cellStyle name="Uwaga 3" xfId="35616" hidden="1"/>
    <cellStyle name="Uwaga 3" xfId="35613" hidden="1"/>
    <cellStyle name="Uwaga 3" xfId="35606" hidden="1"/>
    <cellStyle name="Uwaga 3" xfId="35601" hidden="1"/>
    <cellStyle name="Uwaga 3" xfId="35598" hidden="1"/>
    <cellStyle name="Uwaga 3" xfId="35591" hidden="1"/>
    <cellStyle name="Uwaga 3" xfId="35586" hidden="1"/>
    <cellStyle name="Uwaga 3" xfId="35583" hidden="1"/>
    <cellStyle name="Uwaga 3" xfId="35577" hidden="1"/>
    <cellStyle name="Uwaga 3" xfId="35573" hidden="1"/>
    <cellStyle name="Uwaga 3" xfId="35570" hidden="1"/>
    <cellStyle name="Uwaga 3" xfId="35562" hidden="1"/>
    <cellStyle name="Uwaga 3" xfId="35557" hidden="1"/>
    <cellStyle name="Uwaga 3" xfId="35553" hidden="1"/>
    <cellStyle name="Uwaga 3" xfId="35547" hidden="1"/>
    <cellStyle name="Uwaga 3" xfId="35542" hidden="1"/>
    <cellStyle name="Uwaga 3" xfId="35538" hidden="1"/>
    <cellStyle name="Uwaga 3" xfId="35532" hidden="1"/>
    <cellStyle name="Uwaga 3" xfId="35527" hidden="1"/>
    <cellStyle name="Uwaga 3" xfId="35523" hidden="1"/>
    <cellStyle name="Uwaga 3" xfId="35518" hidden="1"/>
    <cellStyle name="Uwaga 3" xfId="35514" hidden="1"/>
    <cellStyle name="Uwaga 3" xfId="35510" hidden="1"/>
    <cellStyle name="Uwaga 3" xfId="35502" hidden="1"/>
    <cellStyle name="Uwaga 3" xfId="35497" hidden="1"/>
    <cellStyle name="Uwaga 3" xfId="35493" hidden="1"/>
    <cellStyle name="Uwaga 3" xfId="35487" hidden="1"/>
    <cellStyle name="Uwaga 3" xfId="35482" hidden="1"/>
    <cellStyle name="Uwaga 3" xfId="35478" hidden="1"/>
    <cellStyle name="Uwaga 3" xfId="35472" hidden="1"/>
    <cellStyle name="Uwaga 3" xfId="35467" hidden="1"/>
    <cellStyle name="Uwaga 3" xfId="35463" hidden="1"/>
    <cellStyle name="Uwaga 3" xfId="35459" hidden="1"/>
    <cellStyle name="Uwaga 3" xfId="35454" hidden="1"/>
    <cellStyle name="Uwaga 3" xfId="35449" hidden="1"/>
    <cellStyle name="Uwaga 3" xfId="35444" hidden="1"/>
    <cellStyle name="Uwaga 3" xfId="35440" hidden="1"/>
    <cellStyle name="Uwaga 3" xfId="35436" hidden="1"/>
    <cellStyle name="Uwaga 3" xfId="35429" hidden="1"/>
    <cellStyle name="Uwaga 3" xfId="35425" hidden="1"/>
    <cellStyle name="Uwaga 3" xfId="35420" hidden="1"/>
    <cellStyle name="Uwaga 3" xfId="35414" hidden="1"/>
    <cellStyle name="Uwaga 3" xfId="35410" hidden="1"/>
    <cellStyle name="Uwaga 3" xfId="35405" hidden="1"/>
    <cellStyle name="Uwaga 3" xfId="35399" hidden="1"/>
    <cellStyle name="Uwaga 3" xfId="35395" hidden="1"/>
    <cellStyle name="Uwaga 3" xfId="35390" hidden="1"/>
    <cellStyle name="Uwaga 3" xfId="35384" hidden="1"/>
    <cellStyle name="Uwaga 3" xfId="35380" hidden="1"/>
    <cellStyle name="Uwaga 3" xfId="35376" hidden="1"/>
    <cellStyle name="Uwaga 3" xfId="36236" hidden="1"/>
    <cellStyle name="Uwaga 3" xfId="36235" hidden="1"/>
    <cellStyle name="Uwaga 3" xfId="36234" hidden="1"/>
    <cellStyle name="Uwaga 3" xfId="36221" hidden="1"/>
    <cellStyle name="Uwaga 3" xfId="36220" hidden="1"/>
    <cellStyle name="Uwaga 3" xfId="36219" hidden="1"/>
    <cellStyle name="Uwaga 3" xfId="36206" hidden="1"/>
    <cellStyle name="Uwaga 3" xfId="36205" hidden="1"/>
    <cellStyle name="Uwaga 3" xfId="36204" hidden="1"/>
    <cellStyle name="Uwaga 3" xfId="36191" hidden="1"/>
    <cellStyle name="Uwaga 3" xfId="36190" hidden="1"/>
    <cellStyle name="Uwaga 3" xfId="36189" hidden="1"/>
    <cellStyle name="Uwaga 3" xfId="36176" hidden="1"/>
    <cellStyle name="Uwaga 3" xfId="36175" hidden="1"/>
    <cellStyle name="Uwaga 3" xfId="36174" hidden="1"/>
    <cellStyle name="Uwaga 3" xfId="36162" hidden="1"/>
    <cellStyle name="Uwaga 3" xfId="36160" hidden="1"/>
    <cellStyle name="Uwaga 3" xfId="36158" hidden="1"/>
    <cellStyle name="Uwaga 3" xfId="36147" hidden="1"/>
    <cellStyle name="Uwaga 3" xfId="36145" hidden="1"/>
    <cellStyle name="Uwaga 3" xfId="36143" hidden="1"/>
    <cellStyle name="Uwaga 3" xfId="36132" hidden="1"/>
    <cellStyle name="Uwaga 3" xfId="36130" hidden="1"/>
    <cellStyle name="Uwaga 3" xfId="36128" hidden="1"/>
    <cellStyle name="Uwaga 3" xfId="36117" hidden="1"/>
    <cellStyle name="Uwaga 3" xfId="36115" hidden="1"/>
    <cellStyle name="Uwaga 3" xfId="36113" hidden="1"/>
    <cellStyle name="Uwaga 3" xfId="36102" hidden="1"/>
    <cellStyle name="Uwaga 3" xfId="36100" hidden="1"/>
    <cellStyle name="Uwaga 3" xfId="36098" hidden="1"/>
    <cellStyle name="Uwaga 3" xfId="36087" hidden="1"/>
    <cellStyle name="Uwaga 3" xfId="36085" hidden="1"/>
    <cellStyle name="Uwaga 3" xfId="36083" hidden="1"/>
    <cellStyle name="Uwaga 3" xfId="36072" hidden="1"/>
    <cellStyle name="Uwaga 3" xfId="36070" hidden="1"/>
    <cellStyle name="Uwaga 3" xfId="36068" hidden="1"/>
    <cellStyle name="Uwaga 3" xfId="36057" hidden="1"/>
    <cellStyle name="Uwaga 3" xfId="36055" hidden="1"/>
    <cellStyle name="Uwaga 3" xfId="36053" hidden="1"/>
    <cellStyle name="Uwaga 3" xfId="36042" hidden="1"/>
    <cellStyle name="Uwaga 3" xfId="36040" hidden="1"/>
    <cellStyle name="Uwaga 3" xfId="36038" hidden="1"/>
    <cellStyle name="Uwaga 3" xfId="36027" hidden="1"/>
    <cellStyle name="Uwaga 3" xfId="36025" hidden="1"/>
    <cellStyle name="Uwaga 3" xfId="36023" hidden="1"/>
    <cellStyle name="Uwaga 3" xfId="36012" hidden="1"/>
    <cellStyle name="Uwaga 3" xfId="36010" hidden="1"/>
    <cellStyle name="Uwaga 3" xfId="36008" hidden="1"/>
    <cellStyle name="Uwaga 3" xfId="35997" hidden="1"/>
    <cellStyle name="Uwaga 3" xfId="35995" hidden="1"/>
    <cellStyle name="Uwaga 3" xfId="35993" hidden="1"/>
    <cellStyle name="Uwaga 3" xfId="35982" hidden="1"/>
    <cellStyle name="Uwaga 3" xfId="35980" hidden="1"/>
    <cellStyle name="Uwaga 3" xfId="35977" hidden="1"/>
    <cellStyle name="Uwaga 3" xfId="35967" hidden="1"/>
    <cellStyle name="Uwaga 3" xfId="35964" hidden="1"/>
    <cellStyle name="Uwaga 3" xfId="35961" hidden="1"/>
    <cellStyle name="Uwaga 3" xfId="35952" hidden="1"/>
    <cellStyle name="Uwaga 3" xfId="35950" hidden="1"/>
    <cellStyle name="Uwaga 3" xfId="35947" hidden="1"/>
    <cellStyle name="Uwaga 3" xfId="35937" hidden="1"/>
    <cellStyle name="Uwaga 3" xfId="35935" hidden="1"/>
    <cellStyle name="Uwaga 3" xfId="35933" hidden="1"/>
    <cellStyle name="Uwaga 3" xfId="35922" hidden="1"/>
    <cellStyle name="Uwaga 3" xfId="35920" hidden="1"/>
    <cellStyle name="Uwaga 3" xfId="35918" hidden="1"/>
    <cellStyle name="Uwaga 3" xfId="35907" hidden="1"/>
    <cellStyle name="Uwaga 3" xfId="35905" hidden="1"/>
    <cellStyle name="Uwaga 3" xfId="35903" hidden="1"/>
    <cellStyle name="Uwaga 3" xfId="35892" hidden="1"/>
    <cellStyle name="Uwaga 3" xfId="35890" hidden="1"/>
    <cellStyle name="Uwaga 3" xfId="35888" hidden="1"/>
    <cellStyle name="Uwaga 3" xfId="35877" hidden="1"/>
    <cellStyle name="Uwaga 3" xfId="35875" hidden="1"/>
    <cellStyle name="Uwaga 3" xfId="35873" hidden="1"/>
    <cellStyle name="Uwaga 3" xfId="35862" hidden="1"/>
    <cellStyle name="Uwaga 3" xfId="35860" hidden="1"/>
    <cellStyle name="Uwaga 3" xfId="35857" hidden="1"/>
    <cellStyle name="Uwaga 3" xfId="35847" hidden="1"/>
    <cellStyle name="Uwaga 3" xfId="35844" hidden="1"/>
    <cellStyle name="Uwaga 3" xfId="35841" hidden="1"/>
    <cellStyle name="Uwaga 3" xfId="35832" hidden="1"/>
    <cellStyle name="Uwaga 3" xfId="35829" hidden="1"/>
    <cellStyle name="Uwaga 3" xfId="35826" hidden="1"/>
    <cellStyle name="Uwaga 3" xfId="35817" hidden="1"/>
    <cellStyle name="Uwaga 3" xfId="35815" hidden="1"/>
    <cellStyle name="Uwaga 3" xfId="35813" hidden="1"/>
    <cellStyle name="Uwaga 3" xfId="35802" hidden="1"/>
    <cellStyle name="Uwaga 3" xfId="35799" hidden="1"/>
    <cellStyle name="Uwaga 3" xfId="35796" hidden="1"/>
    <cellStyle name="Uwaga 3" xfId="35787" hidden="1"/>
    <cellStyle name="Uwaga 3" xfId="35784" hidden="1"/>
    <cellStyle name="Uwaga 3" xfId="35781" hidden="1"/>
    <cellStyle name="Uwaga 3" xfId="35772" hidden="1"/>
    <cellStyle name="Uwaga 3" xfId="35769" hidden="1"/>
    <cellStyle name="Uwaga 3" xfId="35766" hidden="1"/>
    <cellStyle name="Uwaga 3" xfId="35759" hidden="1"/>
    <cellStyle name="Uwaga 3" xfId="35755" hidden="1"/>
    <cellStyle name="Uwaga 3" xfId="35752" hidden="1"/>
    <cellStyle name="Uwaga 3" xfId="35744" hidden="1"/>
    <cellStyle name="Uwaga 3" xfId="35740" hidden="1"/>
    <cellStyle name="Uwaga 3" xfId="35737" hidden="1"/>
    <cellStyle name="Uwaga 3" xfId="35729" hidden="1"/>
    <cellStyle name="Uwaga 3" xfId="35725" hidden="1"/>
    <cellStyle name="Uwaga 3" xfId="35721" hidden="1"/>
    <cellStyle name="Uwaga 3" xfId="35714" hidden="1"/>
    <cellStyle name="Uwaga 3" xfId="35710" hidden="1"/>
    <cellStyle name="Uwaga 3" xfId="35707" hidden="1"/>
    <cellStyle name="Uwaga 3" xfId="35699" hidden="1"/>
    <cellStyle name="Uwaga 3" xfId="35695" hidden="1"/>
    <cellStyle name="Uwaga 3" xfId="35692" hidden="1"/>
    <cellStyle name="Uwaga 3" xfId="35683" hidden="1"/>
    <cellStyle name="Uwaga 3" xfId="35678" hidden="1"/>
    <cellStyle name="Uwaga 3" xfId="35674" hidden="1"/>
    <cellStyle name="Uwaga 3" xfId="35668" hidden="1"/>
    <cellStyle name="Uwaga 3" xfId="35663" hidden="1"/>
    <cellStyle name="Uwaga 3" xfId="35659" hidden="1"/>
    <cellStyle name="Uwaga 3" xfId="35653" hidden="1"/>
    <cellStyle name="Uwaga 3" xfId="35648" hidden="1"/>
    <cellStyle name="Uwaga 3" xfId="35644" hidden="1"/>
    <cellStyle name="Uwaga 3" xfId="35639" hidden="1"/>
    <cellStyle name="Uwaga 3" xfId="35635" hidden="1"/>
    <cellStyle name="Uwaga 3" xfId="35631" hidden="1"/>
    <cellStyle name="Uwaga 3" xfId="35624" hidden="1"/>
    <cellStyle name="Uwaga 3" xfId="35619" hidden="1"/>
    <cellStyle name="Uwaga 3" xfId="35615" hidden="1"/>
    <cellStyle name="Uwaga 3" xfId="35608" hidden="1"/>
    <cellStyle name="Uwaga 3" xfId="35603" hidden="1"/>
    <cellStyle name="Uwaga 3" xfId="35599" hidden="1"/>
    <cellStyle name="Uwaga 3" xfId="35594" hidden="1"/>
    <cellStyle name="Uwaga 3" xfId="35589" hidden="1"/>
    <cellStyle name="Uwaga 3" xfId="35585" hidden="1"/>
    <cellStyle name="Uwaga 3" xfId="35579" hidden="1"/>
    <cellStyle name="Uwaga 3" xfId="35575" hidden="1"/>
    <cellStyle name="Uwaga 3" xfId="35572" hidden="1"/>
    <cellStyle name="Uwaga 3" xfId="35565" hidden="1"/>
    <cellStyle name="Uwaga 3" xfId="35560" hidden="1"/>
    <cellStyle name="Uwaga 3" xfId="35555" hidden="1"/>
    <cellStyle name="Uwaga 3" xfId="35549" hidden="1"/>
    <cellStyle name="Uwaga 3" xfId="35544" hidden="1"/>
    <cellStyle name="Uwaga 3" xfId="35539" hidden="1"/>
    <cellStyle name="Uwaga 3" xfId="35534" hidden="1"/>
    <cellStyle name="Uwaga 3" xfId="35529" hidden="1"/>
    <cellStyle name="Uwaga 3" xfId="35524" hidden="1"/>
    <cellStyle name="Uwaga 3" xfId="35520" hidden="1"/>
    <cellStyle name="Uwaga 3" xfId="35516" hidden="1"/>
    <cellStyle name="Uwaga 3" xfId="35511" hidden="1"/>
    <cellStyle name="Uwaga 3" xfId="35504" hidden="1"/>
    <cellStyle name="Uwaga 3" xfId="35499" hidden="1"/>
    <cellStyle name="Uwaga 3" xfId="35494" hidden="1"/>
    <cellStyle name="Uwaga 3" xfId="35488" hidden="1"/>
    <cellStyle name="Uwaga 3" xfId="35483" hidden="1"/>
    <cellStyle name="Uwaga 3" xfId="35479" hidden="1"/>
    <cellStyle name="Uwaga 3" xfId="35474" hidden="1"/>
    <cellStyle name="Uwaga 3" xfId="35469" hidden="1"/>
    <cellStyle name="Uwaga 3" xfId="35464" hidden="1"/>
    <cellStyle name="Uwaga 3" xfId="35460" hidden="1"/>
    <cellStyle name="Uwaga 3" xfId="35455" hidden="1"/>
    <cellStyle name="Uwaga 3" xfId="35450" hidden="1"/>
    <cellStyle name="Uwaga 3" xfId="35445" hidden="1"/>
    <cellStyle name="Uwaga 3" xfId="35441" hidden="1"/>
    <cellStyle name="Uwaga 3" xfId="35437" hidden="1"/>
    <cellStyle name="Uwaga 3" xfId="35430" hidden="1"/>
    <cellStyle name="Uwaga 3" xfId="35426" hidden="1"/>
    <cellStyle name="Uwaga 3" xfId="35421" hidden="1"/>
    <cellStyle name="Uwaga 3" xfId="35415" hidden="1"/>
    <cellStyle name="Uwaga 3" xfId="35411" hidden="1"/>
    <cellStyle name="Uwaga 3" xfId="35406" hidden="1"/>
    <cellStyle name="Uwaga 3" xfId="35400" hidden="1"/>
    <cellStyle name="Uwaga 3" xfId="35396" hidden="1"/>
    <cellStyle name="Uwaga 3" xfId="35392" hidden="1"/>
    <cellStyle name="Uwaga 3" xfId="35385" hidden="1"/>
    <cellStyle name="Uwaga 3" xfId="35381" hidden="1"/>
    <cellStyle name="Uwaga 3" xfId="35377" hidden="1"/>
    <cellStyle name="Uwaga 3" xfId="36241" hidden="1"/>
    <cellStyle name="Uwaga 3" xfId="36239" hidden="1"/>
    <cellStyle name="Uwaga 3" xfId="36237" hidden="1"/>
    <cellStyle name="Uwaga 3" xfId="36224" hidden="1"/>
    <cellStyle name="Uwaga 3" xfId="36223" hidden="1"/>
    <cellStyle name="Uwaga 3" xfId="36222" hidden="1"/>
    <cellStyle name="Uwaga 3" xfId="36209" hidden="1"/>
    <cellStyle name="Uwaga 3" xfId="36208" hidden="1"/>
    <cellStyle name="Uwaga 3" xfId="36207" hidden="1"/>
    <cellStyle name="Uwaga 3" xfId="36195" hidden="1"/>
    <cellStyle name="Uwaga 3" xfId="36193" hidden="1"/>
    <cellStyle name="Uwaga 3" xfId="36192" hidden="1"/>
    <cellStyle name="Uwaga 3" xfId="36179" hidden="1"/>
    <cellStyle name="Uwaga 3" xfId="36178" hidden="1"/>
    <cellStyle name="Uwaga 3" xfId="36177" hidden="1"/>
    <cellStyle name="Uwaga 3" xfId="36165" hidden="1"/>
    <cellStyle name="Uwaga 3" xfId="36163" hidden="1"/>
    <cellStyle name="Uwaga 3" xfId="36161" hidden="1"/>
    <cellStyle name="Uwaga 3" xfId="36150" hidden="1"/>
    <cellStyle name="Uwaga 3" xfId="36148" hidden="1"/>
    <cellStyle name="Uwaga 3" xfId="36146" hidden="1"/>
    <cellStyle name="Uwaga 3" xfId="36135" hidden="1"/>
    <cellStyle name="Uwaga 3" xfId="36133" hidden="1"/>
    <cellStyle name="Uwaga 3" xfId="36131" hidden="1"/>
    <cellStyle name="Uwaga 3" xfId="36120" hidden="1"/>
    <cellStyle name="Uwaga 3" xfId="36118" hidden="1"/>
    <cellStyle name="Uwaga 3" xfId="36116" hidden="1"/>
    <cellStyle name="Uwaga 3" xfId="36105" hidden="1"/>
    <cellStyle name="Uwaga 3" xfId="36103" hidden="1"/>
    <cellStyle name="Uwaga 3" xfId="36101" hidden="1"/>
    <cellStyle name="Uwaga 3" xfId="36090" hidden="1"/>
    <cellStyle name="Uwaga 3" xfId="36088" hidden="1"/>
    <cellStyle name="Uwaga 3" xfId="36086" hidden="1"/>
    <cellStyle name="Uwaga 3" xfId="36075" hidden="1"/>
    <cellStyle name="Uwaga 3" xfId="36073" hidden="1"/>
    <cellStyle name="Uwaga 3" xfId="36071" hidden="1"/>
    <cellStyle name="Uwaga 3" xfId="36060" hidden="1"/>
    <cellStyle name="Uwaga 3" xfId="36058" hidden="1"/>
    <cellStyle name="Uwaga 3" xfId="36056" hidden="1"/>
    <cellStyle name="Uwaga 3" xfId="36045" hidden="1"/>
    <cellStyle name="Uwaga 3" xfId="36043" hidden="1"/>
    <cellStyle name="Uwaga 3" xfId="36041" hidden="1"/>
    <cellStyle name="Uwaga 3" xfId="36030" hidden="1"/>
    <cellStyle name="Uwaga 3" xfId="36028" hidden="1"/>
    <cellStyle name="Uwaga 3" xfId="36026" hidden="1"/>
    <cellStyle name="Uwaga 3" xfId="36015" hidden="1"/>
    <cellStyle name="Uwaga 3" xfId="36013" hidden="1"/>
    <cellStyle name="Uwaga 3" xfId="36011" hidden="1"/>
    <cellStyle name="Uwaga 3" xfId="36000" hidden="1"/>
    <cellStyle name="Uwaga 3" xfId="35998" hidden="1"/>
    <cellStyle name="Uwaga 3" xfId="35996" hidden="1"/>
    <cellStyle name="Uwaga 3" xfId="35985" hidden="1"/>
    <cellStyle name="Uwaga 3" xfId="35983" hidden="1"/>
    <cellStyle name="Uwaga 3" xfId="35981" hidden="1"/>
    <cellStyle name="Uwaga 3" xfId="35970" hidden="1"/>
    <cellStyle name="Uwaga 3" xfId="35968" hidden="1"/>
    <cellStyle name="Uwaga 3" xfId="35966" hidden="1"/>
    <cellStyle name="Uwaga 3" xfId="35955" hidden="1"/>
    <cellStyle name="Uwaga 3" xfId="35953" hidden="1"/>
    <cellStyle name="Uwaga 3" xfId="35951" hidden="1"/>
    <cellStyle name="Uwaga 3" xfId="35940" hidden="1"/>
    <cellStyle name="Uwaga 3" xfId="35938" hidden="1"/>
    <cellStyle name="Uwaga 3" xfId="35936" hidden="1"/>
    <cellStyle name="Uwaga 3" xfId="35925" hidden="1"/>
    <cellStyle name="Uwaga 3" xfId="35923" hidden="1"/>
    <cellStyle name="Uwaga 3" xfId="35921" hidden="1"/>
    <cellStyle name="Uwaga 3" xfId="35910" hidden="1"/>
    <cellStyle name="Uwaga 3" xfId="35908" hidden="1"/>
    <cellStyle name="Uwaga 3" xfId="35906" hidden="1"/>
    <cellStyle name="Uwaga 3" xfId="35895" hidden="1"/>
    <cellStyle name="Uwaga 3" xfId="35893" hidden="1"/>
    <cellStyle name="Uwaga 3" xfId="35891" hidden="1"/>
    <cellStyle name="Uwaga 3" xfId="35880" hidden="1"/>
    <cellStyle name="Uwaga 3" xfId="35878" hidden="1"/>
    <cellStyle name="Uwaga 3" xfId="35876" hidden="1"/>
    <cellStyle name="Uwaga 3" xfId="35865" hidden="1"/>
    <cellStyle name="Uwaga 3" xfId="35863" hidden="1"/>
    <cellStyle name="Uwaga 3" xfId="35861" hidden="1"/>
    <cellStyle name="Uwaga 3" xfId="35850" hidden="1"/>
    <cellStyle name="Uwaga 3" xfId="35848" hidden="1"/>
    <cellStyle name="Uwaga 3" xfId="35845" hidden="1"/>
    <cellStyle name="Uwaga 3" xfId="35835" hidden="1"/>
    <cellStyle name="Uwaga 3" xfId="35833" hidden="1"/>
    <cellStyle name="Uwaga 3" xfId="35831" hidden="1"/>
    <cellStyle name="Uwaga 3" xfId="35820" hidden="1"/>
    <cellStyle name="Uwaga 3" xfId="35818" hidden="1"/>
    <cellStyle name="Uwaga 3" xfId="35816" hidden="1"/>
    <cellStyle name="Uwaga 3" xfId="35805" hidden="1"/>
    <cellStyle name="Uwaga 3" xfId="35803" hidden="1"/>
    <cellStyle name="Uwaga 3" xfId="35800" hidden="1"/>
    <cellStyle name="Uwaga 3" xfId="35790" hidden="1"/>
    <cellStyle name="Uwaga 3" xfId="35788" hidden="1"/>
    <cellStyle name="Uwaga 3" xfId="35785" hidden="1"/>
    <cellStyle name="Uwaga 3" xfId="35775" hidden="1"/>
    <cellStyle name="Uwaga 3" xfId="35773" hidden="1"/>
    <cellStyle name="Uwaga 3" xfId="35770" hidden="1"/>
    <cellStyle name="Uwaga 3" xfId="35761" hidden="1"/>
    <cellStyle name="Uwaga 3" xfId="35758" hidden="1"/>
    <cellStyle name="Uwaga 3" xfId="35754" hidden="1"/>
    <cellStyle name="Uwaga 3" xfId="35746" hidden="1"/>
    <cellStyle name="Uwaga 3" xfId="35743" hidden="1"/>
    <cellStyle name="Uwaga 3" xfId="35739" hidden="1"/>
    <cellStyle name="Uwaga 3" xfId="35731" hidden="1"/>
    <cellStyle name="Uwaga 3" xfId="35728" hidden="1"/>
    <cellStyle name="Uwaga 3" xfId="35724" hidden="1"/>
    <cellStyle name="Uwaga 3" xfId="35716" hidden="1"/>
    <cellStyle name="Uwaga 3" xfId="35713" hidden="1"/>
    <cellStyle name="Uwaga 3" xfId="35709" hidden="1"/>
    <cellStyle name="Uwaga 3" xfId="35701" hidden="1"/>
    <cellStyle name="Uwaga 3" xfId="35698" hidden="1"/>
    <cellStyle name="Uwaga 3" xfId="35694" hidden="1"/>
    <cellStyle name="Uwaga 3" xfId="35686" hidden="1"/>
    <cellStyle name="Uwaga 3" xfId="35682" hidden="1"/>
    <cellStyle name="Uwaga 3" xfId="35677" hidden="1"/>
    <cellStyle name="Uwaga 3" xfId="35671" hidden="1"/>
    <cellStyle name="Uwaga 3" xfId="35667" hidden="1"/>
    <cellStyle name="Uwaga 3" xfId="35662" hidden="1"/>
    <cellStyle name="Uwaga 3" xfId="35656" hidden="1"/>
    <cellStyle name="Uwaga 3" xfId="35652" hidden="1"/>
    <cellStyle name="Uwaga 3" xfId="35647" hidden="1"/>
    <cellStyle name="Uwaga 3" xfId="35641" hidden="1"/>
    <cellStyle name="Uwaga 3" xfId="35638" hidden="1"/>
    <cellStyle name="Uwaga 3" xfId="35634" hidden="1"/>
    <cellStyle name="Uwaga 3" xfId="35626" hidden="1"/>
    <cellStyle name="Uwaga 3" xfId="35623" hidden="1"/>
    <cellStyle name="Uwaga 3" xfId="35618" hidden="1"/>
    <cellStyle name="Uwaga 3" xfId="35611" hidden="1"/>
    <cellStyle name="Uwaga 3" xfId="35607" hidden="1"/>
    <cellStyle name="Uwaga 3" xfId="35602" hidden="1"/>
    <cellStyle name="Uwaga 3" xfId="35596" hidden="1"/>
    <cellStyle name="Uwaga 3" xfId="35592" hidden="1"/>
    <cellStyle name="Uwaga 3" xfId="35587" hidden="1"/>
    <cellStyle name="Uwaga 3" xfId="35581" hidden="1"/>
    <cellStyle name="Uwaga 3" xfId="35578" hidden="1"/>
    <cellStyle name="Uwaga 3" xfId="35574" hidden="1"/>
    <cellStyle name="Uwaga 3" xfId="35566" hidden="1"/>
    <cellStyle name="Uwaga 3" xfId="35561" hidden="1"/>
    <cellStyle name="Uwaga 3" xfId="35556" hidden="1"/>
    <cellStyle name="Uwaga 3" xfId="35551" hidden="1"/>
    <cellStyle name="Uwaga 3" xfId="35546" hidden="1"/>
    <cellStyle name="Uwaga 3" xfId="35541" hidden="1"/>
    <cellStyle name="Uwaga 3" xfId="35536" hidden="1"/>
    <cellStyle name="Uwaga 3" xfId="35531" hidden="1"/>
    <cellStyle name="Uwaga 3" xfId="35526" hidden="1"/>
    <cellStyle name="Uwaga 3" xfId="35521" hidden="1"/>
    <cellStyle name="Uwaga 3" xfId="35517" hidden="1"/>
    <cellStyle name="Uwaga 3" xfId="35512" hidden="1"/>
    <cellStyle name="Uwaga 3" xfId="35505" hidden="1"/>
    <cellStyle name="Uwaga 3" xfId="35500" hidden="1"/>
    <cellStyle name="Uwaga 3" xfId="35495" hidden="1"/>
    <cellStyle name="Uwaga 3" xfId="35490" hidden="1"/>
    <cellStyle name="Uwaga 3" xfId="35485" hidden="1"/>
    <cellStyle name="Uwaga 3" xfId="35480" hidden="1"/>
    <cellStyle name="Uwaga 3" xfId="35475" hidden="1"/>
    <cellStyle name="Uwaga 3" xfId="35470" hidden="1"/>
    <cellStyle name="Uwaga 3" xfId="35465" hidden="1"/>
    <cellStyle name="Uwaga 3" xfId="35461" hidden="1"/>
    <cellStyle name="Uwaga 3" xfId="35456" hidden="1"/>
    <cellStyle name="Uwaga 3" xfId="35451" hidden="1"/>
    <cellStyle name="Uwaga 3" xfId="35446" hidden="1"/>
    <cellStyle name="Uwaga 3" xfId="35442" hidden="1"/>
    <cellStyle name="Uwaga 3" xfId="35438" hidden="1"/>
    <cellStyle name="Uwaga 3" xfId="35431" hidden="1"/>
    <cellStyle name="Uwaga 3" xfId="35427" hidden="1"/>
    <cellStyle name="Uwaga 3" xfId="35422" hidden="1"/>
    <cellStyle name="Uwaga 3" xfId="35416" hidden="1"/>
    <cellStyle name="Uwaga 3" xfId="35412" hidden="1"/>
    <cellStyle name="Uwaga 3" xfId="35407" hidden="1"/>
    <cellStyle name="Uwaga 3" xfId="35401" hidden="1"/>
    <cellStyle name="Uwaga 3" xfId="35397" hidden="1"/>
    <cellStyle name="Uwaga 3" xfId="35393" hidden="1"/>
    <cellStyle name="Uwaga 3" xfId="35386" hidden="1"/>
    <cellStyle name="Uwaga 3" xfId="35382" hidden="1"/>
    <cellStyle name="Uwaga 3" xfId="35378" hidden="1"/>
    <cellStyle name="Uwaga 3" xfId="36245" hidden="1"/>
    <cellStyle name="Uwaga 3" xfId="36244" hidden="1"/>
    <cellStyle name="Uwaga 3" xfId="36242" hidden="1"/>
    <cellStyle name="Uwaga 3" xfId="36229" hidden="1"/>
    <cellStyle name="Uwaga 3" xfId="36227" hidden="1"/>
    <cellStyle name="Uwaga 3" xfId="36225" hidden="1"/>
    <cellStyle name="Uwaga 3" xfId="36215" hidden="1"/>
    <cellStyle name="Uwaga 3" xfId="36213" hidden="1"/>
    <cellStyle name="Uwaga 3" xfId="36211" hidden="1"/>
    <cellStyle name="Uwaga 3" xfId="36200" hidden="1"/>
    <cellStyle name="Uwaga 3" xfId="36198" hidden="1"/>
    <cellStyle name="Uwaga 3" xfId="36196" hidden="1"/>
    <cellStyle name="Uwaga 3" xfId="36183" hidden="1"/>
    <cellStyle name="Uwaga 3" xfId="36181" hidden="1"/>
    <cellStyle name="Uwaga 3" xfId="36180" hidden="1"/>
    <cellStyle name="Uwaga 3" xfId="36167" hidden="1"/>
    <cellStyle name="Uwaga 3" xfId="36166" hidden="1"/>
    <cellStyle name="Uwaga 3" xfId="36164" hidden="1"/>
    <cellStyle name="Uwaga 3" xfId="36152" hidden="1"/>
    <cellStyle name="Uwaga 3" xfId="36151" hidden="1"/>
    <cellStyle name="Uwaga 3" xfId="36149" hidden="1"/>
    <cellStyle name="Uwaga 3" xfId="36137" hidden="1"/>
    <cellStyle name="Uwaga 3" xfId="36136" hidden="1"/>
    <cellStyle name="Uwaga 3" xfId="36134" hidden="1"/>
    <cellStyle name="Uwaga 3" xfId="36122" hidden="1"/>
    <cellStyle name="Uwaga 3" xfId="36121" hidden="1"/>
    <cellStyle name="Uwaga 3" xfId="36119" hidden="1"/>
    <cellStyle name="Uwaga 3" xfId="36107" hidden="1"/>
    <cellStyle name="Uwaga 3" xfId="36106" hidden="1"/>
    <cellStyle name="Uwaga 3" xfId="36104" hidden="1"/>
    <cellStyle name="Uwaga 3" xfId="36092" hidden="1"/>
    <cellStyle name="Uwaga 3" xfId="36091" hidden="1"/>
    <cellStyle name="Uwaga 3" xfId="36089" hidden="1"/>
    <cellStyle name="Uwaga 3" xfId="36077" hidden="1"/>
    <cellStyle name="Uwaga 3" xfId="36076" hidden="1"/>
    <cellStyle name="Uwaga 3" xfId="36074" hidden="1"/>
    <cellStyle name="Uwaga 3" xfId="36062" hidden="1"/>
    <cellStyle name="Uwaga 3" xfId="36061" hidden="1"/>
    <cellStyle name="Uwaga 3" xfId="36059" hidden="1"/>
    <cellStyle name="Uwaga 3" xfId="36047" hidden="1"/>
    <cellStyle name="Uwaga 3" xfId="36046" hidden="1"/>
    <cellStyle name="Uwaga 3" xfId="36044" hidden="1"/>
    <cellStyle name="Uwaga 3" xfId="36032" hidden="1"/>
    <cellStyle name="Uwaga 3" xfId="36031" hidden="1"/>
    <cellStyle name="Uwaga 3" xfId="36029" hidden="1"/>
    <cellStyle name="Uwaga 3" xfId="36017" hidden="1"/>
    <cellStyle name="Uwaga 3" xfId="36016" hidden="1"/>
    <cellStyle name="Uwaga 3" xfId="36014" hidden="1"/>
    <cellStyle name="Uwaga 3" xfId="36002" hidden="1"/>
    <cellStyle name="Uwaga 3" xfId="36001" hidden="1"/>
    <cellStyle name="Uwaga 3" xfId="35999" hidden="1"/>
    <cellStyle name="Uwaga 3" xfId="35987" hidden="1"/>
    <cellStyle name="Uwaga 3" xfId="35986" hidden="1"/>
    <cellStyle name="Uwaga 3" xfId="35984" hidden="1"/>
    <cellStyle name="Uwaga 3" xfId="35972" hidden="1"/>
    <cellStyle name="Uwaga 3" xfId="35971" hidden="1"/>
    <cellStyle name="Uwaga 3" xfId="35969" hidden="1"/>
    <cellStyle name="Uwaga 3" xfId="35957" hidden="1"/>
    <cellStyle name="Uwaga 3" xfId="35956" hidden="1"/>
    <cellStyle name="Uwaga 3" xfId="35954" hidden="1"/>
    <cellStyle name="Uwaga 3" xfId="35942" hidden="1"/>
    <cellStyle name="Uwaga 3" xfId="35941" hidden="1"/>
    <cellStyle name="Uwaga 3" xfId="35939" hidden="1"/>
    <cellStyle name="Uwaga 3" xfId="35927" hidden="1"/>
    <cellStyle name="Uwaga 3" xfId="35926" hidden="1"/>
    <cellStyle name="Uwaga 3" xfId="35924" hidden="1"/>
    <cellStyle name="Uwaga 3" xfId="35912" hidden="1"/>
    <cellStyle name="Uwaga 3" xfId="35911" hidden="1"/>
    <cellStyle name="Uwaga 3" xfId="35909" hidden="1"/>
    <cellStyle name="Uwaga 3" xfId="35897" hidden="1"/>
    <cellStyle name="Uwaga 3" xfId="35896" hidden="1"/>
    <cellStyle name="Uwaga 3" xfId="35894" hidden="1"/>
    <cellStyle name="Uwaga 3" xfId="35882" hidden="1"/>
    <cellStyle name="Uwaga 3" xfId="35881" hidden="1"/>
    <cellStyle name="Uwaga 3" xfId="35879" hidden="1"/>
    <cellStyle name="Uwaga 3" xfId="35867" hidden="1"/>
    <cellStyle name="Uwaga 3" xfId="35866" hidden="1"/>
    <cellStyle name="Uwaga 3" xfId="35864" hidden="1"/>
    <cellStyle name="Uwaga 3" xfId="35852" hidden="1"/>
    <cellStyle name="Uwaga 3" xfId="35851" hidden="1"/>
    <cellStyle name="Uwaga 3" xfId="35849" hidden="1"/>
    <cellStyle name="Uwaga 3" xfId="35837" hidden="1"/>
    <cellStyle name="Uwaga 3" xfId="35836" hidden="1"/>
    <cellStyle name="Uwaga 3" xfId="35834" hidden="1"/>
    <cellStyle name="Uwaga 3" xfId="35822" hidden="1"/>
    <cellStyle name="Uwaga 3" xfId="35821" hidden="1"/>
    <cellStyle name="Uwaga 3" xfId="35819" hidden="1"/>
    <cellStyle name="Uwaga 3" xfId="35807" hidden="1"/>
    <cellStyle name="Uwaga 3" xfId="35806" hidden="1"/>
    <cellStyle name="Uwaga 3" xfId="35804" hidden="1"/>
    <cellStyle name="Uwaga 3" xfId="35792" hidden="1"/>
    <cellStyle name="Uwaga 3" xfId="35791" hidden="1"/>
    <cellStyle name="Uwaga 3" xfId="35789" hidden="1"/>
    <cellStyle name="Uwaga 3" xfId="35777" hidden="1"/>
    <cellStyle name="Uwaga 3" xfId="35776" hidden="1"/>
    <cellStyle name="Uwaga 3" xfId="35774" hidden="1"/>
    <cellStyle name="Uwaga 3" xfId="35762" hidden="1"/>
    <cellStyle name="Uwaga 3" xfId="35760" hidden="1"/>
    <cellStyle name="Uwaga 3" xfId="35757" hidden="1"/>
    <cellStyle name="Uwaga 3" xfId="35747" hidden="1"/>
    <cellStyle name="Uwaga 3" xfId="35745" hidden="1"/>
    <cellStyle name="Uwaga 3" xfId="35742" hidden="1"/>
    <cellStyle name="Uwaga 3" xfId="35732" hidden="1"/>
    <cellStyle name="Uwaga 3" xfId="35730" hidden="1"/>
    <cellStyle name="Uwaga 3" xfId="35727" hidden="1"/>
    <cellStyle name="Uwaga 3" xfId="35717" hidden="1"/>
    <cellStyle name="Uwaga 3" xfId="35715" hidden="1"/>
    <cellStyle name="Uwaga 3" xfId="35712" hidden="1"/>
    <cellStyle name="Uwaga 3" xfId="35702" hidden="1"/>
    <cellStyle name="Uwaga 3" xfId="35700" hidden="1"/>
    <cellStyle name="Uwaga 3" xfId="35697" hidden="1"/>
    <cellStyle name="Uwaga 3" xfId="35687" hidden="1"/>
    <cellStyle name="Uwaga 3" xfId="35685" hidden="1"/>
    <cellStyle name="Uwaga 3" xfId="35681" hidden="1"/>
    <cellStyle name="Uwaga 3" xfId="35672" hidden="1"/>
    <cellStyle name="Uwaga 3" xfId="35669" hidden="1"/>
    <cellStyle name="Uwaga 3" xfId="35665" hidden="1"/>
    <cellStyle name="Uwaga 3" xfId="35657" hidden="1"/>
    <cellStyle name="Uwaga 3" xfId="35655" hidden="1"/>
    <cellStyle name="Uwaga 3" xfId="35651" hidden="1"/>
    <cellStyle name="Uwaga 3" xfId="35642" hidden="1"/>
    <cellStyle name="Uwaga 3" xfId="35640" hidden="1"/>
    <cellStyle name="Uwaga 3" xfId="35637" hidden="1"/>
    <cellStyle name="Uwaga 3" xfId="35627" hidden="1"/>
    <cellStyle name="Uwaga 3" xfId="35625" hidden="1"/>
    <cellStyle name="Uwaga 3" xfId="35620" hidden="1"/>
    <cellStyle name="Uwaga 3" xfId="35612" hidden="1"/>
    <cellStyle name="Uwaga 3" xfId="35610" hidden="1"/>
    <cellStyle name="Uwaga 3" xfId="35605" hidden="1"/>
    <cellStyle name="Uwaga 3" xfId="35597" hidden="1"/>
    <cellStyle name="Uwaga 3" xfId="35595" hidden="1"/>
    <cellStyle name="Uwaga 3" xfId="35590" hidden="1"/>
    <cellStyle name="Uwaga 3" xfId="35582" hidden="1"/>
    <cellStyle name="Uwaga 3" xfId="35580" hidden="1"/>
    <cellStyle name="Uwaga 3" xfId="35576" hidden="1"/>
    <cellStyle name="Uwaga 3" xfId="35567" hidden="1"/>
    <cellStyle name="Uwaga 3" xfId="35564" hidden="1"/>
    <cellStyle name="Uwaga 3" xfId="35559" hidden="1"/>
    <cellStyle name="Uwaga 3" xfId="35552" hidden="1"/>
    <cellStyle name="Uwaga 3" xfId="35548" hidden="1"/>
    <cellStyle name="Uwaga 3" xfId="35543" hidden="1"/>
    <cellStyle name="Uwaga 3" xfId="35537" hidden="1"/>
    <cellStyle name="Uwaga 3" xfId="35533" hidden="1"/>
    <cellStyle name="Uwaga 3" xfId="35528" hidden="1"/>
    <cellStyle name="Uwaga 3" xfId="35522" hidden="1"/>
    <cellStyle name="Uwaga 3" xfId="35519" hidden="1"/>
    <cellStyle name="Uwaga 3" xfId="35515" hidden="1"/>
    <cellStyle name="Uwaga 3" xfId="35506" hidden="1"/>
    <cellStyle name="Uwaga 3" xfId="35501" hidden="1"/>
    <cellStyle name="Uwaga 3" xfId="35496" hidden="1"/>
    <cellStyle name="Uwaga 3" xfId="35491" hidden="1"/>
    <cellStyle name="Uwaga 3" xfId="35486" hidden="1"/>
    <cellStyle name="Uwaga 3" xfId="35481" hidden="1"/>
    <cellStyle name="Uwaga 3" xfId="35476" hidden="1"/>
    <cellStyle name="Uwaga 3" xfId="35471" hidden="1"/>
    <cellStyle name="Uwaga 3" xfId="35466" hidden="1"/>
    <cellStyle name="Uwaga 3" xfId="35462" hidden="1"/>
    <cellStyle name="Uwaga 3" xfId="35457" hidden="1"/>
    <cellStyle name="Uwaga 3" xfId="35452" hidden="1"/>
    <cellStyle name="Uwaga 3" xfId="35447" hidden="1"/>
    <cellStyle name="Uwaga 3" xfId="35443" hidden="1"/>
    <cellStyle name="Uwaga 3" xfId="35439" hidden="1"/>
    <cellStyle name="Uwaga 3" xfId="35432" hidden="1"/>
    <cellStyle name="Uwaga 3" xfId="35428" hidden="1"/>
    <cellStyle name="Uwaga 3" xfId="35423" hidden="1"/>
    <cellStyle name="Uwaga 3" xfId="35417" hidden="1"/>
    <cellStyle name="Uwaga 3" xfId="35413" hidden="1"/>
    <cellStyle name="Uwaga 3" xfId="35408" hidden="1"/>
    <cellStyle name="Uwaga 3" xfId="35402" hidden="1"/>
    <cellStyle name="Uwaga 3" xfId="35398" hidden="1"/>
    <cellStyle name="Uwaga 3" xfId="35394" hidden="1"/>
    <cellStyle name="Uwaga 3" xfId="35387" hidden="1"/>
    <cellStyle name="Uwaga 3" xfId="35383" hidden="1"/>
    <cellStyle name="Uwaga 3" xfId="35379" hidden="1"/>
    <cellStyle name="Uwaga 3" xfId="35332" hidden="1"/>
    <cellStyle name="Uwaga 3" xfId="35331" hidden="1"/>
    <cellStyle name="Uwaga 3" xfId="35330" hidden="1"/>
    <cellStyle name="Uwaga 3" xfId="35323" hidden="1"/>
    <cellStyle name="Uwaga 3" xfId="35322" hidden="1"/>
    <cellStyle name="Uwaga 3" xfId="35321" hidden="1"/>
    <cellStyle name="Uwaga 3" xfId="35314" hidden="1"/>
    <cellStyle name="Uwaga 3" xfId="35313" hidden="1"/>
    <cellStyle name="Uwaga 3" xfId="35312" hidden="1"/>
    <cellStyle name="Uwaga 3" xfId="35305" hidden="1"/>
    <cellStyle name="Uwaga 3" xfId="35304" hidden="1"/>
    <cellStyle name="Uwaga 3" xfId="35303" hidden="1"/>
    <cellStyle name="Uwaga 3" xfId="35296" hidden="1"/>
    <cellStyle name="Uwaga 3" xfId="35295" hidden="1"/>
    <cellStyle name="Uwaga 3" xfId="35293" hidden="1"/>
    <cellStyle name="Uwaga 3" xfId="35288" hidden="1"/>
    <cellStyle name="Uwaga 3" xfId="35285" hidden="1"/>
    <cellStyle name="Uwaga 3" xfId="35283" hidden="1"/>
    <cellStyle name="Uwaga 3" xfId="35279" hidden="1"/>
    <cellStyle name="Uwaga 3" xfId="35276" hidden="1"/>
    <cellStyle name="Uwaga 3" xfId="35274" hidden="1"/>
    <cellStyle name="Uwaga 3" xfId="35270" hidden="1"/>
    <cellStyle name="Uwaga 3" xfId="35267" hidden="1"/>
    <cellStyle name="Uwaga 3" xfId="35265" hidden="1"/>
    <cellStyle name="Uwaga 3" xfId="35261" hidden="1"/>
    <cellStyle name="Uwaga 3" xfId="35259" hidden="1"/>
    <cellStyle name="Uwaga 3" xfId="35258" hidden="1"/>
    <cellStyle name="Uwaga 3" xfId="35252" hidden="1"/>
    <cellStyle name="Uwaga 3" xfId="35250" hidden="1"/>
    <cellStyle name="Uwaga 3" xfId="35247" hidden="1"/>
    <cellStyle name="Uwaga 3" xfId="35243" hidden="1"/>
    <cellStyle name="Uwaga 3" xfId="35240" hidden="1"/>
    <cellStyle name="Uwaga 3" xfId="35238" hidden="1"/>
    <cellStyle name="Uwaga 3" xfId="35234" hidden="1"/>
    <cellStyle name="Uwaga 3" xfId="35231" hidden="1"/>
    <cellStyle name="Uwaga 3" xfId="35229" hidden="1"/>
    <cellStyle name="Uwaga 3" xfId="35225" hidden="1"/>
    <cellStyle name="Uwaga 3" xfId="35223" hidden="1"/>
    <cellStyle name="Uwaga 3" xfId="35222" hidden="1"/>
    <cellStyle name="Uwaga 3" xfId="35216" hidden="1"/>
    <cellStyle name="Uwaga 3" xfId="35213" hidden="1"/>
    <cellStyle name="Uwaga 3" xfId="35211" hidden="1"/>
    <cellStyle name="Uwaga 3" xfId="35207" hidden="1"/>
    <cellStyle name="Uwaga 3" xfId="35204" hidden="1"/>
    <cellStyle name="Uwaga 3" xfId="35202" hidden="1"/>
    <cellStyle name="Uwaga 3" xfId="35198" hidden="1"/>
    <cellStyle name="Uwaga 3" xfId="35195" hidden="1"/>
    <cellStyle name="Uwaga 3" xfId="35193" hidden="1"/>
    <cellStyle name="Uwaga 3" xfId="35189" hidden="1"/>
    <cellStyle name="Uwaga 3" xfId="35187" hidden="1"/>
    <cellStyle name="Uwaga 3" xfId="35186" hidden="1"/>
    <cellStyle name="Uwaga 3" xfId="35179" hidden="1"/>
    <cellStyle name="Uwaga 3" xfId="35176" hidden="1"/>
    <cellStyle name="Uwaga 3" xfId="35174" hidden="1"/>
    <cellStyle name="Uwaga 3" xfId="35170" hidden="1"/>
    <cellStyle name="Uwaga 3" xfId="35167" hidden="1"/>
    <cellStyle name="Uwaga 3" xfId="35165" hidden="1"/>
    <cellStyle name="Uwaga 3" xfId="35161" hidden="1"/>
    <cellStyle name="Uwaga 3" xfId="35158" hidden="1"/>
    <cellStyle name="Uwaga 3" xfId="35156" hidden="1"/>
    <cellStyle name="Uwaga 3" xfId="35153" hidden="1"/>
    <cellStyle name="Uwaga 3" xfId="35151" hidden="1"/>
    <cellStyle name="Uwaga 3" xfId="35150" hidden="1"/>
    <cellStyle name="Uwaga 3" xfId="35144" hidden="1"/>
    <cellStyle name="Uwaga 3" xfId="35142" hidden="1"/>
    <cellStyle name="Uwaga 3" xfId="35140" hidden="1"/>
    <cellStyle name="Uwaga 3" xfId="35135" hidden="1"/>
    <cellStyle name="Uwaga 3" xfId="35133" hidden="1"/>
    <cellStyle name="Uwaga 3" xfId="35131" hidden="1"/>
    <cellStyle name="Uwaga 3" xfId="35126" hidden="1"/>
    <cellStyle name="Uwaga 3" xfId="35124" hidden="1"/>
    <cellStyle name="Uwaga 3" xfId="35122" hidden="1"/>
    <cellStyle name="Uwaga 3" xfId="35117" hidden="1"/>
    <cellStyle name="Uwaga 3" xfId="35115" hidden="1"/>
    <cellStyle name="Uwaga 3" xfId="35114" hidden="1"/>
    <cellStyle name="Uwaga 3" xfId="35107" hidden="1"/>
    <cellStyle name="Uwaga 3" xfId="35104" hidden="1"/>
    <cellStyle name="Uwaga 3" xfId="35102" hidden="1"/>
    <cellStyle name="Uwaga 3" xfId="35098" hidden="1"/>
    <cellStyle name="Uwaga 3" xfId="35095" hidden="1"/>
    <cellStyle name="Uwaga 3" xfId="35093" hidden="1"/>
    <cellStyle name="Uwaga 3" xfId="35089" hidden="1"/>
    <cellStyle name="Uwaga 3" xfId="35086" hidden="1"/>
    <cellStyle name="Uwaga 3" xfId="35084" hidden="1"/>
    <cellStyle name="Uwaga 3" xfId="35081" hidden="1"/>
    <cellStyle name="Uwaga 3" xfId="35079" hidden="1"/>
    <cellStyle name="Uwaga 3" xfId="35077" hidden="1"/>
    <cellStyle name="Uwaga 3" xfId="35071" hidden="1"/>
    <cellStyle name="Uwaga 3" xfId="35068" hidden="1"/>
    <cellStyle name="Uwaga 3" xfId="35066" hidden="1"/>
    <cellStyle name="Uwaga 3" xfId="35062" hidden="1"/>
    <cellStyle name="Uwaga 3" xfId="35059" hidden="1"/>
    <cellStyle name="Uwaga 3" xfId="35057" hidden="1"/>
    <cellStyle name="Uwaga 3" xfId="35053" hidden="1"/>
    <cellStyle name="Uwaga 3" xfId="35050" hidden="1"/>
    <cellStyle name="Uwaga 3" xfId="35048" hidden="1"/>
    <cellStyle name="Uwaga 3" xfId="35046" hidden="1"/>
    <cellStyle name="Uwaga 3" xfId="35044" hidden="1"/>
    <cellStyle name="Uwaga 3" xfId="35042" hidden="1"/>
    <cellStyle name="Uwaga 3" xfId="35037" hidden="1"/>
    <cellStyle name="Uwaga 3" xfId="35035" hidden="1"/>
    <cellStyle name="Uwaga 3" xfId="35032" hidden="1"/>
    <cellStyle name="Uwaga 3" xfId="35028" hidden="1"/>
    <cellStyle name="Uwaga 3" xfId="35025" hidden="1"/>
    <cellStyle name="Uwaga 3" xfId="35022" hidden="1"/>
    <cellStyle name="Uwaga 3" xfId="35019" hidden="1"/>
    <cellStyle name="Uwaga 3" xfId="35017" hidden="1"/>
    <cellStyle name="Uwaga 3" xfId="35014" hidden="1"/>
    <cellStyle name="Uwaga 3" xfId="35010" hidden="1"/>
    <cellStyle name="Uwaga 3" xfId="35008" hidden="1"/>
    <cellStyle name="Uwaga 3" xfId="35005" hidden="1"/>
    <cellStyle name="Uwaga 3" xfId="35000" hidden="1"/>
    <cellStyle name="Uwaga 3" xfId="34997" hidden="1"/>
    <cellStyle name="Uwaga 3" xfId="34994" hidden="1"/>
    <cellStyle name="Uwaga 3" xfId="34990" hidden="1"/>
    <cellStyle name="Uwaga 3" xfId="34987" hidden="1"/>
    <cellStyle name="Uwaga 3" xfId="34985" hidden="1"/>
    <cellStyle name="Uwaga 3" xfId="34982" hidden="1"/>
    <cellStyle name="Uwaga 3" xfId="34979" hidden="1"/>
    <cellStyle name="Uwaga 3" xfId="34976" hidden="1"/>
    <cellStyle name="Uwaga 3" xfId="34974" hidden="1"/>
    <cellStyle name="Uwaga 3" xfId="34972" hidden="1"/>
    <cellStyle name="Uwaga 3" xfId="34969" hidden="1"/>
    <cellStyle name="Uwaga 3" xfId="34964" hidden="1"/>
    <cellStyle name="Uwaga 3" xfId="34961" hidden="1"/>
    <cellStyle name="Uwaga 3" xfId="34958" hidden="1"/>
    <cellStyle name="Uwaga 3" xfId="34955" hidden="1"/>
    <cellStyle name="Uwaga 3" xfId="34952" hidden="1"/>
    <cellStyle name="Uwaga 3" xfId="34949" hidden="1"/>
    <cellStyle name="Uwaga 3" xfId="34946" hidden="1"/>
    <cellStyle name="Uwaga 3" xfId="34943" hidden="1"/>
    <cellStyle name="Uwaga 3" xfId="34940" hidden="1"/>
    <cellStyle name="Uwaga 3" xfId="34938" hidden="1"/>
    <cellStyle name="Uwaga 3" xfId="34936" hidden="1"/>
    <cellStyle name="Uwaga 3" xfId="34933" hidden="1"/>
    <cellStyle name="Uwaga 3" xfId="34928" hidden="1"/>
    <cellStyle name="Uwaga 3" xfId="34925" hidden="1"/>
    <cellStyle name="Uwaga 3" xfId="34922" hidden="1"/>
    <cellStyle name="Uwaga 3" xfId="34919" hidden="1"/>
    <cellStyle name="Uwaga 3" xfId="34916" hidden="1"/>
    <cellStyle name="Uwaga 3" xfId="34913" hidden="1"/>
    <cellStyle name="Uwaga 3" xfId="34910" hidden="1"/>
    <cellStyle name="Uwaga 3" xfId="34907" hidden="1"/>
    <cellStyle name="Uwaga 3" xfId="34904" hidden="1"/>
    <cellStyle name="Uwaga 3" xfId="32019" hidden="1"/>
    <cellStyle name="Uwaga 3" xfId="32027" hidden="1"/>
    <cellStyle name="Uwaga 3" xfId="32016" hidden="1"/>
    <cellStyle name="Uwaga 3" xfId="32017" hidden="1"/>
    <cellStyle name="Uwaga 3" xfId="33910" hidden="1"/>
    <cellStyle name="Uwaga 3" xfId="32927" hidden="1"/>
    <cellStyle name="Uwaga 3" xfId="32923" hidden="1"/>
    <cellStyle name="Uwaga 3" xfId="32029" hidden="1"/>
    <cellStyle name="Uwaga 3" xfId="32955" hidden="1"/>
    <cellStyle name="Uwaga 3" xfId="32951" hidden="1"/>
    <cellStyle name="Uwaga 3" xfId="32911" hidden="1"/>
    <cellStyle name="Uwaga 3" xfId="33890" hidden="1"/>
    <cellStyle name="Uwaga 3" xfId="32934" hidden="1"/>
    <cellStyle name="Uwaga 3" xfId="32018" hidden="1"/>
    <cellStyle name="Uwaga 3" xfId="33909" hidden="1"/>
    <cellStyle name="Uwaga 3" xfId="32962" hidden="1"/>
    <cellStyle name="Uwaga 3" xfId="32026" hidden="1"/>
    <cellStyle name="Uwaga 3" xfId="32958" hidden="1"/>
    <cellStyle name="Uwaga 3" xfId="33897" hidden="1"/>
    <cellStyle name="Uwaga 3" xfId="32914" hidden="1"/>
    <cellStyle name="Uwaga 3" xfId="32009" hidden="1"/>
    <cellStyle name="Uwaga 3" xfId="33955" hidden="1"/>
    <cellStyle name="Uwaga 3" xfId="32011" hidden="1"/>
    <cellStyle name="Uwaga 3" xfId="33917" hidden="1"/>
    <cellStyle name="Uwaga 3" xfId="32937" hidden="1"/>
    <cellStyle name="Uwaga 3" xfId="33916" hidden="1"/>
    <cellStyle name="Uwaga 3" xfId="31537" hidden="1"/>
    <cellStyle name="Uwaga 3" xfId="32935" hidden="1"/>
    <cellStyle name="Uwaga 3" xfId="33914" hidden="1"/>
    <cellStyle name="Uwaga 3" xfId="34857" hidden="1"/>
    <cellStyle name="Uwaga 3" xfId="36319" hidden="1"/>
    <cellStyle name="Uwaga 3" xfId="36320" hidden="1"/>
    <cellStyle name="Uwaga 3" xfId="36322" hidden="1"/>
    <cellStyle name="Uwaga 3" xfId="36334" hidden="1"/>
    <cellStyle name="Uwaga 3" xfId="36335" hidden="1"/>
    <cellStyle name="Uwaga 3" xfId="36340" hidden="1"/>
    <cellStyle name="Uwaga 3" xfId="36349" hidden="1"/>
    <cellStyle name="Uwaga 3" xfId="36350" hidden="1"/>
    <cellStyle name="Uwaga 3" xfId="36355" hidden="1"/>
    <cellStyle name="Uwaga 3" xfId="36364" hidden="1"/>
    <cellStyle name="Uwaga 3" xfId="36365" hidden="1"/>
    <cellStyle name="Uwaga 3" xfId="36366" hidden="1"/>
    <cellStyle name="Uwaga 3" xfId="36379" hidden="1"/>
    <cellStyle name="Uwaga 3" xfId="36384" hidden="1"/>
    <cellStyle name="Uwaga 3" xfId="36389" hidden="1"/>
    <cellStyle name="Uwaga 3" xfId="36399" hidden="1"/>
    <cellStyle name="Uwaga 3" xfId="36404" hidden="1"/>
    <cellStyle name="Uwaga 3" xfId="36408" hidden="1"/>
    <cellStyle name="Uwaga 3" xfId="36415" hidden="1"/>
    <cellStyle name="Uwaga 3" xfId="36420" hidden="1"/>
    <cellStyle name="Uwaga 3" xfId="36423" hidden="1"/>
    <cellStyle name="Uwaga 3" xfId="36429" hidden="1"/>
    <cellStyle name="Uwaga 3" xfId="36434" hidden="1"/>
    <cellStyle name="Uwaga 3" xfId="36438" hidden="1"/>
    <cellStyle name="Uwaga 3" xfId="36439" hidden="1"/>
    <cellStyle name="Uwaga 3" xfId="36440" hidden="1"/>
    <cellStyle name="Uwaga 3" xfId="36444" hidden="1"/>
    <cellStyle name="Uwaga 3" xfId="36456" hidden="1"/>
    <cellStyle name="Uwaga 3" xfId="36461" hidden="1"/>
    <cellStyle name="Uwaga 3" xfId="36466" hidden="1"/>
    <cellStyle name="Uwaga 3" xfId="36471" hidden="1"/>
    <cellStyle name="Uwaga 3" xfId="36476" hidden="1"/>
    <cellStyle name="Uwaga 3" xfId="36481" hidden="1"/>
    <cellStyle name="Uwaga 3" xfId="36485" hidden="1"/>
    <cellStyle name="Uwaga 3" xfId="36489" hidden="1"/>
    <cellStyle name="Uwaga 3" xfId="36494" hidden="1"/>
    <cellStyle name="Uwaga 3" xfId="36499" hidden="1"/>
    <cellStyle name="Uwaga 3" xfId="36500" hidden="1"/>
    <cellStyle name="Uwaga 3" xfId="36502" hidden="1"/>
    <cellStyle name="Uwaga 3" xfId="36515" hidden="1"/>
    <cellStyle name="Uwaga 3" xfId="36519" hidden="1"/>
    <cellStyle name="Uwaga 3" xfId="36524" hidden="1"/>
    <cellStyle name="Uwaga 3" xfId="36531" hidden="1"/>
    <cellStyle name="Uwaga 3" xfId="36535" hidden="1"/>
    <cellStyle name="Uwaga 3" xfId="36540" hidden="1"/>
    <cellStyle name="Uwaga 3" xfId="36545" hidden="1"/>
    <cellStyle name="Uwaga 3" xfId="36548" hidden="1"/>
    <cellStyle name="Uwaga 3" xfId="36553" hidden="1"/>
    <cellStyle name="Uwaga 3" xfId="36559" hidden="1"/>
    <cellStyle name="Uwaga 3" xfId="36560" hidden="1"/>
    <cellStyle name="Uwaga 3" xfId="36563" hidden="1"/>
    <cellStyle name="Uwaga 3" xfId="36576" hidden="1"/>
    <cellStyle name="Uwaga 3" xfId="36580" hidden="1"/>
    <cellStyle name="Uwaga 3" xfId="36585" hidden="1"/>
    <cellStyle name="Uwaga 3" xfId="36592" hidden="1"/>
    <cellStyle name="Uwaga 3" xfId="36597" hidden="1"/>
    <cellStyle name="Uwaga 3" xfId="36601" hidden="1"/>
    <cellStyle name="Uwaga 3" xfId="36606" hidden="1"/>
    <cellStyle name="Uwaga 3" xfId="36610" hidden="1"/>
    <cellStyle name="Uwaga 3" xfId="36615" hidden="1"/>
    <cellStyle name="Uwaga 3" xfId="36619" hidden="1"/>
    <cellStyle name="Uwaga 3" xfId="36620" hidden="1"/>
    <cellStyle name="Uwaga 3" xfId="36622" hidden="1"/>
    <cellStyle name="Uwaga 3" xfId="36634" hidden="1"/>
    <cellStyle name="Uwaga 3" xfId="36635" hidden="1"/>
    <cellStyle name="Uwaga 3" xfId="36637" hidden="1"/>
    <cellStyle name="Uwaga 3" xfId="36649" hidden="1"/>
    <cellStyle name="Uwaga 3" xfId="36651" hidden="1"/>
    <cellStyle name="Uwaga 3" xfId="36654" hidden="1"/>
    <cellStyle name="Uwaga 3" xfId="36664" hidden="1"/>
    <cellStyle name="Uwaga 3" xfId="36665" hidden="1"/>
    <cellStyle name="Uwaga 3" xfId="36667" hidden="1"/>
    <cellStyle name="Uwaga 3" xfId="36679" hidden="1"/>
    <cellStyle name="Uwaga 3" xfId="36680" hidden="1"/>
    <cellStyle name="Uwaga 3" xfId="36681" hidden="1"/>
    <cellStyle name="Uwaga 3" xfId="36695" hidden="1"/>
    <cellStyle name="Uwaga 3" xfId="36698" hidden="1"/>
    <cellStyle name="Uwaga 3" xfId="36702" hidden="1"/>
    <cellStyle name="Uwaga 3" xfId="36710" hidden="1"/>
    <cellStyle name="Uwaga 3" xfId="36713" hidden="1"/>
    <cellStyle name="Uwaga 3" xfId="36717" hidden="1"/>
    <cellStyle name="Uwaga 3" xfId="36725" hidden="1"/>
    <cellStyle name="Uwaga 3" xfId="36728" hidden="1"/>
    <cellStyle name="Uwaga 3" xfId="36732" hidden="1"/>
    <cellStyle name="Uwaga 3" xfId="36739" hidden="1"/>
    <cellStyle name="Uwaga 3" xfId="36740" hidden="1"/>
    <cellStyle name="Uwaga 3" xfId="36742" hidden="1"/>
    <cellStyle name="Uwaga 3" xfId="36755" hidden="1"/>
    <cellStyle name="Uwaga 3" xfId="36758" hidden="1"/>
    <cellStyle name="Uwaga 3" xfId="36761" hidden="1"/>
    <cellStyle name="Uwaga 3" xfId="36770" hidden="1"/>
    <cellStyle name="Uwaga 3" xfId="36773" hidden="1"/>
    <cellStyle name="Uwaga 3" xfId="36777" hidden="1"/>
    <cellStyle name="Uwaga 3" xfId="36785" hidden="1"/>
    <cellStyle name="Uwaga 3" xfId="36787" hidden="1"/>
    <cellStyle name="Uwaga 3" xfId="36790" hidden="1"/>
    <cellStyle name="Uwaga 3" xfId="36799" hidden="1"/>
    <cellStyle name="Uwaga 3" xfId="36800" hidden="1"/>
    <cellStyle name="Uwaga 3" xfId="36801" hidden="1"/>
    <cellStyle name="Uwaga 3" xfId="36814" hidden="1"/>
    <cellStyle name="Uwaga 3" xfId="36815" hidden="1"/>
    <cellStyle name="Uwaga 3" xfId="36817" hidden="1"/>
    <cellStyle name="Uwaga 3" xfId="36829" hidden="1"/>
    <cellStyle name="Uwaga 3" xfId="36830" hidden="1"/>
    <cellStyle name="Uwaga 3" xfId="36832" hidden="1"/>
    <cellStyle name="Uwaga 3" xfId="36844" hidden="1"/>
    <cellStyle name="Uwaga 3" xfId="36845" hidden="1"/>
    <cellStyle name="Uwaga 3" xfId="36847" hidden="1"/>
    <cellStyle name="Uwaga 3" xfId="36859" hidden="1"/>
    <cellStyle name="Uwaga 3" xfId="36860" hidden="1"/>
    <cellStyle name="Uwaga 3" xfId="36861" hidden="1"/>
    <cellStyle name="Uwaga 3" xfId="36875" hidden="1"/>
    <cellStyle name="Uwaga 3" xfId="36877" hidden="1"/>
    <cellStyle name="Uwaga 3" xfId="36880" hidden="1"/>
    <cellStyle name="Uwaga 3" xfId="36890" hidden="1"/>
    <cellStyle name="Uwaga 3" xfId="36893" hidden="1"/>
    <cellStyle name="Uwaga 3" xfId="36896" hidden="1"/>
    <cellStyle name="Uwaga 3" xfId="36905" hidden="1"/>
    <cellStyle name="Uwaga 3" xfId="36907" hidden="1"/>
    <cellStyle name="Uwaga 3" xfId="36910" hidden="1"/>
    <cellStyle name="Uwaga 3" xfId="36919" hidden="1"/>
    <cellStyle name="Uwaga 3" xfId="36920" hidden="1"/>
    <cellStyle name="Uwaga 3" xfId="36921" hidden="1"/>
    <cellStyle name="Uwaga 3" xfId="36934" hidden="1"/>
    <cellStyle name="Uwaga 3" xfId="36936" hidden="1"/>
    <cellStyle name="Uwaga 3" xfId="36938" hidden="1"/>
    <cellStyle name="Uwaga 3" xfId="36949" hidden="1"/>
    <cellStyle name="Uwaga 3" xfId="36951" hidden="1"/>
    <cellStyle name="Uwaga 3" xfId="36953" hidden="1"/>
    <cellStyle name="Uwaga 3" xfId="36964" hidden="1"/>
    <cellStyle name="Uwaga 3" xfId="36966" hidden="1"/>
    <cellStyle name="Uwaga 3" xfId="36968" hidden="1"/>
    <cellStyle name="Uwaga 3" xfId="36979" hidden="1"/>
    <cellStyle name="Uwaga 3" xfId="36980" hidden="1"/>
    <cellStyle name="Uwaga 3" xfId="36981" hidden="1"/>
    <cellStyle name="Uwaga 3" xfId="36994" hidden="1"/>
    <cellStyle name="Uwaga 3" xfId="36996" hidden="1"/>
    <cellStyle name="Uwaga 3" xfId="36998" hidden="1"/>
    <cellStyle name="Uwaga 3" xfId="37009" hidden="1"/>
    <cellStyle name="Uwaga 3" xfId="37011" hidden="1"/>
    <cellStyle name="Uwaga 3" xfId="37013" hidden="1"/>
    <cellStyle name="Uwaga 3" xfId="37024" hidden="1"/>
    <cellStyle name="Uwaga 3" xfId="37026" hidden="1"/>
    <cellStyle name="Uwaga 3" xfId="37027" hidden="1"/>
    <cellStyle name="Uwaga 3" xfId="37039" hidden="1"/>
    <cellStyle name="Uwaga 3" xfId="37040" hidden="1"/>
    <cellStyle name="Uwaga 3" xfId="37041" hidden="1"/>
    <cellStyle name="Uwaga 3" xfId="37054" hidden="1"/>
    <cellStyle name="Uwaga 3" xfId="37056" hidden="1"/>
    <cellStyle name="Uwaga 3" xfId="37058" hidden="1"/>
    <cellStyle name="Uwaga 3" xfId="37069" hidden="1"/>
    <cellStyle name="Uwaga 3" xfId="37071" hidden="1"/>
    <cellStyle name="Uwaga 3" xfId="37073" hidden="1"/>
    <cellStyle name="Uwaga 3" xfId="37084" hidden="1"/>
    <cellStyle name="Uwaga 3" xfId="37086" hidden="1"/>
    <cellStyle name="Uwaga 3" xfId="37088" hidden="1"/>
    <cellStyle name="Uwaga 3" xfId="37099" hidden="1"/>
    <cellStyle name="Uwaga 3" xfId="37100" hidden="1"/>
    <cellStyle name="Uwaga 3" xfId="37102" hidden="1"/>
    <cellStyle name="Uwaga 3" xfId="37113" hidden="1"/>
    <cellStyle name="Uwaga 3" xfId="37115" hidden="1"/>
    <cellStyle name="Uwaga 3" xfId="37116" hidden="1"/>
    <cellStyle name="Uwaga 3" xfId="37125" hidden="1"/>
    <cellStyle name="Uwaga 3" xfId="37128" hidden="1"/>
    <cellStyle name="Uwaga 3" xfId="37130" hidden="1"/>
    <cellStyle name="Uwaga 3" xfId="37141" hidden="1"/>
    <cellStyle name="Uwaga 3" xfId="37143" hidden="1"/>
    <cellStyle name="Uwaga 3" xfId="37145" hidden="1"/>
    <cellStyle name="Uwaga 3" xfId="37157" hidden="1"/>
    <cellStyle name="Uwaga 3" xfId="37159" hidden="1"/>
    <cellStyle name="Uwaga 3" xfId="37161" hidden="1"/>
    <cellStyle name="Uwaga 3" xfId="37169" hidden="1"/>
    <cellStyle name="Uwaga 3" xfId="37171" hidden="1"/>
    <cellStyle name="Uwaga 3" xfId="37174" hidden="1"/>
    <cellStyle name="Uwaga 3" xfId="37164" hidden="1"/>
    <cellStyle name="Uwaga 3" xfId="37163" hidden="1"/>
    <cellStyle name="Uwaga 3" xfId="37162" hidden="1"/>
    <cellStyle name="Uwaga 3" xfId="37149" hidden="1"/>
    <cellStyle name="Uwaga 3" xfId="37148" hidden="1"/>
    <cellStyle name="Uwaga 3" xfId="37147" hidden="1"/>
    <cellStyle name="Uwaga 3" xfId="37134" hidden="1"/>
    <cellStyle name="Uwaga 3" xfId="37133" hidden="1"/>
    <cellStyle name="Uwaga 3" xfId="37132" hidden="1"/>
    <cellStyle name="Uwaga 3" xfId="37119" hidden="1"/>
    <cellStyle name="Uwaga 3" xfId="37118" hidden="1"/>
    <cellStyle name="Uwaga 3" xfId="37117" hidden="1"/>
    <cellStyle name="Uwaga 3" xfId="37104" hidden="1"/>
    <cellStyle name="Uwaga 3" xfId="37103" hidden="1"/>
    <cellStyle name="Uwaga 3" xfId="37101" hidden="1"/>
    <cellStyle name="Uwaga 3" xfId="37090" hidden="1"/>
    <cellStyle name="Uwaga 3" xfId="37087" hidden="1"/>
    <cellStyle name="Uwaga 3" xfId="37085" hidden="1"/>
    <cellStyle name="Uwaga 3" xfId="37075" hidden="1"/>
    <cellStyle name="Uwaga 3" xfId="37072" hidden="1"/>
    <cellStyle name="Uwaga 3" xfId="37070" hidden="1"/>
    <cellStyle name="Uwaga 3" xfId="37060" hidden="1"/>
    <cellStyle name="Uwaga 3" xfId="37057" hidden="1"/>
    <cellStyle name="Uwaga 3" xfId="37055" hidden="1"/>
    <cellStyle name="Uwaga 3" xfId="37045" hidden="1"/>
    <cellStyle name="Uwaga 3" xfId="37043" hidden="1"/>
    <cellStyle name="Uwaga 3" xfId="37042" hidden="1"/>
    <cellStyle name="Uwaga 3" xfId="37030" hidden="1"/>
    <cellStyle name="Uwaga 3" xfId="37028" hidden="1"/>
    <cellStyle name="Uwaga 3" xfId="37025" hidden="1"/>
    <cellStyle name="Uwaga 3" xfId="37015" hidden="1"/>
    <cellStyle name="Uwaga 3" xfId="37012" hidden="1"/>
    <cellStyle name="Uwaga 3" xfId="37010" hidden="1"/>
    <cellStyle name="Uwaga 3" xfId="37000" hidden="1"/>
    <cellStyle name="Uwaga 3" xfId="36997" hidden="1"/>
    <cellStyle name="Uwaga 3" xfId="36995" hidden="1"/>
    <cellStyle name="Uwaga 3" xfId="36985" hidden="1"/>
    <cellStyle name="Uwaga 3" xfId="36983" hidden="1"/>
    <cellStyle name="Uwaga 3" xfId="36982" hidden="1"/>
    <cellStyle name="Uwaga 3" xfId="36970" hidden="1"/>
    <cellStyle name="Uwaga 3" xfId="36967" hidden="1"/>
    <cellStyle name="Uwaga 3" xfId="36965" hidden="1"/>
    <cellStyle name="Uwaga 3" xfId="36955" hidden="1"/>
    <cellStyle name="Uwaga 3" xfId="36952" hidden="1"/>
    <cellStyle name="Uwaga 3" xfId="36950" hidden="1"/>
    <cellStyle name="Uwaga 3" xfId="36940" hidden="1"/>
    <cellStyle name="Uwaga 3" xfId="36937" hidden="1"/>
    <cellStyle name="Uwaga 3" xfId="36935" hidden="1"/>
    <cellStyle name="Uwaga 3" xfId="36925" hidden="1"/>
    <cellStyle name="Uwaga 3" xfId="36923" hidden="1"/>
    <cellStyle name="Uwaga 3" xfId="36922" hidden="1"/>
    <cellStyle name="Uwaga 3" xfId="36909" hidden="1"/>
    <cellStyle name="Uwaga 3" xfId="36906" hidden="1"/>
    <cellStyle name="Uwaga 3" xfId="36904" hidden="1"/>
    <cellStyle name="Uwaga 3" xfId="36894" hidden="1"/>
    <cellStyle name="Uwaga 3" xfId="36891" hidden="1"/>
    <cellStyle name="Uwaga 3" xfId="36889" hidden="1"/>
    <cellStyle name="Uwaga 3" xfId="36879" hidden="1"/>
    <cellStyle name="Uwaga 3" xfId="36876" hidden="1"/>
    <cellStyle name="Uwaga 3" xfId="36874" hidden="1"/>
    <cellStyle name="Uwaga 3" xfId="36865" hidden="1"/>
    <cellStyle name="Uwaga 3" xfId="36863" hidden="1"/>
    <cellStyle name="Uwaga 3" xfId="36862" hidden="1"/>
    <cellStyle name="Uwaga 3" xfId="36850" hidden="1"/>
    <cellStyle name="Uwaga 3" xfId="36848" hidden="1"/>
    <cellStyle name="Uwaga 3" xfId="36846" hidden="1"/>
    <cellStyle name="Uwaga 3" xfId="36835" hidden="1"/>
    <cellStyle name="Uwaga 3" xfId="36833" hidden="1"/>
    <cellStyle name="Uwaga 3" xfId="36831" hidden="1"/>
    <cellStyle name="Uwaga 3" xfId="36820" hidden="1"/>
    <cellStyle name="Uwaga 3" xfId="36818" hidden="1"/>
    <cellStyle name="Uwaga 3" xfId="36816" hidden="1"/>
    <cellStyle name="Uwaga 3" xfId="36805" hidden="1"/>
    <cellStyle name="Uwaga 3" xfId="36803" hidden="1"/>
    <cellStyle name="Uwaga 3" xfId="36802" hidden="1"/>
    <cellStyle name="Uwaga 3" xfId="36789" hidden="1"/>
    <cellStyle name="Uwaga 3" xfId="36786" hidden="1"/>
    <cellStyle name="Uwaga 3" xfId="36784" hidden="1"/>
    <cellStyle name="Uwaga 3" xfId="36774" hidden="1"/>
    <cellStyle name="Uwaga 3" xfId="36771" hidden="1"/>
    <cellStyle name="Uwaga 3" xfId="36769" hidden="1"/>
    <cellStyle name="Uwaga 3" xfId="36759" hidden="1"/>
    <cellStyle name="Uwaga 3" xfId="36756" hidden="1"/>
    <cellStyle name="Uwaga 3" xfId="36754" hidden="1"/>
    <cellStyle name="Uwaga 3" xfId="36745" hidden="1"/>
    <cellStyle name="Uwaga 3" xfId="36743" hidden="1"/>
    <cellStyle name="Uwaga 3" xfId="36741" hidden="1"/>
    <cellStyle name="Uwaga 3" xfId="36729" hidden="1"/>
    <cellStyle name="Uwaga 3" xfId="36726" hidden="1"/>
    <cellStyle name="Uwaga 3" xfId="36724" hidden="1"/>
    <cellStyle name="Uwaga 3" xfId="36714" hidden="1"/>
    <cellStyle name="Uwaga 3" xfId="36711" hidden="1"/>
    <cellStyle name="Uwaga 3" xfId="36709" hidden="1"/>
    <cellStyle name="Uwaga 3" xfId="36699" hidden="1"/>
    <cellStyle name="Uwaga 3" xfId="36696" hidden="1"/>
    <cellStyle name="Uwaga 3" xfId="36694" hidden="1"/>
    <cellStyle name="Uwaga 3" xfId="36687" hidden="1"/>
    <cellStyle name="Uwaga 3" xfId="36684" hidden="1"/>
    <cellStyle name="Uwaga 3" xfId="36682" hidden="1"/>
    <cellStyle name="Uwaga 3" xfId="36672" hidden="1"/>
    <cellStyle name="Uwaga 3" xfId="36669" hidden="1"/>
    <cellStyle name="Uwaga 3" xfId="36666" hidden="1"/>
    <cellStyle name="Uwaga 3" xfId="36657" hidden="1"/>
    <cellStyle name="Uwaga 3" xfId="36653" hidden="1"/>
    <cellStyle name="Uwaga 3" xfId="36650" hidden="1"/>
    <cellStyle name="Uwaga 3" xfId="36642" hidden="1"/>
    <cellStyle name="Uwaga 3" xfId="36639" hidden="1"/>
    <cellStyle name="Uwaga 3" xfId="36636" hidden="1"/>
    <cellStyle name="Uwaga 3" xfId="36627" hidden="1"/>
    <cellStyle name="Uwaga 3" xfId="36624" hidden="1"/>
    <cellStyle name="Uwaga 3" xfId="36621" hidden="1"/>
    <cellStyle name="Uwaga 3" xfId="36611" hidden="1"/>
    <cellStyle name="Uwaga 3" xfId="36607" hidden="1"/>
    <cellStyle name="Uwaga 3" xfId="36604" hidden="1"/>
    <cellStyle name="Uwaga 3" xfId="36595" hidden="1"/>
    <cellStyle name="Uwaga 3" xfId="36591" hidden="1"/>
    <cellStyle name="Uwaga 3" xfId="36589" hidden="1"/>
    <cellStyle name="Uwaga 3" xfId="36581" hidden="1"/>
    <cellStyle name="Uwaga 3" xfId="36577" hidden="1"/>
    <cellStyle name="Uwaga 3" xfId="36574" hidden="1"/>
    <cellStyle name="Uwaga 3" xfId="36567" hidden="1"/>
    <cellStyle name="Uwaga 3" xfId="36564" hidden="1"/>
    <cellStyle name="Uwaga 3" xfId="36561" hidden="1"/>
    <cellStyle name="Uwaga 3" xfId="36552" hidden="1"/>
    <cellStyle name="Uwaga 3" xfId="36547" hidden="1"/>
    <cellStyle name="Uwaga 3" xfId="36544" hidden="1"/>
    <cellStyle name="Uwaga 3" xfId="36537" hidden="1"/>
    <cellStyle name="Uwaga 3" xfId="36532" hidden="1"/>
    <cellStyle name="Uwaga 3" xfId="36529" hidden="1"/>
    <cellStyle name="Uwaga 3" xfId="36522" hidden="1"/>
    <cellStyle name="Uwaga 3" xfId="36517" hidden="1"/>
    <cellStyle name="Uwaga 3" xfId="36514" hidden="1"/>
    <cellStyle name="Uwaga 3" xfId="36508" hidden="1"/>
    <cellStyle name="Uwaga 3" xfId="36504" hidden="1"/>
    <cellStyle name="Uwaga 3" xfId="36501" hidden="1"/>
    <cellStyle name="Uwaga 3" xfId="36493" hidden="1"/>
    <cellStyle name="Uwaga 3" xfId="36488" hidden="1"/>
    <cellStyle name="Uwaga 3" xfId="36484" hidden="1"/>
    <cellStyle name="Uwaga 3" xfId="36478" hidden="1"/>
    <cellStyle name="Uwaga 3" xfId="36473" hidden="1"/>
    <cellStyle name="Uwaga 3" xfId="36469" hidden="1"/>
    <cellStyle name="Uwaga 3" xfId="36463" hidden="1"/>
    <cellStyle name="Uwaga 3" xfId="36458" hidden="1"/>
    <cellStyle name="Uwaga 3" xfId="36454" hidden="1"/>
    <cellStyle name="Uwaga 3" xfId="36449" hidden="1"/>
    <cellStyle name="Uwaga 3" xfId="36445" hidden="1"/>
    <cellStyle name="Uwaga 3" xfId="36441" hidden="1"/>
    <cellStyle name="Uwaga 3" xfId="36433" hidden="1"/>
    <cellStyle name="Uwaga 3" xfId="36428" hidden="1"/>
    <cellStyle name="Uwaga 3" xfId="36424" hidden="1"/>
    <cellStyle name="Uwaga 3" xfId="36418" hidden="1"/>
    <cellStyle name="Uwaga 3" xfId="36413" hidden="1"/>
    <cellStyle name="Uwaga 3" xfId="36409" hidden="1"/>
    <cellStyle name="Uwaga 3" xfId="36403" hidden="1"/>
    <cellStyle name="Uwaga 3" xfId="36398" hidden="1"/>
    <cellStyle name="Uwaga 3" xfId="36394" hidden="1"/>
    <cellStyle name="Uwaga 3" xfId="36390" hidden="1"/>
    <cellStyle name="Uwaga 3" xfId="36385" hidden="1"/>
    <cellStyle name="Uwaga 3" xfId="36380" hidden="1"/>
    <cellStyle name="Uwaga 3" xfId="36375" hidden="1"/>
    <cellStyle name="Uwaga 3" xfId="36371" hidden="1"/>
    <cellStyle name="Uwaga 3" xfId="36367" hidden="1"/>
    <cellStyle name="Uwaga 3" xfId="36360" hidden="1"/>
    <cellStyle name="Uwaga 3" xfId="36356" hidden="1"/>
    <cellStyle name="Uwaga 3" xfId="36351" hidden="1"/>
    <cellStyle name="Uwaga 3" xfId="36345" hidden="1"/>
    <cellStyle name="Uwaga 3" xfId="36341" hidden="1"/>
    <cellStyle name="Uwaga 3" xfId="36336" hidden="1"/>
    <cellStyle name="Uwaga 3" xfId="36330" hidden="1"/>
    <cellStyle name="Uwaga 3" xfId="36326" hidden="1"/>
    <cellStyle name="Uwaga 3" xfId="36321" hidden="1"/>
    <cellStyle name="Uwaga 3" xfId="36315" hidden="1"/>
    <cellStyle name="Uwaga 3" xfId="36311" hidden="1"/>
    <cellStyle name="Uwaga 3" xfId="36307" hidden="1"/>
    <cellStyle name="Uwaga 3" xfId="37167" hidden="1"/>
    <cellStyle name="Uwaga 3" xfId="37166" hidden="1"/>
    <cellStyle name="Uwaga 3" xfId="37165" hidden="1"/>
    <cellStyle name="Uwaga 3" xfId="37152" hidden="1"/>
    <cellStyle name="Uwaga 3" xfId="37151" hidden="1"/>
    <cellStyle name="Uwaga 3" xfId="37150" hidden="1"/>
    <cellStyle name="Uwaga 3" xfId="37137" hidden="1"/>
    <cellStyle name="Uwaga 3" xfId="37136" hidden="1"/>
    <cellStyle name="Uwaga 3" xfId="37135" hidden="1"/>
    <cellStyle name="Uwaga 3" xfId="37122" hidden="1"/>
    <cellStyle name="Uwaga 3" xfId="37121" hidden="1"/>
    <cellStyle name="Uwaga 3" xfId="37120" hidden="1"/>
    <cellStyle name="Uwaga 3" xfId="37107" hidden="1"/>
    <cellStyle name="Uwaga 3" xfId="37106" hidden="1"/>
    <cellStyle name="Uwaga 3" xfId="37105" hidden="1"/>
    <cellStyle name="Uwaga 3" xfId="37093" hidden="1"/>
    <cellStyle name="Uwaga 3" xfId="37091" hidden="1"/>
    <cellStyle name="Uwaga 3" xfId="37089" hidden="1"/>
    <cellStyle name="Uwaga 3" xfId="37078" hidden="1"/>
    <cellStyle name="Uwaga 3" xfId="37076" hidden="1"/>
    <cellStyle name="Uwaga 3" xfId="37074" hidden="1"/>
    <cellStyle name="Uwaga 3" xfId="37063" hidden="1"/>
    <cellStyle name="Uwaga 3" xfId="37061" hidden="1"/>
    <cellStyle name="Uwaga 3" xfId="37059" hidden="1"/>
    <cellStyle name="Uwaga 3" xfId="37048" hidden="1"/>
    <cellStyle name="Uwaga 3" xfId="37046" hidden="1"/>
    <cellStyle name="Uwaga 3" xfId="37044" hidden="1"/>
    <cellStyle name="Uwaga 3" xfId="37033" hidden="1"/>
    <cellStyle name="Uwaga 3" xfId="37031" hidden="1"/>
    <cellStyle name="Uwaga 3" xfId="37029" hidden="1"/>
    <cellStyle name="Uwaga 3" xfId="37018" hidden="1"/>
    <cellStyle name="Uwaga 3" xfId="37016" hidden="1"/>
    <cellStyle name="Uwaga 3" xfId="37014" hidden="1"/>
    <cellStyle name="Uwaga 3" xfId="37003" hidden="1"/>
    <cellStyle name="Uwaga 3" xfId="37001" hidden="1"/>
    <cellStyle name="Uwaga 3" xfId="36999" hidden="1"/>
    <cellStyle name="Uwaga 3" xfId="36988" hidden="1"/>
    <cellStyle name="Uwaga 3" xfId="36986" hidden="1"/>
    <cellStyle name="Uwaga 3" xfId="36984" hidden="1"/>
    <cellStyle name="Uwaga 3" xfId="36973" hidden="1"/>
    <cellStyle name="Uwaga 3" xfId="36971" hidden="1"/>
    <cellStyle name="Uwaga 3" xfId="36969" hidden="1"/>
    <cellStyle name="Uwaga 3" xfId="36958" hidden="1"/>
    <cellStyle name="Uwaga 3" xfId="36956" hidden="1"/>
    <cellStyle name="Uwaga 3" xfId="36954" hidden="1"/>
    <cellStyle name="Uwaga 3" xfId="36943" hidden="1"/>
    <cellStyle name="Uwaga 3" xfId="36941" hidden="1"/>
    <cellStyle name="Uwaga 3" xfId="36939" hidden="1"/>
    <cellStyle name="Uwaga 3" xfId="36928" hidden="1"/>
    <cellStyle name="Uwaga 3" xfId="36926" hidden="1"/>
    <cellStyle name="Uwaga 3" xfId="36924" hidden="1"/>
    <cellStyle name="Uwaga 3" xfId="36913" hidden="1"/>
    <cellStyle name="Uwaga 3" xfId="36911" hidden="1"/>
    <cellStyle name="Uwaga 3" xfId="36908" hidden="1"/>
    <cellStyle name="Uwaga 3" xfId="36898" hidden="1"/>
    <cellStyle name="Uwaga 3" xfId="36895" hidden="1"/>
    <cellStyle name="Uwaga 3" xfId="36892" hidden="1"/>
    <cellStyle name="Uwaga 3" xfId="36883" hidden="1"/>
    <cellStyle name="Uwaga 3" xfId="36881" hidden="1"/>
    <cellStyle name="Uwaga 3" xfId="36878" hidden="1"/>
    <cellStyle name="Uwaga 3" xfId="36868" hidden="1"/>
    <cellStyle name="Uwaga 3" xfId="36866" hidden="1"/>
    <cellStyle name="Uwaga 3" xfId="36864" hidden="1"/>
    <cellStyle name="Uwaga 3" xfId="36853" hidden="1"/>
    <cellStyle name="Uwaga 3" xfId="36851" hidden="1"/>
    <cellStyle name="Uwaga 3" xfId="36849" hidden="1"/>
    <cellStyle name="Uwaga 3" xfId="36838" hidden="1"/>
    <cellStyle name="Uwaga 3" xfId="36836" hidden="1"/>
    <cellStyle name="Uwaga 3" xfId="36834" hidden="1"/>
    <cellStyle name="Uwaga 3" xfId="36823" hidden="1"/>
    <cellStyle name="Uwaga 3" xfId="36821" hidden="1"/>
    <cellStyle name="Uwaga 3" xfId="36819" hidden="1"/>
    <cellStyle name="Uwaga 3" xfId="36808" hidden="1"/>
    <cellStyle name="Uwaga 3" xfId="36806" hidden="1"/>
    <cellStyle name="Uwaga 3" xfId="36804" hidden="1"/>
    <cellStyle name="Uwaga 3" xfId="36793" hidden="1"/>
    <cellStyle name="Uwaga 3" xfId="36791" hidden="1"/>
    <cellStyle name="Uwaga 3" xfId="36788" hidden="1"/>
    <cellStyle name="Uwaga 3" xfId="36778" hidden="1"/>
    <cellStyle name="Uwaga 3" xfId="36775" hidden="1"/>
    <cellStyle name="Uwaga 3" xfId="36772" hidden="1"/>
    <cellStyle name="Uwaga 3" xfId="36763" hidden="1"/>
    <cellStyle name="Uwaga 3" xfId="36760" hidden="1"/>
    <cellStyle name="Uwaga 3" xfId="36757" hidden="1"/>
    <cellStyle name="Uwaga 3" xfId="36748" hidden="1"/>
    <cellStyle name="Uwaga 3" xfId="36746" hidden="1"/>
    <cellStyle name="Uwaga 3" xfId="36744" hidden="1"/>
    <cellStyle name="Uwaga 3" xfId="36733" hidden="1"/>
    <cellStyle name="Uwaga 3" xfId="36730" hidden="1"/>
    <cellStyle name="Uwaga 3" xfId="36727" hidden="1"/>
    <cellStyle name="Uwaga 3" xfId="36718" hidden="1"/>
    <cellStyle name="Uwaga 3" xfId="36715" hidden="1"/>
    <cellStyle name="Uwaga 3" xfId="36712" hidden="1"/>
    <cellStyle name="Uwaga 3" xfId="36703" hidden="1"/>
    <cellStyle name="Uwaga 3" xfId="36700" hidden="1"/>
    <cellStyle name="Uwaga 3" xfId="36697" hidden="1"/>
    <cellStyle name="Uwaga 3" xfId="36690" hidden="1"/>
    <cellStyle name="Uwaga 3" xfId="36686" hidden="1"/>
    <cellStyle name="Uwaga 3" xfId="36683" hidden="1"/>
    <cellStyle name="Uwaga 3" xfId="36675" hidden="1"/>
    <cellStyle name="Uwaga 3" xfId="36671" hidden="1"/>
    <cellStyle name="Uwaga 3" xfId="36668" hidden="1"/>
    <cellStyle name="Uwaga 3" xfId="36660" hidden="1"/>
    <cellStyle name="Uwaga 3" xfId="36656" hidden="1"/>
    <cellStyle name="Uwaga 3" xfId="36652" hidden="1"/>
    <cellStyle name="Uwaga 3" xfId="36645" hidden="1"/>
    <cellStyle name="Uwaga 3" xfId="36641" hidden="1"/>
    <cellStyle name="Uwaga 3" xfId="36638" hidden="1"/>
    <cellStyle name="Uwaga 3" xfId="36630" hidden="1"/>
    <cellStyle name="Uwaga 3" xfId="36626" hidden="1"/>
    <cellStyle name="Uwaga 3" xfId="36623" hidden="1"/>
    <cellStyle name="Uwaga 3" xfId="36614" hidden="1"/>
    <cellStyle name="Uwaga 3" xfId="36609" hidden="1"/>
    <cellStyle name="Uwaga 3" xfId="36605" hidden="1"/>
    <cellStyle name="Uwaga 3" xfId="36599" hidden="1"/>
    <cellStyle name="Uwaga 3" xfId="36594" hidden="1"/>
    <cellStyle name="Uwaga 3" xfId="36590" hidden="1"/>
    <cellStyle name="Uwaga 3" xfId="36584" hidden="1"/>
    <cellStyle name="Uwaga 3" xfId="36579" hidden="1"/>
    <cellStyle name="Uwaga 3" xfId="36575" hidden="1"/>
    <cellStyle name="Uwaga 3" xfId="36570" hidden="1"/>
    <cellStyle name="Uwaga 3" xfId="36566" hidden="1"/>
    <cellStyle name="Uwaga 3" xfId="36562" hidden="1"/>
    <cellStyle name="Uwaga 3" xfId="36555" hidden="1"/>
    <cellStyle name="Uwaga 3" xfId="36550" hidden="1"/>
    <cellStyle name="Uwaga 3" xfId="36546" hidden="1"/>
    <cellStyle name="Uwaga 3" xfId="36539" hidden="1"/>
    <cellStyle name="Uwaga 3" xfId="36534" hidden="1"/>
    <cellStyle name="Uwaga 3" xfId="36530" hidden="1"/>
    <cellStyle name="Uwaga 3" xfId="36525" hidden="1"/>
    <cellStyle name="Uwaga 3" xfId="36520" hidden="1"/>
    <cellStyle name="Uwaga 3" xfId="36516" hidden="1"/>
    <cellStyle name="Uwaga 3" xfId="36510" hidden="1"/>
    <cellStyle name="Uwaga 3" xfId="36506" hidden="1"/>
    <cellStyle name="Uwaga 3" xfId="36503" hidden="1"/>
    <cellStyle name="Uwaga 3" xfId="36496" hidden="1"/>
    <cellStyle name="Uwaga 3" xfId="36491" hidden="1"/>
    <cellStyle name="Uwaga 3" xfId="36486" hidden="1"/>
    <cellStyle name="Uwaga 3" xfId="36480" hidden="1"/>
    <cellStyle name="Uwaga 3" xfId="36475" hidden="1"/>
    <cellStyle name="Uwaga 3" xfId="36470" hidden="1"/>
    <cellStyle name="Uwaga 3" xfId="36465" hidden="1"/>
    <cellStyle name="Uwaga 3" xfId="36460" hidden="1"/>
    <cellStyle name="Uwaga 3" xfId="36455" hidden="1"/>
    <cellStyle name="Uwaga 3" xfId="36451" hidden="1"/>
    <cellStyle name="Uwaga 3" xfId="36447" hidden="1"/>
    <cellStyle name="Uwaga 3" xfId="36442" hidden="1"/>
    <cellStyle name="Uwaga 3" xfId="36435" hidden="1"/>
    <cellStyle name="Uwaga 3" xfId="36430" hidden="1"/>
    <cellStyle name="Uwaga 3" xfId="36425" hidden="1"/>
    <cellStyle name="Uwaga 3" xfId="36419" hidden="1"/>
    <cellStyle name="Uwaga 3" xfId="36414" hidden="1"/>
    <cellStyle name="Uwaga 3" xfId="36410" hidden="1"/>
    <cellStyle name="Uwaga 3" xfId="36405" hidden="1"/>
    <cellStyle name="Uwaga 3" xfId="36400" hidden="1"/>
    <cellStyle name="Uwaga 3" xfId="36395" hidden="1"/>
    <cellStyle name="Uwaga 3" xfId="36391" hidden="1"/>
    <cellStyle name="Uwaga 3" xfId="36386" hidden="1"/>
    <cellStyle name="Uwaga 3" xfId="36381" hidden="1"/>
    <cellStyle name="Uwaga 3" xfId="36376" hidden="1"/>
    <cellStyle name="Uwaga 3" xfId="36372" hidden="1"/>
    <cellStyle name="Uwaga 3" xfId="36368" hidden="1"/>
    <cellStyle name="Uwaga 3" xfId="36361" hidden="1"/>
    <cellStyle name="Uwaga 3" xfId="36357" hidden="1"/>
    <cellStyle name="Uwaga 3" xfId="36352" hidden="1"/>
    <cellStyle name="Uwaga 3" xfId="36346" hidden="1"/>
    <cellStyle name="Uwaga 3" xfId="36342" hidden="1"/>
    <cellStyle name="Uwaga 3" xfId="36337" hidden="1"/>
    <cellStyle name="Uwaga 3" xfId="36331" hidden="1"/>
    <cellStyle name="Uwaga 3" xfId="36327" hidden="1"/>
    <cellStyle name="Uwaga 3" xfId="36323" hidden="1"/>
    <cellStyle name="Uwaga 3" xfId="36316" hidden="1"/>
    <cellStyle name="Uwaga 3" xfId="36312" hidden="1"/>
    <cellStyle name="Uwaga 3" xfId="36308" hidden="1"/>
    <cellStyle name="Uwaga 3" xfId="37172" hidden="1"/>
    <cellStyle name="Uwaga 3" xfId="37170" hidden="1"/>
    <cellStyle name="Uwaga 3" xfId="37168" hidden="1"/>
    <cellStyle name="Uwaga 3" xfId="37155" hidden="1"/>
    <cellStyle name="Uwaga 3" xfId="37154" hidden="1"/>
    <cellStyle name="Uwaga 3" xfId="37153" hidden="1"/>
    <cellStyle name="Uwaga 3" xfId="37140" hidden="1"/>
    <cellStyle name="Uwaga 3" xfId="37139" hidden="1"/>
    <cellStyle name="Uwaga 3" xfId="37138" hidden="1"/>
    <cellStyle name="Uwaga 3" xfId="37126" hidden="1"/>
    <cellStyle name="Uwaga 3" xfId="37124" hidden="1"/>
    <cellStyle name="Uwaga 3" xfId="37123" hidden="1"/>
    <cellStyle name="Uwaga 3" xfId="37110" hidden="1"/>
    <cellStyle name="Uwaga 3" xfId="37109" hidden="1"/>
    <cellStyle name="Uwaga 3" xfId="37108" hidden="1"/>
    <cellStyle name="Uwaga 3" xfId="37096" hidden="1"/>
    <cellStyle name="Uwaga 3" xfId="37094" hidden="1"/>
    <cellStyle name="Uwaga 3" xfId="37092" hidden="1"/>
    <cellStyle name="Uwaga 3" xfId="37081" hidden="1"/>
    <cellStyle name="Uwaga 3" xfId="37079" hidden="1"/>
    <cellStyle name="Uwaga 3" xfId="37077" hidden="1"/>
    <cellStyle name="Uwaga 3" xfId="37066" hidden="1"/>
    <cellStyle name="Uwaga 3" xfId="37064" hidden="1"/>
    <cellStyle name="Uwaga 3" xfId="37062" hidden="1"/>
    <cellStyle name="Uwaga 3" xfId="37051" hidden="1"/>
    <cellStyle name="Uwaga 3" xfId="37049" hidden="1"/>
    <cellStyle name="Uwaga 3" xfId="37047" hidden="1"/>
    <cellStyle name="Uwaga 3" xfId="37036" hidden="1"/>
    <cellStyle name="Uwaga 3" xfId="37034" hidden="1"/>
    <cellStyle name="Uwaga 3" xfId="37032" hidden="1"/>
    <cellStyle name="Uwaga 3" xfId="37021" hidden="1"/>
    <cellStyle name="Uwaga 3" xfId="37019" hidden="1"/>
    <cellStyle name="Uwaga 3" xfId="37017" hidden="1"/>
    <cellStyle name="Uwaga 3" xfId="37006" hidden="1"/>
    <cellStyle name="Uwaga 3" xfId="37004" hidden="1"/>
    <cellStyle name="Uwaga 3" xfId="37002" hidden="1"/>
    <cellStyle name="Uwaga 3" xfId="36991" hidden="1"/>
    <cellStyle name="Uwaga 3" xfId="36989" hidden="1"/>
    <cellStyle name="Uwaga 3" xfId="36987" hidden="1"/>
    <cellStyle name="Uwaga 3" xfId="36976" hidden="1"/>
    <cellStyle name="Uwaga 3" xfId="36974" hidden="1"/>
    <cellStyle name="Uwaga 3" xfId="36972" hidden="1"/>
    <cellStyle name="Uwaga 3" xfId="36961" hidden="1"/>
    <cellStyle name="Uwaga 3" xfId="36959" hidden="1"/>
    <cellStyle name="Uwaga 3" xfId="36957" hidden="1"/>
    <cellStyle name="Uwaga 3" xfId="36946" hidden="1"/>
    <cellStyle name="Uwaga 3" xfId="36944" hidden="1"/>
    <cellStyle name="Uwaga 3" xfId="36942" hidden="1"/>
    <cellStyle name="Uwaga 3" xfId="36931" hidden="1"/>
    <cellStyle name="Uwaga 3" xfId="36929" hidden="1"/>
    <cellStyle name="Uwaga 3" xfId="36927" hidden="1"/>
    <cellStyle name="Uwaga 3" xfId="36916" hidden="1"/>
    <cellStyle name="Uwaga 3" xfId="36914" hidden="1"/>
    <cellStyle name="Uwaga 3" xfId="36912" hidden="1"/>
    <cellStyle name="Uwaga 3" xfId="36901" hidden="1"/>
    <cellStyle name="Uwaga 3" xfId="36899" hidden="1"/>
    <cellStyle name="Uwaga 3" xfId="36897" hidden="1"/>
    <cellStyle name="Uwaga 3" xfId="36886" hidden="1"/>
    <cellStyle name="Uwaga 3" xfId="36884" hidden="1"/>
    <cellStyle name="Uwaga 3" xfId="36882" hidden="1"/>
    <cellStyle name="Uwaga 3" xfId="36871" hidden="1"/>
    <cellStyle name="Uwaga 3" xfId="36869" hidden="1"/>
    <cellStyle name="Uwaga 3" xfId="36867" hidden="1"/>
    <cellStyle name="Uwaga 3" xfId="36856" hidden="1"/>
    <cellStyle name="Uwaga 3" xfId="36854" hidden="1"/>
    <cellStyle name="Uwaga 3" xfId="36852" hidden="1"/>
    <cellStyle name="Uwaga 3" xfId="36841" hidden="1"/>
    <cellStyle name="Uwaga 3" xfId="36839" hidden="1"/>
    <cellStyle name="Uwaga 3" xfId="36837" hidden="1"/>
    <cellStyle name="Uwaga 3" xfId="36826" hidden="1"/>
    <cellStyle name="Uwaga 3" xfId="36824" hidden="1"/>
    <cellStyle name="Uwaga 3" xfId="36822" hidden="1"/>
    <cellStyle name="Uwaga 3" xfId="36811" hidden="1"/>
    <cellStyle name="Uwaga 3" xfId="36809" hidden="1"/>
    <cellStyle name="Uwaga 3" xfId="36807" hidden="1"/>
    <cellStyle name="Uwaga 3" xfId="36796" hidden="1"/>
    <cellStyle name="Uwaga 3" xfId="36794" hidden="1"/>
    <cellStyle name="Uwaga 3" xfId="36792" hidden="1"/>
    <cellStyle name="Uwaga 3" xfId="36781" hidden="1"/>
    <cellStyle name="Uwaga 3" xfId="36779" hidden="1"/>
    <cellStyle name="Uwaga 3" xfId="36776" hidden="1"/>
    <cellStyle name="Uwaga 3" xfId="36766" hidden="1"/>
    <cellStyle name="Uwaga 3" xfId="36764" hidden="1"/>
    <cellStyle name="Uwaga 3" xfId="36762" hidden="1"/>
    <cellStyle name="Uwaga 3" xfId="36751" hidden="1"/>
    <cellStyle name="Uwaga 3" xfId="36749" hidden="1"/>
    <cellStyle name="Uwaga 3" xfId="36747" hidden="1"/>
    <cellStyle name="Uwaga 3" xfId="36736" hidden="1"/>
    <cellStyle name="Uwaga 3" xfId="36734" hidden="1"/>
    <cellStyle name="Uwaga 3" xfId="36731" hidden="1"/>
    <cellStyle name="Uwaga 3" xfId="36721" hidden="1"/>
    <cellStyle name="Uwaga 3" xfId="36719" hidden="1"/>
    <cellStyle name="Uwaga 3" xfId="36716" hidden="1"/>
    <cellStyle name="Uwaga 3" xfId="36706" hidden="1"/>
    <cellStyle name="Uwaga 3" xfId="36704" hidden="1"/>
    <cellStyle name="Uwaga 3" xfId="36701" hidden="1"/>
    <cellStyle name="Uwaga 3" xfId="36692" hidden="1"/>
    <cellStyle name="Uwaga 3" xfId="36689" hidden="1"/>
    <cellStyle name="Uwaga 3" xfId="36685" hidden="1"/>
    <cellStyle name="Uwaga 3" xfId="36677" hidden="1"/>
    <cellStyle name="Uwaga 3" xfId="36674" hidden="1"/>
    <cellStyle name="Uwaga 3" xfId="36670" hidden="1"/>
    <cellStyle name="Uwaga 3" xfId="36662" hidden="1"/>
    <cellStyle name="Uwaga 3" xfId="36659" hidden="1"/>
    <cellStyle name="Uwaga 3" xfId="36655" hidden="1"/>
    <cellStyle name="Uwaga 3" xfId="36647" hidden="1"/>
    <cellStyle name="Uwaga 3" xfId="36644" hidden="1"/>
    <cellStyle name="Uwaga 3" xfId="36640" hidden="1"/>
    <cellStyle name="Uwaga 3" xfId="36632" hidden="1"/>
    <cellStyle name="Uwaga 3" xfId="36629" hidden="1"/>
    <cellStyle name="Uwaga 3" xfId="36625" hidden="1"/>
    <cellStyle name="Uwaga 3" xfId="36617" hidden="1"/>
    <cellStyle name="Uwaga 3" xfId="36613" hidden="1"/>
    <cellStyle name="Uwaga 3" xfId="36608" hidden="1"/>
    <cellStyle name="Uwaga 3" xfId="36602" hidden="1"/>
    <cellStyle name="Uwaga 3" xfId="36598" hidden="1"/>
    <cellStyle name="Uwaga 3" xfId="36593" hidden="1"/>
    <cellStyle name="Uwaga 3" xfId="36587" hidden="1"/>
    <cellStyle name="Uwaga 3" xfId="36583" hidden="1"/>
    <cellStyle name="Uwaga 3" xfId="36578" hidden="1"/>
    <cellStyle name="Uwaga 3" xfId="36572" hidden="1"/>
    <cellStyle name="Uwaga 3" xfId="36569" hidden="1"/>
    <cellStyle name="Uwaga 3" xfId="36565" hidden="1"/>
    <cellStyle name="Uwaga 3" xfId="36557" hidden="1"/>
    <cellStyle name="Uwaga 3" xfId="36554" hidden="1"/>
    <cellStyle name="Uwaga 3" xfId="36549" hidden="1"/>
    <cellStyle name="Uwaga 3" xfId="36542" hidden="1"/>
    <cellStyle name="Uwaga 3" xfId="36538" hidden="1"/>
    <cellStyle name="Uwaga 3" xfId="36533" hidden="1"/>
    <cellStyle name="Uwaga 3" xfId="36527" hidden="1"/>
    <cellStyle name="Uwaga 3" xfId="36523" hidden="1"/>
    <cellStyle name="Uwaga 3" xfId="36518" hidden="1"/>
    <cellStyle name="Uwaga 3" xfId="36512" hidden="1"/>
    <cellStyle name="Uwaga 3" xfId="36509" hidden="1"/>
    <cellStyle name="Uwaga 3" xfId="36505" hidden="1"/>
    <cellStyle name="Uwaga 3" xfId="36497" hidden="1"/>
    <cellStyle name="Uwaga 3" xfId="36492" hidden="1"/>
    <cellStyle name="Uwaga 3" xfId="36487" hidden="1"/>
    <cellStyle name="Uwaga 3" xfId="36482" hidden="1"/>
    <cellStyle name="Uwaga 3" xfId="36477" hidden="1"/>
    <cellStyle name="Uwaga 3" xfId="36472" hidden="1"/>
    <cellStyle name="Uwaga 3" xfId="36467" hidden="1"/>
    <cellStyle name="Uwaga 3" xfId="36462" hidden="1"/>
    <cellStyle name="Uwaga 3" xfId="36457" hidden="1"/>
    <cellStyle name="Uwaga 3" xfId="36452" hidden="1"/>
    <cellStyle name="Uwaga 3" xfId="36448" hidden="1"/>
    <cellStyle name="Uwaga 3" xfId="36443" hidden="1"/>
    <cellStyle name="Uwaga 3" xfId="36436" hidden="1"/>
    <cellStyle name="Uwaga 3" xfId="36431" hidden="1"/>
    <cellStyle name="Uwaga 3" xfId="36426" hidden="1"/>
    <cellStyle name="Uwaga 3" xfId="36421" hidden="1"/>
    <cellStyle name="Uwaga 3" xfId="36416" hidden="1"/>
    <cellStyle name="Uwaga 3" xfId="36411" hidden="1"/>
    <cellStyle name="Uwaga 3" xfId="36406" hidden="1"/>
    <cellStyle name="Uwaga 3" xfId="36401" hidden="1"/>
    <cellStyle name="Uwaga 3" xfId="36396" hidden="1"/>
    <cellStyle name="Uwaga 3" xfId="36392" hidden="1"/>
    <cellStyle name="Uwaga 3" xfId="36387" hidden="1"/>
    <cellStyle name="Uwaga 3" xfId="36382" hidden="1"/>
    <cellStyle name="Uwaga 3" xfId="36377" hidden="1"/>
    <cellStyle name="Uwaga 3" xfId="36373" hidden="1"/>
    <cellStyle name="Uwaga 3" xfId="36369" hidden="1"/>
    <cellStyle name="Uwaga 3" xfId="36362" hidden="1"/>
    <cellStyle name="Uwaga 3" xfId="36358" hidden="1"/>
    <cellStyle name="Uwaga 3" xfId="36353" hidden="1"/>
    <cellStyle name="Uwaga 3" xfId="36347" hidden="1"/>
    <cellStyle name="Uwaga 3" xfId="36343" hidden="1"/>
    <cellStyle name="Uwaga 3" xfId="36338" hidden="1"/>
    <cellStyle name="Uwaga 3" xfId="36332" hidden="1"/>
    <cellStyle name="Uwaga 3" xfId="36328" hidden="1"/>
    <cellStyle name="Uwaga 3" xfId="36324" hidden="1"/>
    <cellStyle name="Uwaga 3" xfId="36317" hidden="1"/>
    <cellStyle name="Uwaga 3" xfId="36313" hidden="1"/>
    <cellStyle name="Uwaga 3" xfId="36309" hidden="1"/>
    <cellStyle name="Uwaga 3" xfId="37176" hidden="1"/>
    <cellStyle name="Uwaga 3" xfId="37175" hidden="1"/>
    <cellStyle name="Uwaga 3" xfId="37173" hidden="1"/>
    <cellStyle name="Uwaga 3" xfId="37160" hidden="1"/>
    <cellStyle name="Uwaga 3" xfId="37158" hidden="1"/>
    <cellStyle name="Uwaga 3" xfId="37156" hidden="1"/>
    <cellStyle name="Uwaga 3" xfId="37146" hidden="1"/>
    <cellStyle name="Uwaga 3" xfId="37144" hidden="1"/>
    <cellStyle name="Uwaga 3" xfId="37142" hidden="1"/>
    <cellStyle name="Uwaga 3" xfId="37131" hidden="1"/>
    <cellStyle name="Uwaga 3" xfId="37129" hidden="1"/>
    <cellStyle name="Uwaga 3" xfId="37127" hidden="1"/>
    <cellStyle name="Uwaga 3" xfId="37114" hidden="1"/>
    <cellStyle name="Uwaga 3" xfId="37112" hidden="1"/>
    <cellStyle name="Uwaga 3" xfId="37111" hidden="1"/>
    <cellStyle name="Uwaga 3" xfId="37098" hidden="1"/>
    <cellStyle name="Uwaga 3" xfId="37097" hidden="1"/>
    <cellStyle name="Uwaga 3" xfId="37095" hidden="1"/>
    <cellStyle name="Uwaga 3" xfId="37083" hidden="1"/>
    <cellStyle name="Uwaga 3" xfId="37082" hidden="1"/>
    <cellStyle name="Uwaga 3" xfId="37080" hidden="1"/>
    <cellStyle name="Uwaga 3" xfId="37068" hidden="1"/>
    <cellStyle name="Uwaga 3" xfId="37067" hidden="1"/>
    <cellStyle name="Uwaga 3" xfId="37065" hidden="1"/>
    <cellStyle name="Uwaga 3" xfId="37053" hidden="1"/>
    <cellStyle name="Uwaga 3" xfId="37052" hidden="1"/>
    <cellStyle name="Uwaga 3" xfId="37050" hidden="1"/>
    <cellStyle name="Uwaga 3" xfId="37038" hidden="1"/>
    <cellStyle name="Uwaga 3" xfId="37037" hidden="1"/>
    <cellStyle name="Uwaga 3" xfId="37035" hidden="1"/>
    <cellStyle name="Uwaga 3" xfId="37023" hidden="1"/>
    <cellStyle name="Uwaga 3" xfId="37022" hidden="1"/>
    <cellStyle name="Uwaga 3" xfId="37020" hidden="1"/>
    <cellStyle name="Uwaga 3" xfId="37008" hidden="1"/>
    <cellStyle name="Uwaga 3" xfId="37007" hidden="1"/>
    <cellStyle name="Uwaga 3" xfId="37005" hidden="1"/>
    <cellStyle name="Uwaga 3" xfId="36993" hidden="1"/>
    <cellStyle name="Uwaga 3" xfId="36992" hidden="1"/>
    <cellStyle name="Uwaga 3" xfId="36990" hidden="1"/>
    <cellStyle name="Uwaga 3" xfId="36978" hidden="1"/>
    <cellStyle name="Uwaga 3" xfId="36977" hidden="1"/>
    <cellStyle name="Uwaga 3" xfId="36975" hidden="1"/>
    <cellStyle name="Uwaga 3" xfId="36963" hidden="1"/>
    <cellStyle name="Uwaga 3" xfId="36962" hidden="1"/>
    <cellStyle name="Uwaga 3" xfId="36960" hidden="1"/>
    <cellStyle name="Uwaga 3" xfId="36948" hidden="1"/>
    <cellStyle name="Uwaga 3" xfId="36947" hidden="1"/>
    <cellStyle name="Uwaga 3" xfId="36945" hidden="1"/>
    <cellStyle name="Uwaga 3" xfId="36933" hidden="1"/>
    <cellStyle name="Uwaga 3" xfId="36932" hidden="1"/>
    <cellStyle name="Uwaga 3" xfId="36930" hidden="1"/>
    <cellStyle name="Uwaga 3" xfId="36918" hidden="1"/>
    <cellStyle name="Uwaga 3" xfId="36917" hidden="1"/>
    <cellStyle name="Uwaga 3" xfId="36915" hidden="1"/>
    <cellStyle name="Uwaga 3" xfId="36903" hidden="1"/>
    <cellStyle name="Uwaga 3" xfId="36902" hidden="1"/>
    <cellStyle name="Uwaga 3" xfId="36900" hidden="1"/>
    <cellStyle name="Uwaga 3" xfId="36888" hidden="1"/>
    <cellStyle name="Uwaga 3" xfId="36887" hidden="1"/>
    <cellStyle name="Uwaga 3" xfId="36885" hidden="1"/>
    <cellStyle name="Uwaga 3" xfId="36873" hidden="1"/>
    <cellStyle name="Uwaga 3" xfId="36872" hidden="1"/>
    <cellStyle name="Uwaga 3" xfId="36870" hidden="1"/>
    <cellStyle name="Uwaga 3" xfId="36858" hidden="1"/>
    <cellStyle name="Uwaga 3" xfId="36857" hidden="1"/>
    <cellStyle name="Uwaga 3" xfId="36855" hidden="1"/>
    <cellStyle name="Uwaga 3" xfId="36843" hidden="1"/>
    <cellStyle name="Uwaga 3" xfId="36842" hidden="1"/>
    <cellStyle name="Uwaga 3" xfId="36840" hidden="1"/>
    <cellStyle name="Uwaga 3" xfId="36828" hidden="1"/>
    <cellStyle name="Uwaga 3" xfId="36827" hidden="1"/>
    <cellStyle name="Uwaga 3" xfId="36825" hidden="1"/>
    <cellStyle name="Uwaga 3" xfId="36813" hidden="1"/>
    <cellStyle name="Uwaga 3" xfId="36812" hidden="1"/>
    <cellStyle name="Uwaga 3" xfId="36810" hidden="1"/>
    <cellStyle name="Uwaga 3" xfId="36798" hidden="1"/>
    <cellStyle name="Uwaga 3" xfId="36797" hidden="1"/>
    <cellStyle name="Uwaga 3" xfId="36795" hidden="1"/>
    <cellStyle name="Uwaga 3" xfId="36783" hidden="1"/>
    <cellStyle name="Uwaga 3" xfId="36782" hidden="1"/>
    <cellStyle name="Uwaga 3" xfId="36780" hidden="1"/>
    <cellStyle name="Uwaga 3" xfId="36768" hidden="1"/>
    <cellStyle name="Uwaga 3" xfId="36767" hidden="1"/>
    <cellStyle name="Uwaga 3" xfId="36765" hidden="1"/>
    <cellStyle name="Uwaga 3" xfId="36753" hidden="1"/>
    <cellStyle name="Uwaga 3" xfId="36752" hidden="1"/>
    <cellStyle name="Uwaga 3" xfId="36750" hidden="1"/>
    <cellStyle name="Uwaga 3" xfId="36738" hidden="1"/>
    <cellStyle name="Uwaga 3" xfId="36737" hidden="1"/>
    <cellStyle name="Uwaga 3" xfId="36735" hidden="1"/>
    <cellStyle name="Uwaga 3" xfId="36723" hidden="1"/>
    <cellStyle name="Uwaga 3" xfId="36722" hidden="1"/>
    <cellStyle name="Uwaga 3" xfId="36720" hidden="1"/>
    <cellStyle name="Uwaga 3" xfId="36708" hidden="1"/>
    <cellStyle name="Uwaga 3" xfId="36707" hidden="1"/>
    <cellStyle name="Uwaga 3" xfId="36705" hidden="1"/>
    <cellStyle name="Uwaga 3" xfId="36693" hidden="1"/>
    <cellStyle name="Uwaga 3" xfId="36691" hidden="1"/>
    <cellStyle name="Uwaga 3" xfId="36688" hidden="1"/>
    <cellStyle name="Uwaga 3" xfId="36678" hidden="1"/>
    <cellStyle name="Uwaga 3" xfId="36676" hidden="1"/>
    <cellStyle name="Uwaga 3" xfId="36673" hidden="1"/>
    <cellStyle name="Uwaga 3" xfId="36663" hidden="1"/>
    <cellStyle name="Uwaga 3" xfId="36661" hidden="1"/>
    <cellStyle name="Uwaga 3" xfId="36658" hidden="1"/>
    <cellStyle name="Uwaga 3" xfId="36648" hidden="1"/>
    <cellStyle name="Uwaga 3" xfId="36646" hidden="1"/>
    <cellStyle name="Uwaga 3" xfId="36643" hidden="1"/>
    <cellStyle name="Uwaga 3" xfId="36633" hidden="1"/>
    <cellStyle name="Uwaga 3" xfId="36631" hidden="1"/>
    <cellStyle name="Uwaga 3" xfId="36628" hidden="1"/>
    <cellStyle name="Uwaga 3" xfId="36618" hidden="1"/>
    <cellStyle name="Uwaga 3" xfId="36616" hidden="1"/>
    <cellStyle name="Uwaga 3" xfId="36612" hidden="1"/>
    <cellStyle name="Uwaga 3" xfId="36603" hidden="1"/>
    <cellStyle name="Uwaga 3" xfId="36600" hidden="1"/>
    <cellStyle name="Uwaga 3" xfId="36596" hidden="1"/>
    <cellStyle name="Uwaga 3" xfId="36588" hidden="1"/>
    <cellStyle name="Uwaga 3" xfId="36586" hidden="1"/>
    <cellStyle name="Uwaga 3" xfId="36582" hidden="1"/>
    <cellStyle name="Uwaga 3" xfId="36573" hidden="1"/>
    <cellStyle name="Uwaga 3" xfId="36571" hidden="1"/>
    <cellStyle name="Uwaga 3" xfId="36568" hidden="1"/>
    <cellStyle name="Uwaga 3" xfId="36558" hidden="1"/>
    <cellStyle name="Uwaga 3" xfId="36556" hidden="1"/>
    <cellStyle name="Uwaga 3" xfId="36551" hidden="1"/>
    <cellStyle name="Uwaga 3" xfId="36543" hidden="1"/>
    <cellStyle name="Uwaga 3" xfId="36541" hidden="1"/>
    <cellStyle name="Uwaga 3" xfId="36536" hidden="1"/>
    <cellStyle name="Uwaga 3" xfId="36528" hidden="1"/>
    <cellStyle name="Uwaga 3" xfId="36526" hidden="1"/>
    <cellStyle name="Uwaga 3" xfId="36521" hidden="1"/>
    <cellStyle name="Uwaga 3" xfId="36513" hidden="1"/>
    <cellStyle name="Uwaga 3" xfId="36511" hidden="1"/>
    <cellStyle name="Uwaga 3" xfId="36507" hidden="1"/>
    <cellStyle name="Uwaga 3" xfId="36498" hidden="1"/>
    <cellStyle name="Uwaga 3" xfId="36495" hidden="1"/>
    <cellStyle name="Uwaga 3" xfId="36490" hidden="1"/>
    <cellStyle name="Uwaga 3" xfId="36483" hidden="1"/>
    <cellStyle name="Uwaga 3" xfId="36479" hidden="1"/>
    <cellStyle name="Uwaga 3" xfId="36474" hidden="1"/>
    <cellStyle name="Uwaga 3" xfId="36468" hidden="1"/>
    <cellStyle name="Uwaga 3" xfId="36464" hidden="1"/>
    <cellStyle name="Uwaga 3" xfId="36459" hidden="1"/>
    <cellStyle name="Uwaga 3" xfId="36453" hidden="1"/>
    <cellStyle name="Uwaga 3" xfId="36450" hidden="1"/>
    <cellStyle name="Uwaga 3" xfId="36446" hidden="1"/>
    <cellStyle name="Uwaga 3" xfId="36437" hidden="1"/>
    <cellStyle name="Uwaga 3" xfId="36432" hidden="1"/>
    <cellStyle name="Uwaga 3" xfId="36427" hidden="1"/>
    <cellStyle name="Uwaga 3" xfId="36422" hidden="1"/>
    <cellStyle name="Uwaga 3" xfId="36417" hidden="1"/>
    <cellStyle name="Uwaga 3" xfId="36412" hidden="1"/>
    <cellStyle name="Uwaga 3" xfId="36407" hidden="1"/>
    <cellStyle name="Uwaga 3" xfId="36402" hidden="1"/>
    <cellStyle name="Uwaga 3" xfId="36397" hidden="1"/>
    <cellStyle name="Uwaga 3" xfId="36393" hidden="1"/>
    <cellStyle name="Uwaga 3" xfId="36388" hidden="1"/>
    <cellStyle name="Uwaga 3" xfId="36383" hidden="1"/>
    <cellStyle name="Uwaga 3" xfId="36378" hidden="1"/>
    <cellStyle name="Uwaga 3" xfId="36374" hidden="1"/>
    <cellStyle name="Uwaga 3" xfId="36370" hidden="1"/>
    <cellStyle name="Uwaga 3" xfId="36363" hidden="1"/>
    <cellStyle name="Uwaga 3" xfId="36359" hidden="1"/>
    <cellStyle name="Uwaga 3" xfId="36354" hidden="1"/>
    <cellStyle name="Uwaga 3" xfId="36348" hidden="1"/>
    <cellStyle name="Uwaga 3" xfId="36344" hidden="1"/>
    <cellStyle name="Uwaga 3" xfId="36339" hidden="1"/>
    <cellStyle name="Uwaga 3" xfId="36333" hidden="1"/>
    <cellStyle name="Uwaga 3" xfId="36329" hidden="1"/>
    <cellStyle name="Uwaga 3" xfId="36325" hidden="1"/>
    <cellStyle name="Uwaga 3" xfId="36318" hidden="1"/>
    <cellStyle name="Uwaga 3" xfId="36314" hidden="1"/>
    <cellStyle name="Uwaga 3" xfId="36310" hidden="1"/>
    <cellStyle name="Uwaga 3" xfId="35335" hidden="1"/>
    <cellStyle name="Uwaga 3" xfId="35334" hidden="1"/>
    <cellStyle name="Uwaga 3" xfId="35333" hidden="1"/>
    <cellStyle name="Uwaga 3" xfId="35326" hidden="1"/>
    <cellStyle name="Uwaga 3" xfId="35325" hidden="1"/>
    <cellStyle name="Uwaga 3" xfId="35324" hidden="1"/>
    <cellStyle name="Uwaga 3" xfId="35317" hidden="1"/>
    <cellStyle name="Uwaga 3" xfId="35316" hidden="1"/>
    <cellStyle name="Uwaga 3" xfId="35315" hidden="1"/>
    <cellStyle name="Uwaga 3" xfId="35308" hidden="1"/>
    <cellStyle name="Uwaga 3" xfId="35307" hidden="1"/>
    <cellStyle name="Uwaga 3" xfId="35306" hidden="1"/>
    <cellStyle name="Uwaga 3" xfId="35299" hidden="1"/>
    <cellStyle name="Uwaga 3" xfId="35298" hidden="1"/>
    <cellStyle name="Uwaga 3" xfId="35297" hidden="1"/>
    <cellStyle name="Uwaga 3" xfId="35290" hidden="1"/>
    <cellStyle name="Uwaga 3" xfId="35289" hidden="1"/>
    <cellStyle name="Uwaga 3" xfId="35287" hidden="1"/>
    <cellStyle name="Uwaga 3" xfId="35281" hidden="1"/>
    <cellStyle name="Uwaga 3" xfId="35280" hidden="1"/>
    <cellStyle name="Uwaga 3" xfId="35278" hidden="1"/>
    <cellStyle name="Uwaga 3" xfId="35272" hidden="1"/>
    <cellStyle name="Uwaga 3" xfId="35271" hidden="1"/>
    <cellStyle name="Uwaga 3" xfId="35269" hidden="1"/>
    <cellStyle name="Uwaga 3" xfId="35263" hidden="1"/>
    <cellStyle name="Uwaga 3" xfId="35262" hidden="1"/>
    <cellStyle name="Uwaga 3" xfId="35260" hidden="1"/>
    <cellStyle name="Uwaga 3" xfId="35254" hidden="1"/>
    <cellStyle name="Uwaga 3" xfId="35253" hidden="1"/>
    <cellStyle name="Uwaga 3" xfId="35251" hidden="1"/>
    <cellStyle name="Uwaga 3" xfId="35245" hidden="1"/>
    <cellStyle name="Uwaga 3" xfId="35244" hidden="1"/>
    <cellStyle name="Uwaga 3" xfId="35242" hidden="1"/>
    <cellStyle name="Uwaga 3" xfId="35236" hidden="1"/>
    <cellStyle name="Uwaga 3" xfId="35235" hidden="1"/>
    <cellStyle name="Uwaga 3" xfId="35233" hidden="1"/>
    <cellStyle name="Uwaga 3" xfId="35227" hidden="1"/>
    <cellStyle name="Uwaga 3" xfId="35226" hidden="1"/>
    <cellStyle name="Uwaga 3" xfId="35224" hidden="1"/>
    <cellStyle name="Uwaga 3" xfId="35218" hidden="1"/>
    <cellStyle name="Uwaga 3" xfId="35217" hidden="1"/>
    <cellStyle name="Uwaga 3" xfId="35215" hidden="1"/>
    <cellStyle name="Uwaga 3" xfId="35209" hidden="1"/>
    <cellStyle name="Uwaga 3" xfId="35208" hidden="1"/>
    <cellStyle name="Uwaga 3" xfId="35206" hidden="1"/>
    <cellStyle name="Uwaga 3" xfId="35200" hidden="1"/>
    <cellStyle name="Uwaga 3" xfId="35199" hidden="1"/>
    <cellStyle name="Uwaga 3" xfId="35197" hidden="1"/>
    <cellStyle name="Uwaga 3" xfId="35191" hidden="1"/>
    <cellStyle name="Uwaga 3" xfId="35190" hidden="1"/>
    <cellStyle name="Uwaga 3" xfId="35188" hidden="1"/>
    <cellStyle name="Uwaga 3" xfId="35182" hidden="1"/>
    <cellStyle name="Uwaga 3" xfId="35181" hidden="1"/>
    <cellStyle name="Uwaga 3" xfId="35178" hidden="1"/>
    <cellStyle name="Uwaga 3" xfId="35173" hidden="1"/>
    <cellStyle name="Uwaga 3" xfId="35171" hidden="1"/>
    <cellStyle name="Uwaga 3" xfId="35168" hidden="1"/>
    <cellStyle name="Uwaga 3" xfId="35164" hidden="1"/>
    <cellStyle name="Uwaga 3" xfId="35163" hidden="1"/>
    <cellStyle name="Uwaga 3" xfId="35160" hidden="1"/>
    <cellStyle name="Uwaga 3" xfId="35155" hidden="1"/>
    <cellStyle name="Uwaga 3" xfId="35154" hidden="1"/>
    <cellStyle name="Uwaga 3" xfId="35152" hidden="1"/>
    <cellStyle name="Uwaga 3" xfId="35146" hidden="1"/>
    <cellStyle name="Uwaga 3" xfId="35145" hidden="1"/>
    <cellStyle name="Uwaga 3" xfId="35143" hidden="1"/>
    <cellStyle name="Uwaga 3" xfId="35137" hidden="1"/>
    <cellStyle name="Uwaga 3" xfId="35136" hidden="1"/>
    <cellStyle name="Uwaga 3" xfId="35134" hidden="1"/>
    <cellStyle name="Uwaga 3" xfId="35128" hidden="1"/>
    <cellStyle name="Uwaga 3" xfId="35127" hidden="1"/>
    <cellStyle name="Uwaga 3" xfId="35125" hidden="1"/>
    <cellStyle name="Uwaga 3" xfId="35119" hidden="1"/>
    <cellStyle name="Uwaga 3" xfId="35118" hidden="1"/>
    <cellStyle name="Uwaga 3" xfId="35116" hidden="1"/>
    <cellStyle name="Uwaga 3" xfId="35110" hidden="1"/>
    <cellStyle name="Uwaga 3" xfId="35109" hidden="1"/>
    <cellStyle name="Uwaga 3" xfId="35106" hidden="1"/>
    <cellStyle name="Uwaga 3" xfId="35101" hidden="1"/>
    <cellStyle name="Uwaga 3" xfId="35099" hidden="1"/>
    <cellStyle name="Uwaga 3" xfId="35096" hidden="1"/>
    <cellStyle name="Uwaga 3" xfId="35092" hidden="1"/>
    <cellStyle name="Uwaga 3" xfId="35090" hidden="1"/>
    <cellStyle name="Uwaga 3" xfId="35087" hidden="1"/>
    <cellStyle name="Uwaga 3" xfId="35083" hidden="1"/>
    <cellStyle name="Uwaga 3" xfId="35082" hidden="1"/>
    <cellStyle name="Uwaga 3" xfId="35080" hidden="1"/>
    <cellStyle name="Uwaga 3" xfId="35074" hidden="1"/>
    <cellStyle name="Uwaga 3" xfId="35072" hidden="1"/>
    <cellStyle name="Uwaga 3" xfId="35069" hidden="1"/>
    <cellStyle name="Uwaga 3" xfId="35065" hidden="1"/>
    <cellStyle name="Uwaga 3" xfId="35063" hidden="1"/>
    <cellStyle name="Uwaga 3" xfId="35060" hidden="1"/>
    <cellStyle name="Uwaga 3" xfId="35056" hidden="1"/>
    <cellStyle name="Uwaga 3" xfId="35054" hidden="1"/>
    <cellStyle name="Uwaga 3" xfId="35051" hidden="1"/>
    <cellStyle name="Uwaga 3" xfId="35047" hidden="1"/>
    <cellStyle name="Uwaga 3" xfId="35045" hidden="1"/>
    <cellStyle name="Uwaga 3" xfId="35043" hidden="1"/>
    <cellStyle name="Uwaga 3" xfId="35038" hidden="1"/>
    <cellStyle name="Uwaga 3" xfId="35036" hidden="1"/>
    <cellStyle name="Uwaga 3" xfId="35034" hidden="1"/>
    <cellStyle name="Uwaga 3" xfId="35029" hidden="1"/>
    <cellStyle name="Uwaga 3" xfId="35027" hidden="1"/>
    <cellStyle name="Uwaga 3" xfId="35024" hidden="1"/>
    <cellStyle name="Uwaga 3" xfId="35020" hidden="1"/>
    <cellStyle name="Uwaga 3" xfId="35018" hidden="1"/>
    <cellStyle name="Uwaga 3" xfId="35016" hidden="1"/>
    <cellStyle name="Uwaga 3" xfId="35011" hidden="1"/>
    <cellStyle name="Uwaga 3" xfId="35009" hidden="1"/>
    <cellStyle name="Uwaga 3" xfId="35007" hidden="1"/>
    <cellStyle name="Uwaga 3" xfId="35001" hidden="1"/>
    <cellStyle name="Uwaga 3" xfId="34998" hidden="1"/>
    <cellStyle name="Uwaga 3" xfId="34995" hidden="1"/>
    <cellStyle name="Uwaga 3" xfId="34992" hidden="1"/>
    <cellStyle name="Uwaga 3" xfId="34989" hidden="1"/>
    <cellStyle name="Uwaga 3" xfId="34986" hidden="1"/>
    <cellStyle name="Uwaga 3" xfId="34983" hidden="1"/>
    <cellStyle name="Uwaga 3" xfId="34980" hidden="1"/>
    <cellStyle name="Uwaga 3" xfId="34977" hidden="1"/>
    <cellStyle name="Uwaga 3" xfId="34975" hidden="1"/>
    <cellStyle name="Uwaga 3" xfId="34973" hidden="1"/>
    <cellStyle name="Uwaga 3" xfId="34970" hidden="1"/>
    <cellStyle name="Uwaga 3" xfId="34966" hidden="1"/>
    <cellStyle name="Uwaga 3" xfId="34963" hidden="1"/>
    <cellStyle name="Uwaga 3" xfId="34960" hidden="1"/>
    <cellStyle name="Uwaga 3" xfId="34956" hidden="1"/>
    <cellStyle name="Uwaga 3" xfId="34953" hidden="1"/>
    <cellStyle name="Uwaga 3" xfId="34950" hidden="1"/>
    <cellStyle name="Uwaga 3" xfId="34948" hidden="1"/>
    <cellStyle name="Uwaga 3" xfId="34945" hidden="1"/>
    <cellStyle name="Uwaga 3" xfId="34942" hidden="1"/>
    <cellStyle name="Uwaga 3" xfId="34939" hidden="1"/>
    <cellStyle name="Uwaga 3" xfId="34937" hidden="1"/>
    <cellStyle name="Uwaga 3" xfId="34935" hidden="1"/>
    <cellStyle name="Uwaga 3" xfId="34930" hidden="1"/>
    <cellStyle name="Uwaga 3" xfId="34927" hidden="1"/>
    <cellStyle name="Uwaga 3" xfId="34924" hidden="1"/>
    <cellStyle name="Uwaga 3" xfId="34920" hidden="1"/>
    <cellStyle name="Uwaga 3" xfId="34917" hidden="1"/>
    <cellStyle name="Uwaga 3" xfId="34914" hidden="1"/>
    <cellStyle name="Uwaga 3" xfId="34911" hidden="1"/>
    <cellStyle name="Uwaga 3" xfId="34908" hidden="1"/>
    <cellStyle name="Uwaga 3" xfId="34905" hidden="1"/>
    <cellStyle name="Uwaga 3" xfId="32015" hidden="1"/>
    <cellStyle name="Uwaga 3" xfId="32023" hidden="1"/>
    <cellStyle name="Uwaga 3" xfId="32035" hidden="1"/>
    <cellStyle name="Uwaga 3" xfId="32032" hidden="1"/>
    <cellStyle name="Uwaga 3" xfId="32931" hidden="1"/>
    <cellStyle name="Uwaga 3" xfId="32021" hidden="1"/>
    <cellStyle name="Uwaga 3" xfId="32025" hidden="1"/>
    <cellStyle name="Uwaga 3" xfId="33902" hidden="1"/>
    <cellStyle name="Uwaga 3" xfId="32919" hidden="1"/>
    <cellStyle name="Uwaga 3" xfId="32033" hidden="1"/>
    <cellStyle name="Uwaga 3" xfId="33894" hidden="1"/>
    <cellStyle name="Uwaga 3" xfId="32947" hidden="1"/>
    <cellStyle name="Uwaga 3" xfId="32014" hidden="1"/>
    <cellStyle name="Uwaga 3" xfId="33913" hidden="1"/>
    <cellStyle name="Uwaga 3" xfId="32966" hidden="1"/>
    <cellStyle name="Uwaga 3" xfId="32926" hidden="1"/>
    <cellStyle name="Uwaga 3" xfId="33905" hidden="1"/>
    <cellStyle name="Uwaga 3" xfId="32922" hidden="1"/>
    <cellStyle name="Uwaga 3" xfId="32954" hidden="1"/>
    <cellStyle name="Uwaga 3" xfId="32034" hidden="1"/>
    <cellStyle name="Uwaga 3" xfId="33893" hidden="1"/>
    <cellStyle name="Uwaga 3" xfId="33919" hidden="1"/>
    <cellStyle name="Uwaga 3" xfId="34862" hidden="1"/>
    <cellStyle name="Uwaga 3" xfId="32974" hidden="1"/>
    <cellStyle name="Uwaga 3" xfId="32012" hidden="1"/>
    <cellStyle name="Uwaga 3" xfId="32973" hidden="1"/>
    <cellStyle name="Uwaga 3" xfId="33952" hidden="1"/>
    <cellStyle name="Uwaga 3" xfId="32013" hidden="1"/>
    <cellStyle name="Uwaga 3" xfId="32971" hidden="1"/>
    <cellStyle name="Uwaga 3" xfId="33950" hidden="1"/>
    <cellStyle name="Uwaga 3" xfId="37238" hidden="1"/>
    <cellStyle name="Uwaga 3" xfId="37239" hidden="1"/>
    <cellStyle name="Uwaga 3" xfId="37241" hidden="1"/>
    <cellStyle name="Uwaga 3" xfId="37253" hidden="1"/>
    <cellStyle name="Uwaga 3" xfId="37254" hidden="1"/>
    <cellStyle name="Uwaga 3" xfId="37259" hidden="1"/>
    <cellStyle name="Uwaga 3" xfId="37268" hidden="1"/>
    <cellStyle name="Uwaga 3" xfId="37269" hidden="1"/>
    <cellStyle name="Uwaga 3" xfId="37274" hidden="1"/>
    <cellStyle name="Uwaga 3" xfId="37283" hidden="1"/>
    <cellStyle name="Uwaga 3" xfId="37284" hidden="1"/>
    <cellStyle name="Uwaga 3" xfId="37285" hidden="1"/>
    <cellStyle name="Uwaga 3" xfId="37298" hidden="1"/>
    <cellStyle name="Uwaga 3" xfId="37303" hidden="1"/>
    <cellStyle name="Uwaga 3" xfId="37308" hidden="1"/>
    <cellStyle name="Uwaga 3" xfId="37318" hidden="1"/>
    <cellStyle name="Uwaga 3" xfId="37323" hidden="1"/>
    <cellStyle name="Uwaga 3" xfId="37327" hidden="1"/>
    <cellStyle name="Uwaga 3" xfId="37334" hidden="1"/>
    <cellStyle name="Uwaga 3" xfId="37339" hidden="1"/>
    <cellStyle name="Uwaga 3" xfId="37342" hidden="1"/>
    <cellStyle name="Uwaga 3" xfId="37348" hidden="1"/>
    <cellStyle name="Uwaga 3" xfId="37353" hidden="1"/>
    <cellStyle name="Uwaga 3" xfId="37357" hidden="1"/>
    <cellStyle name="Uwaga 3" xfId="37358" hidden="1"/>
    <cellStyle name="Uwaga 3" xfId="37359" hidden="1"/>
    <cellStyle name="Uwaga 3" xfId="37363" hidden="1"/>
    <cellStyle name="Uwaga 3" xfId="37375" hidden="1"/>
    <cellStyle name="Uwaga 3" xfId="37380" hidden="1"/>
    <cellStyle name="Uwaga 3" xfId="37385" hidden="1"/>
    <cellStyle name="Uwaga 3" xfId="37390" hidden="1"/>
    <cellStyle name="Uwaga 3" xfId="37395" hidden="1"/>
    <cellStyle name="Uwaga 3" xfId="37400" hidden="1"/>
    <cellStyle name="Uwaga 3" xfId="37404" hidden="1"/>
    <cellStyle name="Uwaga 3" xfId="37408" hidden="1"/>
    <cellStyle name="Uwaga 3" xfId="37413" hidden="1"/>
    <cellStyle name="Uwaga 3" xfId="37418" hidden="1"/>
    <cellStyle name="Uwaga 3" xfId="37419" hidden="1"/>
    <cellStyle name="Uwaga 3" xfId="37421" hidden="1"/>
    <cellStyle name="Uwaga 3" xfId="37434" hidden="1"/>
    <cellStyle name="Uwaga 3" xfId="37438" hidden="1"/>
    <cellStyle name="Uwaga 3" xfId="37443" hidden="1"/>
    <cellStyle name="Uwaga 3" xfId="37450" hidden="1"/>
    <cellStyle name="Uwaga 3" xfId="37454" hidden="1"/>
    <cellStyle name="Uwaga 3" xfId="37459" hidden="1"/>
    <cellStyle name="Uwaga 3" xfId="37464" hidden="1"/>
    <cellStyle name="Uwaga 3" xfId="37467" hidden="1"/>
    <cellStyle name="Uwaga 3" xfId="37472" hidden="1"/>
    <cellStyle name="Uwaga 3" xfId="37478" hidden="1"/>
    <cellStyle name="Uwaga 3" xfId="37479" hidden="1"/>
    <cellStyle name="Uwaga 3" xfId="37482" hidden="1"/>
    <cellStyle name="Uwaga 3" xfId="37495" hidden="1"/>
    <cellStyle name="Uwaga 3" xfId="37499" hidden="1"/>
    <cellStyle name="Uwaga 3" xfId="37504" hidden="1"/>
    <cellStyle name="Uwaga 3" xfId="37511" hidden="1"/>
    <cellStyle name="Uwaga 3" xfId="37516" hidden="1"/>
    <cellStyle name="Uwaga 3" xfId="37520" hidden="1"/>
    <cellStyle name="Uwaga 3" xfId="37525" hidden="1"/>
    <cellStyle name="Uwaga 3" xfId="37529" hidden="1"/>
    <cellStyle name="Uwaga 3" xfId="37534" hidden="1"/>
    <cellStyle name="Uwaga 3" xfId="37538" hidden="1"/>
    <cellStyle name="Uwaga 3" xfId="37539" hidden="1"/>
    <cellStyle name="Uwaga 3" xfId="37541" hidden="1"/>
    <cellStyle name="Uwaga 3" xfId="37553" hidden="1"/>
    <cellStyle name="Uwaga 3" xfId="37554" hidden="1"/>
    <cellStyle name="Uwaga 3" xfId="37556" hidden="1"/>
    <cellStyle name="Uwaga 3" xfId="37568" hidden="1"/>
    <cellStyle name="Uwaga 3" xfId="37570" hidden="1"/>
    <cellStyle name="Uwaga 3" xfId="37573" hidden="1"/>
    <cellStyle name="Uwaga 3" xfId="37583" hidden="1"/>
    <cellStyle name="Uwaga 3" xfId="37584" hidden="1"/>
    <cellStyle name="Uwaga 3" xfId="37586" hidden="1"/>
    <cellStyle name="Uwaga 3" xfId="37598" hidden="1"/>
    <cellStyle name="Uwaga 3" xfId="37599" hidden="1"/>
    <cellStyle name="Uwaga 3" xfId="37600" hidden="1"/>
    <cellStyle name="Uwaga 3" xfId="37614" hidden="1"/>
    <cellStyle name="Uwaga 3" xfId="37617" hidden="1"/>
    <cellStyle name="Uwaga 3" xfId="37621" hidden="1"/>
    <cellStyle name="Uwaga 3" xfId="37629" hidden="1"/>
    <cellStyle name="Uwaga 3" xfId="37632" hidden="1"/>
    <cellStyle name="Uwaga 3" xfId="37636" hidden="1"/>
    <cellStyle name="Uwaga 3" xfId="37644" hidden="1"/>
    <cellStyle name="Uwaga 3" xfId="37647" hidden="1"/>
    <cellStyle name="Uwaga 3" xfId="37651" hidden="1"/>
    <cellStyle name="Uwaga 3" xfId="37658" hidden="1"/>
    <cellStyle name="Uwaga 3" xfId="37659" hidden="1"/>
    <cellStyle name="Uwaga 3" xfId="37661" hidden="1"/>
    <cellStyle name="Uwaga 3" xfId="37674" hidden="1"/>
    <cellStyle name="Uwaga 3" xfId="37677" hidden="1"/>
    <cellStyle name="Uwaga 3" xfId="37680" hidden="1"/>
    <cellStyle name="Uwaga 3" xfId="37689" hidden="1"/>
    <cellStyle name="Uwaga 3" xfId="37692" hidden="1"/>
    <cellStyle name="Uwaga 3" xfId="37696" hidden="1"/>
    <cellStyle name="Uwaga 3" xfId="37704" hidden="1"/>
    <cellStyle name="Uwaga 3" xfId="37706" hidden="1"/>
    <cellStyle name="Uwaga 3" xfId="37709" hidden="1"/>
    <cellStyle name="Uwaga 3" xfId="37718" hidden="1"/>
    <cellStyle name="Uwaga 3" xfId="37719" hidden="1"/>
    <cellStyle name="Uwaga 3" xfId="37720" hidden="1"/>
    <cellStyle name="Uwaga 3" xfId="37733" hidden="1"/>
    <cellStyle name="Uwaga 3" xfId="37734" hidden="1"/>
    <cellStyle name="Uwaga 3" xfId="37736" hidden="1"/>
    <cellStyle name="Uwaga 3" xfId="37748" hidden="1"/>
    <cellStyle name="Uwaga 3" xfId="37749" hidden="1"/>
    <cellStyle name="Uwaga 3" xfId="37751" hidden="1"/>
    <cellStyle name="Uwaga 3" xfId="37763" hidden="1"/>
    <cellStyle name="Uwaga 3" xfId="37764" hidden="1"/>
    <cellStyle name="Uwaga 3" xfId="37766" hidden="1"/>
    <cellStyle name="Uwaga 3" xfId="37778" hidden="1"/>
    <cellStyle name="Uwaga 3" xfId="37779" hidden="1"/>
    <cellStyle name="Uwaga 3" xfId="37780" hidden="1"/>
    <cellStyle name="Uwaga 3" xfId="37794" hidden="1"/>
    <cellStyle name="Uwaga 3" xfId="37796" hidden="1"/>
    <cellStyle name="Uwaga 3" xfId="37799" hidden="1"/>
    <cellStyle name="Uwaga 3" xfId="37809" hidden="1"/>
    <cellStyle name="Uwaga 3" xfId="37812" hidden="1"/>
    <cellStyle name="Uwaga 3" xfId="37815" hidden="1"/>
    <cellStyle name="Uwaga 3" xfId="37824" hidden="1"/>
    <cellStyle name="Uwaga 3" xfId="37826" hidden="1"/>
    <cellStyle name="Uwaga 3" xfId="37829" hidden="1"/>
    <cellStyle name="Uwaga 3" xfId="37838" hidden="1"/>
    <cellStyle name="Uwaga 3" xfId="37839" hidden="1"/>
    <cellStyle name="Uwaga 3" xfId="37840" hidden="1"/>
    <cellStyle name="Uwaga 3" xfId="37853" hidden="1"/>
    <cellStyle name="Uwaga 3" xfId="37855" hidden="1"/>
    <cellStyle name="Uwaga 3" xfId="37857" hidden="1"/>
    <cellStyle name="Uwaga 3" xfId="37868" hidden="1"/>
    <cellStyle name="Uwaga 3" xfId="37870" hidden="1"/>
    <cellStyle name="Uwaga 3" xfId="37872" hidden="1"/>
    <cellStyle name="Uwaga 3" xfId="37883" hidden="1"/>
    <cellStyle name="Uwaga 3" xfId="37885" hidden="1"/>
    <cellStyle name="Uwaga 3" xfId="37887" hidden="1"/>
    <cellStyle name="Uwaga 3" xfId="37898" hidden="1"/>
    <cellStyle name="Uwaga 3" xfId="37899" hidden="1"/>
    <cellStyle name="Uwaga 3" xfId="37900" hidden="1"/>
    <cellStyle name="Uwaga 3" xfId="37913" hidden="1"/>
    <cellStyle name="Uwaga 3" xfId="37915" hidden="1"/>
    <cellStyle name="Uwaga 3" xfId="37917" hidden="1"/>
    <cellStyle name="Uwaga 3" xfId="37928" hidden="1"/>
    <cellStyle name="Uwaga 3" xfId="37930" hidden="1"/>
    <cellStyle name="Uwaga 3" xfId="37932" hidden="1"/>
    <cellStyle name="Uwaga 3" xfId="37943" hidden="1"/>
    <cellStyle name="Uwaga 3" xfId="37945" hidden="1"/>
    <cellStyle name="Uwaga 3" xfId="37946" hidden="1"/>
    <cellStyle name="Uwaga 3" xfId="37958" hidden="1"/>
    <cellStyle name="Uwaga 3" xfId="37959" hidden="1"/>
    <cellStyle name="Uwaga 3" xfId="37960" hidden="1"/>
    <cellStyle name="Uwaga 3" xfId="37973" hidden="1"/>
    <cellStyle name="Uwaga 3" xfId="37975" hidden="1"/>
    <cellStyle name="Uwaga 3" xfId="37977" hidden="1"/>
    <cellStyle name="Uwaga 3" xfId="37988" hidden="1"/>
    <cellStyle name="Uwaga 3" xfId="37990" hidden="1"/>
    <cellStyle name="Uwaga 3" xfId="37992" hidden="1"/>
    <cellStyle name="Uwaga 3" xfId="38003" hidden="1"/>
    <cellStyle name="Uwaga 3" xfId="38005" hidden="1"/>
    <cellStyle name="Uwaga 3" xfId="38007" hidden="1"/>
    <cellStyle name="Uwaga 3" xfId="38018" hidden="1"/>
    <cellStyle name="Uwaga 3" xfId="38019" hidden="1"/>
    <cellStyle name="Uwaga 3" xfId="38021" hidden="1"/>
    <cellStyle name="Uwaga 3" xfId="38032" hidden="1"/>
    <cellStyle name="Uwaga 3" xfId="38034" hidden="1"/>
    <cellStyle name="Uwaga 3" xfId="38035" hidden="1"/>
    <cellStyle name="Uwaga 3" xfId="38044" hidden="1"/>
    <cellStyle name="Uwaga 3" xfId="38047" hidden="1"/>
    <cellStyle name="Uwaga 3" xfId="38049" hidden="1"/>
    <cellStyle name="Uwaga 3" xfId="38060" hidden="1"/>
    <cellStyle name="Uwaga 3" xfId="38062" hidden="1"/>
    <cellStyle name="Uwaga 3" xfId="38064" hidden="1"/>
    <cellStyle name="Uwaga 3" xfId="38076" hidden="1"/>
    <cellStyle name="Uwaga 3" xfId="38078" hidden="1"/>
    <cellStyle name="Uwaga 3" xfId="38080" hidden="1"/>
    <cellStyle name="Uwaga 3" xfId="38088" hidden="1"/>
    <cellStyle name="Uwaga 3" xfId="38090" hidden="1"/>
    <cellStyle name="Uwaga 3" xfId="38093" hidden="1"/>
    <cellStyle name="Uwaga 3" xfId="38083" hidden="1"/>
    <cellStyle name="Uwaga 3" xfId="38082" hidden="1"/>
    <cellStyle name="Uwaga 3" xfId="38081" hidden="1"/>
    <cellStyle name="Uwaga 3" xfId="38068" hidden="1"/>
    <cellStyle name="Uwaga 3" xfId="38067" hidden="1"/>
    <cellStyle name="Uwaga 3" xfId="38066" hidden="1"/>
    <cellStyle name="Uwaga 3" xfId="38053" hidden="1"/>
    <cellStyle name="Uwaga 3" xfId="38052" hidden="1"/>
    <cellStyle name="Uwaga 3" xfId="38051" hidden="1"/>
    <cellStyle name="Uwaga 3" xfId="38038" hidden="1"/>
    <cellStyle name="Uwaga 3" xfId="38037" hidden="1"/>
    <cellStyle name="Uwaga 3" xfId="38036" hidden="1"/>
    <cellStyle name="Uwaga 3" xfId="38023" hidden="1"/>
    <cellStyle name="Uwaga 3" xfId="38022" hidden="1"/>
    <cellStyle name="Uwaga 3" xfId="38020" hidden="1"/>
    <cellStyle name="Uwaga 3" xfId="38009" hidden="1"/>
    <cellStyle name="Uwaga 3" xfId="38006" hidden="1"/>
    <cellStyle name="Uwaga 3" xfId="38004" hidden="1"/>
    <cellStyle name="Uwaga 3" xfId="37994" hidden="1"/>
    <cellStyle name="Uwaga 3" xfId="37991" hidden="1"/>
    <cellStyle name="Uwaga 3" xfId="37989" hidden="1"/>
    <cellStyle name="Uwaga 3" xfId="37979" hidden="1"/>
    <cellStyle name="Uwaga 3" xfId="37976" hidden="1"/>
    <cellStyle name="Uwaga 3" xfId="37974" hidden="1"/>
    <cellStyle name="Uwaga 3" xfId="37964" hidden="1"/>
    <cellStyle name="Uwaga 3" xfId="37962" hidden="1"/>
    <cellStyle name="Uwaga 3" xfId="37961" hidden="1"/>
    <cellStyle name="Uwaga 3" xfId="37949" hidden="1"/>
    <cellStyle name="Uwaga 3" xfId="37947" hidden="1"/>
    <cellStyle name="Uwaga 3" xfId="37944" hidden="1"/>
    <cellStyle name="Uwaga 3" xfId="37934" hidden="1"/>
    <cellStyle name="Uwaga 3" xfId="37931" hidden="1"/>
    <cellStyle name="Uwaga 3" xfId="37929" hidden="1"/>
    <cellStyle name="Uwaga 3" xfId="37919" hidden="1"/>
    <cellStyle name="Uwaga 3" xfId="37916" hidden="1"/>
    <cellStyle name="Uwaga 3" xfId="37914" hidden="1"/>
    <cellStyle name="Uwaga 3" xfId="37904" hidden="1"/>
    <cellStyle name="Uwaga 3" xfId="37902" hidden="1"/>
    <cellStyle name="Uwaga 3" xfId="37901" hidden="1"/>
    <cellStyle name="Uwaga 3" xfId="37889" hidden="1"/>
    <cellStyle name="Uwaga 3" xfId="37886" hidden="1"/>
    <cellStyle name="Uwaga 3" xfId="37884" hidden="1"/>
    <cellStyle name="Uwaga 3" xfId="37874" hidden="1"/>
    <cellStyle name="Uwaga 3" xfId="37871" hidden="1"/>
    <cellStyle name="Uwaga 3" xfId="37869" hidden="1"/>
    <cellStyle name="Uwaga 3" xfId="37859" hidden="1"/>
    <cellStyle name="Uwaga 3" xfId="37856" hidden="1"/>
    <cellStyle name="Uwaga 3" xfId="37854" hidden="1"/>
    <cellStyle name="Uwaga 3" xfId="37844" hidden="1"/>
    <cellStyle name="Uwaga 3" xfId="37842" hidden="1"/>
    <cellStyle name="Uwaga 3" xfId="37841" hidden="1"/>
    <cellStyle name="Uwaga 3" xfId="37828" hidden="1"/>
    <cellStyle name="Uwaga 3" xfId="37825" hidden="1"/>
    <cellStyle name="Uwaga 3" xfId="37823" hidden="1"/>
    <cellStyle name="Uwaga 3" xfId="37813" hidden="1"/>
    <cellStyle name="Uwaga 3" xfId="37810" hidden="1"/>
    <cellStyle name="Uwaga 3" xfId="37808" hidden="1"/>
    <cellStyle name="Uwaga 3" xfId="37798" hidden="1"/>
    <cellStyle name="Uwaga 3" xfId="37795" hidden="1"/>
    <cellStyle name="Uwaga 3" xfId="37793" hidden="1"/>
    <cellStyle name="Uwaga 3" xfId="37784" hidden="1"/>
    <cellStyle name="Uwaga 3" xfId="37782" hidden="1"/>
    <cellStyle name="Uwaga 3" xfId="37781" hidden="1"/>
    <cellStyle name="Uwaga 3" xfId="37769" hidden="1"/>
    <cellStyle name="Uwaga 3" xfId="37767" hidden="1"/>
    <cellStyle name="Uwaga 3" xfId="37765" hidden="1"/>
    <cellStyle name="Uwaga 3" xfId="37754" hidden="1"/>
    <cellStyle name="Uwaga 3" xfId="37752" hidden="1"/>
    <cellStyle name="Uwaga 3" xfId="37750" hidden="1"/>
    <cellStyle name="Uwaga 3" xfId="37739" hidden="1"/>
    <cellStyle name="Uwaga 3" xfId="37737" hidden="1"/>
    <cellStyle name="Uwaga 3" xfId="37735" hidden="1"/>
    <cellStyle name="Uwaga 3" xfId="37724" hidden="1"/>
    <cellStyle name="Uwaga 3" xfId="37722" hidden="1"/>
    <cellStyle name="Uwaga 3" xfId="37721" hidden="1"/>
    <cellStyle name="Uwaga 3" xfId="37708" hidden="1"/>
    <cellStyle name="Uwaga 3" xfId="37705" hidden="1"/>
    <cellStyle name="Uwaga 3" xfId="37703" hidden="1"/>
    <cellStyle name="Uwaga 3" xfId="37693" hidden="1"/>
    <cellStyle name="Uwaga 3" xfId="37690" hidden="1"/>
    <cellStyle name="Uwaga 3" xfId="37688" hidden="1"/>
    <cellStyle name="Uwaga 3" xfId="37678" hidden="1"/>
    <cellStyle name="Uwaga 3" xfId="37675" hidden="1"/>
    <cellStyle name="Uwaga 3" xfId="37673" hidden="1"/>
    <cellStyle name="Uwaga 3" xfId="37664" hidden="1"/>
    <cellStyle name="Uwaga 3" xfId="37662" hidden="1"/>
    <cellStyle name="Uwaga 3" xfId="37660" hidden="1"/>
    <cellStyle name="Uwaga 3" xfId="37648" hidden="1"/>
    <cellStyle name="Uwaga 3" xfId="37645" hidden="1"/>
    <cellStyle name="Uwaga 3" xfId="37643" hidden="1"/>
    <cellStyle name="Uwaga 3" xfId="37633" hidden="1"/>
    <cellStyle name="Uwaga 3" xfId="37630" hidden="1"/>
    <cellStyle name="Uwaga 3" xfId="37628" hidden="1"/>
    <cellStyle name="Uwaga 3" xfId="37618" hidden="1"/>
    <cellStyle name="Uwaga 3" xfId="37615" hidden="1"/>
    <cellStyle name="Uwaga 3" xfId="37613" hidden="1"/>
    <cellStyle name="Uwaga 3" xfId="37606" hidden="1"/>
    <cellStyle name="Uwaga 3" xfId="37603" hidden="1"/>
    <cellStyle name="Uwaga 3" xfId="37601" hidden="1"/>
    <cellStyle name="Uwaga 3" xfId="37591" hidden="1"/>
    <cellStyle name="Uwaga 3" xfId="37588" hidden="1"/>
    <cellStyle name="Uwaga 3" xfId="37585" hidden="1"/>
    <cellStyle name="Uwaga 3" xfId="37576" hidden="1"/>
    <cellStyle name="Uwaga 3" xfId="37572" hidden="1"/>
    <cellStyle name="Uwaga 3" xfId="37569" hidden="1"/>
    <cellStyle name="Uwaga 3" xfId="37561" hidden="1"/>
    <cellStyle name="Uwaga 3" xfId="37558" hidden="1"/>
    <cellStyle name="Uwaga 3" xfId="37555" hidden="1"/>
    <cellStyle name="Uwaga 3" xfId="37546" hidden="1"/>
    <cellStyle name="Uwaga 3" xfId="37543" hidden="1"/>
    <cellStyle name="Uwaga 3" xfId="37540" hidden="1"/>
    <cellStyle name="Uwaga 3" xfId="37530" hidden="1"/>
    <cellStyle name="Uwaga 3" xfId="37526" hidden="1"/>
    <cellStyle name="Uwaga 3" xfId="37523" hidden="1"/>
    <cellStyle name="Uwaga 3" xfId="37514" hidden="1"/>
    <cellStyle name="Uwaga 3" xfId="37510" hidden="1"/>
    <cellStyle name="Uwaga 3" xfId="37508" hidden="1"/>
    <cellStyle name="Uwaga 3" xfId="37500" hidden="1"/>
    <cellStyle name="Uwaga 3" xfId="37496" hidden="1"/>
    <cellStyle name="Uwaga 3" xfId="37493" hidden="1"/>
    <cellStyle name="Uwaga 3" xfId="37486" hidden="1"/>
    <cellStyle name="Uwaga 3" xfId="37483" hidden="1"/>
    <cellStyle name="Uwaga 3" xfId="37480" hidden="1"/>
    <cellStyle name="Uwaga 3" xfId="37471" hidden="1"/>
    <cellStyle name="Uwaga 3" xfId="37466" hidden="1"/>
    <cellStyle name="Uwaga 3" xfId="37463" hidden="1"/>
    <cellStyle name="Uwaga 3" xfId="37456" hidden="1"/>
    <cellStyle name="Uwaga 3" xfId="37451" hidden="1"/>
    <cellStyle name="Uwaga 3" xfId="37448" hidden="1"/>
    <cellStyle name="Uwaga 3" xfId="37441" hidden="1"/>
    <cellStyle name="Uwaga 3" xfId="37436" hidden="1"/>
    <cellStyle name="Uwaga 3" xfId="37433" hidden="1"/>
    <cellStyle name="Uwaga 3" xfId="37427" hidden="1"/>
    <cellStyle name="Uwaga 3" xfId="37423" hidden="1"/>
    <cellStyle name="Uwaga 3" xfId="37420" hidden="1"/>
    <cellStyle name="Uwaga 3" xfId="37412" hidden="1"/>
    <cellStyle name="Uwaga 3" xfId="37407" hidden="1"/>
    <cellStyle name="Uwaga 3" xfId="37403" hidden="1"/>
    <cellStyle name="Uwaga 3" xfId="37397" hidden="1"/>
    <cellStyle name="Uwaga 3" xfId="37392" hidden="1"/>
    <cellStyle name="Uwaga 3" xfId="37388" hidden="1"/>
    <cellStyle name="Uwaga 3" xfId="37382" hidden="1"/>
    <cellStyle name="Uwaga 3" xfId="37377" hidden="1"/>
    <cellStyle name="Uwaga 3" xfId="37373" hidden="1"/>
    <cellStyle name="Uwaga 3" xfId="37368" hidden="1"/>
    <cellStyle name="Uwaga 3" xfId="37364" hidden="1"/>
    <cellStyle name="Uwaga 3" xfId="37360" hidden="1"/>
    <cellStyle name="Uwaga 3" xfId="37352" hidden="1"/>
    <cellStyle name="Uwaga 3" xfId="37347" hidden="1"/>
    <cellStyle name="Uwaga 3" xfId="37343" hidden="1"/>
    <cellStyle name="Uwaga 3" xfId="37337" hidden="1"/>
    <cellStyle name="Uwaga 3" xfId="37332" hidden="1"/>
    <cellStyle name="Uwaga 3" xfId="37328" hidden="1"/>
    <cellStyle name="Uwaga 3" xfId="37322" hidden="1"/>
    <cellStyle name="Uwaga 3" xfId="37317" hidden="1"/>
    <cellStyle name="Uwaga 3" xfId="37313" hidden="1"/>
    <cellStyle name="Uwaga 3" xfId="37309" hidden="1"/>
    <cellStyle name="Uwaga 3" xfId="37304" hidden="1"/>
    <cellStyle name="Uwaga 3" xfId="37299" hidden="1"/>
    <cellStyle name="Uwaga 3" xfId="37294" hidden="1"/>
    <cellStyle name="Uwaga 3" xfId="37290" hidden="1"/>
    <cellStyle name="Uwaga 3" xfId="37286" hidden="1"/>
    <cellStyle name="Uwaga 3" xfId="37279" hidden="1"/>
    <cellStyle name="Uwaga 3" xfId="37275" hidden="1"/>
    <cellStyle name="Uwaga 3" xfId="37270" hidden="1"/>
    <cellStyle name="Uwaga 3" xfId="37264" hidden="1"/>
    <cellStyle name="Uwaga 3" xfId="37260" hidden="1"/>
    <cellStyle name="Uwaga 3" xfId="37255" hidden="1"/>
    <cellStyle name="Uwaga 3" xfId="37249" hidden="1"/>
    <cellStyle name="Uwaga 3" xfId="37245" hidden="1"/>
    <cellStyle name="Uwaga 3" xfId="37240" hidden="1"/>
    <cellStyle name="Uwaga 3" xfId="37234" hidden="1"/>
    <cellStyle name="Uwaga 3" xfId="37230" hidden="1"/>
    <cellStyle name="Uwaga 3" xfId="37226" hidden="1"/>
    <cellStyle name="Uwaga 3" xfId="38086" hidden="1"/>
    <cellStyle name="Uwaga 3" xfId="38085" hidden="1"/>
    <cellStyle name="Uwaga 3" xfId="38084" hidden="1"/>
    <cellStyle name="Uwaga 3" xfId="38071" hidden="1"/>
    <cellStyle name="Uwaga 3" xfId="38070" hidden="1"/>
    <cellStyle name="Uwaga 3" xfId="38069" hidden="1"/>
    <cellStyle name="Uwaga 3" xfId="38056" hidden="1"/>
    <cellStyle name="Uwaga 3" xfId="38055" hidden="1"/>
    <cellStyle name="Uwaga 3" xfId="38054" hidden="1"/>
    <cellStyle name="Uwaga 3" xfId="38041" hidden="1"/>
    <cellStyle name="Uwaga 3" xfId="38040" hidden="1"/>
    <cellStyle name="Uwaga 3" xfId="38039" hidden="1"/>
    <cellStyle name="Uwaga 3" xfId="38026" hidden="1"/>
    <cellStyle name="Uwaga 3" xfId="38025" hidden="1"/>
    <cellStyle name="Uwaga 3" xfId="38024" hidden="1"/>
    <cellStyle name="Uwaga 3" xfId="38012" hidden="1"/>
    <cellStyle name="Uwaga 3" xfId="38010" hidden="1"/>
    <cellStyle name="Uwaga 3" xfId="38008" hidden="1"/>
    <cellStyle name="Uwaga 3" xfId="37997" hidden="1"/>
    <cellStyle name="Uwaga 3" xfId="37995" hidden="1"/>
    <cellStyle name="Uwaga 3" xfId="37993" hidden="1"/>
    <cellStyle name="Uwaga 3" xfId="37982" hidden="1"/>
    <cellStyle name="Uwaga 3" xfId="37980" hidden="1"/>
    <cellStyle name="Uwaga 3" xfId="37978" hidden="1"/>
    <cellStyle name="Uwaga 3" xfId="37967" hidden="1"/>
    <cellStyle name="Uwaga 3" xfId="37965" hidden="1"/>
    <cellStyle name="Uwaga 3" xfId="37963" hidden="1"/>
    <cellStyle name="Uwaga 3" xfId="37952" hidden="1"/>
    <cellStyle name="Uwaga 3" xfId="37950" hidden="1"/>
    <cellStyle name="Uwaga 3" xfId="37948" hidden="1"/>
    <cellStyle name="Uwaga 3" xfId="37937" hidden="1"/>
    <cellStyle name="Uwaga 3" xfId="37935" hidden="1"/>
    <cellStyle name="Uwaga 3" xfId="37933" hidden="1"/>
    <cellStyle name="Uwaga 3" xfId="37922" hidden="1"/>
    <cellStyle name="Uwaga 3" xfId="37920" hidden="1"/>
    <cellStyle name="Uwaga 3" xfId="37918" hidden="1"/>
    <cellStyle name="Uwaga 3" xfId="37907" hidden="1"/>
    <cellStyle name="Uwaga 3" xfId="37905" hidden="1"/>
    <cellStyle name="Uwaga 3" xfId="37903" hidden="1"/>
    <cellStyle name="Uwaga 3" xfId="37892" hidden="1"/>
    <cellStyle name="Uwaga 3" xfId="37890" hidden="1"/>
    <cellStyle name="Uwaga 3" xfId="37888" hidden="1"/>
    <cellStyle name="Uwaga 3" xfId="37877" hidden="1"/>
    <cellStyle name="Uwaga 3" xfId="37875" hidden="1"/>
    <cellStyle name="Uwaga 3" xfId="37873" hidden="1"/>
    <cellStyle name="Uwaga 3" xfId="37862" hidden="1"/>
    <cellStyle name="Uwaga 3" xfId="37860" hidden="1"/>
    <cellStyle name="Uwaga 3" xfId="37858" hidden="1"/>
    <cellStyle name="Uwaga 3" xfId="37847" hidden="1"/>
    <cellStyle name="Uwaga 3" xfId="37845" hidden="1"/>
    <cellStyle name="Uwaga 3" xfId="37843" hidden="1"/>
    <cellStyle name="Uwaga 3" xfId="37832" hidden="1"/>
    <cellStyle name="Uwaga 3" xfId="37830" hidden="1"/>
    <cellStyle name="Uwaga 3" xfId="37827" hidden="1"/>
    <cellStyle name="Uwaga 3" xfId="37817" hidden="1"/>
    <cellStyle name="Uwaga 3" xfId="37814" hidden="1"/>
    <cellStyle name="Uwaga 3" xfId="37811" hidden="1"/>
    <cellStyle name="Uwaga 3" xfId="37802" hidden="1"/>
    <cellStyle name="Uwaga 3" xfId="37800" hidden="1"/>
    <cellStyle name="Uwaga 3" xfId="37797" hidden="1"/>
    <cellStyle name="Uwaga 3" xfId="37787" hidden="1"/>
    <cellStyle name="Uwaga 3" xfId="37785" hidden="1"/>
    <cellStyle name="Uwaga 3" xfId="37783" hidden="1"/>
    <cellStyle name="Uwaga 3" xfId="37772" hidden="1"/>
    <cellStyle name="Uwaga 3" xfId="37770" hidden="1"/>
    <cellStyle name="Uwaga 3" xfId="37768" hidden="1"/>
    <cellStyle name="Uwaga 3" xfId="37757" hidden="1"/>
    <cellStyle name="Uwaga 3" xfId="37755" hidden="1"/>
    <cellStyle name="Uwaga 3" xfId="37753" hidden="1"/>
    <cellStyle name="Uwaga 3" xfId="37742" hidden="1"/>
    <cellStyle name="Uwaga 3" xfId="37740" hidden="1"/>
    <cellStyle name="Uwaga 3" xfId="37738" hidden="1"/>
    <cellStyle name="Uwaga 3" xfId="37727" hidden="1"/>
    <cellStyle name="Uwaga 3" xfId="37725" hidden="1"/>
    <cellStyle name="Uwaga 3" xfId="37723" hidden="1"/>
    <cellStyle name="Uwaga 3" xfId="37712" hidden="1"/>
    <cellStyle name="Uwaga 3" xfId="37710" hidden="1"/>
    <cellStyle name="Uwaga 3" xfId="37707" hidden="1"/>
    <cellStyle name="Uwaga 3" xfId="37697" hidden="1"/>
    <cellStyle name="Uwaga 3" xfId="37694" hidden="1"/>
    <cellStyle name="Uwaga 3" xfId="37691" hidden="1"/>
    <cellStyle name="Uwaga 3" xfId="37682" hidden="1"/>
    <cellStyle name="Uwaga 3" xfId="37679" hidden="1"/>
    <cellStyle name="Uwaga 3" xfId="37676" hidden="1"/>
    <cellStyle name="Uwaga 3" xfId="37667" hidden="1"/>
    <cellStyle name="Uwaga 3" xfId="37665" hidden="1"/>
    <cellStyle name="Uwaga 3" xfId="37663" hidden="1"/>
    <cellStyle name="Uwaga 3" xfId="37652" hidden="1"/>
    <cellStyle name="Uwaga 3" xfId="37649" hidden="1"/>
    <cellStyle name="Uwaga 3" xfId="37646" hidden="1"/>
    <cellStyle name="Uwaga 3" xfId="37637" hidden="1"/>
    <cellStyle name="Uwaga 3" xfId="37634" hidden="1"/>
    <cellStyle name="Uwaga 3" xfId="37631" hidden="1"/>
    <cellStyle name="Uwaga 3" xfId="37622" hidden="1"/>
    <cellStyle name="Uwaga 3" xfId="37619" hidden="1"/>
    <cellStyle name="Uwaga 3" xfId="37616" hidden="1"/>
    <cellStyle name="Uwaga 3" xfId="37609" hidden="1"/>
    <cellStyle name="Uwaga 3" xfId="37605" hidden="1"/>
    <cellStyle name="Uwaga 3" xfId="37602" hidden="1"/>
    <cellStyle name="Uwaga 3" xfId="37594" hidden="1"/>
    <cellStyle name="Uwaga 3" xfId="37590" hidden="1"/>
    <cellStyle name="Uwaga 3" xfId="37587" hidden="1"/>
    <cellStyle name="Uwaga 3" xfId="37579" hidden="1"/>
    <cellStyle name="Uwaga 3" xfId="37575" hidden="1"/>
    <cellStyle name="Uwaga 3" xfId="37571" hidden="1"/>
    <cellStyle name="Uwaga 3" xfId="37564" hidden="1"/>
    <cellStyle name="Uwaga 3" xfId="37560" hidden="1"/>
    <cellStyle name="Uwaga 3" xfId="37557" hidden="1"/>
    <cellStyle name="Uwaga 3" xfId="37549" hidden="1"/>
    <cellStyle name="Uwaga 3" xfId="37545" hidden="1"/>
    <cellStyle name="Uwaga 3" xfId="37542" hidden="1"/>
    <cellStyle name="Uwaga 3" xfId="37533" hidden="1"/>
    <cellStyle name="Uwaga 3" xfId="37528" hidden="1"/>
    <cellStyle name="Uwaga 3" xfId="37524" hidden="1"/>
    <cellStyle name="Uwaga 3" xfId="37518" hidden="1"/>
    <cellStyle name="Uwaga 3" xfId="37513" hidden="1"/>
    <cellStyle name="Uwaga 3" xfId="37509" hidden="1"/>
    <cellStyle name="Uwaga 3" xfId="37503" hidden="1"/>
    <cellStyle name="Uwaga 3" xfId="37498" hidden="1"/>
    <cellStyle name="Uwaga 3" xfId="37494" hidden="1"/>
    <cellStyle name="Uwaga 3" xfId="37489" hidden="1"/>
    <cellStyle name="Uwaga 3" xfId="37485" hidden="1"/>
    <cellStyle name="Uwaga 3" xfId="37481" hidden="1"/>
    <cellStyle name="Uwaga 3" xfId="37474" hidden="1"/>
    <cellStyle name="Uwaga 3" xfId="37469" hidden="1"/>
    <cellStyle name="Uwaga 3" xfId="37465" hidden="1"/>
    <cellStyle name="Uwaga 3" xfId="37458" hidden="1"/>
    <cellStyle name="Uwaga 3" xfId="37453" hidden="1"/>
    <cellStyle name="Uwaga 3" xfId="37449" hidden="1"/>
    <cellStyle name="Uwaga 3" xfId="37444" hidden="1"/>
    <cellStyle name="Uwaga 3" xfId="37439" hidden="1"/>
    <cellStyle name="Uwaga 3" xfId="37435" hidden="1"/>
    <cellStyle name="Uwaga 3" xfId="37429" hidden="1"/>
    <cellStyle name="Uwaga 3" xfId="37425" hidden="1"/>
    <cellStyle name="Uwaga 3" xfId="37422" hidden="1"/>
    <cellStyle name="Uwaga 3" xfId="37415" hidden="1"/>
    <cellStyle name="Uwaga 3" xfId="37410" hidden="1"/>
    <cellStyle name="Uwaga 3" xfId="37405" hidden="1"/>
    <cellStyle name="Uwaga 3" xfId="37399" hidden="1"/>
    <cellStyle name="Uwaga 3" xfId="37394" hidden="1"/>
    <cellStyle name="Uwaga 3" xfId="37389" hidden="1"/>
    <cellStyle name="Uwaga 3" xfId="37384" hidden="1"/>
    <cellStyle name="Uwaga 3" xfId="37379" hidden="1"/>
    <cellStyle name="Uwaga 3" xfId="37374" hidden="1"/>
    <cellStyle name="Uwaga 3" xfId="37370" hidden="1"/>
    <cellStyle name="Uwaga 3" xfId="37366" hidden="1"/>
    <cellStyle name="Uwaga 3" xfId="37361" hidden="1"/>
    <cellStyle name="Uwaga 3" xfId="37354" hidden="1"/>
    <cellStyle name="Uwaga 3" xfId="37349" hidden="1"/>
    <cellStyle name="Uwaga 3" xfId="37344" hidden="1"/>
    <cellStyle name="Uwaga 3" xfId="37338" hidden="1"/>
    <cellStyle name="Uwaga 3" xfId="37333" hidden="1"/>
    <cellStyle name="Uwaga 3" xfId="37329" hidden="1"/>
    <cellStyle name="Uwaga 3" xfId="37324" hidden="1"/>
    <cellStyle name="Uwaga 3" xfId="37319" hidden="1"/>
    <cellStyle name="Uwaga 3" xfId="37314" hidden="1"/>
    <cellStyle name="Uwaga 3" xfId="37310" hidden="1"/>
    <cellStyle name="Uwaga 3" xfId="37305" hidden="1"/>
    <cellStyle name="Uwaga 3" xfId="37300" hidden="1"/>
    <cellStyle name="Uwaga 3" xfId="37295" hidden="1"/>
    <cellStyle name="Uwaga 3" xfId="37291" hidden="1"/>
    <cellStyle name="Uwaga 3" xfId="37287" hidden="1"/>
    <cellStyle name="Uwaga 3" xfId="37280" hidden="1"/>
    <cellStyle name="Uwaga 3" xfId="37276" hidden="1"/>
    <cellStyle name="Uwaga 3" xfId="37271" hidden="1"/>
    <cellStyle name="Uwaga 3" xfId="37265" hidden="1"/>
    <cellStyle name="Uwaga 3" xfId="37261" hidden="1"/>
    <cellStyle name="Uwaga 3" xfId="37256" hidden="1"/>
    <cellStyle name="Uwaga 3" xfId="37250" hidden="1"/>
    <cellStyle name="Uwaga 3" xfId="37246" hidden="1"/>
    <cellStyle name="Uwaga 3" xfId="37242" hidden="1"/>
    <cellStyle name="Uwaga 3" xfId="37235" hidden="1"/>
    <cellStyle name="Uwaga 3" xfId="37231" hidden="1"/>
    <cellStyle name="Uwaga 3" xfId="37227" hidden="1"/>
    <cellStyle name="Uwaga 3" xfId="38091" hidden="1"/>
    <cellStyle name="Uwaga 3" xfId="38089" hidden="1"/>
    <cellStyle name="Uwaga 3" xfId="38087" hidden="1"/>
    <cellStyle name="Uwaga 3" xfId="38074" hidden="1"/>
    <cellStyle name="Uwaga 3" xfId="38073" hidden="1"/>
    <cellStyle name="Uwaga 3" xfId="38072" hidden="1"/>
    <cellStyle name="Uwaga 3" xfId="38059" hidden="1"/>
    <cellStyle name="Uwaga 3" xfId="38058" hidden="1"/>
    <cellStyle name="Uwaga 3" xfId="38057" hidden="1"/>
    <cellStyle name="Uwaga 3" xfId="38045" hidden="1"/>
    <cellStyle name="Uwaga 3" xfId="38043" hidden="1"/>
    <cellStyle name="Uwaga 3" xfId="38042" hidden="1"/>
    <cellStyle name="Uwaga 3" xfId="38029" hidden="1"/>
    <cellStyle name="Uwaga 3" xfId="38028" hidden="1"/>
    <cellStyle name="Uwaga 3" xfId="38027" hidden="1"/>
    <cellStyle name="Uwaga 3" xfId="38015" hidden="1"/>
    <cellStyle name="Uwaga 3" xfId="38013" hidden="1"/>
    <cellStyle name="Uwaga 3" xfId="38011" hidden="1"/>
    <cellStyle name="Uwaga 3" xfId="38000" hidden="1"/>
    <cellStyle name="Uwaga 3" xfId="37998" hidden="1"/>
    <cellStyle name="Uwaga 3" xfId="37996" hidden="1"/>
    <cellStyle name="Uwaga 3" xfId="37985" hidden="1"/>
    <cellStyle name="Uwaga 3" xfId="37983" hidden="1"/>
    <cellStyle name="Uwaga 3" xfId="37981" hidden="1"/>
    <cellStyle name="Uwaga 3" xfId="37970" hidden="1"/>
    <cellStyle name="Uwaga 3" xfId="37968" hidden="1"/>
    <cellStyle name="Uwaga 3" xfId="37966" hidden="1"/>
    <cellStyle name="Uwaga 3" xfId="37955" hidden="1"/>
    <cellStyle name="Uwaga 3" xfId="37953" hidden="1"/>
    <cellStyle name="Uwaga 3" xfId="37951" hidden="1"/>
    <cellStyle name="Uwaga 3" xfId="37940" hidden="1"/>
    <cellStyle name="Uwaga 3" xfId="37938" hidden="1"/>
    <cellStyle name="Uwaga 3" xfId="37936" hidden="1"/>
    <cellStyle name="Uwaga 3" xfId="37925" hidden="1"/>
    <cellStyle name="Uwaga 3" xfId="37923" hidden="1"/>
    <cellStyle name="Uwaga 3" xfId="37921" hidden="1"/>
    <cellStyle name="Uwaga 3" xfId="37910" hidden="1"/>
    <cellStyle name="Uwaga 3" xfId="37908" hidden="1"/>
    <cellStyle name="Uwaga 3" xfId="37906" hidden="1"/>
    <cellStyle name="Uwaga 3" xfId="37895" hidden="1"/>
    <cellStyle name="Uwaga 3" xfId="37893" hidden="1"/>
    <cellStyle name="Uwaga 3" xfId="37891" hidden="1"/>
    <cellStyle name="Uwaga 3" xfId="37880" hidden="1"/>
    <cellStyle name="Uwaga 3" xfId="37878" hidden="1"/>
    <cellStyle name="Uwaga 3" xfId="37876" hidden="1"/>
    <cellStyle name="Uwaga 3" xfId="37865" hidden="1"/>
    <cellStyle name="Uwaga 3" xfId="37863" hidden="1"/>
    <cellStyle name="Uwaga 3" xfId="37861" hidden="1"/>
    <cellStyle name="Uwaga 3" xfId="37850" hidden="1"/>
    <cellStyle name="Uwaga 3" xfId="37848" hidden="1"/>
    <cellStyle name="Uwaga 3" xfId="37846" hidden="1"/>
    <cellStyle name="Uwaga 3" xfId="37835" hidden="1"/>
    <cellStyle name="Uwaga 3" xfId="37833" hidden="1"/>
    <cellStyle name="Uwaga 3" xfId="37831" hidden="1"/>
    <cellStyle name="Uwaga 3" xfId="37820" hidden="1"/>
    <cellStyle name="Uwaga 3" xfId="37818" hidden="1"/>
    <cellStyle name="Uwaga 3" xfId="37816" hidden="1"/>
    <cellStyle name="Uwaga 3" xfId="37805" hidden="1"/>
    <cellStyle name="Uwaga 3" xfId="37803" hidden="1"/>
    <cellStyle name="Uwaga 3" xfId="37801" hidden="1"/>
    <cellStyle name="Uwaga 3" xfId="37790" hidden="1"/>
    <cellStyle name="Uwaga 3" xfId="37788" hidden="1"/>
    <cellStyle name="Uwaga 3" xfId="37786" hidden="1"/>
    <cellStyle name="Uwaga 3" xfId="37775" hidden="1"/>
    <cellStyle name="Uwaga 3" xfId="37773" hidden="1"/>
    <cellStyle name="Uwaga 3" xfId="37771" hidden="1"/>
    <cellStyle name="Uwaga 3" xfId="37760" hidden="1"/>
    <cellStyle name="Uwaga 3" xfId="37758" hidden="1"/>
    <cellStyle name="Uwaga 3" xfId="37756" hidden="1"/>
    <cellStyle name="Uwaga 3" xfId="37745" hidden="1"/>
    <cellStyle name="Uwaga 3" xfId="37743" hidden="1"/>
    <cellStyle name="Uwaga 3" xfId="37741" hidden="1"/>
    <cellStyle name="Uwaga 3" xfId="37730" hidden="1"/>
    <cellStyle name="Uwaga 3" xfId="37728" hidden="1"/>
    <cellStyle name="Uwaga 3" xfId="37726" hidden="1"/>
    <cellStyle name="Uwaga 3" xfId="37715" hidden="1"/>
    <cellStyle name="Uwaga 3" xfId="37713" hidden="1"/>
    <cellStyle name="Uwaga 3" xfId="37711" hidden="1"/>
    <cellStyle name="Uwaga 3" xfId="37700" hidden="1"/>
    <cellStyle name="Uwaga 3" xfId="37698" hidden="1"/>
    <cellStyle name="Uwaga 3" xfId="37695" hidden="1"/>
    <cellStyle name="Uwaga 3" xfId="37685" hidden="1"/>
    <cellStyle name="Uwaga 3" xfId="37683" hidden="1"/>
    <cellStyle name="Uwaga 3" xfId="37681" hidden="1"/>
    <cellStyle name="Uwaga 3" xfId="37670" hidden="1"/>
    <cellStyle name="Uwaga 3" xfId="37668" hidden="1"/>
    <cellStyle name="Uwaga 3" xfId="37666" hidden="1"/>
    <cellStyle name="Uwaga 3" xfId="37655" hidden="1"/>
    <cellStyle name="Uwaga 3" xfId="37653" hidden="1"/>
    <cellStyle name="Uwaga 3" xfId="37650" hidden="1"/>
    <cellStyle name="Uwaga 3" xfId="37640" hidden="1"/>
    <cellStyle name="Uwaga 3" xfId="37638" hidden="1"/>
    <cellStyle name="Uwaga 3" xfId="37635" hidden="1"/>
    <cellStyle name="Uwaga 3" xfId="37625" hidden="1"/>
    <cellStyle name="Uwaga 3" xfId="37623" hidden="1"/>
    <cellStyle name="Uwaga 3" xfId="37620" hidden="1"/>
    <cellStyle name="Uwaga 3" xfId="37611" hidden="1"/>
    <cellStyle name="Uwaga 3" xfId="37608" hidden="1"/>
    <cellStyle name="Uwaga 3" xfId="37604" hidden="1"/>
    <cellStyle name="Uwaga 3" xfId="37596" hidden="1"/>
    <cellStyle name="Uwaga 3" xfId="37593" hidden="1"/>
    <cellStyle name="Uwaga 3" xfId="37589" hidden="1"/>
    <cellStyle name="Uwaga 3" xfId="37581" hidden="1"/>
    <cellStyle name="Uwaga 3" xfId="37578" hidden="1"/>
    <cellStyle name="Uwaga 3" xfId="37574" hidden="1"/>
    <cellStyle name="Uwaga 3" xfId="37566" hidden="1"/>
    <cellStyle name="Uwaga 3" xfId="37563" hidden="1"/>
    <cellStyle name="Uwaga 3" xfId="37559" hidden="1"/>
    <cellStyle name="Uwaga 3" xfId="37551" hidden="1"/>
    <cellStyle name="Uwaga 3" xfId="37548" hidden="1"/>
    <cellStyle name="Uwaga 3" xfId="37544" hidden="1"/>
    <cellStyle name="Uwaga 3" xfId="37536" hidden="1"/>
    <cellStyle name="Uwaga 3" xfId="37532" hidden="1"/>
    <cellStyle name="Uwaga 3" xfId="37527" hidden="1"/>
    <cellStyle name="Uwaga 3" xfId="37521" hidden="1"/>
    <cellStyle name="Uwaga 3" xfId="37517" hidden="1"/>
    <cellStyle name="Uwaga 3" xfId="37512" hidden="1"/>
    <cellStyle name="Uwaga 3" xfId="37506" hidden="1"/>
    <cellStyle name="Uwaga 3" xfId="37502" hidden="1"/>
    <cellStyle name="Uwaga 3" xfId="37497" hidden="1"/>
    <cellStyle name="Uwaga 3" xfId="37491" hidden="1"/>
    <cellStyle name="Uwaga 3" xfId="37488" hidden="1"/>
    <cellStyle name="Uwaga 3" xfId="37484" hidden="1"/>
    <cellStyle name="Uwaga 3" xfId="37476" hidden="1"/>
    <cellStyle name="Uwaga 3" xfId="37473" hidden="1"/>
    <cellStyle name="Uwaga 3" xfId="37468" hidden="1"/>
    <cellStyle name="Uwaga 3" xfId="37461" hidden="1"/>
    <cellStyle name="Uwaga 3" xfId="37457" hidden="1"/>
    <cellStyle name="Uwaga 3" xfId="37452" hidden="1"/>
    <cellStyle name="Uwaga 3" xfId="37446" hidden="1"/>
    <cellStyle name="Uwaga 3" xfId="37442" hidden="1"/>
    <cellStyle name="Uwaga 3" xfId="37437" hidden="1"/>
    <cellStyle name="Uwaga 3" xfId="37431" hidden="1"/>
    <cellStyle name="Uwaga 3" xfId="37428" hidden="1"/>
    <cellStyle name="Uwaga 3" xfId="37424" hidden="1"/>
    <cellStyle name="Uwaga 3" xfId="37416" hidden="1"/>
    <cellStyle name="Uwaga 3" xfId="37411" hidden="1"/>
    <cellStyle name="Uwaga 3" xfId="37406" hidden="1"/>
    <cellStyle name="Uwaga 3" xfId="37401" hidden="1"/>
    <cellStyle name="Uwaga 3" xfId="37396" hidden="1"/>
    <cellStyle name="Uwaga 3" xfId="37391" hidden="1"/>
    <cellStyle name="Uwaga 3" xfId="37386" hidden="1"/>
    <cellStyle name="Uwaga 3" xfId="37381" hidden="1"/>
    <cellStyle name="Uwaga 3" xfId="37376" hidden="1"/>
    <cellStyle name="Uwaga 3" xfId="37371" hidden="1"/>
    <cellStyle name="Uwaga 3" xfId="37367" hidden="1"/>
    <cellStyle name="Uwaga 3" xfId="37362" hidden="1"/>
    <cellStyle name="Uwaga 3" xfId="37355" hidden="1"/>
    <cellStyle name="Uwaga 3" xfId="37350" hidden="1"/>
    <cellStyle name="Uwaga 3" xfId="37345" hidden="1"/>
    <cellStyle name="Uwaga 3" xfId="37340" hidden="1"/>
    <cellStyle name="Uwaga 3" xfId="37335" hidden="1"/>
    <cellStyle name="Uwaga 3" xfId="37330" hidden="1"/>
    <cellStyle name="Uwaga 3" xfId="37325" hidden="1"/>
    <cellStyle name="Uwaga 3" xfId="37320" hidden="1"/>
    <cellStyle name="Uwaga 3" xfId="37315" hidden="1"/>
    <cellStyle name="Uwaga 3" xfId="37311" hidden="1"/>
    <cellStyle name="Uwaga 3" xfId="37306" hidden="1"/>
    <cellStyle name="Uwaga 3" xfId="37301" hidden="1"/>
    <cellStyle name="Uwaga 3" xfId="37296" hidden="1"/>
    <cellStyle name="Uwaga 3" xfId="37292" hidden="1"/>
    <cellStyle name="Uwaga 3" xfId="37288" hidden="1"/>
    <cellStyle name="Uwaga 3" xfId="37281" hidden="1"/>
    <cellStyle name="Uwaga 3" xfId="37277" hidden="1"/>
    <cellStyle name="Uwaga 3" xfId="37272" hidden="1"/>
    <cellStyle name="Uwaga 3" xfId="37266" hidden="1"/>
    <cellStyle name="Uwaga 3" xfId="37262" hidden="1"/>
    <cellStyle name="Uwaga 3" xfId="37257" hidden="1"/>
    <cellStyle name="Uwaga 3" xfId="37251" hidden="1"/>
    <cellStyle name="Uwaga 3" xfId="37247" hidden="1"/>
    <cellStyle name="Uwaga 3" xfId="37243" hidden="1"/>
    <cellStyle name="Uwaga 3" xfId="37236" hidden="1"/>
    <cellStyle name="Uwaga 3" xfId="37232" hidden="1"/>
    <cellStyle name="Uwaga 3" xfId="37228" hidden="1"/>
    <cellStyle name="Uwaga 3" xfId="38095" hidden="1"/>
    <cellStyle name="Uwaga 3" xfId="38094" hidden="1"/>
    <cellStyle name="Uwaga 3" xfId="38092" hidden="1"/>
    <cellStyle name="Uwaga 3" xfId="38079" hidden="1"/>
    <cellStyle name="Uwaga 3" xfId="38077" hidden="1"/>
    <cellStyle name="Uwaga 3" xfId="38075" hidden="1"/>
    <cellStyle name="Uwaga 3" xfId="38065" hidden="1"/>
    <cellStyle name="Uwaga 3" xfId="38063" hidden="1"/>
    <cellStyle name="Uwaga 3" xfId="38061" hidden="1"/>
    <cellStyle name="Uwaga 3" xfId="38050" hidden="1"/>
    <cellStyle name="Uwaga 3" xfId="38048" hidden="1"/>
    <cellStyle name="Uwaga 3" xfId="38046" hidden="1"/>
    <cellStyle name="Uwaga 3" xfId="38033" hidden="1"/>
    <cellStyle name="Uwaga 3" xfId="38031" hidden="1"/>
    <cellStyle name="Uwaga 3" xfId="38030" hidden="1"/>
    <cellStyle name="Uwaga 3" xfId="38017" hidden="1"/>
    <cellStyle name="Uwaga 3" xfId="38016" hidden="1"/>
    <cellStyle name="Uwaga 3" xfId="38014" hidden="1"/>
    <cellStyle name="Uwaga 3" xfId="38002" hidden="1"/>
    <cellStyle name="Uwaga 3" xfId="38001" hidden="1"/>
    <cellStyle name="Uwaga 3" xfId="37999" hidden="1"/>
    <cellStyle name="Uwaga 3" xfId="37987" hidden="1"/>
    <cellStyle name="Uwaga 3" xfId="37986" hidden="1"/>
    <cellStyle name="Uwaga 3" xfId="37984" hidden="1"/>
    <cellStyle name="Uwaga 3" xfId="37972" hidden="1"/>
    <cellStyle name="Uwaga 3" xfId="37971" hidden="1"/>
    <cellStyle name="Uwaga 3" xfId="37969" hidden="1"/>
    <cellStyle name="Uwaga 3" xfId="37957" hidden="1"/>
    <cellStyle name="Uwaga 3" xfId="37956" hidden="1"/>
    <cellStyle name="Uwaga 3" xfId="37954" hidden="1"/>
    <cellStyle name="Uwaga 3" xfId="37942" hidden="1"/>
    <cellStyle name="Uwaga 3" xfId="37941" hidden="1"/>
    <cellStyle name="Uwaga 3" xfId="37939" hidden="1"/>
    <cellStyle name="Uwaga 3" xfId="37927" hidden="1"/>
    <cellStyle name="Uwaga 3" xfId="37926" hidden="1"/>
    <cellStyle name="Uwaga 3" xfId="37924" hidden="1"/>
    <cellStyle name="Uwaga 3" xfId="37912" hidden="1"/>
    <cellStyle name="Uwaga 3" xfId="37911" hidden="1"/>
    <cellStyle name="Uwaga 3" xfId="37909" hidden="1"/>
    <cellStyle name="Uwaga 3" xfId="37897" hidden="1"/>
    <cellStyle name="Uwaga 3" xfId="37896" hidden="1"/>
    <cellStyle name="Uwaga 3" xfId="37894" hidden="1"/>
    <cellStyle name="Uwaga 3" xfId="37882" hidden="1"/>
    <cellStyle name="Uwaga 3" xfId="37881" hidden="1"/>
    <cellStyle name="Uwaga 3" xfId="37879" hidden="1"/>
    <cellStyle name="Uwaga 3" xfId="37867" hidden="1"/>
    <cellStyle name="Uwaga 3" xfId="37866" hidden="1"/>
    <cellStyle name="Uwaga 3" xfId="37864" hidden="1"/>
    <cellStyle name="Uwaga 3" xfId="37852" hidden="1"/>
    <cellStyle name="Uwaga 3" xfId="37851" hidden="1"/>
    <cellStyle name="Uwaga 3" xfId="37849" hidden="1"/>
    <cellStyle name="Uwaga 3" xfId="37837" hidden="1"/>
    <cellStyle name="Uwaga 3" xfId="37836" hidden="1"/>
    <cellStyle name="Uwaga 3" xfId="37834" hidden="1"/>
    <cellStyle name="Uwaga 3" xfId="37822" hidden="1"/>
    <cellStyle name="Uwaga 3" xfId="37821" hidden="1"/>
    <cellStyle name="Uwaga 3" xfId="37819" hidden="1"/>
    <cellStyle name="Uwaga 3" xfId="37807" hidden="1"/>
    <cellStyle name="Uwaga 3" xfId="37806" hidden="1"/>
    <cellStyle name="Uwaga 3" xfId="37804" hidden="1"/>
    <cellStyle name="Uwaga 3" xfId="37792" hidden="1"/>
    <cellStyle name="Uwaga 3" xfId="37791" hidden="1"/>
    <cellStyle name="Uwaga 3" xfId="37789" hidden="1"/>
    <cellStyle name="Uwaga 3" xfId="37777" hidden="1"/>
    <cellStyle name="Uwaga 3" xfId="37776" hidden="1"/>
    <cellStyle name="Uwaga 3" xfId="37774" hidden="1"/>
    <cellStyle name="Uwaga 3" xfId="37762" hidden="1"/>
    <cellStyle name="Uwaga 3" xfId="37761" hidden="1"/>
    <cellStyle name="Uwaga 3" xfId="37759" hidden="1"/>
    <cellStyle name="Uwaga 3" xfId="37747" hidden="1"/>
    <cellStyle name="Uwaga 3" xfId="37746" hidden="1"/>
    <cellStyle name="Uwaga 3" xfId="37744" hidden="1"/>
    <cellStyle name="Uwaga 3" xfId="37732" hidden="1"/>
    <cellStyle name="Uwaga 3" xfId="37731" hidden="1"/>
    <cellStyle name="Uwaga 3" xfId="37729" hidden="1"/>
    <cellStyle name="Uwaga 3" xfId="37717" hidden="1"/>
    <cellStyle name="Uwaga 3" xfId="37716" hidden="1"/>
    <cellStyle name="Uwaga 3" xfId="37714" hidden="1"/>
    <cellStyle name="Uwaga 3" xfId="37702" hidden="1"/>
    <cellStyle name="Uwaga 3" xfId="37701" hidden="1"/>
    <cellStyle name="Uwaga 3" xfId="37699" hidden="1"/>
    <cellStyle name="Uwaga 3" xfId="37687" hidden="1"/>
    <cellStyle name="Uwaga 3" xfId="37686" hidden="1"/>
    <cellStyle name="Uwaga 3" xfId="37684" hidden="1"/>
    <cellStyle name="Uwaga 3" xfId="37672" hidden="1"/>
    <cellStyle name="Uwaga 3" xfId="37671" hidden="1"/>
    <cellStyle name="Uwaga 3" xfId="37669" hidden="1"/>
    <cellStyle name="Uwaga 3" xfId="37657" hidden="1"/>
    <cellStyle name="Uwaga 3" xfId="37656" hidden="1"/>
    <cellStyle name="Uwaga 3" xfId="37654" hidden="1"/>
    <cellStyle name="Uwaga 3" xfId="37642" hidden="1"/>
    <cellStyle name="Uwaga 3" xfId="37641" hidden="1"/>
    <cellStyle name="Uwaga 3" xfId="37639" hidden="1"/>
    <cellStyle name="Uwaga 3" xfId="37627" hidden="1"/>
    <cellStyle name="Uwaga 3" xfId="37626" hidden="1"/>
    <cellStyle name="Uwaga 3" xfId="37624" hidden="1"/>
    <cellStyle name="Uwaga 3" xfId="37612" hidden="1"/>
    <cellStyle name="Uwaga 3" xfId="37610" hidden="1"/>
    <cellStyle name="Uwaga 3" xfId="37607" hidden="1"/>
    <cellStyle name="Uwaga 3" xfId="37597" hidden="1"/>
    <cellStyle name="Uwaga 3" xfId="37595" hidden="1"/>
    <cellStyle name="Uwaga 3" xfId="37592" hidden="1"/>
    <cellStyle name="Uwaga 3" xfId="37582" hidden="1"/>
    <cellStyle name="Uwaga 3" xfId="37580" hidden="1"/>
    <cellStyle name="Uwaga 3" xfId="37577" hidden="1"/>
    <cellStyle name="Uwaga 3" xfId="37567" hidden="1"/>
    <cellStyle name="Uwaga 3" xfId="37565" hidden="1"/>
    <cellStyle name="Uwaga 3" xfId="37562" hidden="1"/>
    <cellStyle name="Uwaga 3" xfId="37552" hidden="1"/>
    <cellStyle name="Uwaga 3" xfId="37550" hidden="1"/>
    <cellStyle name="Uwaga 3" xfId="37547" hidden="1"/>
    <cellStyle name="Uwaga 3" xfId="37537" hidden="1"/>
    <cellStyle name="Uwaga 3" xfId="37535" hidden="1"/>
    <cellStyle name="Uwaga 3" xfId="37531" hidden="1"/>
    <cellStyle name="Uwaga 3" xfId="37522" hidden="1"/>
    <cellStyle name="Uwaga 3" xfId="37519" hidden="1"/>
    <cellStyle name="Uwaga 3" xfId="37515" hidden="1"/>
    <cellStyle name="Uwaga 3" xfId="37507" hidden="1"/>
    <cellStyle name="Uwaga 3" xfId="37505" hidden="1"/>
    <cellStyle name="Uwaga 3" xfId="37501" hidden="1"/>
    <cellStyle name="Uwaga 3" xfId="37492" hidden="1"/>
    <cellStyle name="Uwaga 3" xfId="37490" hidden="1"/>
    <cellStyle name="Uwaga 3" xfId="37487" hidden="1"/>
    <cellStyle name="Uwaga 3" xfId="37477" hidden="1"/>
    <cellStyle name="Uwaga 3" xfId="37475" hidden="1"/>
    <cellStyle name="Uwaga 3" xfId="37470" hidden="1"/>
    <cellStyle name="Uwaga 3" xfId="37462" hidden="1"/>
    <cellStyle name="Uwaga 3" xfId="37460" hidden="1"/>
    <cellStyle name="Uwaga 3" xfId="37455" hidden="1"/>
    <cellStyle name="Uwaga 3" xfId="37447" hidden="1"/>
    <cellStyle name="Uwaga 3" xfId="37445" hidden="1"/>
    <cellStyle name="Uwaga 3" xfId="37440" hidden="1"/>
    <cellStyle name="Uwaga 3" xfId="37432" hidden="1"/>
    <cellStyle name="Uwaga 3" xfId="37430" hidden="1"/>
    <cellStyle name="Uwaga 3" xfId="37426" hidden="1"/>
    <cellStyle name="Uwaga 3" xfId="37417" hidden="1"/>
    <cellStyle name="Uwaga 3" xfId="37414" hidden="1"/>
    <cellStyle name="Uwaga 3" xfId="37409" hidden="1"/>
    <cellStyle name="Uwaga 3" xfId="37402" hidden="1"/>
    <cellStyle name="Uwaga 3" xfId="37398" hidden="1"/>
    <cellStyle name="Uwaga 3" xfId="37393" hidden="1"/>
    <cellStyle name="Uwaga 3" xfId="37387" hidden="1"/>
    <cellStyle name="Uwaga 3" xfId="37383" hidden="1"/>
    <cellStyle name="Uwaga 3" xfId="37378" hidden="1"/>
    <cellStyle name="Uwaga 3" xfId="37372" hidden="1"/>
    <cellStyle name="Uwaga 3" xfId="37369" hidden="1"/>
    <cellStyle name="Uwaga 3" xfId="37365" hidden="1"/>
    <cellStyle name="Uwaga 3" xfId="37356" hidden="1"/>
    <cellStyle name="Uwaga 3" xfId="37351" hidden="1"/>
    <cellStyle name="Uwaga 3" xfId="37346" hidden="1"/>
    <cellStyle name="Uwaga 3" xfId="37341" hidden="1"/>
    <cellStyle name="Uwaga 3" xfId="37336" hidden="1"/>
    <cellStyle name="Uwaga 3" xfId="37331" hidden="1"/>
    <cellStyle name="Uwaga 3" xfId="37326" hidden="1"/>
    <cellStyle name="Uwaga 3" xfId="37321" hidden="1"/>
    <cellStyle name="Uwaga 3" xfId="37316" hidden="1"/>
    <cellStyle name="Uwaga 3" xfId="37312" hidden="1"/>
    <cellStyle name="Uwaga 3" xfId="37307" hidden="1"/>
    <cellStyle name="Uwaga 3" xfId="37302" hidden="1"/>
    <cellStyle name="Uwaga 3" xfId="37297" hidden="1"/>
    <cellStyle name="Uwaga 3" xfId="37293" hidden="1"/>
    <cellStyle name="Uwaga 3" xfId="37289" hidden="1"/>
    <cellStyle name="Uwaga 3" xfId="37282" hidden="1"/>
    <cellStyle name="Uwaga 3" xfId="37278" hidden="1"/>
    <cellStyle name="Uwaga 3" xfId="37273" hidden="1"/>
    <cellStyle name="Uwaga 3" xfId="37267" hidden="1"/>
    <cellStyle name="Uwaga 3" xfId="37263" hidden="1"/>
    <cellStyle name="Uwaga 3" xfId="37258" hidden="1"/>
    <cellStyle name="Uwaga 3" xfId="37252" hidden="1"/>
    <cellStyle name="Uwaga 3" xfId="37248" hidden="1"/>
    <cellStyle name="Uwaga 3" xfId="37244" hidden="1"/>
    <cellStyle name="Uwaga 3" xfId="37237" hidden="1"/>
    <cellStyle name="Uwaga 3" xfId="37233" hidden="1"/>
    <cellStyle name="Uwaga 3" xfId="37229" hidden="1"/>
    <cellStyle name="Uwaga 3" xfId="38186" hidden="1"/>
    <cellStyle name="Uwaga 3" xfId="38187" hidden="1"/>
    <cellStyle name="Uwaga 3" xfId="38189" hidden="1"/>
    <cellStyle name="Uwaga 3" xfId="38195" hidden="1"/>
    <cellStyle name="Uwaga 3" xfId="38196" hidden="1"/>
    <cellStyle name="Uwaga 3" xfId="38199" hidden="1"/>
    <cellStyle name="Uwaga 3" xfId="38204" hidden="1"/>
    <cellStyle name="Uwaga 3" xfId="38205" hidden="1"/>
    <cellStyle name="Uwaga 3" xfId="38208" hidden="1"/>
    <cellStyle name="Uwaga 3" xfId="38213" hidden="1"/>
    <cellStyle name="Uwaga 3" xfId="38214" hidden="1"/>
    <cellStyle name="Uwaga 3" xfId="38215" hidden="1"/>
    <cellStyle name="Uwaga 3" xfId="38222" hidden="1"/>
    <cellStyle name="Uwaga 3" xfId="38225" hidden="1"/>
    <cellStyle name="Uwaga 3" xfId="38228" hidden="1"/>
    <cellStyle name="Uwaga 3" xfId="38234" hidden="1"/>
    <cellStyle name="Uwaga 3" xfId="38237" hidden="1"/>
    <cellStyle name="Uwaga 3" xfId="38239" hidden="1"/>
    <cellStyle name="Uwaga 3" xfId="38244" hidden="1"/>
    <cellStyle name="Uwaga 3" xfId="38247" hidden="1"/>
    <cellStyle name="Uwaga 3" xfId="38248" hidden="1"/>
    <cellStyle name="Uwaga 3" xfId="38252" hidden="1"/>
    <cellStyle name="Uwaga 3" xfId="38255" hidden="1"/>
    <cellStyle name="Uwaga 3" xfId="38257" hidden="1"/>
    <cellStyle name="Uwaga 3" xfId="38258" hidden="1"/>
    <cellStyle name="Uwaga 3" xfId="38259" hidden="1"/>
    <cellStyle name="Uwaga 3" xfId="38262" hidden="1"/>
    <cellStyle name="Uwaga 3" xfId="38269" hidden="1"/>
    <cellStyle name="Uwaga 3" xfId="38272" hidden="1"/>
    <cellStyle name="Uwaga 3" xfId="38275" hidden="1"/>
    <cellStyle name="Uwaga 3" xfId="38278" hidden="1"/>
    <cellStyle name="Uwaga 3" xfId="38281" hidden="1"/>
    <cellStyle name="Uwaga 3" xfId="38284" hidden="1"/>
    <cellStyle name="Uwaga 3" xfId="38286" hidden="1"/>
    <cellStyle name="Uwaga 3" xfId="38289" hidden="1"/>
    <cellStyle name="Uwaga 3" xfId="38292" hidden="1"/>
    <cellStyle name="Uwaga 3" xfId="38294" hidden="1"/>
    <cellStyle name="Uwaga 3" xfId="38295" hidden="1"/>
    <cellStyle name="Uwaga 3" xfId="38297" hidden="1"/>
    <cellStyle name="Uwaga 3" xfId="38304" hidden="1"/>
    <cellStyle name="Uwaga 3" xfId="38307" hidden="1"/>
    <cellStyle name="Uwaga 3" xfId="38310" hidden="1"/>
    <cellStyle name="Uwaga 3" xfId="38314" hidden="1"/>
    <cellStyle name="Uwaga 3" xfId="38317" hidden="1"/>
    <cellStyle name="Uwaga 3" xfId="38320" hidden="1"/>
    <cellStyle name="Uwaga 3" xfId="38322" hidden="1"/>
    <cellStyle name="Uwaga 3" xfId="38325" hidden="1"/>
    <cellStyle name="Uwaga 3" xfId="38328" hidden="1"/>
    <cellStyle name="Uwaga 3" xfId="38330" hidden="1"/>
    <cellStyle name="Uwaga 3" xfId="38331" hidden="1"/>
    <cellStyle name="Uwaga 3" xfId="38334" hidden="1"/>
    <cellStyle name="Uwaga 3" xfId="38341" hidden="1"/>
    <cellStyle name="Uwaga 3" xfId="38344" hidden="1"/>
    <cellStyle name="Uwaga 3" xfId="38347" hidden="1"/>
    <cellStyle name="Uwaga 3" xfId="38351" hidden="1"/>
    <cellStyle name="Uwaga 3" xfId="38354" hidden="1"/>
    <cellStyle name="Uwaga 3" xfId="38356" hidden="1"/>
    <cellStyle name="Uwaga 3" xfId="38359" hidden="1"/>
    <cellStyle name="Uwaga 3" xfId="38362" hidden="1"/>
    <cellStyle name="Uwaga 3" xfId="38365" hidden="1"/>
    <cellStyle name="Uwaga 3" xfId="38366" hidden="1"/>
    <cellStyle name="Uwaga 3" xfId="38367" hidden="1"/>
    <cellStyle name="Uwaga 3" xfId="38369" hidden="1"/>
    <cellStyle name="Uwaga 3" xfId="38375" hidden="1"/>
    <cellStyle name="Uwaga 3" xfId="38376" hidden="1"/>
    <cellStyle name="Uwaga 3" xfId="38378" hidden="1"/>
    <cellStyle name="Uwaga 3" xfId="38384" hidden="1"/>
    <cellStyle name="Uwaga 3" xfId="38386" hidden="1"/>
    <cellStyle name="Uwaga 3" xfId="38389" hidden="1"/>
    <cellStyle name="Uwaga 3" xfId="38393" hidden="1"/>
    <cellStyle name="Uwaga 3" xfId="38394" hidden="1"/>
    <cellStyle name="Uwaga 3" xfId="38396" hidden="1"/>
    <cellStyle name="Uwaga 3" xfId="38402" hidden="1"/>
    <cellStyle name="Uwaga 3" xfId="38403" hidden="1"/>
    <cellStyle name="Uwaga 3" xfId="38404" hidden="1"/>
    <cellStyle name="Uwaga 3" xfId="38412" hidden="1"/>
    <cellStyle name="Uwaga 3" xfId="38415" hidden="1"/>
    <cellStyle name="Uwaga 3" xfId="38418" hidden="1"/>
    <cellStyle name="Uwaga 3" xfId="38421" hidden="1"/>
    <cellStyle name="Uwaga 3" xfId="38424" hidden="1"/>
    <cellStyle name="Uwaga 3" xfId="38427" hidden="1"/>
    <cellStyle name="Uwaga 3" xfId="38430" hidden="1"/>
    <cellStyle name="Uwaga 3" xfId="38433" hidden="1"/>
    <cellStyle name="Uwaga 3" xfId="38436" hidden="1"/>
    <cellStyle name="Uwaga 3" xfId="38438" hidden="1"/>
    <cellStyle name="Uwaga 3" xfId="38439" hidden="1"/>
    <cellStyle name="Uwaga 3" xfId="38441" hidden="1"/>
    <cellStyle name="Uwaga 3" xfId="38448" hidden="1"/>
    <cellStyle name="Uwaga 3" xfId="38451" hidden="1"/>
    <cellStyle name="Uwaga 3" xfId="38454" hidden="1"/>
    <cellStyle name="Uwaga 3" xfId="38457" hidden="1"/>
    <cellStyle name="Uwaga 3" xfId="38460" hidden="1"/>
    <cellStyle name="Uwaga 3" xfId="38463" hidden="1"/>
    <cellStyle name="Uwaga 3" xfId="38466" hidden="1"/>
    <cellStyle name="Uwaga 3" xfId="38468" hidden="1"/>
    <cellStyle name="Uwaga 3" xfId="38471" hidden="1"/>
    <cellStyle name="Uwaga 3" xfId="38474" hidden="1"/>
    <cellStyle name="Uwaga 3" xfId="38475" hidden="1"/>
    <cellStyle name="Uwaga 3" xfId="38476" hidden="1"/>
    <cellStyle name="Uwaga 3" xfId="38483" hidden="1"/>
    <cellStyle name="Uwaga 3" xfId="38484" hidden="1"/>
    <cellStyle name="Uwaga 3" xfId="38486" hidden="1"/>
    <cellStyle name="Uwaga 3" xfId="38492" hidden="1"/>
    <cellStyle name="Uwaga 3" xfId="38493" hidden="1"/>
    <cellStyle name="Uwaga 3" xfId="38495" hidden="1"/>
    <cellStyle name="Uwaga 3" xfId="38501" hidden="1"/>
    <cellStyle name="Uwaga 3" xfId="38502" hidden="1"/>
    <cellStyle name="Uwaga 3" xfId="38504" hidden="1"/>
    <cellStyle name="Uwaga 3" xfId="38510" hidden="1"/>
    <cellStyle name="Uwaga 3" xfId="38511" hidden="1"/>
    <cellStyle name="Uwaga 3" xfId="38512" hidden="1"/>
    <cellStyle name="Uwaga 3" xfId="38520" hidden="1"/>
    <cellStyle name="Uwaga 3" xfId="38522" hidden="1"/>
    <cellStyle name="Uwaga 3" xfId="38525" hidden="1"/>
    <cellStyle name="Uwaga 3" xfId="38529" hidden="1"/>
    <cellStyle name="Uwaga 3" xfId="38532" hidden="1"/>
    <cellStyle name="Uwaga 3" xfId="38535" hidden="1"/>
    <cellStyle name="Uwaga 3" xfId="38538" hidden="1"/>
    <cellStyle name="Uwaga 3" xfId="38540" hidden="1"/>
    <cellStyle name="Uwaga 3" xfId="38543" hidden="1"/>
    <cellStyle name="Uwaga 3" xfId="38546" hidden="1"/>
    <cellStyle name="Uwaga 3" xfId="38547" hidden="1"/>
    <cellStyle name="Uwaga 3" xfId="38548" hidden="1"/>
    <cellStyle name="Uwaga 3" xfId="38555" hidden="1"/>
    <cellStyle name="Uwaga 3" xfId="38557" hidden="1"/>
    <cellStyle name="Uwaga 3" xfId="38559" hidden="1"/>
    <cellStyle name="Uwaga 3" xfId="38564" hidden="1"/>
    <cellStyle name="Uwaga 3" xfId="38566" hidden="1"/>
    <cellStyle name="Uwaga 3" xfId="38568" hidden="1"/>
    <cellStyle name="Uwaga 3" xfId="38573" hidden="1"/>
    <cellStyle name="Uwaga 3" xfId="38575" hidden="1"/>
    <cellStyle name="Uwaga 3" xfId="38577" hidden="1"/>
    <cellStyle name="Uwaga 3" xfId="38582" hidden="1"/>
    <cellStyle name="Uwaga 3" xfId="38583" hidden="1"/>
    <cellStyle name="Uwaga 3" xfId="38584" hidden="1"/>
    <cellStyle name="Uwaga 3" xfId="38591" hidden="1"/>
    <cellStyle name="Uwaga 3" xfId="38593" hidden="1"/>
    <cellStyle name="Uwaga 3" xfId="38595" hidden="1"/>
    <cellStyle name="Uwaga 3" xfId="38600" hidden="1"/>
    <cellStyle name="Uwaga 3" xfId="38602" hidden="1"/>
    <cellStyle name="Uwaga 3" xfId="38604" hidden="1"/>
    <cellStyle name="Uwaga 3" xfId="38609" hidden="1"/>
    <cellStyle name="Uwaga 3" xfId="38611" hidden="1"/>
    <cellStyle name="Uwaga 3" xfId="38612" hidden="1"/>
    <cellStyle name="Uwaga 3" xfId="38618" hidden="1"/>
    <cellStyle name="Uwaga 3" xfId="38619" hidden="1"/>
    <cellStyle name="Uwaga 3" xfId="38620" hidden="1"/>
    <cellStyle name="Uwaga 3" xfId="38627" hidden="1"/>
    <cellStyle name="Uwaga 3" xfId="38629" hidden="1"/>
    <cellStyle name="Uwaga 3" xfId="38631" hidden="1"/>
    <cellStyle name="Uwaga 3" xfId="38636" hidden="1"/>
    <cellStyle name="Uwaga 3" xfId="38638" hidden="1"/>
    <cellStyle name="Uwaga 3" xfId="38640" hidden="1"/>
    <cellStyle name="Uwaga 3" xfId="38645" hidden="1"/>
    <cellStyle name="Uwaga 3" xfId="38647" hidden="1"/>
    <cellStyle name="Uwaga 3" xfId="38649" hidden="1"/>
    <cellStyle name="Uwaga 3" xfId="38654" hidden="1"/>
    <cellStyle name="Uwaga 3" xfId="38655" hidden="1"/>
    <cellStyle name="Uwaga 3" xfId="38657" hidden="1"/>
    <cellStyle name="Uwaga 3" xfId="38663" hidden="1"/>
    <cellStyle name="Uwaga 3" xfId="38664" hidden="1"/>
    <cellStyle name="Uwaga 3" xfId="38665" hidden="1"/>
    <cellStyle name="Uwaga 3" xfId="38672" hidden="1"/>
    <cellStyle name="Uwaga 3" xfId="38673" hidden="1"/>
    <cellStyle name="Uwaga 3" xfId="38674" hidden="1"/>
    <cellStyle name="Uwaga 3" xfId="38681" hidden="1"/>
    <cellStyle name="Uwaga 3" xfId="38682" hidden="1"/>
    <cellStyle name="Uwaga 3" xfId="38683" hidden="1"/>
    <cellStyle name="Uwaga 3" xfId="38690" hidden="1"/>
    <cellStyle name="Uwaga 3" xfId="38691" hidden="1"/>
    <cellStyle name="Uwaga 3" xfId="38692" hidden="1"/>
    <cellStyle name="Uwaga 3" xfId="38699" hidden="1"/>
    <cellStyle name="Uwaga 3" xfId="38700" hidden="1"/>
    <cellStyle name="Uwaga 3" xfId="38701" hidden="1"/>
    <cellStyle name="Uwaga 3" xfId="38751" hidden="1"/>
    <cellStyle name="Uwaga 3" xfId="38752" hidden="1"/>
    <cellStyle name="Uwaga 3" xfId="38754" hidden="1"/>
    <cellStyle name="Uwaga 3" xfId="38766" hidden="1"/>
    <cellStyle name="Uwaga 3" xfId="38767" hidden="1"/>
    <cellStyle name="Uwaga 3" xfId="38772" hidden="1"/>
    <cellStyle name="Uwaga 3" xfId="38781" hidden="1"/>
    <cellStyle name="Uwaga 3" xfId="38782" hidden="1"/>
    <cellStyle name="Uwaga 3" xfId="38787" hidden="1"/>
    <cellStyle name="Uwaga 3" xfId="38796" hidden="1"/>
    <cellStyle name="Uwaga 3" xfId="38797" hidden="1"/>
    <cellStyle name="Uwaga 3" xfId="38798" hidden="1"/>
    <cellStyle name="Uwaga 3" xfId="38811" hidden="1"/>
    <cellStyle name="Uwaga 3" xfId="38816" hidden="1"/>
    <cellStyle name="Uwaga 3" xfId="38821" hidden="1"/>
    <cellStyle name="Uwaga 3" xfId="38831" hidden="1"/>
    <cellStyle name="Uwaga 3" xfId="38836" hidden="1"/>
    <cellStyle name="Uwaga 3" xfId="38840" hidden="1"/>
    <cellStyle name="Uwaga 3" xfId="38847" hidden="1"/>
    <cellStyle name="Uwaga 3" xfId="38852" hidden="1"/>
    <cellStyle name="Uwaga 3" xfId="38855" hidden="1"/>
    <cellStyle name="Uwaga 3" xfId="38861" hidden="1"/>
    <cellStyle name="Uwaga 3" xfId="38866" hidden="1"/>
    <cellStyle name="Uwaga 3" xfId="38870" hidden="1"/>
    <cellStyle name="Uwaga 3" xfId="38871" hidden="1"/>
    <cellStyle name="Uwaga 3" xfId="38872" hidden="1"/>
    <cellStyle name="Uwaga 3" xfId="38876" hidden="1"/>
    <cellStyle name="Uwaga 3" xfId="38888" hidden="1"/>
    <cellStyle name="Uwaga 3" xfId="38893" hidden="1"/>
    <cellStyle name="Uwaga 3" xfId="38898" hidden="1"/>
    <cellStyle name="Uwaga 3" xfId="38903" hidden="1"/>
    <cellStyle name="Uwaga 3" xfId="38908" hidden="1"/>
    <cellStyle name="Uwaga 3" xfId="38913" hidden="1"/>
    <cellStyle name="Uwaga 3" xfId="38917" hidden="1"/>
    <cellStyle name="Uwaga 3" xfId="38921" hidden="1"/>
    <cellStyle name="Uwaga 3" xfId="38926" hidden="1"/>
    <cellStyle name="Uwaga 3" xfId="38931" hidden="1"/>
    <cellStyle name="Uwaga 3" xfId="38932" hidden="1"/>
    <cellStyle name="Uwaga 3" xfId="38934" hidden="1"/>
    <cellStyle name="Uwaga 3" xfId="38947" hidden="1"/>
    <cellStyle name="Uwaga 3" xfId="38951" hidden="1"/>
    <cellStyle name="Uwaga 3" xfId="38956" hidden="1"/>
    <cellStyle name="Uwaga 3" xfId="38963" hidden="1"/>
    <cellStyle name="Uwaga 3" xfId="38967" hidden="1"/>
    <cellStyle name="Uwaga 3" xfId="38972" hidden="1"/>
    <cellStyle name="Uwaga 3" xfId="38977" hidden="1"/>
    <cellStyle name="Uwaga 3" xfId="38980" hidden="1"/>
    <cellStyle name="Uwaga 3" xfId="38985" hidden="1"/>
    <cellStyle name="Uwaga 3" xfId="38991" hidden="1"/>
    <cellStyle name="Uwaga 3" xfId="38992" hidden="1"/>
    <cellStyle name="Uwaga 3" xfId="38995" hidden="1"/>
    <cellStyle name="Uwaga 3" xfId="39008" hidden="1"/>
    <cellStyle name="Uwaga 3" xfId="39012" hidden="1"/>
    <cellStyle name="Uwaga 3" xfId="39017" hidden="1"/>
    <cellStyle name="Uwaga 3" xfId="39024" hidden="1"/>
    <cellStyle name="Uwaga 3" xfId="39029" hidden="1"/>
    <cellStyle name="Uwaga 3" xfId="39033" hidden="1"/>
    <cellStyle name="Uwaga 3" xfId="39038" hidden="1"/>
    <cellStyle name="Uwaga 3" xfId="39042" hidden="1"/>
    <cellStyle name="Uwaga 3" xfId="39047" hidden="1"/>
    <cellStyle name="Uwaga 3" xfId="39051" hidden="1"/>
    <cellStyle name="Uwaga 3" xfId="39052" hidden="1"/>
    <cellStyle name="Uwaga 3" xfId="39054" hidden="1"/>
    <cellStyle name="Uwaga 3" xfId="39066" hidden="1"/>
    <cellStyle name="Uwaga 3" xfId="39067" hidden="1"/>
    <cellStyle name="Uwaga 3" xfId="39069" hidden="1"/>
    <cellStyle name="Uwaga 3" xfId="39081" hidden="1"/>
    <cellStyle name="Uwaga 3" xfId="39083" hidden="1"/>
    <cellStyle name="Uwaga 3" xfId="39086" hidden="1"/>
    <cellStyle name="Uwaga 3" xfId="39096" hidden="1"/>
    <cellStyle name="Uwaga 3" xfId="39097" hidden="1"/>
    <cellStyle name="Uwaga 3" xfId="39099" hidden="1"/>
    <cellStyle name="Uwaga 3" xfId="39111" hidden="1"/>
    <cellStyle name="Uwaga 3" xfId="39112" hidden="1"/>
    <cellStyle name="Uwaga 3" xfId="39113" hidden="1"/>
    <cellStyle name="Uwaga 3" xfId="39127" hidden="1"/>
    <cellStyle name="Uwaga 3" xfId="39130" hidden="1"/>
    <cellStyle name="Uwaga 3" xfId="39134" hidden="1"/>
    <cellStyle name="Uwaga 3" xfId="39142" hidden="1"/>
    <cellStyle name="Uwaga 3" xfId="39145" hidden="1"/>
    <cellStyle name="Uwaga 3" xfId="39149" hidden="1"/>
    <cellStyle name="Uwaga 3" xfId="39157" hidden="1"/>
    <cellStyle name="Uwaga 3" xfId="39160" hidden="1"/>
    <cellStyle name="Uwaga 3" xfId="39164" hidden="1"/>
    <cellStyle name="Uwaga 3" xfId="39171" hidden="1"/>
    <cellStyle name="Uwaga 3" xfId="39172" hidden="1"/>
    <cellStyle name="Uwaga 3" xfId="39174" hidden="1"/>
    <cellStyle name="Uwaga 3" xfId="39187" hidden="1"/>
    <cellStyle name="Uwaga 3" xfId="39190" hidden="1"/>
    <cellStyle name="Uwaga 3" xfId="39193" hidden="1"/>
    <cellStyle name="Uwaga 3" xfId="39202" hidden="1"/>
    <cellStyle name="Uwaga 3" xfId="39205" hidden="1"/>
    <cellStyle name="Uwaga 3" xfId="39209" hidden="1"/>
    <cellStyle name="Uwaga 3" xfId="39217" hidden="1"/>
    <cellStyle name="Uwaga 3" xfId="39219" hidden="1"/>
    <cellStyle name="Uwaga 3" xfId="39222" hidden="1"/>
    <cellStyle name="Uwaga 3" xfId="39231" hidden="1"/>
    <cellStyle name="Uwaga 3" xfId="39232" hidden="1"/>
    <cellStyle name="Uwaga 3" xfId="39233" hidden="1"/>
    <cellStyle name="Uwaga 3" xfId="39246" hidden="1"/>
    <cellStyle name="Uwaga 3" xfId="39247" hidden="1"/>
    <cellStyle name="Uwaga 3" xfId="39249" hidden="1"/>
    <cellStyle name="Uwaga 3" xfId="39261" hidden="1"/>
    <cellStyle name="Uwaga 3" xfId="39262" hidden="1"/>
    <cellStyle name="Uwaga 3" xfId="39264" hidden="1"/>
    <cellStyle name="Uwaga 3" xfId="39276" hidden="1"/>
    <cellStyle name="Uwaga 3" xfId="39277" hidden="1"/>
    <cellStyle name="Uwaga 3" xfId="39279" hidden="1"/>
    <cellStyle name="Uwaga 3" xfId="39291" hidden="1"/>
    <cellStyle name="Uwaga 3" xfId="39292" hidden="1"/>
    <cellStyle name="Uwaga 3" xfId="39293" hidden="1"/>
    <cellStyle name="Uwaga 3" xfId="39307" hidden="1"/>
    <cellStyle name="Uwaga 3" xfId="39309" hidden="1"/>
    <cellStyle name="Uwaga 3" xfId="39312" hidden="1"/>
    <cellStyle name="Uwaga 3" xfId="39322" hidden="1"/>
    <cellStyle name="Uwaga 3" xfId="39325" hidden="1"/>
    <cellStyle name="Uwaga 3" xfId="39328" hidden="1"/>
    <cellStyle name="Uwaga 3" xfId="39337" hidden="1"/>
    <cellStyle name="Uwaga 3" xfId="39339" hidden="1"/>
    <cellStyle name="Uwaga 3" xfId="39342" hidden="1"/>
    <cellStyle name="Uwaga 3" xfId="39351" hidden="1"/>
    <cellStyle name="Uwaga 3" xfId="39352" hidden="1"/>
    <cellStyle name="Uwaga 3" xfId="39353" hidden="1"/>
    <cellStyle name="Uwaga 3" xfId="39366" hidden="1"/>
    <cellStyle name="Uwaga 3" xfId="39368" hidden="1"/>
    <cellStyle name="Uwaga 3" xfId="39370" hidden="1"/>
    <cellStyle name="Uwaga 3" xfId="39381" hidden="1"/>
    <cellStyle name="Uwaga 3" xfId="39383" hidden="1"/>
    <cellStyle name="Uwaga 3" xfId="39385" hidden="1"/>
    <cellStyle name="Uwaga 3" xfId="39396" hidden="1"/>
    <cellStyle name="Uwaga 3" xfId="39398" hidden="1"/>
    <cellStyle name="Uwaga 3" xfId="39400" hidden="1"/>
    <cellStyle name="Uwaga 3" xfId="39411" hidden="1"/>
    <cellStyle name="Uwaga 3" xfId="39412" hidden="1"/>
    <cellStyle name="Uwaga 3" xfId="39413" hidden="1"/>
    <cellStyle name="Uwaga 3" xfId="39426" hidden="1"/>
    <cellStyle name="Uwaga 3" xfId="39428" hidden="1"/>
    <cellStyle name="Uwaga 3" xfId="39430" hidden="1"/>
    <cellStyle name="Uwaga 3" xfId="39441" hidden="1"/>
    <cellStyle name="Uwaga 3" xfId="39443" hidden="1"/>
    <cellStyle name="Uwaga 3" xfId="39445" hidden="1"/>
    <cellStyle name="Uwaga 3" xfId="39456" hidden="1"/>
    <cellStyle name="Uwaga 3" xfId="39458" hidden="1"/>
    <cellStyle name="Uwaga 3" xfId="39459" hidden="1"/>
    <cellStyle name="Uwaga 3" xfId="39471" hidden="1"/>
    <cellStyle name="Uwaga 3" xfId="39472" hidden="1"/>
    <cellStyle name="Uwaga 3" xfId="39473" hidden="1"/>
    <cellStyle name="Uwaga 3" xfId="39486" hidden="1"/>
    <cellStyle name="Uwaga 3" xfId="39488" hidden="1"/>
    <cellStyle name="Uwaga 3" xfId="39490" hidden="1"/>
    <cellStyle name="Uwaga 3" xfId="39501" hidden="1"/>
    <cellStyle name="Uwaga 3" xfId="39503" hidden="1"/>
    <cellStyle name="Uwaga 3" xfId="39505" hidden="1"/>
    <cellStyle name="Uwaga 3" xfId="39516" hidden="1"/>
    <cellStyle name="Uwaga 3" xfId="39518" hidden="1"/>
    <cellStyle name="Uwaga 3" xfId="39520" hidden="1"/>
    <cellStyle name="Uwaga 3" xfId="39531" hidden="1"/>
    <cellStyle name="Uwaga 3" xfId="39532" hidden="1"/>
    <cellStyle name="Uwaga 3" xfId="39534" hidden="1"/>
    <cellStyle name="Uwaga 3" xfId="39545" hidden="1"/>
    <cellStyle name="Uwaga 3" xfId="39547" hidden="1"/>
    <cellStyle name="Uwaga 3" xfId="39548" hidden="1"/>
    <cellStyle name="Uwaga 3" xfId="39557" hidden="1"/>
    <cellStyle name="Uwaga 3" xfId="39560" hidden="1"/>
    <cellStyle name="Uwaga 3" xfId="39562" hidden="1"/>
    <cellStyle name="Uwaga 3" xfId="39573" hidden="1"/>
    <cellStyle name="Uwaga 3" xfId="39575" hidden="1"/>
    <cellStyle name="Uwaga 3" xfId="39577" hidden="1"/>
    <cellStyle name="Uwaga 3" xfId="39589" hidden="1"/>
    <cellStyle name="Uwaga 3" xfId="39591" hidden="1"/>
    <cellStyle name="Uwaga 3" xfId="39593" hidden="1"/>
    <cellStyle name="Uwaga 3" xfId="39601" hidden="1"/>
    <cellStyle name="Uwaga 3" xfId="39603" hidden="1"/>
    <cellStyle name="Uwaga 3" xfId="39606" hidden="1"/>
    <cellStyle name="Uwaga 3" xfId="39596" hidden="1"/>
    <cellStyle name="Uwaga 3" xfId="39595" hidden="1"/>
    <cellStyle name="Uwaga 3" xfId="39594" hidden="1"/>
    <cellStyle name="Uwaga 3" xfId="39581" hidden="1"/>
    <cellStyle name="Uwaga 3" xfId="39580" hidden="1"/>
    <cellStyle name="Uwaga 3" xfId="39579" hidden="1"/>
    <cellStyle name="Uwaga 3" xfId="39566" hidden="1"/>
    <cellStyle name="Uwaga 3" xfId="39565" hidden="1"/>
    <cellStyle name="Uwaga 3" xfId="39564" hidden="1"/>
    <cellStyle name="Uwaga 3" xfId="39551" hidden="1"/>
    <cellStyle name="Uwaga 3" xfId="39550" hidden="1"/>
    <cellStyle name="Uwaga 3" xfId="39549" hidden="1"/>
    <cellStyle name="Uwaga 3" xfId="39536" hidden="1"/>
    <cellStyle name="Uwaga 3" xfId="39535" hidden="1"/>
    <cellStyle name="Uwaga 3" xfId="39533" hidden="1"/>
    <cellStyle name="Uwaga 3" xfId="39522" hidden="1"/>
    <cellStyle name="Uwaga 3" xfId="39519" hidden="1"/>
    <cellStyle name="Uwaga 3" xfId="39517" hidden="1"/>
    <cellStyle name="Uwaga 3" xfId="39507" hidden="1"/>
    <cellStyle name="Uwaga 3" xfId="39504" hidden="1"/>
    <cellStyle name="Uwaga 3" xfId="39502" hidden="1"/>
    <cellStyle name="Uwaga 3" xfId="39492" hidden="1"/>
    <cellStyle name="Uwaga 3" xfId="39489" hidden="1"/>
    <cellStyle name="Uwaga 3" xfId="39487" hidden="1"/>
    <cellStyle name="Uwaga 3" xfId="39477" hidden="1"/>
    <cellStyle name="Uwaga 3" xfId="39475" hidden="1"/>
    <cellStyle name="Uwaga 3" xfId="39474" hidden="1"/>
    <cellStyle name="Uwaga 3" xfId="39462" hidden="1"/>
    <cellStyle name="Uwaga 3" xfId="39460" hidden="1"/>
    <cellStyle name="Uwaga 3" xfId="39457" hidden="1"/>
    <cellStyle name="Uwaga 3" xfId="39447" hidden="1"/>
    <cellStyle name="Uwaga 3" xfId="39444" hidden="1"/>
    <cellStyle name="Uwaga 3" xfId="39442" hidden="1"/>
    <cellStyle name="Uwaga 3" xfId="39432" hidden="1"/>
    <cellStyle name="Uwaga 3" xfId="39429" hidden="1"/>
    <cellStyle name="Uwaga 3" xfId="39427" hidden="1"/>
    <cellStyle name="Uwaga 3" xfId="39417" hidden="1"/>
    <cellStyle name="Uwaga 3" xfId="39415" hidden="1"/>
    <cellStyle name="Uwaga 3" xfId="39414" hidden="1"/>
    <cellStyle name="Uwaga 3" xfId="39402" hidden="1"/>
    <cellStyle name="Uwaga 3" xfId="39399" hidden="1"/>
    <cellStyle name="Uwaga 3" xfId="39397" hidden="1"/>
    <cellStyle name="Uwaga 3" xfId="39387" hidden="1"/>
    <cellStyle name="Uwaga 3" xfId="39384" hidden="1"/>
    <cellStyle name="Uwaga 3" xfId="39382" hidden="1"/>
    <cellStyle name="Uwaga 3" xfId="39372" hidden="1"/>
    <cellStyle name="Uwaga 3" xfId="39369" hidden="1"/>
    <cellStyle name="Uwaga 3" xfId="39367" hidden="1"/>
    <cellStyle name="Uwaga 3" xfId="39357" hidden="1"/>
    <cellStyle name="Uwaga 3" xfId="39355" hidden="1"/>
    <cellStyle name="Uwaga 3" xfId="39354" hidden="1"/>
    <cellStyle name="Uwaga 3" xfId="39341" hidden="1"/>
    <cellStyle name="Uwaga 3" xfId="39338" hidden="1"/>
    <cellStyle name="Uwaga 3" xfId="39336" hidden="1"/>
    <cellStyle name="Uwaga 3" xfId="39326" hidden="1"/>
    <cellStyle name="Uwaga 3" xfId="39323" hidden="1"/>
    <cellStyle name="Uwaga 3" xfId="39321" hidden="1"/>
    <cellStyle name="Uwaga 3" xfId="39311" hidden="1"/>
    <cellStyle name="Uwaga 3" xfId="39308" hidden="1"/>
    <cellStyle name="Uwaga 3" xfId="39306" hidden="1"/>
    <cellStyle name="Uwaga 3" xfId="39297" hidden="1"/>
    <cellStyle name="Uwaga 3" xfId="39295" hidden="1"/>
    <cellStyle name="Uwaga 3" xfId="39294" hidden="1"/>
    <cellStyle name="Uwaga 3" xfId="39282" hidden="1"/>
    <cellStyle name="Uwaga 3" xfId="39280" hidden="1"/>
    <cellStyle name="Uwaga 3" xfId="39278" hidden="1"/>
    <cellStyle name="Uwaga 3" xfId="39267" hidden="1"/>
    <cellStyle name="Uwaga 3" xfId="39265" hidden="1"/>
    <cellStyle name="Uwaga 3" xfId="39263" hidden="1"/>
    <cellStyle name="Uwaga 3" xfId="39252" hidden="1"/>
    <cellStyle name="Uwaga 3" xfId="39250" hidden="1"/>
    <cellStyle name="Uwaga 3" xfId="39248" hidden="1"/>
    <cellStyle name="Uwaga 3" xfId="39237" hidden="1"/>
    <cellStyle name="Uwaga 3" xfId="39235" hidden="1"/>
    <cellStyle name="Uwaga 3" xfId="39234" hidden="1"/>
    <cellStyle name="Uwaga 3" xfId="39221" hidden="1"/>
    <cellStyle name="Uwaga 3" xfId="39218" hidden="1"/>
    <cellStyle name="Uwaga 3" xfId="39216" hidden="1"/>
    <cellStyle name="Uwaga 3" xfId="39206" hidden="1"/>
    <cellStyle name="Uwaga 3" xfId="39203" hidden="1"/>
    <cellStyle name="Uwaga 3" xfId="39201" hidden="1"/>
    <cellStyle name="Uwaga 3" xfId="39191" hidden="1"/>
    <cellStyle name="Uwaga 3" xfId="39188" hidden="1"/>
    <cellStyle name="Uwaga 3" xfId="39186" hidden="1"/>
    <cellStyle name="Uwaga 3" xfId="39177" hidden="1"/>
    <cellStyle name="Uwaga 3" xfId="39175" hidden="1"/>
    <cellStyle name="Uwaga 3" xfId="39173" hidden="1"/>
    <cellStyle name="Uwaga 3" xfId="39161" hidden="1"/>
    <cellStyle name="Uwaga 3" xfId="39158" hidden="1"/>
    <cellStyle name="Uwaga 3" xfId="39156" hidden="1"/>
    <cellStyle name="Uwaga 3" xfId="39146" hidden="1"/>
    <cellStyle name="Uwaga 3" xfId="39143" hidden="1"/>
    <cellStyle name="Uwaga 3" xfId="39141" hidden="1"/>
    <cellStyle name="Uwaga 3" xfId="39131" hidden="1"/>
    <cellStyle name="Uwaga 3" xfId="39128" hidden="1"/>
    <cellStyle name="Uwaga 3" xfId="39126" hidden="1"/>
    <cellStyle name="Uwaga 3" xfId="39119" hidden="1"/>
    <cellStyle name="Uwaga 3" xfId="39116" hidden="1"/>
    <cellStyle name="Uwaga 3" xfId="39114" hidden="1"/>
    <cellStyle name="Uwaga 3" xfId="39104" hidden="1"/>
    <cellStyle name="Uwaga 3" xfId="39101" hidden="1"/>
    <cellStyle name="Uwaga 3" xfId="39098" hidden="1"/>
    <cellStyle name="Uwaga 3" xfId="39089" hidden="1"/>
    <cellStyle name="Uwaga 3" xfId="39085" hidden="1"/>
    <cellStyle name="Uwaga 3" xfId="39082" hidden="1"/>
    <cellStyle name="Uwaga 3" xfId="39074" hidden="1"/>
    <cellStyle name="Uwaga 3" xfId="39071" hidden="1"/>
    <cellStyle name="Uwaga 3" xfId="39068" hidden="1"/>
    <cellStyle name="Uwaga 3" xfId="39059" hidden="1"/>
    <cellStyle name="Uwaga 3" xfId="39056" hidden="1"/>
    <cellStyle name="Uwaga 3" xfId="39053" hidden="1"/>
    <cellStyle name="Uwaga 3" xfId="39043" hidden="1"/>
    <cellStyle name="Uwaga 3" xfId="39039" hidden="1"/>
    <cellStyle name="Uwaga 3" xfId="39036" hidden="1"/>
    <cellStyle name="Uwaga 3" xfId="39027" hidden="1"/>
    <cellStyle name="Uwaga 3" xfId="39023" hidden="1"/>
    <cellStyle name="Uwaga 3" xfId="39021" hidden="1"/>
    <cellStyle name="Uwaga 3" xfId="39013" hidden="1"/>
    <cellStyle name="Uwaga 3" xfId="39009" hidden="1"/>
    <cellStyle name="Uwaga 3" xfId="39006" hidden="1"/>
    <cellStyle name="Uwaga 3" xfId="38999" hidden="1"/>
    <cellStyle name="Uwaga 3" xfId="38996" hidden="1"/>
    <cellStyle name="Uwaga 3" xfId="38993" hidden="1"/>
    <cellStyle name="Uwaga 3" xfId="38984" hidden="1"/>
    <cellStyle name="Uwaga 3" xfId="38979" hidden="1"/>
    <cellStyle name="Uwaga 3" xfId="38976" hidden="1"/>
    <cellStyle name="Uwaga 3" xfId="38969" hidden="1"/>
    <cellStyle name="Uwaga 3" xfId="38964" hidden="1"/>
    <cellStyle name="Uwaga 3" xfId="38961" hidden="1"/>
    <cellStyle name="Uwaga 3" xfId="38954" hidden="1"/>
    <cellStyle name="Uwaga 3" xfId="38949" hidden="1"/>
    <cellStyle name="Uwaga 3" xfId="38946" hidden="1"/>
    <cellStyle name="Uwaga 3" xfId="38940" hidden="1"/>
    <cellStyle name="Uwaga 3" xfId="38936" hidden="1"/>
    <cellStyle name="Uwaga 3" xfId="38933" hidden="1"/>
    <cellStyle name="Uwaga 3" xfId="38925" hidden="1"/>
    <cellStyle name="Uwaga 3" xfId="38920" hidden="1"/>
    <cellStyle name="Uwaga 3" xfId="38916" hidden="1"/>
    <cellStyle name="Uwaga 3" xfId="38910" hidden="1"/>
    <cellStyle name="Uwaga 3" xfId="38905" hidden="1"/>
    <cellStyle name="Uwaga 3" xfId="38901" hidden="1"/>
    <cellStyle name="Uwaga 3" xfId="38895" hidden="1"/>
    <cellStyle name="Uwaga 3" xfId="38890" hidden="1"/>
    <cellStyle name="Uwaga 3" xfId="38886" hidden="1"/>
    <cellStyle name="Uwaga 3" xfId="38881" hidden="1"/>
    <cellStyle name="Uwaga 3" xfId="38877" hidden="1"/>
    <cellStyle name="Uwaga 3" xfId="38873" hidden="1"/>
    <cellStyle name="Uwaga 3" xfId="38865" hidden="1"/>
    <cellStyle name="Uwaga 3" xfId="38860" hidden="1"/>
    <cellStyle name="Uwaga 3" xfId="38856" hidden="1"/>
    <cellStyle name="Uwaga 3" xfId="38850" hidden="1"/>
    <cellStyle name="Uwaga 3" xfId="38845" hidden="1"/>
    <cellStyle name="Uwaga 3" xfId="38841" hidden="1"/>
    <cellStyle name="Uwaga 3" xfId="38835" hidden="1"/>
    <cellStyle name="Uwaga 3" xfId="38830" hidden="1"/>
    <cellStyle name="Uwaga 3" xfId="38826" hidden="1"/>
    <cellStyle name="Uwaga 3" xfId="38822" hidden="1"/>
    <cellStyle name="Uwaga 3" xfId="38817" hidden="1"/>
    <cellStyle name="Uwaga 3" xfId="38812" hidden="1"/>
    <cellStyle name="Uwaga 3" xfId="38807" hidden="1"/>
    <cellStyle name="Uwaga 3" xfId="38803" hidden="1"/>
    <cellStyle name="Uwaga 3" xfId="38799" hidden="1"/>
    <cellStyle name="Uwaga 3" xfId="38792" hidden="1"/>
    <cellStyle name="Uwaga 3" xfId="38788" hidden="1"/>
    <cellStyle name="Uwaga 3" xfId="38783" hidden="1"/>
    <cellStyle name="Uwaga 3" xfId="38777" hidden="1"/>
    <cellStyle name="Uwaga 3" xfId="38773" hidden="1"/>
    <cellStyle name="Uwaga 3" xfId="38768" hidden="1"/>
    <cellStyle name="Uwaga 3" xfId="38762" hidden="1"/>
    <cellStyle name="Uwaga 3" xfId="38758" hidden="1"/>
    <cellStyle name="Uwaga 3" xfId="38753" hidden="1"/>
    <cellStyle name="Uwaga 3" xfId="38747" hidden="1"/>
    <cellStyle name="Uwaga 3" xfId="38743" hidden="1"/>
    <cellStyle name="Uwaga 3" xfId="38739" hidden="1"/>
    <cellStyle name="Uwaga 3" xfId="39599" hidden="1"/>
    <cellStyle name="Uwaga 3" xfId="39598" hidden="1"/>
    <cellStyle name="Uwaga 3" xfId="39597" hidden="1"/>
    <cellStyle name="Uwaga 3" xfId="39584" hidden="1"/>
    <cellStyle name="Uwaga 3" xfId="39583" hidden="1"/>
    <cellStyle name="Uwaga 3" xfId="39582" hidden="1"/>
    <cellStyle name="Uwaga 3" xfId="39569" hidden="1"/>
    <cellStyle name="Uwaga 3" xfId="39568" hidden="1"/>
    <cellStyle name="Uwaga 3" xfId="39567" hidden="1"/>
    <cellStyle name="Uwaga 3" xfId="39554" hidden="1"/>
    <cellStyle name="Uwaga 3" xfId="39553" hidden="1"/>
    <cellStyle name="Uwaga 3" xfId="39552" hidden="1"/>
    <cellStyle name="Uwaga 3" xfId="39539" hidden="1"/>
    <cellStyle name="Uwaga 3" xfId="39538" hidden="1"/>
    <cellStyle name="Uwaga 3" xfId="39537" hidden="1"/>
    <cellStyle name="Uwaga 3" xfId="39525" hidden="1"/>
    <cellStyle name="Uwaga 3" xfId="39523" hidden="1"/>
    <cellStyle name="Uwaga 3" xfId="39521" hidden="1"/>
    <cellStyle name="Uwaga 3" xfId="39510" hidden="1"/>
    <cellStyle name="Uwaga 3" xfId="39508" hidden="1"/>
    <cellStyle name="Uwaga 3" xfId="39506" hidden="1"/>
    <cellStyle name="Uwaga 3" xfId="39495" hidden="1"/>
    <cellStyle name="Uwaga 3" xfId="39493" hidden="1"/>
    <cellStyle name="Uwaga 3" xfId="39491" hidden="1"/>
    <cellStyle name="Uwaga 3" xfId="39480" hidden="1"/>
    <cellStyle name="Uwaga 3" xfId="39478" hidden="1"/>
    <cellStyle name="Uwaga 3" xfId="39476" hidden="1"/>
    <cellStyle name="Uwaga 3" xfId="39465" hidden="1"/>
    <cellStyle name="Uwaga 3" xfId="39463" hidden="1"/>
    <cellStyle name="Uwaga 3" xfId="39461" hidden="1"/>
    <cellStyle name="Uwaga 3" xfId="39450" hidden="1"/>
    <cellStyle name="Uwaga 3" xfId="39448" hidden="1"/>
    <cellStyle name="Uwaga 3" xfId="39446" hidden="1"/>
    <cellStyle name="Uwaga 3" xfId="39435" hidden="1"/>
    <cellStyle name="Uwaga 3" xfId="39433" hidden="1"/>
    <cellStyle name="Uwaga 3" xfId="39431" hidden="1"/>
    <cellStyle name="Uwaga 3" xfId="39420" hidden="1"/>
    <cellStyle name="Uwaga 3" xfId="39418" hidden="1"/>
    <cellStyle name="Uwaga 3" xfId="39416" hidden="1"/>
    <cellStyle name="Uwaga 3" xfId="39405" hidden="1"/>
    <cellStyle name="Uwaga 3" xfId="39403" hidden="1"/>
    <cellStyle name="Uwaga 3" xfId="39401" hidden="1"/>
    <cellStyle name="Uwaga 3" xfId="39390" hidden="1"/>
    <cellStyle name="Uwaga 3" xfId="39388" hidden="1"/>
    <cellStyle name="Uwaga 3" xfId="39386" hidden="1"/>
    <cellStyle name="Uwaga 3" xfId="39375" hidden="1"/>
    <cellStyle name="Uwaga 3" xfId="39373" hidden="1"/>
    <cellStyle name="Uwaga 3" xfId="39371" hidden="1"/>
    <cellStyle name="Uwaga 3" xfId="39360" hidden="1"/>
    <cellStyle name="Uwaga 3" xfId="39358" hidden="1"/>
    <cellStyle name="Uwaga 3" xfId="39356" hidden="1"/>
    <cellStyle name="Uwaga 3" xfId="39345" hidden="1"/>
    <cellStyle name="Uwaga 3" xfId="39343" hidden="1"/>
    <cellStyle name="Uwaga 3" xfId="39340" hidden="1"/>
    <cellStyle name="Uwaga 3" xfId="39330" hidden="1"/>
    <cellStyle name="Uwaga 3" xfId="39327" hidden="1"/>
    <cellStyle name="Uwaga 3" xfId="39324" hidden="1"/>
    <cellStyle name="Uwaga 3" xfId="39315" hidden="1"/>
    <cellStyle name="Uwaga 3" xfId="39313" hidden="1"/>
    <cellStyle name="Uwaga 3" xfId="39310" hidden="1"/>
    <cellStyle name="Uwaga 3" xfId="39300" hidden="1"/>
    <cellStyle name="Uwaga 3" xfId="39298" hidden="1"/>
    <cellStyle name="Uwaga 3" xfId="39296" hidden="1"/>
    <cellStyle name="Uwaga 3" xfId="39285" hidden="1"/>
    <cellStyle name="Uwaga 3" xfId="39283" hidden="1"/>
    <cellStyle name="Uwaga 3" xfId="39281" hidden="1"/>
    <cellStyle name="Uwaga 3" xfId="39270" hidden="1"/>
    <cellStyle name="Uwaga 3" xfId="39268" hidden="1"/>
    <cellStyle name="Uwaga 3" xfId="39266" hidden="1"/>
    <cellStyle name="Uwaga 3" xfId="39255" hidden="1"/>
    <cellStyle name="Uwaga 3" xfId="39253" hidden="1"/>
    <cellStyle name="Uwaga 3" xfId="39251" hidden="1"/>
    <cellStyle name="Uwaga 3" xfId="39240" hidden="1"/>
    <cellStyle name="Uwaga 3" xfId="39238" hidden="1"/>
    <cellStyle name="Uwaga 3" xfId="39236" hidden="1"/>
    <cellStyle name="Uwaga 3" xfId="39225" hidden="1"/>
    <cellStyle name="Uwaga 3" xfId="39223" hidden="1"/>
    <cellStyle name="Uwaga 3" xfId="39220" hidden="1"/>
    <cellStyle name="Uwaga 3" xfId="39210" hidden="1"/>
    <cellStyle name="Uwaga 3" xfId="39207" hidden="1"/>
    <cellStyle name="Uwaga 3" xfId="39204" hidden="1"/>
    <cellStyle name="Uwaga 3" xfId="39195" hidden="1"/>
    <cellStyle name="Uwaga 3" xfId="39192" hidden="1"/>
    <cellStyle name="Uwaga 3" xfId="39189" hidden="1"/>
    <cellStyle name="Uwaga 3" xfId="39180" hidden="1"/>
    <cellStyle name="Uwaga 3" xfId="39178" hidden="1"/>
    <cellStyle name="Uwaga 3" xfId="39176" hidden="1"/>
    <cellStyle name="Uwaga 3" xfId="39165" hidden="1"/>
    <cellStyle name="Uwaga 3" xfId="39162" hidden="1"/>
    <cellStyle name="Uwaga 3" xfId="39159" hidden="1"/>
    <cellStyle name="Uwaga 3" xfId="39150" hidden="1"/>
    <cellStyle name="Uwaga 3" xfId="39147" hidden="1"/>
    <cellStyle name="Uwaga 3" xfId="39144" hidden="1"/>
    <cellStyle name="Uwaga 3" xfId="39135" hidden="1"/>
    <cellStyle name="Uwaga 3" xfId="39132" hidden="1"/>
    <cellStyle name="Uwaga 3" xfId="39129" hidden="1"/>
    <cellStyle name="Uwaga 3" xfId="39122" hidden="1"/>
    <cellStyle name="Uwaga 3" xfId="39118" hidden="1"/>
    <cellStyle name="Uwaga 3" xfId="39115" hidden="1"/>
    <cellStyle name="Uwaga 3" xfId="39107" hidden="1"/>
    <cellStyle name="Uwaga 3" xfId="39103" hidden="1"/>
    <cellStyle name="Uwaga 3" xfId="39100" hidden="1"/>
    <cellStyle name="Uwaga 3" xfId="39092" hidden="1"/>
    <cellStyle name="Uwaga 3" xfId="39088" hidden="1"/>
    <cellStyle name="Uwaga 3" xfId="39084" hidden="1"/>
    <cellStyle name="Uwaga 3" xfId="39077" hidden="1"/>
    <cellStyle name="Uwaga 3" xfId="39073" hidden="1"/>
    <cellStyle name="Uwaga 3" xfId="39070" hidden="1"/>
    <cellStyle name="Uwaga 3" xfId="39062" hidden="1"/>
    <cellStyle name="Uwaga 3" xfId="39058" hidden="1"/>
    <cellStyle name="Uwaga 3" xfId="39055" hidden="1"/>
    <cellStyle name="Uwaga 3" xfId="39046" hidden="1"/>
    <cellStyle name="Uwaga 3" xfId="39041" hidden="1"/>
    <cellStyle name="Uwaga 3" xfId="39037" hidden="1"/>
    <cellStyle name="Uwaga 3" xfId="39031" hidden="1"/>
    <cellStyle name="Uwaga 3" xfId="39026" hidden="1"/>
    <cellStyle name="Uwaga 3" xfId="39022" hidden="1"/>
    <cellStyle name="Uwaga 3" xfId="39016" hidden="1"/>
    <cellStyle name="Uwaga 3" xfId="39011" hidden="1"/>
    <cellStyle name="Uwaga 3" xfId="39007" hidden="1"/>
    <cellStyle name="Uwaga 3" xfId="39002" hidden="1"/>
    <cellStyle name="Uwaga 3" xfId="38998" hidden="1"/>
    <cellStyle name="Uwaga 3" xfId="38994" hidden="1"/>
    <cellStyle name="Uwaga 3" xfId="38987" hidden="1"/>
    <cellStyle name="Uwaga 3" xfId="38982" hidden="1"/>
    <cellStyle name="Uwaga 3" xfId="38978" hidden="1"/>
    <cellStyle name="Uwaga 3" xfId="38971" hidden="1"/>
    <cellStyle name="Uwaga 3" xfId="38966" hidden="1"/>
    <cellStyle name="Uwaga 3" xfId="38962" hidden="1"/>
    <cellStyle name="Uwaga 3" xfId="38957" hidden="1"/>
    <cellStyle name="Uwaga 3" xfId="38952" hidden="1"/>
    <cellStyle name="Uwaga 3" xfId="38948" hidden="1"/>
    <cellStyle name="Uwaga 3" xfId="38942" hidden="1"/>
    <cellStyle name="Uwaga 3" xfId="38938" hidden="1"/>
    <cellStyle name="Uwaga 3" xfId="38935" hidden="1"/>
    <cellStyle name="Uwaga 3" xfId="38928" hidden="1"/>
    <cellStyle name="Uwaga 3" xfId="38923" hidden="1"/>
    <cellStyle name="Uwaga 3" xfId="38918" hidden="1"/>
    <cellStyle name="Uwaga 3" xfId="38912" hidden="1"/>
    <cellStyle name="Uwaga 3" xfId="38907" hidden="1"/>
    <cellStyle name="Uwaga 3" xfId="38902" hidden="1"/>
    <cellStyle name="Uwaga 3" xfId="38897" hidden="1"/>
    <cellStyle name="Uwaga 3" xfId="38892" hidden="1"/>
    <cellStyle name="Uwaga 3" xfId="38887" hidden="1"/>
    <cellStyle name="Uwaga 3" xfId="38883" hidden="1"/>
    <cellStyle name="Uwaga 3" xfId="38879" hidden="1"/>
    <cellStyle name="Uwaga 3" xfId="38874" hidden="1"/>
    <cellStyle name="Uwaga 3" xfId="38867" hidden="1"/>
    <cellStyle name="Uwaga 3" xfId="38862" hidden="1"/>
    <cellStyle name="Uwaga 3" xfId="38857" hidden="1"/>
    <cellStyle name="Uwaga 3" xfId="38851" hidden="1"/>
    <cellStyle name="Uwaga 3" xfId="38846" hidden="1"/>
    <cellStyle name="Uwaga 3" xfId="38842" hidden="1"/>
    <cellStyle name="Uwaga 3" xfId="38837" hidden="1"/>
    <cellStyle name="Uwaga 3" xfId="38832" hidden="1"/>
    <cellStyle name="Uwaga 3" xfId="38827" hidden="1"/>
    <cellStyle name="Uwaga 3" xfId="38823" hidden="1"/>
    <cellStyle name="Uwaga 3" xfId="38818" hidden="1"/>
    <cellStyle name="Uwaga 3" xfId="38813" hidden="1"/>
    <cellStyle name="Uwaga 3" xfId="38808" hidden="1"/>
    <cellStyle name="Uwaga 3" xfId="38804" hidden="1"/>
    <cellStyle name="Uwaga 3" xfId="38800" hidden="1"/>
    <cellStyle name="Uwaga 3" xfId="38793" hidden="1"/>
    <cellStyle name="Uwaga 3" xfId="38789" hidden="1"/>
    <cellStyle name="Uwaga 3" xfId="38784" hidden="1"/>
    <cellStyle name="Uwaga 3" xfId="38778" hidden="1"/>
    <cellStyle name="Uwaga 3" xfId="38774" hidden="1"/>
    <cellStyle name="Uwaga 3" xfId="38769" hidden="1"/>
    <cellStyle name="Uwaga 3" xfId="38763" hidden="1"/>
    <cellStyle name="Uwaga 3" xfId="38759" hidden="1"/>
    <cellStyle name="Uwaga 3" xfId="38755" hidden="1"/>
    <cellStyle name="Uwaga 3" xfId="38748" hidden="1"/>
    <cellStyle name="Uwaga 3" xfId="38744" hidden="1"/>
    <cellStyle name="Uwaga 3" xfId="38740" hidden="1"/>
    <cellStyle name="Uwaga 3" xfId="39604" hidden="1"/>
    <cellStyle name="Uwaga 3" xfId="39602" hidden="1"/>
    <cellStyle name="Uwaga 3" xfId="39600" hidden="1"/>
    <cellStyle name="Uwaga 3" xfId="39587" hidden="1"/>
    <cellStyle name="Uwaga 3" xfId="39586" hidden="1"/>
    <cellStyle name="Uwaga 3" xfId="39585" hidden="1"/>
    <cellStyle name="Uwaga 3" xfId="39572" hidden="1"/>
    <cellStyle name="Uwaga 3" xfId="39571" hidden="1"/>
    <cellStyle name="Uwaga 3" xfId="39570" hidden="1"/>
    <cellStyle name="Uwaga 3" xfId="39558" hidden="1"/>
    <cellStyle name="Uwaga 3" xfId="39556" hidden="1"/>
    <cellStyle name="Uwaga 3" xfId="39555" hidden="1"/>
    <cellStyle name="Uwaga 3" xfId="39542" hidden="1"/>
    <cellStyle name="Uwaga 3" xfId="39541" hidden="1"/>
    <cellStyle name="Uwaga 3" xfId="39540" hidden="1"/>
    <cellStyle name="Uwaga 3" xfId="39528" hidden="1"/>
    <cellStyle name="Uwaga 3" xfId="39526" hidden="1"/>
    <cellStyle name="Uwaga 3" xfId="39524" hidden="1"/>
    <cellStyle name="Uwaga 3" xfId="39513" hidden="1"/>
    <cellStyle name="Uwaga 3" xfId="39511" hidden="1"/>
    <cellStyle name="Uwaga 3" xfId="39509" hidden="1"/>
    <cellStyle name="Uwaga 3" xfId="39498" hidden="1"/>
    <cellStyle name="Uwaga 3" xfId="39496" hidden="1"/>
    <cellStyle name="Uwaga 3" xfId="39494" hidden="1"/>
    <cellStyle name="Uwaga 3" xfId="39483" hidden="1"/>
    <cellStyle name="Uwaga 3" xfId="39481" hidden="1"/>
    <cellStyle name="Uwaga 3" xfId="39479" hidden="1"/>
    <cellStyle name="Uwaga 3" xfId="39468" hidden="1"/>
    <cellStyle name="Uwaga 3" xfId="39466" hidden="1"/>
    <cellStyle name="Uwaga 3" xfId="39464" hidden="1"/>
    <cellStyle name="Uwaga 3" xfId="39453" hidden="1"/>
    <cellStyle name="Uwaga 3" xfId="39451" hidden="1"/>
    <cellStyle name="Uwaga 3" xfId="39449" hidden="1"/>
    <cellStyle name="Uwaga 3" xfId="39438" hidden="1"/>
    <cellStyle name="Uwaga 3" xfId="39436" hidden="1"/>
    <cellStyle name="Uwaga 3" xfId="39434" hidden="1"/>
    <cellStyle name="Uwaga 3" xfId="39423" hidden="1"/>
    <cellStyle name="Uwaga 3" xfId="39421" hidden="1"/>
    <cellStyle name="Uwaga 3" xfId="39419" hidden="1"/>
    <cellStyle name="Uwaga 3" xfId="39408" hidden="1"/>
    <cellStyle name="Uwaga 3" xfId="39406" hidden="1"/>
    <cellStyle name="Uwaga 3" xfId="39404" hidden="1"/>
    <cellStyle name="Uwaga 3" xfId="39393" hidden="1"/>
    <cellStyle name="Uwaga 3" xfId="39391" hidden="1"/>
    <cellStyle name="Uwaga 3" xfId="39389" hidden="1"/>
    <cellStyle name="Uwaga 3" xfId="39378" hidden="1"/>
    <cellStyle name="Uwaga 3" xfId="39376" hidden="1"/>
    <cellStyle name="Uwaga 3" xfId="39374" hidden="1"/>
    <cellStyle name="Uwaga 3" xfId="39363" hidden="1"/>
    <cellStyle name="Uwaga 3" xfId="39361" hidden="1"/>
    <cellStyle name="Uwaga 3" xfId="39359" hidden="1"/>
    <cellStyle name="Uwaga 3" xfId="39348" hidden="1"/>
    <cellStyle name="Uwaga 3" xfId="39346" hidden="1"/>
    <cellStyle name="Uwaga 3" xfId="39344" hidden="1"/>
    <cellStyle name="Uwaga 3" xfId="39333" hidden="1"/>
    <cellStyle name="Uwaga 3" xfId="39331" hidden="1"/>
    <cellStyle name="Uwaga 3" xfId="39329" hidden="1"/>
    <cellStyle name="Uwaga 3" xfId="39318" hidden="1"/>
    <cellStyle name="Uwaga 3" xfId="39316" hidden="1"/>
    <cellStyle name="Uwaga 3" xfId="39314" hidden="1"/>
    <cellStyle name="Uwaga 3" xfId="39303" hidden="1"/>
    <cellStyle name="Uwaga 3" xfId="39301" hidden="1"/>
    <cellStyle name="Uwaga 3" xfId="39299" hidden="1"/>
    <cellStyle name="Uwaga 3" xfId="39288" hidden="1"/>
    <cellStyle name="Uwaga 3" xfId="39286" hidden="1"/>
    <cellStyle name="Uwaga 3" xfId="39284" hidden="1"/>
    <cellStyle name="Uwaga 3" xfId="39273" hidden="1"/>
    <cellStyle name="Uwaga 3" xfId="39271" hidden="1"/>
    <cellStyle name="Uwaga 3" xfId="39269" hidden="1"/>
    <cellStyle name="Uwaga 3" xfId="39258" hidden="1"/>
    <cellStyle name="Uwaga 3" xfId="39256" hidden="1"/>
    <cellStyle name="Uwaga 3" xfId="39254" hidden="1"/>
    <cellStyle name="Uwaga 3" xfId="39243" hidden="1"/>
    <cellStyle name="Uwaga 3" xfId="39241" hidden="1"/>
    <cellStyle name="Uwaga 3" xfId="39239" hidden="1"/>
    <cellStyle name="Uwaga 3" xfId="39228" hidden="1"/>
    <cellStyle name="Uwaga 3" xfId="39226" hidden="1"/>
    <cellStyle name="Uwaga 3" xfId="39224" hidden="1"/>
    <cellStyle name="Uwaga 3" xfId="39213" hidden="1"/>
    <cellStyle name="Uwaga 3" xfId="39211" hidden="1"/>
    <cellStyle name="Uwaga 3" xfId="39208" hidden="1"/>
    <cellStyle name="Uwaga 3" xfId="39198" hidden="1"/>
    <cellStyle name="Uwaga 3" xfId="39196" hidden="1"/>
    <cellStyle name="Uwaga 3" xfId="39194" hidden="1"/>
    <cellStyle name="Uwaga 3" xfId="39183" hidden="1"/>
    <cellStyle name="Uwaga 3" xfId="39181" hidden="1"/>
    <cellStyle name="Uwaga 3" xfId="39179" hidden="1"/>
    <cellStyle name="Uwaga 3" xfId="39168" hidden="1"/>
    <cellStyle name="Uwaga 3" xfId="39166" hidden="1"/>
    <cellStyle name="Uwaga 3" xfId="39163" hidden="1"/>
    <cellStyle name="Uwaga 3" xfId="39153" hidden="1"/>
    <cellStyle name="Uwaga 3" xfId="39151" hidden="1"/>
    <cellStyle name="Uwaga 3" xfId="39148" hidden="1"/>
    <cellStyle name="Uwaga 3" xfId="39138" hidden="1"/>
    <cellStyle name="Uwaga 3" xfId="39136" hidden="1"/>
    <cellStyle name="Uwaga 3" xfId="39133" hidden="1"/>
    <cellStyle name="Uwaga 3" xfId="39124" hidden="1"/>
    <cellStyle name="Uwaga 3" xfId="39121" hidden="1"/>
    <cellStyle name="Uwaga 3" xfId="39117" hidden="1"/>
    <cellStyle name="Uwaga 3" xfId="39109" hidden="1"/>
    <cellStyle name="Uwaga 3" xfId="39106" hidden="1"/>
    <cellStyle name="Uwaga 3" xfId="39102" hidden="1"/>
    <cellStyle name="Uwaga 3" xfId="39094" hidden="1"/>
    <cellStyle name="Uwaga 3" xfId="39091" hidden="1"/>
    <cellStyle name="Uwaga 3" xfId="39087" hidden="1"/>
    <cellStyle name="Uwaga 3" xfId="39079" hidden="1"/>
    <cellStyle name="Uwaga 3" xfId="39076" hidden="1"/>
    <cellStyle name="Uwaga 3" xfId="39072" hidden="1"/>
    <cellStyle name="Uwaga 3" xfId="39064" hidden="1"/>
    <cellStyle name="Uwaga 3" xfId="39061" hidden="1"/>
    <cellStyle name="Uwaga 3" xfId="39057" hidden="1"/>
    <cellStyle name="Uwaga 3" xfId="39049" hidden="1"/>
    <cellStyle name="Uwaga 3" xfId="39045" hidden="1"/>
    <cellStyle name="Uwaga 3" xfId="39040" hidden="1"/>
    <cellStyle name="Uwaga 3" xfId="39034" hidden="1"/>
    <cellStyle name="Uwaga 3" xfId="39030" hidden="1"/>
    <cellStyle name="Uwaga 3" xfId="39025" hidden="1"/>
    <cellStyle name="Uwaga 3" xfId="39019" hidden="1"/>
    <cellStyle name="Uwaga 3" xfId="39015" hidden="1"/>
    <cellStyle name="Uwaga 3" xfId="39010" hidden="1"/>
    <cellStyle name="Uwaga 3" xfId="39004" hidden="1"/>
    <cellStyle name="Uwaga 3" xfId="39001" hidden="1"/>
    <cellStyle name="Uwaga 3" xfId="38997" hidden="1"/>
    <cellStyle name="Uwaga 3" xfId="38989" hidden="1"/>
    <cellStyle name="Uwaga 3" xfId="38986" hidden="1"/>
    <cellStyle name="Uwaga 3" xfId="38981" hidden="1"/>
    <cellStyle name="Uwaga 3" xfId="38974" hidden="1"/>
    <cellStyle name="Uwaga 3" xfId="38970" hidden="1"/>
    <cellStyle name="Uwaga 3" xfId="38965" hidden="1"/>
    <cellStyle name="Uwaga 3" xfId="38959" hidden="1"/>
    <cellStyle name="Uwaga 3" xfId="38955" hidden="1"/>
    <cellStyle name="Uwaga 3" xfId="38950" hidden="1"/>
    <cellStyle name="Uwaga 3" xfId="38944" hidden="1"/>
    <cellStyle name="Uwaga 3" xfId="38941" hidden="1"/>
    <cellStyle name="Uwaga 3" xfId="38937" hidden="1"/>
    <cellStyle name="Uwaga 3" xfId="38929" hidden="1"/>
    <cellStyle name="Uwaga 3" xfId="38924" hidden="1"/>
    <cellStyle name="Uwaga 3" xfId="38919" hidden="1"/>
    <cellStyle name="Uwaga 3" xfId="38914" hidden="1"/>
    <cellStyle name="Uwaga 3" xfId="38909" hidden="1"/>
    <cellStyle name="Uwaga 3" xfId="38904" hidden="1"/>
    <cellStyle name="Uwaga 3" xfId="38899" hidden="1"/>
    <cellStyle name="Uwaga 3" xfId="38894" hidden="1"/>
    <cellStyle name="Uwaga 3" xfId="38889" hidden="1"/>
    <cellStyle name="Uwaga 3" xfId="38884" hidden="1"/>
    <cellStyle name="Uwaga 3" xfId="38880" hidden="1"/>
    <cellStyle name="Uwaga 3" xfId="38875" hidden="1"/>
    <cellStyle name="Uwaga 3" xfId="38868" hidden="1"/>
    <cellStyle name="Uwaga 3" xfId="38863" hidden="1"/>
    <cellStyle name="Uwaga 3" xfId="38858" hidden="1"/>
    <cellStyle name="Uwaga 3" xfId="38853" hidden="1"/>
    <cellStyle name="Uwaga 3" xfId="38848" hidden="1"/>
    <cellStyle name="Uwaga 3" xfId="38843" hidden="1"/>
    <cellStyle name="Uwaga 3" xfId="38838" hidden="1"/>
    <cellStyle name="Uwaga 3" xfId="38833" hidden="1"/>
    <cellStyle name="Uwaga 3" xfId="38828" hidden="1"/>
    <cellStyle name="Uwaga 3" xfId="38824" hidden="1"/>
    <cellStyle name="Uwaga 3" xfId="38819" hidden="1"/>
    <cellStyle name="Uwaga 3" xfId="38814" hidden="1"/>
    <cellStyle name="Uwaga 3" xfId="38809" hidden="1"/>
    <cellStyle name="Uwaga 3" xfId="38805" hidden="1"/>
    <cellStyle name="Uwaga 3" xfId="38801" hidden="1"/>
    <cellStyle name="Uwaga 3" xfId="38794" hidden="1"/>
    <cellStyle name="Uwaga 3" xfId="38790" hidden="1"/>
    <cellStyle name="Uwaga 3" xfId="38785" hidden="1"/>
    <cellStyle name="Uwaga 3" xfId="38779" hidden="1"/>
    <cellStyle name="Uwaga 3" xfId="38775" hidden="1"/>
    <cellStyle name="Uwaga 3" xfId="38770" hidden="1"/>
    <cellStyle name="Uwaga 3" xfId="38764" hidden="1"/>
    <cellStyle name="Uwaga 3" xfId="38760" hidden="1"/>
    <cellStyle name="Uwaga 3" xfId="38756" hidden="1"/>
    <cellStyle name="Uwaga 3" xfId="38749" hidden="1"/>
    <cellStyle name="Uwaga 3" xfId="38745" hidden="1"/>
    <cellStyle name="Uwaga 3" xfId="38741" hidden="1"/>
    <cellStyle name="Uwaga 3" xfId="39608" hidden="1"/>
    <cellStyle name="Uwaga 3" xfId="39607" hidden="1"/>
    <cellStyle name="Uwaga 3" xfId="39605" hidden="1"/>
    <cellStyle name="Uwaga 3" xfId="39592" hidden="1"/>
    <cellStyle name="Uwaga 3" xfId="39590" hidden="1"/>
    <cellStyle name="Uwaga 3" xfId="39588" hidden="1"/>
    <cellStyle name="Uwaga 3" xfId="39578" hidden="1"/>
    <cellStyle name="Uwaga 3" xfId="39576" hidden="1"/>
    <cellStyle name="Uwaga 3" xfId="39574" hidden="1"/>
    <cellStyle name="Uwaga 3" xfId="39563" hidden="1"/>
    <cellStyle name="Uwaga 3" xfId="39561" hidden="1"/>
    <cellStyle name="Uwaga 3" xfId="39559" hidden="1"/>
    <cellStyle name="Uwaga 3" xfId="39546" hidden="1"/>
    <cellStyle name="Uwaga 3" xfId="39544" hidden="1"/>
    <cellStyle name="Uwaga 3" xfId="39543" hidden="1"/>
    <cellStyle name="Uwaga 3" xfId="39530" hidden="1"/>
    <cellStyle name="Uwaga 3" xfId="39529" hidden="1"/>
    <cellStyle name="Uwaga 3" xfId="39527" hidden="1"/>
    <cellStyle name="Uwaga 3" xfId="39515" hidden="1"/>
    <cellStyle name="Uwaga 3" xfId="39514" hidden="1"/>
    <cellStyle name="Uwaga 3" xfId="39512" hidden="1"/>
    <cellStyle name="Uwaga 3" xfId="39500" hidden="1"/>
    <cellStyle name="Uwaga 3" xfId="39499" hidden="1"/>
    <cellStyle name="Uwaga 3" xfId="39497" hidden="1"/>
    <cellStyle name="Uwaga 3" xfId="39485" hidden="1"/>
    <cellStyle name="Uwaga 3" xfId="39484" hidden="1"/>
    <cellStyle name="Uwaga 3" xfId="39482" hidden="1"/>
    <cellStyle name="Uwaga 3" xfId="39470" hidden="1"/>
    <cellStyle name="Uwaga 3" xfId="39469" hidden="1"/>
    <cellStyle name="Uwaga 3" xfId="39467" hidden="1"/>
    <cellStyle name="Uwaga 3" xfId="39455" hidden="1"/>
    <cellStyle name="Uwaga 3" xfId="39454" hidden="1"/>
    <cellStyle name="Uwaga 3" xfId="39452" hidden="1"/>
    <cellStyle name="Uwaga 3" xfId="39440" hidden="1"/>
    <cellStyle name="Uwaga 3" xfId="39439" hidden="1"/>
    <cellStyle name="Uwaga 3" xfId="39437" hidden="1"/>
    <cellStyle name="Uwaga 3" xfId="39425" hidden="1"/>
    <cellStyle name="Uwaga 3" xfId="39424" hidden="1"/>
    <cellStyle name="Uwaga 3" xfId="39422" hidden="1"/>
    <cellStyle name="Uwaga 3" xfId="39410" hidden="1"/>
    <cellStyle name="Uwaga 3" xfId="39409" hidden="1"/>
    <cellStyle name="Uwaga 3" xfId="39407" hidden="1"/>
    <cellStyle name="Uwaga 3" xfId="39395" hidden="1"/>
    <cellStyle name="Uwaga 3" xfId="39394" hidden="1"/>
    <cellStyle name="Uwaga 3" xfId="39392" hidden="1"/>
    <cellStyle name="Uwaga 3" xfId="39380" hidden="1"/>
    <cellStyle name="Uwaga 3" xfId="39379" hidden="1"/>
    <cellStyle name="Uwaga 3" xfId="39377" hidden="1"/>
    <cellStyle name="Uwaga 3" xfId="39365" hidden="1"/>
    <cellStyle name="Uwaga 3" xfId="39364" hidden="1"/>
    <cellStyle name="Uwaga 3" xfId="39362" hidden="1"/>
    <cellStyle name="Uwaga 3" xfId="39350" hidden="1"/>
    <cellStyle name="Uwaga 3" xfId="39349" hidden="1"/>
    <cellStyle name="Uwaga 3" xfId="39347" hidden="1"/>
    <cellStyle name="Uwaga 3" xfId="39335" hidden="1"/>
    <cellStyle name="Uwaga 3" xfId="39334" hidden="1"/>
    <cellStyle name="Uwaga 3" xfId="39332" hidden="1"/>
    <cellStyle name="Uwaga 3" xfId="39320" hidden="1"/>
    <cellStyle name="Uwaga 3" xfId="39319" hidden="1"/>
    <cellStyle name="Uwaga 3" xfId="39317" hidden="1"/>
    <cellStyle name="Uwaga 3" xfId="39305" hidden="1"/>
    <cellStyle name="Uwaga 3" xfId="39304" hidden="1"/>
    <cellStyle name="Uwaga 3" xfId="39302" hidden="1"/>
    <cellStyle name="Uwaga 3" xfId="39290" hidden="1"/>
    <cellStyle name="Uwaga 3" xfId="39289" hidden="1"/>
    <cellStyle name="Uwaga 3" xfId="39287" hidden="1"/>
    <cellStyle name="Uwaga 3" xfId="39275" hidden="1"/>
    <cellStyle name="Uwaga 3" xfId="39274" hidden="1"/>
    <cellStyle name="Uwaga 3" xfId="39272" hidden="1"/>
    <cellStyle name="Uwaga 3" xfId="39260" hidden="1"/>
    <cellStyle name="Uwaga 3" xfId="39259" hidden="1"/>
    <cellStyle name="Uwaga 3" xfId="39257" hidden="1"/>
    <cellStyle name="Uwaga 3" xfId="39245" hidden="1"/>
    <cellStyle name="Uwaga 3" xfId="39244" hidden="1"/>
    <cellStyle name="Uwaga 3" xfId="39242" hidden="1"/>
    <cellStyle name="Uwaga 3" xfId="39230" hidden="1"/>
    <cellStyle name="Uwaga 3" xfId="39229" hidden="1"/>
    <cellStyle name="Uwaga 3" xfId="39227" hidden="1"/>
    <cellStyle name="Uwaga 3" xfId="39215" hidden="1"/>
    <cellStyle name="Uwaga 3" xfId="39214" hidden="1"/>
    <cellStyle name="Uwaga 3" xfId="39212" hidden="1"/>
    <cellStyle name="Uwaga 3" xfId="39200" hidden="1"/>
    <cellStyle name="Uwaga 3" xfId="39199" hidden="1"/>
    <cellStyle name="Uwaga 3" xfId="39197" hidden="1"/>
    <cellStyle name="Uwaga 3" xfId="39185" hidden="1"/>
    <cellStyle name="Uwaga 3" xfId="39184" hidden="1"/>
    <cellStyle name="Uwaga 3" xfId="39182" hidden="1"/>
    <cellStyle name="Uwaga 3" xfId="39170" hidden="1"/>
    <cellStyle name="Uwaga 3" xfId="39169" hidden="1"/>
    <cellStyle name="Uwaga 3" xfId="39167" hidden="1"/>
    <cellStyle name="Uwaga 3" xfId="39155" hidden="1"/>
    <cellStyle name="Uwaga 3" xfId="39154" hidden="1"/>
    <cellStyle name="Uwaga 3" xfId="39152" hidden="1"/>
    <cellStyle name="Uwaga 3" xfId="39140" hidden="1"/>
    <cellStyle name="Uwaga 3" xfId="39139" hidden="1"/>
    <cellStyle name="Uwaga 3" xfId="39137" hidden="1"/>
    <cellStyle name="Uwaga 3" xfId="39125" hidden="1"/>
    <cellStyle name="Uwaga 3" xfId="39123" hidden="1"/>
    <cellStyle name="Uwaga 3" xfId="39120" hidden="1"/>
    <cellStyle name="Uwaga 3" xfId="39110" hidden="1"/>
    <cellStyle name="Uwaga 3" xfId="39108" hidden="1"/>
    <cellStyle name="Uwaga 3" xfId="39105" hidden="1"/>
    <cellStyle name="Uwaga 3" xfId="39095" hidden="1"/>
    <cellStyle name="Uwaga 3" xfId="39093" hidden="1"/>
    <cellStyle name="Uwaga 3" xfId="39090" hidden="1"/>
    <cellStyle name="Uwaga 3" xfId="39080" hidden="1"/>
    <cellStyle name="Uwaga 3" xfId="39078" hidden="1"/>
    <cellStyle name="Uwaga 3" xfId="39075" hidden="1"/>
    <cellStyle name="Uwaga 3" xfId="39065" hidden="1"/>
    <cellStyle name="Uwaga 3" xfId="39063" hidden="1"/>
    <cellStyle name="Uwaga 3" xfId="39060" hidden="1"/>
    <cellStyle name="Uwaga 3" xfId="39050" hidden="1"/>
    <cellStyle name="Uwaga 3" xfId="39048" hidden="1"/>
    <cellStyle name="Uwaga 3" xfId="39044" hidden="1"/>
    <cellStyle name="Uwaga 3" xfId="39035" hidden="1"/>
    <cellStyle name="Uwaga 3" xfId="39032" hidden="1"/>
    <cellStyle name="Uwaga 3" xfId="39028" hidden="1"/>
    <cellStyle name="Uwaga 3" xfId="39020" hidden="1"/>
    <cellStyle name="Uwaga 3" xfId="39018" hidden="1"/>
    <cellStyle name="Uwaga 3" xfId="39014" hidden="1"/>
    <cellStyle name="Uwaga 3" xfId="39005" hidden="1"/>
    <cellStyle name="Uwaga 3" xfId="39003" hidden="1"/>
    <cellStyle name="Uwaga 3" xfId="39000" hidden="1"/>
    <cellStyle name="Uwaga 3" xfId="38990" hidden="1"/>
    <cellStyle name="Uwaga 3" xfId="38988" hidden="1"/>
    <cellStyle name="Uwaga 3" xfId="38983" hidden="1"/>
    <cellStyle name="Uwaga 3" xfId="38975" hidden="1"/>
    <cellStyle name="Uwaga 3" xfId="38973" hidden="1"/>
    <cellStyle name="Uwaga 3" xfId="38968" hidden="1"/>
    <cellStyle name="Uwaga 3" xfId="38960" hidden="1"/>
    <cellStyle name="Uwaga 3" xfId="38958" hidden="1"/>
    <cellStyle name="Uwaga 3" xfId="38953" hidden="1"/>
    <cellStyle name="Uwaga 3" xfId="38945" hidden="1"/>
    <cellStyle name="Uwaga 3" xfId="38943" hidden="1"/>
    <cellStyle name="Uwaga 3" xfId="38939" hidden="1"/>
    <cellStyle name="Uwaga 3" xfId="38930" hidden="1"/>
    <cellStyle name="Uwaga 3" xfId="38927" hidden="1"/>
    <cellStyle name="Uwaga 3" xfId="38922" hidden="1"/>
    <cellStyle name="Uwaga 3" xfId="38915" hidden="1"/>
    <cellStyle name="Uwaga 3" xfId="38911" hidden="1"/>
    <cellStyle name="Uwaga 3" xfId="38906" hidden="1"/>
    <cellStyle name="Uwaga 3" xfId="38900" hidden="1"/>
    <cellStyle name="Uwaga 3" xfId="38896" hidden="1"/>
    <cellStyle name="Uwaga 3" xfId="38891" hidden="1"/>
    <cellStyle name="Uwaga 3" xfId="38885" hidden="1"/>
    <cellStyle name="Uwaga 3" xfId="38882" hidden="1"/>
    <cellStyle name="Uwaga 3" xfId="38878" hidden="1"/>
    <cellStyle name="Uwaga 3" xfId="38869" hidden="1"/>
    <cellStyle name="Uwaga 3" xfId="38864" hidden="1"/>
    <cellStyle name="Uwaga 3" xfId="38859" hidden="1"/>
    <cellStyle name="Uwaga 3" xfId="38854" hidden="1"/>
    <cellStyle name="Uwaga 3" xfId="38849" hidden="1"/>
    <cellStyle name="Uwaga 3" xfId="38844" hidden="1"/>
    <cellStyle name="Uwaga 3" xfId="38839" hidden="1"/>
    <cellStyle name="Uwaga 3" xfId="38834" hidden="1"/>
    <cellStyle name="Uwaga 3" xfId="38829" hidden="1"/>
    <cellStyle name="Uwaga 3" xfId="38825" hidden="1"/>
    <cellStyle name="Uwaga 3" xfId="38820" hidden="1"/>
    <cellStyle name="Uwaga 3" xfId="38815" hidden="1"/>
    <cellStyle name="Uwaga 3" xfId="38810" hidden="1"/>
    <cellStyle name="Uwaga 3" xfId="38806" hidden="1"/>
    <cellStyle name="Uwaga 3" xfId="38802" hidden="1"/>
    <cellStyle name="Uwaga 3" xfId="38795" hidden="1"/>
    <cellStyle name="Uwaga 3" xfId="38791" hidden="1"/>
    <cellStyle name="Uwaga 3" xfId="38786" hidden="1"/>
    <cellStyle name="Uwaga 3" xfId="38780" hidden="1"/>
    <cellStyle name="Uwaga 3" xfId="38776" hidden="1"/>
    <cellStyle name="Uwaga 3" xfId="38771" hidden="1"/>
    <cellStyle name="Uwaga 3" xfId="38765" hidden="1"/>
    <cellStyle name="Uwaga 3" xfId="38761" hidden="1"/>
    <cellStyle name="Uwaga 3" xfId="38757" hidden="1"/>
    <cellStyle name="Uwaga 3" xfId="38750" hidden="1"/>
    <cellStyle name="Uwaga 3" xfId="38746" hidden="1"/>
    <cellStyle name="Uwaga 3" xfId="38742" hidden="1"/>
    <cellStyle name="Uwaga 3" xfId="38695" hidden="1"/>
    <cellStyle name="Uwaga 3" xfId="38694" hidden="1"/>
    <cellStyle name="Uwaga 3" xfId="38693" hidden="1"/>
    <cellStyle name="Uwaga 3" xfId="38686" hidden="1"/>
    <cellStyle name="Uwaga 3" xfId="38685" hidden="1"/>
    <cellStyle name="Uwaga 3" xfId="38684" hidden="1"/>
    <cellStyle name="Uwaga 3" xfId="38677" hidden="1"/>
    <cellStyle name="Uwaga 3" xfId="38676" hidden="1"/>
    <cellStyle name="Uwaga 3" xfId="38675" hidden="1"/>
    <cellStyle name="Uwaga 3" xfId="38668" hidden="1"/>
    <cellStyle name="Uwaga 3" xfId="38667" hidden="1"/>
    <cellStyle name="Uwaga 3" xfId="38666" hidden="1"/>
    <cellStyle name="Uwaga 3" xfId="38659" hidden="1"/>
    <cellStyle name="Uwaga 3" xfId="38658" hidden="1"/>
    <cellStyle name="Uwaga 3" xfId="38656" hidden="1"/>
    <cellStyle name="Uwaga 3" xfId="38651" hidden="1"/>
    <cellStyle name="Uwaga 3" xfId="38648" hidden="1"/>
    <cellStyle name="Uwaga 3" xfId="38646" hidden="1"/>
    <cellStyle name="Uwaga 3" xfId="38642" hidden="1"/>
    <cellStyle name="Uwaga 3" xfId="38639" hidden="1"/>
    <cellStyle name="Uwaga 3" xfId="38637" hidden="1"/>
    <cellStyle name="Uwaga 3" xfId="38633" hidden="1"/>
    <cellStyle name="Uwaga 3" xfId="38630" hidden="1"/>
    <cellStyle name="Uwaga 3" xfId="38628" hidden="1"/>
    <cellStyle name="Uwaga 3" xfId="38624" hidden="1"/>
    <cellStyle name="Uwaga 3" xfId="38622" hidden="1"/>
    <cellStyle name="Uwaga 3" xfId="38621" hidden="1"/>
    <cellStyle name="Uwaga 3" xfId="38615" hidden="1"/>
    <cellStyle name="Uwaga 3" xfId="38613" hidden="1"/>
    <cellStyle name="Uwaga 3" xfId="38610" hidden="1"/>
    <cellStyle name="Uwaga 3" xfId="38606" hidden="1"/>
    <cellStyle name="Uwaga 3" xfId="38603" hidden="1"/>
    <cellStyle name="Uwaga 3" xfId="38601" hidden="1"/>
    <cellStyle name="Uwaga 3" xfId="38597" hidden="1"/>
    <cellStyle name="Uwaga 3" xfId="38594" hidden="1"/>
    <cellStyle name="Uwaga 3" xfId="38592" hidden="1"/>
    <cellStyle name="Uwaga 3" xfId="38588" hidden="1"/>
    <cellStyle name="Uwaga 3" xfId="38586" hidden="1"/>
    <cellStyle name="Uwaga 3" xfId="38585" hidden="1"/>
    <cellStyle name="Uwaga 3" xfId="38579" hidden="1"/>
    <cellStyle name="Uwaga 3" xfId="38576" hidden="1"/>
    <cellStyle name="Uwaga 3" xfId="38574" hidden="1"/>
    <cellStyle name="Uwaga 3" xfId="38570" hidden="1"/>
    <cellStyle name="Uwaga 3" xfId="38567" hidden="1"/>
    <cellStyle name="Uwaga 3" xfId="38565" hidden="1"/>
    <cellStyle name="Uwaga 3" xfId="38561" hidden="1"/>
    <cellStyle name="Uwaga 3" xfId="38558" hidden="1"/>
    <cellStyle name="Uwaga 3" xfId="38556" hidden="1"/>
    <cellStyle name="Uwaga 3" xfId="38552" hidden="1"/>
    <cellStyle name="Uwaga 3" xfId="38550" hidden="1"/>
    <cellStyle name="Uwaga 3" xfId="38549" hidden="1"/>
    <cellStyle name="Uwaga 3" xfId="38542" hidden="1"/>
    <cellStyle name="Uwaga 3" xfId="38539" hidden="1"/>
    <cellStyle name="Uwaga 3" xfId="38537" hidden="1"/>
    <cellStyle name="Uwaga 3" xfId="38533" hidden="1"/>
    <cellStyle name="Uwaga 3" xfId="38530" hidden="1"/>
    <cellStyle name="Uwaga 3" xfId="38528" hidden="1"/>
    <cellStyle name="Uwaga 3" xfId="38524" hidden="1"/>
    <cellStyle name="Uwaga 3" xfId="38521" hidden="1"/>
    <cellStyle name="Uwaga 3" xfId="38519" hidden="1"/>
    <cellStyle name="Uwaga 3" xfId="38516" hidden="1"/>
    <cellStyle name="Uwaga 3" xfId="38514" hidden="1"/>
    <cellStyle name="Uwaga 3" xfId="38513" hidden="1"/>
    <cellStyle name="Uwaga 3" xfId="38507" hidden="1"/>
    <cellStyle name="Uwaga 3" xfId="38505" hidden="1"/>
    <cellStyle name="Uwaga 3" xfId="38503" hidden="1"/>
    <cellStyle name="Uwaga 3" xfId="38498" hidden="1"/>
    <cellStyle name="Uwaga 3" xfId="38496" hidden="1"/>
    <cellStyle name="Uwaga 3" xfId="38494" hidden="1"/>
    <cellStyle name="Uwaga 3" xfId="38489" hidden="1"/>
    <cellStyle name="Uwaga 3" xfId="38487" hidden="1"/>
    <cellStyle name="Uwaga 3" xfId="38485" hidden="1"/>
    <cellStyle name="Uwaga 3" xfId="38480" hidden="1"/>
    <cellStyle name="Uwaga 3" xfId="38478" hidden="1"/>
    <cellStyle name="Uwaga 3" xfId="38477" hidden="1"/>
    <cellStyle name="Uwaga 3" xfId="38470" hidden="1"/>
    <cellStyle name="Uwaga 3" xfId="38467" hidden="1"/>
    <cellStyle name="Uwaga 3" xfId="38465" hidden="1"/>
    <cellStyle name="Uwaga 3" xfId="38461" hidden="1"/>
    <cellStyle name="Uwaga 3" xfId="38458" hidden="1"/>
    <cellStyle name="Uwaga 3" xfId="38456" hidden="1"/>
    <cellStyle name="Uwaga 3" xfId="38452" hidden="1"/>
    <cellStyle name="Uwaga 3" xfId="38449" hidden="1"/>
    <cellStyle name="Uwaga 3" xfId="38447" hidden="1"/>
    <cellStyle name="Uwaga 3" xfId="38444" hidden="1"/>
    <cellStyle name="Uwaga 3" xfId="38442" hidden="1"/>
    <cellStyle name="Uwaga 3" xfId="38440" hidden="1"/>
    <cellStyle name="Uwaga 3" xfId="38434" hidden="1"/>
    <cellStyle name="Uwaga 3" xfId="38431" hidden="1"/>
    <cellStyle name="Uwaga 3" xfId="38429" hidden="1"/>
    <cellStyle name="Uwaga 3" xfId="38425" hidden="1"/>
    <cellStyle name="Uwaga 3" xfId="38422" hidden="1"/>
    <cellStyle name="Uwaga 3" xfId="38420" hidden="1"/>
    <cellStyle name="Uwaga 3" xfId="38416" hidden="1"/>
    <cellStyle name="Uwaga 3" xfId="38413" hidden="1"/>
    <cellStyle name="Uwaga 3" xfId="38411" hidden="1"/>
    <cellStyle name="Uwaga 3" xfId="38409" hidden="1"/>
    <cellStyle name="Uwaga 3" xfId="38407" hidden="1"/>
    <cellStyle name="Uwaga 3" xfId="38405" hidden="1"/>
    <cellStyle name="Uwaga 3" xfId="38400" hidden="1"/>
    <cellStyle name="Uwaga 3" xfId="38398" hidden="1"/>
    <cellStyle name="Uwaga 3" xfId="38395" hidden="1"/>
    <cellStyle name="Uwaga 3" xfId="38391" hidden="1"/>
    <cellStyle name="Uwaga 3" xfId="38388" hidden="1"/>
    <cellStyle name="Uwaga 3" xfId="38385" hidden="1"/>
    <cellStyle name="Uwaga 3" xfId="38382" hidden="1"/>
    <cellStyle name="Uwaga 3" xfId="38380" hidden="1"/>
    <cellStyle name="Uwaga 3" xfId="38377" hidden="1"/>
    <cellStyle name="Uwaga 3" xfId="38373" hidden="1"/>
    <cellStyle name="Uwaga 3" xfId="38371" hidden="1"/>
    <cellStyle name="Uwaga 3" xfId="38368" hidden="1"/>
    <cellStyle name="Uwaga 3" xfId="38363" hidden="1"/>
    <cellStyle name="Uwaga 3" xfId="38360" hidden="1"/>
    <cellStyle name="Uwaga 3" xfId="38357" hidden="1"/>
    <cellStyle name="Uwaga 3" xfId="38353" hidden="1"/>
    <cellStyle name="Uwaga 3" xfId="38350" hidden="1"/>
    <cellStyle name="Uwaga 3" xfId="38348" hidden="1"/>
    <cellStyle name="Uwaga 3" xfId="38345" hidden="1"/>
    <cellStyle name="Uwaga 3" xfId="38342" hidden="1"/>
    <cellStyle name="Uwaga 3" xfId="38339" hidden="1"/>
    <cellStyle name="Uwaga 3" xfId="38337" hidden="1"/>
    <cellStyle name="Uwaga 3" xfId="38335" hidden="1"/>
    <cellStyle name="Uwaga 3" xfId="38332" hidden="1"/>
    <cellStyle name="Uwaga 3" xfId="38327" hidden="1"/>
    <cellStyle name="Uwaga 3" xfId="38324" hidden="1"/>
    <cellStyle name="Uwaga 3" xfId="38321" hidden="1"/>
    <cellStyle name="Uwaga 3" xfId="38318" hidden="1"/>
    <cellStyle name="Uwaga 3" xfId="38315" hidden="1"/>
    <cellStyle name="Uwaga 3" xfId="38312" hidden="1"/>
    <cellStyle name="Uwaga 3" xfId="38309" hidden="1"/>
    <cellStyle name="Uwaga 3" xfId="38306" hidden="1"/>
    <cellStyle name="Uwaga 3" xfId="38303" hidden="1"/>
    <cellStyle name="Uwaga 3" xfId="38301" hidden="1"/>
    <cellStyle name="Uwaga 3" xfId="38299" hidden="1"/>
    <cellStyle name="Uwaga 3" xfId="38296" hidden="1"/>
    <cellStyle name="Uwaga 3" xfId="38291" hidden="1"/>
    <cellStyle name="Uwaga 3" xfId="38288" hidden="1"/>
    <cellStyle name="Uwaga 3" xfId="38285" hidden="1"/>
    <cellStyle name="Uwaga 3" xfId="38282" hidden="1"/>
    <cellStyle name="Uwaga 3" xfId="38279" hidden="1"/>
    <cellStyle name="Uwaga 3" xfId="38276" hidden="1"/>
    <cellStyle name="Uwaga 3" xfId="38273" hidden="1"/>
    <cellStyle name="Uwaga 3" xfId="38270" hidden="1"/>
    <cellStyle name="Uwaga 3" xfId="38267" hidden="1"/>
    <cellStyle name="Uwaga 3" xfId="38265" hidden="1"/>
    <cellStyle name="Uwaga 3" xfId="38263" hidden="1"/>
    <cellStyle name="Uwaga 3" xfId="38260" hidden="1"/>
    <cellStyle name="Uwaga 3" xfId="38254" hidden="1"/>
    <cellStyle name="Uwaga 3" xfId="38251" hidden="1"/>
    <cellStyle name="Uwaga 3" xfId="38249" hidden="1"/>
    <cellStyle name="Uwaga 3" xfId="38245" hidden="1"/>
    <cellStyle name="Uwaga 3" xfId="38242" hidden="1"/>
    <cellStyle name="Uwaga 3" xfId="38240" hidden="1"/>
    <cellStyle name="Uwaga 3" xfId="38236" hidden="1"/>
    <cellStyle name="Uwaga 3" xfId="38233" hidden="1"/>
    <cellStyle name="Uwaga 3" xfId="38231" hidden="1"/>
    <cellStyle name="Uwaga 3" xfId="38229" hidden="1"/>
    <cellStyle name="Uwaga 3" xfId="38226" hidden="1"/>
    <cellStyle name="Uwaga 3" xfId="38223" hidden="1"/>
    <cellStyle name="Uwaga 3" xfId="38220" hidden="1"/>
    <cellStyle name="Uwaga 3" xfId="38218" hidden="1"/>
    <cellStyle name="Uwaga 3" xfId="38216" hidden="1"/>
    <cellStyle name="Uwaga 3" xfId="38211" hidden="1"/>
    <cellStyle name="Uwaga 3" xfId="38209" hidden="1"/>
    <cellStyle name="Uwaga 3" xfId="38206" hidden="1"/>
    <cellStyle name="Uwaga 3" xfId="38202" hidden="1"/>
    <cellStyle name="Uwaga 3" xfId="38200" hidden="1"/>
    <cellStyle name="Uwaga 3" xfId="38197" hidden="1"/>
    <cellStyle name="Uwaga 3" xfId="38193" hidden="1"/>
    <cellStyle name="Uwaga 3" xfId="38191" hidden="1"/>
    <cellStyle name="Uwaga 3" xfId="38188" hidden="1"/>
    <cellStyle name="Uwaga 3" xfId="38184" hidden="1"/>
    <cellStyle name="Uwaga 3" xfId="38182" hidden="1"/>
    <cellStyle name="Uwaga 3" xfId="38180" hidden="1"/>
    <cellStyle name="Uwaga 3" xfId="39662" hidden="1"/>
    <cellStyle name="Uwaga 3" xfId="39663" hidden="1"/>
    <cellStyle name="Uwaga 3" xfId="39665" hidden="1"/>
    <cellStyle name="Uwaga 3" xfId="39677" hidden="1"/>
    <cellStyle name="Uwaga 3" xfId="39678" hidden="1"/>
    <cellStyle name="Uwaga 3" xfId="39683" hidden="1"/>
    <cellStyle name="Uwaga 3" xfId="39692" hidden="1"/>
    <cellStyle name="Uwaga 3" xfId="39693" hidden="1"/>
    <cellStyle name="Uwaga 3" xfId="39698" hidden="1"/>
    <cellStyle name="Uwaga 3" xfId="39707" hidden="1"/>
    <cellStyle name="Uwaga 3" xfId="39708" hidden="1"/>
    <cellStyle name="Uwaga 3" xfId="39709" hidden="1"/>
    <cellStyle name="Uwaga 3" xfId="39722" hidden="1"/>
    <cellStyle name="Uwaga 3" xfId="39727" hidden="1"/>
    <cellStyle name="Uwaga 3" xfId="39732" hidden="1"/>
    <cellStyle name="Uwaga 3" xfId="39742" hidden="1"/>
    <cellStyle name="Uwaga 3" xfId="39747" hidden="1"/>
    <cellStyle name="Uwaga 3" xfId="39751" hidden="1"/>
    <cellStyle name="Uwaga 3" xfId="39758" hidden="1"/>
    <cellStyle name="Uwaga 3" xfId="39763" hidden="1"/>
    <cellStyle name="Uwaga 3" xfId="39766" hidden="1"/>
    <cellStyle name="Uwaga 3" xfId="39772" hidden="1"/>
    <cellStyle name="Uwaga 3" xfId="39777" hidden="1"/>
    <cellStyle name="Uwaga 3" xfId="39781" hidden="1"/>
    <cellStyle name="Uwaga 3" xfId="39782" hidden="1"/>
    <cellStyle name="Uwaga 3" xfId="39783" hidden="1"/>
    <cellStyle name="Uwaga 3" xfId="39787" hidden="1"/>
    <cellStyle name="Uwaga 3" xfId="39799" hidden="1"/>
    <cellStyle name="Uwaga 3" xfId="39804" hidden="1"/>
    <cellStyle name="Uwaga 3" xfId="39809" hidden="1"/>
    <cellStyle name="Uwaga 3" xfId="39814" hidden="1"/>
    <cellStyle name="Uwaga 3" xfId="39819" hidden="1"/>
    <cellStyle name="Uwaga 3" xfId="39824" hidden="1"/>
    <cellStyle name="Uwaga 3" xfId="39828" hidden="1"/>
    <cellStyle name="Uwaga 3" xfId="39832" hidden="1"/>
    <cellStyle name="Uwaga 3" xfId="39837" hidden="1"/>
    <cellStyle name="Uwaga 3" xfId="39842" hidden="1"/>
    <cellStyle name="Uwaga 3" xfId="39843" hidden="1"/>
    <cellStyle name="Uwaga 3" xfId="39845" hidden="1"/>
    <cellStyle name="Uwaga 3" xfId="39858" hidden="1"/>
    <cellStyle name="Uwaga 3" xfId="39862" hidden="1"/>
    <cellStyle name="Uwaga 3" xfId="39867" hidden="1"/>
    <cellStyle name="Uwaga 3" xfId="39874" hidden="1"/>
    <cellStyle name="Uwaga 3" xfId="39878" hidden="1"/>
    <cellStyle name="Uwaga 3" xfId="39883" hidden="1"/>
    <cellStyle name="Uwaga 3" xfId="39888" hidden="1"/>
    <cellStyle name="Uwaga 3" xfId="39891" hidden="1"/>
    <cellStyle name="Uwaga 3" xfId="39896" hidden="1"/>
    <cellStyle name="Uwaga 3" xfId="39902" hidden="1"/>
    <cellStyle name="Uwaga 3" xfId="39903" hidden="1"/>
    <cellStyle name="Uwaga 3" xfId="39906" hidden="1"/>
    <cellStyle name="Uwaga 3" xfId="39919" hidden="1"/>
    <cellStyle name="Uwaga 3" xfId="39923" hidden="1"/>
    <cellStyle name="Uwaga 3" xfId="39928" hidden="1"/>
    <cellStyle name="Uwaga 3" xfId="39935" hidden="1"/>
    <cellStyle name="Uwaga 3" xfId="39940" hidden="1"/>
    <cellStyle name="Uwaga 3" xfId="39944" hidden="1"/>
    <cellStyle name="Uwaga 3" xfId="39949" hidden="1"/>
    <cellStyle name="Uwaga 3" xfId="39953" hidden="1"/>
    <cellStyle name="Uwaga 3" xfId="39958" hidden="1"/>
    <cellStyle name="Uwaga 3" xfId="39962" hidden="1"/>
    <cellStyle name="Uwaga 3" xfId="39963" hidden="1"/>
    <cellStyle name="Uwaga 3" xfId="39965" hidden="1"/>
    <cellStyle name="Uwaga 3" xfId="39977" hidden="1"/>
    <cellStyle name="Uwaga 3" xfId="39978" hidden="1"/>
    <cellStyle name="Uwaga 3" xfId="39980" hidden="1"/>
    <cellStyle name="Uwaga 3" xfId="39992" hidden="1"/>
    <cellStyle name="Uwaga 3" xfId="39994" hidden="1"/>
    <cellStyle name="Uwaga 3" xfId="39997" hidden="1"/>
    <cellStyle name="Uwaga 3" xfId="40007" hidden="1"/>
    <cellStyle name="Uwaga 3" xfId="40008" hidden="1"/>
    <cellStyle name="Uwaga 3" xfId="40010" hidden="1"/>
    <cellStyle name="Uwaga 3" xfId="40022" hidden="1"/>
    <cellStyle name="Uwaga 3" xfId="40023" hidden="1"/>
    <cellStyle name="Uwaga 3" xfId="40024" hidden="1"/>
    <cellStyle name="Uwaga 3" xfId="40038" hidden="1"/>
    <cellStyle name="Uwaga 3" xfId="40041" hidden="1"/>
    <cellStyle name="Uwaga 3" xfId="40045" hidden="1"/>
    <cellStyle name="Uwaga 3" xfId="40053" hidden="1"/>
    <cellStyle name="Uwaga 3" xfId="40056" hidden="1"/>
    <cellStyle name="Uwaga 3" xfId="40060" hidden="1"/>
    <cellStyle name="Uwaga 3" xfId="40068" hidden="1"/>
    <cellStyle name="Uwaga 3" xfId="40071" hidden="1"/>
    <cellStyle name="Uwaga 3" xfId="40075" hidden="1"/>
    <cellStyle name="Uwaga 3" xfId="40082" hidden="1"/>
    <cellStyle name="Uwaga 3" xfId="40083" hidden="1"/>
    <cellStyle name="Uwaga 3" xfId="40085" hidden="1"/>
    <cellStyle name="Uwaga 3" xfId="40098" hidden="1"/>
    <cellStyle name="Uwaga 3" xfId="40101" hidden="1"/>
    <cellStyle name="Uwaga 3" xfId="40104" hidden="1"/>
    <cellStyle name="Uwaga 3" xfId="40113" hidden="1"/>
    <cellStyle name="Uwaga 3" xfId="40116" hidden="1"/>
    <cellStyle name="Uwaga 3" xfId="40120" hidden="1"/>
    <cellStyle name="Uwaga 3" xfId="40128" hidden="1"/>
    <cellStyle name="Uwaga 3" xfId="40130" hidden="1"/>
    <cellStyle name="Uwaga 3" xfId="40133" hidden="1"/>
    <cellStyle name="Uwaga 3" xfId="40142" hidden="1"/>
    <cellStyle name="Uwaga 3" xfId="40143" hidden="1"/>
    <cellStyle name="Uwaga 3" xfId="40144" hidden="1"/>
    <cellStyle name="Uwaga 3" xfId="40157" hidden="1"/>
    <cellStyle name="Uwaga 3" xfId="40158" hidden="1"/>
    <cellStyle name="Uwaga 3" xfId="40160" hidden="1"/>
    <cellStyle name="Uwaga 3" xfId="40172" hidden="1"/>
    <cellStyle name="Uwaga 3" xfId="40173" hidden="1"/>
    <cellStyle name="Uwaga 3" xfId="40175" hidden="1"/>
    <cellStyle name="Uwaga 3" xfId="40187" hidden="1"/>
    <cellStyle name="Uwaga 3" xfId="40188" hidden="1"/>
    <cellStyle name="Uwaga 3" xfId="40190" hidden="1"/>
    <cellStyle name="Uwaga 3" xfId="40202" hidden="1"/>
    <cellStyle name="Uwaga 3" xfId="40203" hidden="1"/>
    <cellStyle name="Uwaga 3" xfId="40204" hidden="1"/>
    <cellStyle name="Uwaga 3" xfId="40218" hidden="1"/>
    <cellStyle name="Uwaga 3" xfId="40220" hidden="1"/>
    <cellStyle name="Uwaga 3" xfId="40223" hidden="1"/>
    <cellStyle name="Uwaga 3" xfId="40233" hidden="1"/>
    <cellStyle name="Uwaga 3" xfId="40236" hidden="1"/>
    <cellStyle name="Uwaga 3" xfId="40239" hidden="1"/>
    <cellStyle name="Uwaga 3" xfId="40248" hidden="1"/>
    <cellStyle name="Uwaga 3" xfId="40250" hidden="1"/>
    <cellStyle name="Uwaga 3" xfId="40253" hidden="1"/>
    <cellStyle name="Uwaga 3" xfId="40262" hidden="1"/>
    <cellStyle name="Uwaga 3" xfId="40263" hidden="1"/>
    <cellStyle name="Uwaga 3" xfId="40264" hidden="1"/>
    <cellStyle name="Uwaga 3" xfId="40277" hidden="1"/>
    <cellStyle name="Uwaga 3" xfId="40279" hidden="1"/>
    <cellStyle name="Uwaga 3" xfId="40281" hidden="1"/>
    <cellStyle name="Uwaga 3" xfId="40292" hidden="1"/>
    <cellStyle name="Uwaga 3" xfId="40294" hidden="1"/>
    <cellStyle name="Uwaga 3" xfId="40296" hidden="1"/>
    <cellStyle name="Uwaga 3" xfId="40307" hidden="1"/>
    <cellStyle name="Uwaga 3" xfId="40309" hidden="1"/>
    <cellStyle name="Uwaga 3" xfId="40311" hidden="1"/>
    <cellStyle name="Uwaga 3" xfId="40322" hidden="1"/>
    <cellStyle name="Uwaga 3" xfId="40323" hidden="1"/>
    <cellStyle name="Uwaga 3" xfId="40324" hidden="1"/>
    <cellStyle name="Uwaga 3" xfId="40337" hidden="1"/>
    <cellStyle name="Uwaga 3" xfId="40339" hidden="1"/>
    <cellStyle name="Uwaga 3" xfId="40341" hidden="1"/>
    <cellStyle name="Uwaga 3" xfId="40352" hidden="1"/>
    <cellStyle name="Uwaga 3" xfId="40354" hidden="1"/>
    <cellStyle name="Uwaga 3" xfId="40356" hidden="1"/>
    <cellStyle name="Uwaga 3" xfId="40367" hidden="1"/>
    <cellStyle name="Uwaga 3" xfId="40369" hidden="1"/>
    <cellStyle name="Uwaga 3" xfId="40370" hidden="1"/>
    <cellStyle name="Uwaga 3" xfId="40382" hidden="1"/>
    <cellStyle name="Uwaga 3" xfId="40383" hidden="1"/>
    <cellStyle name="Uwaga 3" xfId="40384" hidden="1"/>
    <cellStyle name="Uwaga 3" xfId="40397" hidden="1"/>
    <cellStyle name="Uwaga 3" xfId="40399" hidden="1"/>
    <cellStyle name="Uwaga 3" xfId="40401" hidden="1"/>
    <cellStyle name="Uwaga 3" xfId="40412" hidden="1"/>
    <cellStyle name="Uwaga 3" xfId="40414" hidden="1"/>
    <cellStyle name="Uwaga 3" xfId="40416" hidden="1"/>
    <cellStyle name="Uwaga 3" xfId="40427" hidden="1"/>
    <cellStyle name="Uwaga 3" xfId="40429" hidden="1"/>
    <cellStyle name="Uwaga 3" xfId="40431" hidden="1"/>
    <cellStyle name="Uwaga 3" xfId="40442" hidden="1"/>
    <cellStyle name="Uwaga 3" xfId="40443" hidden="1"/>
    <cellStyle name="Uwaga 3" xfId="40445" hidden="1"/>
    <cellStyle name="Uwaga 3" xfId="40456" hidden="1"/>
    <cellStyle name="Uwaga 3" xfId="40458" hidden="1"/>
    <cellStyle name="Uwaga 3" xfId="40459" hidden="1"/>
    <cellStyle name="Uwaga 3" xfId="40468" hidden="1"/>
    <cellStyle name="Uwaga 3" xfId="40471" hidden="1"/>
    <cellStyle name="Uwaga 3" xfId="40473" hidden="1"/>
    <cellStyle name="Uwaga 3" xfId="40484" hidden="1"/>
    <cellStyle name="Uwaga 3" xfId="40486" hidden="1"/>
    <cellStyle name="Uwaga 3" xfId="40488" hidden="1"/>
    <cellStyle name="Uwaga 3" xfId="40500" hidden="1"/>
    <cellStyle name="Uwaga 3" xfId="40502" hidden="1"/>
    <cellStyle name="Uwaga 3" xfId="40504" hidden="1"/>
    <cellStyle name="Uwaga 3" xfId="40512" hidden="1"/>
    <cellStyle name="Uwaga 3" xfId="40514" hidden="1"/>
    <cellStyle name="Uwaga 3" xfId="40517" hidden="1"/>
    <cellStyle name="Uwaga 3" xfId="40507" hidden="1"/>
    <cellStyle name="Uwaga 3" xfId="40506" hidden="1"/>
    <cellStyle name="Uwaga 3" xfId="40505" hidden="1"/>
    <cellStyle name="Uwaga 3" xfId="40492" hidden="1"/>
    <cellStyle name="Uwaga 3" xfId="40491" hidden="1"/>
    <cellStyle name="Uwaga 3" xfId="40490" hidden="1"/>
    <cellStyle name="Uwaga 3" xfId="40477" hidden="1"/>
    <cellStyle name="Uwaga 3" xfId="40476" hidden="1"/>
    <cellStyle name="Uwaga 3" xfId="40475" hidden="1"/>
    <cellStyle name="Uwaga 3" xfId="40462" hidden="1"/>
    <cellStyle name="Uwaga 3" xfId="40461" hidden="1"/>
    <cellStyle name="Uwaga 3" xfId="40460" hidden="1"/>
    <cellStyle name="Uwaga 3" xfId="40447" hidden="1"/>
    <cellStyle name="Uwaga 3" xfId="40446" hidden="1"/>
    <cellStyle name="Uwaga 3" xfId="40444" hidden="1"/>
    <cellStyle name="Uwaga 3" xfId="40433" hidden="1"/>
    <cellStyle name="Uwaga 3" xfId="40430" hidden="1"/>
    <cellStyle name="Uwaga 3" xfId="40428" hidden="1"/>
    <cellStyle name="Uwaga 3" xfId="40418" hidden="1"/>
    <cellStyle name="Uwaga 3" xfId="40415" hidden="1"/>
    <cellStyle name="Uwaga 3" xfId="40413" hidden="1"/>
    <cellStyle name="Uwaga 3" xfId="40403" hidden="1"/>
    <cellStyle name="Uwaga 3" xfId="40400" hidden="1"/>
    <cellStyle name="Uwaga 3" xfId="40398" hidden="1"/>
    <cellStyle name="Uwaga 3" xfId="40388" hidden="1"/>
    <cellStyle name="Uwaga 3" xfId="40386" hidden="1"/>
    <cellStyle name="Uwaga 3" xfId="40385" hidden="1"/>
    <cellStyle name="Uwaga 3" xfId="40373" hidden="1"/>
    <cellStyle name="Uwaga 3" xfId="40371" hidden="1"/>
    <cellStyle name="Uwaga 3" xfId="40368" hidden="1"/>
    <cellStyle name="Uwaga 3" xfId="40358" hidden="1"/>
    <cellStyle name="Uwaga 3" xfId="40355" hidden="1"/>
    <cellStyle name="Uwaga 3" xfId="40353" hidden="1"/>
    <cellStyle name="Uwaga 3" xfId="40343" hidden="1"/>
    <cellStyle name="Uwaga 3" xfId="40340" hidden="1"/>
    <cellStyle name="Uwaga 3" xfId="40338" hidden="1"/>
    <cellStyle name="Uwaga 3" xfId="40328" hidden="1"/>
    <cellStyle name="Uwaga 3" xfId="40326" hidden="1"/>
    <cellStyle name="Uwaga 3" xfId="40325" hidden="1"/>
    <cellStyle name="Uwaga 3" xfId="40313" hidden="1"/>
    <cellStyle name="Uwaga 3" xfId="40310" hidden="1"/>
    <cellStyle name="Uwaga 3" xfId="40308" hidden="1"/>
    <cellStyle name="Uwaga 3" xfId="40298" hidden="1"/>
    <cellStyle name="Uwaga 3" xfId="40295" hidden="1"/>
    <cellStyle name="Uwaga 3" xfId="40293" hidden="1"/>
    <cellStyle name="Uwaga 3" xfId="40283" hidden="1"/>
    <cellStyle name="Uwaga 3" xfId="40280" hidden="1"/>
    <cellStyle name="Uwaga 3" xfId="40278" hidden="1"/>
    <cellStyle name="Uwaga 3" xfId="40268" hidden="1"/>
    <cellStyle name="Uwaga 3" xfId="40266" hidden="1"/>
    <cellStyle name="Uwaga 3" xfId="40265" hidden="1"/>
    <cellStyle name="Uwaga 3" xfId="40252" hidden="1"/>
    <cellStyle name="Uwaga 3" xfId="40249" hidden="1"/>
    <cellStyle name="Uwaga 3" xfId="40247" hidden="1"/>
    <cellStyle name="Uwaga 3" xfId="40237" hidden="1"/>
    <cellStyle name="Uwaga 3" xfId="40234" hidden="1"/>
    <cellStyle name="Uwaga 3" xfId="40232" hidden="1"/>
    <cellStyle name="Uwaga 3" xfId="40222" hidden="1"/>
    <cellStyle name="Uwaga 3" xfId="40219" hidden="1"/>
    <cellStyle name="Uwaga 3" xfId="40217" hidden="1"/>
    <cellStyle name="Uwaga 3" xfId="40208" hidden="1"/>
    <cellStyle name="Uwaga 3" xfId="40206" hidden="1"/>
    <cellStyle name="Uwaga 3" xfId="40205" hidden="1"/>
    <cellStyle name="Uwaga 3" xfId="40193" hidden="1"/>
    <cellStyle name="Uwaga 3" xfId="40191" hidden="1"/>
    <cellStyle name="Uwaga 3" xfId="40189" hidden="1"/>
    <cellStyle name="Uwaga 3" xfId="40178" hidden="1"/>
    <cellStyle name="Uwaga 3" xfId="40176" hidden="1"/>
    <cellStyle name="Uwaga 3" xfId="40174" hidden="1"/>
    <cellStyle name="Uwaga 3" xfId="40163" hidden="1"/>
    <cellStyle name="Uwaga 3" xfId="40161" hidden="1"/>
    <cellStyle name="Uwaga 3" xfId="40159" hidden="1"/>
    <cellStyle name="Uwaga 3" xfId="40148" hidden="1"/>
    <cellStyle name="Uwaga 3" xfId="40146" hidden="1"/>
    <cellStyle name="Uwaga 3" xfId="40145" hidden="1"/>
    <cellStyle name="Uwaga 3" xfId="40132" hidden="1"/>
    <cellStyle name="Uwaga 3" xfId="40129" hidden="1"/>
    <cellStyle name="Uwaga 3" xfId="40127" hidden="1"/>
    <cellStyle name="Uwaga 3" xfId="40117" hidden="1"/>
    <cellStyle name="Uwaga 3" xfId="40114" hidden="1"/>
    <cellStyle name="Uwaga 3" xfId="40112" hidden="1"/>
    <cellStyle name="Uwaga 3" xfId="40102" hidden="1"/>
    <cellStyle name="Uwaga 3" xfId="40099" hidden="1"/>
    <cellStyle name="Uwaga 3" xfId="40097" hidden="1"/>
    <cellStyle name="Uwaga 3" xfId="40088" hidden="1"/>
    <cellStyle name="Uwaga 3" xfId="40086" hidden="1"/>
    <cellStyle name="Uwaga 3" xfId="40084" hidden="1"/>
    <cellStyle name="Uwaga 3" xfId="40072" hidden="1"/>
    <cellStyle name="Uwaga 3" xfId="40069" hidden="1"/>
    <cellStyle name="Uwaga 3" xfId="40067" hidden="1"/>
    <cellStyle name="Uwaga 3" xfId="40057" hidden="1"/>
    <cellStyle name="Uwaga 3" xfId="40054" hidden="1"/>
    <cellStyle name="Uwaga 3" xfId="40052" hidden="1"/>
    <cellStyle name="Uwaga 3" xfId="40042" hidden="1"/>
    <cellStyle name="Uwaga 3" xfId="40039" hidden="1"/>
    <cellStyle name="Uwaga 3" xfId="40037" hidden="1"/>
    <cellStyle name="Uwaga 3" xfId="40030" hidden="1"/>
    <cellStyle name="Uwaga 3" xfId="40027" hidden="1"/>
    <cellStyle name="Uwaga 3" xfId="40025" hidden="1"/>
    <cellStyle name="Uwaga 3" xfId="40015" hidden="1"/>
    <cellStyle name="Uwaga 3" xfId="40012" hidden="1"/>
    <cellStyle name="Uwaga 3" xfId="40009" hidden="1"/>
    <cellStyle name="Uwaga 3" xfId="40000" hidden="1"/>
    <cellStyle name="Uwaga 3" xfId="39996" hidden="1"/>
    <cellStyle name="Uwaga 3" xfId="39993" hidden="1"/>
    <cellStyle name="Uwaga 3" xfId="39985" hidden="1"/>
    <cellStyle name="Uwaga 3" xfId="39982" hidden="1"/>
    <cellStyle name="Uwaga 3" xfId="39979" hidden="1"/>
    <cellStyle name="Uwaga 3" xfId="39970" hidden="1"/>
    <cellStyle name="Uwaga 3" xfId="39967" hidden="1"/>
    <cellStyle name="Uwaga 3" xfId="39964" hidden="1"/>
    <cellStyle name="Uwaga 3" xfId="39954" hidden="1"/>
    <cellStyle name="Uwaga 3" xfId="39950" hidden="1"/>
    <cellStyle name="Uwaga 3" xfId="39947" hidden="1"/>
    <cellStyle name="Uwaga 3" xfId="39938" hidden="1"/>
    <cellStyle name="Uwaga 3" xfId="39934" hidden="1"/>
    <cellStyle name="Uwaga 3" xfId="39932" hidden="1"/>
    <cellStyle name="Uwaga 3" xfId="39924" hidden="1"/>
    <cellStyle name="Uwaga 3" xfId="39920" hidden="1"/>
    <cellStyle name="Uwaga 3" xfId="39917" hidden="1"/>
    <cellStyle name="Uwaga 3" xfId="39910" hidden="1"/>
    <cellStyle name="Uwaga 3" xfId="39907" hidden="1"/>
    <cellStyle name="Uwaga 3" xfId="39904" hidden="1"/>
    <cellStyle name="Uwaga 3" xfId="39895" hidden="1"/>
    <cellStyle name="Uwaga 3" xfId="39890" hidden="1"/>
    <cellStyle name="Uwaga 3" xfId="39887" hidden="1"/>
    <cellStyle name="Uwaga 3" xfId="39880" hidden="1"/>
    <cellStyle name="Uwaga 3" xfId="39875" hidden="1"/>
    <cellStyle name="Uwaga 3" xfId="39872" hidden="1"/>
    <cellStyle name="Uwaga 3" xfId="39865" hidden="1"/>
    <cellStyle name="Uwaga 3" xfId="39860" hidden="1"/>
    <cellStyle name="Uwaga 3" xfId="39857" hidden="1"/>
    <cellStyle name="Uwaga 3" xfId="39851" hidden="1"/>
    <cellStyle name="Uwaga 3" xfId="39847" hidden="1"/>
    <cellStyle name="Uwaga 3" xfId="39844" hidden="1"/>
    <cellStyle name="Uwaga 3" xfId="39836" hidden="1"/>
    <cellStyle name="Uwaga 3" xfId="39831" hidden="1"/>
    <cellStyle name="Uwaga 3" xfId="39827" hidden="1"/>
    <cellStyle name="Uwaga 3" xfId="39821" hidden="1"/>
    <cellStyle name="Uwaga 3" xfId="39816" hidden="1"/>
    <cellStyle name="Uwaga 3" xfId="39812" hidden="1"/>
    <cellStyle name="Uwaga 3" xfId="39806" hidden="1"/>
    <cellStyle name="Uwaga 3" xfId="39801" hidden="1"/>
    <cellStyle name="Uwaga 3" xfId="39797" hidden="1"/>
    <cellStyle name="Uwaga 3" xfId="39792" hidden="1"/>
    <cellStyle name="Uwaga 3" xfId="39788" hidden="1"/>
    <cellStyle name="Uwaga 3" xfId="39784" hidden="1"/>
    <cellStyle name="Uwaga 3" xfId="39776" hidden="1"/>
    <cellStyle name="Uwaga 3" xfId="39771" hidden="1"/>
    <cellStyle name="Uwaga 3" xfId="39767" hidden="1"/>
    <cellStyle name="Uwaga 3" xfId="39761" hidden="1"/>
    <cellStyle name="Uwaga 3" xfId="39756" hidden="1"/>
    <cellStyle name="Uwaga 3" xfId="39752" hidden="1"/>
    <cellStyle name="Uwaga 3" xfId="39746" hidden="1"/>
    <cellStyle name="Uwaga 3" xfId="39741" hidden="1"/>
    <cellStyle name="Uwaga 3" xfId="39737" hidden="1"/>
    <cellStyle name="Uwaga 3" xfId="39733" hidden="1"/>
    <cellStyle name="Uwaga 3" xfId="39728" hidden="1"/>
    <cellStyle name="Uwaga 3" xfId="39723" hidden="1"/>
    <cellStyle name="Uwaga 3" xfId="39718" hidden="1"/>
    <cellStyle name="Uwaga 3" xfId="39714" hidden="1"/>
    <cellStyle name="Uwaga 3" xfId="39710" hidden="1"/>
    <cellStyle name="Uwaga 3" xfId="39703" hidden="1"/>
    <cellStyle name="Uwaga 3" xfId="39699" hidden="1"/>
    <cellStyle name="Uwaga 3" xfId="39694" hidden="1"/>
    <cellStyle name="Uwaga 3" xfId="39688" hidden="1"/>
    <cellStyle name="Uwaga 3" xfId="39684" hidden="1"/>
    <cellStyle name="Uwaga 3" xfId="39679" hidden="1"/>
    <cellStyle name="Uwaga 3" xfId="39673" hidden="1"/>
    <cellStyle name="Uwaga 3" xfId="39669" hidden="1"/>
    <cellStyle name="Uwaga 3" xfId="39664" hidden="1"/>
    <cellStyle name="Uwaga 3" xfId="39658" hidden="1"/>
    <cellStyle name="Uwaga 3" xfId="39654" hidden="1"/>
    <cellStyle name="Uwaga 3" xfId="39650" hidden="1"/>
    <cellStyle name="Uwaga 3" xfId="40510" hidden="1"/>
    <cellStyle name="Uwaga 3" xfId="40509" hidden="1"/>
    <cellStyle name="Uwaga 3" xfId="40508" hidden="1"/>
    <cellStyle name="Uwaga 3" xfId="40495" hidden="1"/>
    <cellStyle name="Uwaga 3" xfId="40494" hidden="1"/>
    <cellStyle name="Uwaga 3" xfId="40493" hidden="1"/>
    <cellStyle name="Uwaga 3" xfId="40480" hidden="1"/>
    <cellStyle name="Uwaga 3" xfId="40479" hidden="1"/>
    <cellStyle name="Uwaga 3" xfId="40478" hidden="1"/>
    <cellStyle name="Uwaga 3" xfId="40465" hidden="1"/>
    <cellStyle name="Uwaga 3" xfId="40464" hidden="1"/>
    <cellStyle name="Uwaga 3" xfId="40463" hidden="1"/>
    <cellStyle name="Uwaga 3" xfId="40450" hidden="1"/>
    <cellStyle name="Uwaga 3" xfId="40449" hidden="1"/>
    <cellStyle name="Uwaga 3" xfId="40448" hidden="1"/>
    <cellStyle name="Uwaga 3" xfId="40436" hidden="1"/>
    <cellStyle name="Uwaga 3" xfId="40434" hidden="1"/>
    <cellStyle name="Uwaga 3" xfId="40432" hidden="1"/>
    <cellStyle name="Uwaga 3" xfId="40421" hidden="1"/>
    <cellStyle name="Uwaga 3" xfId="40419" hidden="1"/>
    <cellStyle name="Uwaga 3" xfId="40417" hidden="1"/>
    <cellStyle name="Uwaga 3" xfId="40406" hidden="1"/>
    <cellStyle name="Uwaga 3" xfId="40404" hidden="1"/>
    <cellStyle name="Uwaga 3" xfId="40402" hidden="1"/>
    <cellStyle name="Uwaga 3" xfId="40391" hidden="1"/>
    <cellStyle name="Uwaga 3" xfId="40389" hidden="1"/>
    <cellStyle name="Uwaga 3" xfId="40387" hidden="1"/>
    <cellStyle name="Uwaga 3" xfId="40376" hidden="1"/>
    <cellStyle name="Uwaga 3" xfId="40374" hidden="1"/>
    <cellStyle name="Uwaga 3" xfId="40372" hidden="1"/>
    <cellStyle name="Uwaga 3" xfId="40361" hidden="1"/>
    <cellStyle name="Uwaga 3" xfId="40359" hidden="1"/>
    <cellStyle name="Uwaga 3" xfId="40357" hidden="1"/>
    <cellStyle name="Uwaga 3" xfId="40346" hidden="1"/>
    <cellStyle name="Uwaga 3" xfId="40344" hidden="1"/>
    <cellStyle name="Uwaga 3" xfId="40342" hidden="1"/>
    <cellStyle name="Uwaga 3" xfId="40331" hidden="1"/>
    <cellStyle name="Uwaga 3" xfId="40329" hidden="1"/>
    <cellStyle name="Uwaga 3" xfId="40327" hidden="1"/>
    <cellStyle name="Uwaga 3" xfId="40316" hidden="1"/>
    <cellStyle name="Uwaga 3" xfId="40314" hidden="1"/>
    <cellStyle name="Uwaga 3" xfId="40312" hidden="1"/>
    <cellStyle name="Uwaga 3" xfId="40301" hidden="1"/>
    <cellStyle name="Uwaga 3" xfId="40299" hidden="1"/>
    <cellStyle name="Uwaga 3" xfId="40297" hidden="1"/>
    <cellStyle name="Uwaga 3" xfId="40286" hidden="1"/>
    <cellStyle name="Uwaga 3" xfId="40284" hidden="1"/>
    <cellStyle name="Uwaga 3" xfId="40282" hidden="1"/>
    <cellStyle name="Uwaga 3" xfId="40271" hidden="1"/>
    <cellStyle name="Uwaga 3" xfId="40269" hidden="1"/>
    <cellStyle name="Uwaga 3" xfId="40267" hidden="1"/>
    <cellStyle name="Uwaga 3" xfId="40256" hidden="1"/>
    <cellStyle name="Uwaga 3" xfId="40254" hidden="1"/>
    <cellStyle name="Uwaga 3" xfId="40251" hidden="1"/>
    <cellStyle name="Uwaga 3" xfId="40241" hidden="1"/>
    <cellStyle name="Uwaga 3" xfId="40238" hidden="1"/>
    <cellStyle name="Uwaga 3" xfId="40235" hidden="1"/>
    <cellStyle name="Uwaga 3" xfId="40226" hidden="1"/>
    <cellStyle name="Uwaga 3" xfId="40224" hidden="1"/>
    <cellStyle name="Uwaga 3" xfId="40221" hidden="1"/>
    <cellStyle name="Uwaga 3" xfId="40211" hidden="1"/>
    <cellStyle name="Uwaga 3" xfId="40209" hidden="1"/>
    <cellStyle name="Uwaga 3" xfId="40207" hidden="1"/>
    <cellStyle name="Uwaga 3" xfId="40196" hidden="1"/>
    <cellStyle name="Uwaga 3" xfId="40194" hidden="1"/>
    <cellStyle name="Uwaga 3" xfId="40192" hidden="1"/>
    <cellStyle name="Uwaga 3" xfId="40181" hidden="1"/>
    <cellStyle name="Uwaga 3" xfId="40179" hidden="1"/>
    <cellStyle name="Uwaga 3" xfId="40177" hidden="1"/>
    <cellStyle name="Uwaga 3" xfId="40166" hidden="1"/>
    <cellStyle name="Uwaga 3" xfId="40164" hidden="1"/>
    <cellStyle name="Uwaga 3" xfId="40162" hidden="1"/>
    <cellStyle name="Uwaga 3" xfId="40151" hidden="1"/>
    <cellStyle name="Uwaga 3" xfId="40149" hidden="1"/>
    <cellStyle name="Uwaga 3" xfId="40147" hidden="1"/>
    <cellStyle name="Uwaga 3" xfId="40136" hidden="1"/>
    <cellStyle name="Uwaga 3" xfId="40134" hidden="1"/>
    <cellStyle name="Uwaga 3" xfId="40131" hidden="1"/>
    <cellStyle name="Uwaga 3" xfId="40121" hidden="1"/>
    <cellStyle name="Uwaga 3" xfId="40118" hidden="1"/>
    <cellStyle name="Uwaga 3" xfId="40115" hidden="1"/>
    <cellStyle name="Uwaga 3" xfId="40106" hidden="1"/>
    <cellStyle name="Uwaga 3" xfId="40103" hidden="1"/>
    <cellStyle name="Uwaga 3" xfId="40100" hidden="1"/>
    <cellStyle name="Uwaga 3" xfId="40091" hidden="1"/>
    <cellStyle name="Uwaga 3" xfId="40089" hidden="1"/>
    <cellStyle name="Uwaga 3" xfId="40087" hidden="1"/>
    <cellStyle name="Uwaga 3" xfId="40076" hidden="1"/>
    <cellStyle name="Uwaga 3" xfId="40073" hidden="1"/>
    <cellStyle name="Uwaga 3" xfId="40070" hidden="1"/>
    <cellStyle name="Uwaga 3" xfId="40061" hidden="1"/>
    <cellStyle name="Uwaga 3" xfId="40058" hidden="1"/>
    <cellStyle name="Uwaga 3" xfId="40055" hidden="1"/>
    <cellStyle name="Uwaga 3" xfId="40046" hidden="1"/>
    <cellStyle name="Uwaga 3" xfId="40043" hidden="1"/>
    <cellStyle name="Uwaga 3" xfId="40040" hidden="1"/>
    <cellStyle name="Uwaga 3" xfId="40033" hidden="1"/>
    <cellStyle name="Uwaga 3" xfId="40029" hidden="1"/>
    <cellStyle name="Uwaga 3" xfId="40026" hidden="1"/>
    <cellStyle name="Uwaga 3" xfId="40018" hidden="1"/>
    <cellStyle name="Uwaga 3" xfId="40014" hidden="1"/>
    <cellStyle name="Uwaga 3" xfId="40011" hidden="1"/>
    <cellStyle name="Uwaga 3" xfId="40003" hidden="1"/>
    <cellStyle name="Uwaga 3" xfId="39999" hidden="1"/>
    <cellStyle name="Uwaga 3" xfId="39995" hidden="1"/>
    <cellStyle name="Uwaga 3" xfId="39988" hidden="1"/>
    <cellStyle name="Uwaga 3" xfId="39984" hidden="1"/>
    <cellStyle name="Uwaga 3" xfId="39981" hidden="1"/>
    <cellStyle name="Uwaga 3" xfId="39973" hidden="1"/>
    <cellStyle name="Uwaga 3" xfId="39969" hidden="1"/>
    <cellStyle name="Uwaga 3" xfId="39966" hidden="1"/>
    <cellStyle name="Uwaga 3" xfId="39957" hidden="1"/>
    <cellStyle name="Uwaga 3" xfId="39952" hidden="1"/>
    <cellStyle name="Uwaga 3" xfId="39948" hidden="1"/>
    <cellStyle name="Uwaga 3" xfId="39942" hidden="1"/>
    <cellStyle name="Uwaga 3" xfId="39937" hidden="1"/>
    <cellStyle name="Uwaga 3" xfId="39933" hidden="1"/>
    <cellStyle name="Uwaga 3" xfId="39927" hidden="1"/>
    <cellStyle name="Uwaga 3" xfId="39922" hidden="1"/>
    <cellStyle name="Uwaga 3" xfId="39918" hidden="1"/>
    <cellStyle name="Uwaga 3" xfId="39913" hidden="1"/>
    <cellStyle name="Uwaga 3" xfId="39909" hidden="1"/>
    <cellStyle name="Uwaga 3" xfId="39905" hidden="1"/>
    <cellStyle name="Uwaga 3" xfId="39898" hidden="1"/>
    <cellStyle name="Uwaga 3" xfId="39893" hidden="1"/>
    <cellStyle name="Uwaga 3" xfId="39889" hidden="1"/>
    <cellStyle name="Uwaga 3" xfId="39882" hidden="1"/>
    <cellStyle name="Uwaga 3" xfId="39877" hidden="1"/>
    <cellStyle name="Uwaga 3" xfId="39873" hidden="1"/>
    <cellStyle name="Uwaga 3" xfId="39868" hidden="1"/>
    <cellStyle name="Uwaga 3" xfId="39863" hidden="1"/>
    <cellStyle name="Uwaga 3" xfId="39859" hidden="1"/>
    <cellStyle name="Uwaga 3" xfId="39853" hidden="1"/>
    <cellStyle name="Uwaga 3" xfId="39849" hidden="1"/>
    <cellStyle name="Uwaga 3" xfId="39846" hidden="1"/>
    <cellStyle name="Uwaga 3" xfId="39839" hidden="1"/>
    <cellStyle name="Uwaga 3" xfId="39834" hidden="1"/>
    <cellStyle name="Uwaga 3" xfId="39829" hidden="1"/>
    <cellStyle name="Uwaga 3" xfId="39823" hidden="1"/>
    <cellStyle name="Uwaga 3" xfId="39818" hidden="1"/>
    <cellStyle name="Uwaga 3" xfId="39813" hidden="1"/>
    <cellStyle name="Uwaga 3" xfId="39808" hidden="1"/>
    <cellStyle name="Uwaga 3" xfId="39803" hidden="1"/>
    <cellStyle name="Uwaga 3" xfId="39798" hidden="1"/>
    <cellStyle name="Uwaga 3" xfId="39794" hidden="1"/>
    <cellStyle name="Uwaga 3" xfId="39790" hidden="1"/>
    <cellStyle name="Uwaga 3" xfId="39785" hidden="1"/>
    <cellStyle name="Uwaga 3" xfId="39778" hidden="1"/>
    <cellStyle name="Uwaga 3" xfId="39773" hidden="1"/>
    <cellStyle name="Uwaga 3" xfId="39768" hidden="1"/>
    <cellStyle name="Uwaga 3" xfId="39762" hidden="1"/>
    <cellStyle name="Uwaga 3" xfId="39757" hidden="1"/>
    <cellStyle name="Uwaga 3" xfId="39753" hidden="1"/>
    <cellStyle name="Uwaga 3" xfId="39748" hidden="1"/>
    <cellStyle name="Uwaga 3" xfId="39743" hidden="1"/>
    <cellStyle name="Uwaga 3" xfId="39738" hidden="1"/>
    <cellStyle name="Uwaga 3" xfId="39734" hidden="1"/>
    <cellStyle name="Uwaga 3" xfId="39729" hidden="1"/>
    <cellStyle name="Uwaga 3" xfId="39724" hidden="1"/>
    <cellStyle name="Uwaga 3" xfId="39719" hidden="1"/>
    <cellStyle name="Uwaga 3" xfId="39715" hidden="1"/>
    <cellStyle name="Uwaga 3" xfId="39711" hidden="1"/>
    <cellStyle name="Uwaga 3" xfId="39704" hidden="1"/>
    <cellStyle name="Uwaga 3" xfId="39700" hidden="1"/>
    <cellStyle name="Uwaga 3" xfId="39695" hidden="1"/>
    <cellStyle name="Uwaga 3" xfId="39689" hidden="1"/>
    <cellStyle name="Uwaga 3" xfId="39685" hidden="1"/>
    <cellStyle name="Uwaga 3" xfId="39680" hidden="1"/>
    <cellStyle name="Uwaga 3" xfId="39674" hidden="1"/>
    <cellStyle name="Uwaga 3" xfId="39670" hidden="1"/>
    <cellStyle name="Uwaga 3" xfId="39666" hidden="1"/>
    <cellStyle name="Uwaga 3" xfId="39659" hidden="1"/>
    <cellStyle name="Uwaga 3" xfId="39655" hidden="1"/>
    <cellStyle name="Uwaga 3" xfId="39651" hidden="1"/>
    <cellStyle name="Uwaga 3" xfId="40515" hidden="1"/>
    <cellStyle name="Uwaga 3" xfId="40513" hidden="1"/>
    <cellStyle name="Uwaga 3" xfId="40511" hidden="1"/>
    <cellStyle name="Uwaga 3" xfId="40498" hidden="1"/>
    <cellStyle name="Uwaga 3" xfId="40497" hidden="1"/>
    <cellStyle name="Uwaga 3" xfId="40496" hidden="1"/>
    <cellStyle name="Uwaga 3" xfId="40483" hidden="1"/>
    <cellStyle name="Uwaga 3" xfId="40482" hidden="1"/>
    <cellStyle name="Uwaga 3" xfId="40481" hidden="1"/>
    <cellStyle name="Uwaga 3" xfId="40469" hidden="1"/>
    <cellStyle name="Uwaga 3" xfId="40467" hidden="1"/>
    <cellStyle name="Uwaga 3" xfId="40466" hidden="1"/>
    <cellStyle name="Uwaga 3" xfId="40453" hidden="1"/>
    <cellStyle name="Uwaga 3" xfId="40452" hidden="1"/>
    <cellStyle name="Uwaga 3" xfId="40451" hidden="1"/>
    <cellStyle name="Uwaga 3" xfId="40439" hidden="1"/>
    <cellStyle name="Uwaga 3" xfId="40437" hidden="1"/>
    <cellStyle name="Uwaga 3" xfId="40435" hidden="1"/>
    <cellStyle name="Uwaga 3" xfId="40424" hidden="1"/>
    <cellStyle name="Uwaga 3" xfId="40422" hidden="1"/>
    <cellStyle name="Uwaga 3" xfId="40420" hidden="1"/>
    <cellStyle name="Uwaga 3" xfId="40409" hidden="1"/>
    <cellStyle name="Uwaga 3" xfId="40407" hidden="1"/>
    <cellStyle name="Uwaga 3" xfId="40405" hidden="1"/>
    <cellStyle name="Uwaga 3" xfId="40394" hidden="1"/>
    <cellStyle name="Uwaga 3" xfId="40392" hidden="1"/>
    <cellStyle name="Uwaga 3" xfId="40390" hidden="1"/>
    <cellStyle name="Uwaga 3" xfId="40379" hidden="1"/>
    <cellStyle name="Uwaga 3" xfId="40377" hidden="1"/>
    <cellStyle name="Uwaga 3" xfId="40375" hidden="1"/>
    <cellStyle name="Uwaga 3" xfId="40364" hidden="1"/>
    <cellStyle name="Uwaga 3" xfId="40362" hidden="1"/>
    <cellStyle name="Uwaga 3" xfId="40360" hidden="1"/>
    <cellStyle name="Uwaga 3" xfId="40349" hidden="1"/>
    <cellStyle name="Uwaga 3" xfId="40347" hidden="1"/>
    <cellStyle name="Uwaga 3" xfId="40345" hidden="1"/>
    <cellStyle name="Uwaga 3" xfId="40334" hidden="1"/>
    <cellStyle name="Uwaga 3" xfId="40332" hidden="1"/>
    <cellStyle name="Uwaga 3" xfId="40330" hidden="1"/>
    <cellStyle name="Uwaga 3" xfId="40319" hidden="1"/>
    <cellStyle name="Uwaga 3" xfId="40317" hidden="1"/>
    <cellStyle name="Uwaga 3" xfId="40315" hidden="1"/>
    <cellStyle name="Uwaga 3" xfId="40304" hidden="1"/>
    <cellStyle name="Uwaga 3" xfId="40302" hidden="1"/>
    <cellStyle name="Uwaga 3" xfId="40300" hidden="1"/>
    <cellStyle name="Uwaga 3" xfId="40289" hidden="1"/>
    <cellStyle name="Uwaga 3" xfId="40287" hidden="1"/>
    <cellStyle name="Uwaga 3" xfId="40285" hidden="1"/>
    <cellStyle name="Uwaga 3" xfId="40274" hidden="1"/>
    <cellStyle name="Uwaga 3" xfId="40272" hidden="1"/>
    <cellStyle name="Uwaga 3" xfId="40270" hidden="1"/>
    <cellStyle name="Uwaga 3" xfId="40259" hidden="1"/>
    <cellStyle name="Uwaga 3" xfId="40257" hidden="1"/>
    <cellStyle name="Uwaga 3" xfId="40255" hidden="1"/>
    <cellStyle name="Uwaga 3" xfId="40244" hidden="1"/>
    <cellStyle name="Uwaga 3" xfId="40242" hidden="1"/>
    <cellStyle name="Uwaga 3" xfId="40240" hidden="1"/>
    <cellStyle name="Uwaga 3" xfId="40229" hidden="1"/>
    <cellStyle name="Uwaga 3" xfId="40227" hidden="1"/>
    <cellStyle name="Uwaga 3" xfId="40225" hidden="1"/>
    <cellStyle name="Uwaga 3" xfId="40214" hidden="1"/>
    <cellStyle name="Uwaga 3" xfId="40212" hidden="1"/>
    <cellStyle name="Uwaga 3" xfId="40210" hidden="1"/>
    <cellStyle name="Uwaga 3" xfId="40199" hidden="1"/>
    <cellStyle name="Uwaga 3" xfId="40197" hidden="1"/>
    <cellStyle name="Uwaga 3" xfId="40195" hidden="1"/>
    <cellStyle name="Uwaga 3" xfId="40184" hidden="1"/>
    <cellStyle name="Uwaga 3" xfId="40182" hidden="1"/>
    <cellStyle name="Uwaga 3" xfId="40180" hidden="1"/>
    <cellStyle name="Uwaga 3" xfId="40169" hidden="1"/>
    <cellStyle name="Uwaga 3" xfId="40167" hidden="1"/>
    <cellStyle name="Uwaga 3" xfId="40165" hidden="1"/>
    <cellStyle name="Uwaga 3" xfId="40154" hidden="1"/>
    <cellStyle name="Uwaga 3" xfId="40152" hidden="1"/>
    <cellStyle name="Uwaga 3" xfId="40150" hidden="1"/>
    <cellStyle name="Uwaga 3" xfId="40139" hidden="1"/>
    <cellStyle name="Uwaga 3" xfId="40137" hidden="1"/>
    <cellStyle name="Uwaga 3" xfId="40135" hidden="1"/>
    <cellStyle name="Uwaga 3" xfId="40124" hidden="1"/>
    <cellStyle name="Uwaga 3" xfId="40122" hidden="1"/>
    <cellStyle name="Uwaga 3" xfId="40119" hidden="1"/>
    <cellStyle name="Uwaga 3" xfId="40109" hidden="1"/>
    <cellStyle name="Uwaga 3" xfId="40107" hidden="1"/>
    <cellStyle name="Uwaga 3" xfId="40105" hidden="1"/>
    <cellStyle name="Uwaga 3" xfId="40094" hidden="1"/>
    <cellStyle name="Uwaga 3" xfId="40092" hidden="1"/>
    <cellStyle name="Uwaga 3" xfId="40090" hidden="1"/>
    <cellStyle name="Uwaga 3" xfId="40079" hidden="1"/>
    <cellStyle name="Uwaga 3" xfId="40077" hidden="1"/>
    <cellStyle name="Uwaga 3" xfId="40074" hidden="1"/>
    <cellStyle name="Uwaga 3" xfId="40064" hidden="1"/>
    <cellStyle name="Uwaga 3" xfId="40062" hidden="1"/>
    <cellStyle name="Uwaga 3" xfId="40059" hidden="1"/>
    <cellStyle name="Uwaga 3" xfId="40049" hidden="1"/>
    <cellStyle name="Uwaga 3" xfId="40047" hidden="1"/>
    <cellStyle name="Uwaga 3" xfId="40044" hidden="1"/>
    <cellStyle name="Uwaga 3" xfId="40035" hidden="1"/>
    <cellStyle name="Uwaga 3" xfId="40032" hidden="1"/>
    <cellStyle name="Uwaga 3" xfId="40028" hidden="1"/>
    <cellStyle name="Uwaga 3" xfId="40020" hidden="1"/>
    <cellStyle name="Uwaga 3" xfId="40017" hidden="1"/>
    <cellStyle name="Uwaga 3" xfId="40013" hidden="1"/>
    <cellStyle name="Uwaga 3" xfId="40005" hidden="1"/>
    <cellStyle name="Uwaga 3" xfId="40002" hidden="1"/>
    <cellStyle name="Uwaga 3" xfId="39998" hidden="1"/>
    <cellStyle name="Uwaga 3" xfId="39990" hidden="1"/>
    <cellStyle name="Uwaga 3" xfId="39987" hidden="1"/>
    <cellStyle name="Uwaga 3" xfId="39983" hidden="1"/>
    <cellStyle name="Uwaga 3" xfId="39975" hidden="1"/>
    <cellStyle name="Uwaga 3" xfId="39972" hidden="1"/>
    <cellStyle name="Uwaga 3" xfId="39968" hidden="1"/>
    <cellStyle name="Uwaga 3" xfId="39960" hidden="1"/>
    <cellStyle name="Uwaga 3" xfId="39956" hidden="1"/>
    <cellStyle name="Uwaga 3" xfId="39951" hidden="1"/>
    <cellStyle name="Uwaga 3" xfId="39945" hidden="1"/>
    <cellStyle name="Uwaga 3" xfId="39941" hidden="1"/>
    <cellStyle name="Uwaga 3" xfId="39936" hidden="1"/>
    <cellStyle name="Uwaga 3" xfId="39930" hidden="1"/>
    <cellStyle name="Uwaga 3" xfId="39926" hidden="1"/>
    <cellStyle name="Uwaga 3" xfId="39921" hidden="1"/>
    <cellStyle name="Uwaga 3" xfId="39915" hidden="1"/>
    <cellStyle name="Uwaga 3" xfId="39912" hidden="1"/>
    <cellStyle name="Uwaga 3" xfId="39908" hidden="1"/>
    <cellStyle name="Uwaga 3" xfId="39900" hidden="1"/>
    <cellStyle name="Uwaga 3" xfId="39897" hidden="1"/>
    <cellStyle name="Uwaga 3" xfId="39892" hidden="1"/>
    <cellStyle name="Uwaga 3" xfId="39885" hidden="1"/>
    <cellStyle name="Uwaga 3" xfId="39881" hidden="1"/>
    <cellStyle name="Uwaga 3" xfId="39876" hidden="1"/>
    <cellStyle name="Uwaga 3" xfId="39870" hidden="1"/>
    <cellStyle name="Uwaga 3" xfId="39866" hidden="1"/>
    <cellStyle name="Uwaga 3" xfId="39861" hidden="1"/>
    <cellStyle name="Uwaga 3" xfId="39855" hidden="1"/>
    <cellStyle name="Uwaga 3" xfId="39852" hidden="1"/>
    <cellStyle name="Uwaga 3" xfId="39848" hidden="1"/>
    <cellStyle name="Uwaga 3" xfId="39840" hidden="1"/>
    <cellStyle name="Uwaga 3" xfId="39835" hidden="1"/>
    <cellStyle name="Uwaga 3" xfId="39830" hidden="1"/>
    <cellStyle name="Uwaga 3" xfId="39825" hidden="1"/>
    <cellStyle name="Uwaga 3" xfId="39820" hidden="1"/>
    <cellStyle name="Uwaga 3" xfId="39815" hidden="1"/>
    <cellStyle name="Uwaga 3" xfId="39810" hidden="1"/>
    <cellStyle name="Uwaga 3" xfId="39805" hidden="1"/>
    <cellStyle name="Uwaga 3" xfId="39800" hidden="1"/>
    <cellStyle name="Uwaga 3" xfId="39795" hidden="1"/>
    <cellStyle name="Uwaga 3" xfId="39791" hidden="1"/>
    <cellStyle name="Uwaga 3" xfId="39786" hidden="1"/>
    <cellStyle name="Uwaga 3" xfId="39779" hidden="1"/>
    <cellStyle name="Uwaga 3" xfId="39774" hidden="1"/>
    <cellStyle name="Uwaga 3" xfId="39769" hidden="1"/>
    <cellStyle name="Uwaga 3" xfId="39764" hidden="1"/>
    <cellStyle name="Uwaga 3" xfId="39759" hidden="1"/>
    <cellStyle name="Uwaga 3" xfId="39754" hidden="1"/>
    <cellStyle name="Uwaga 3" xfId="39749" hidden="1"/>
    <cellStyle name="Uwaga 3" xfId="39744" hidden="1"/>
    <cellStyle name="Uwaga 3" xfId="39739" hidden="1"/>
    <cellStyle name="Uwaga 3" xfId="39735" hidden="1"/>
    <cellStyle name="Uwaga 3" xfId="39730" hidden="1"/>
    <cellStyle name="Uwaga 3" xfId="39725" hidden="1"/>
    <cellStyle name="Uwaga 3" xfId="39720" hidden="1"/>
    <cellStyle name="Uwaga 3" xfId="39716" hidden="1"/>
    <cellStyle name="Uwaga 3" xfId="39712" hidden="1"/>
    <cellStyle name="Uwaga 3" xfId="39705" hidden="1"/>
    <cellStyle name="Uwaga 3" xfId="39701" hidden="1"/>
    <cellStyle name="Uwaga 3" xfId="39696" hidden="1"/>
    <cellStyle name="Uwaga 3" xfId="39690" hidden="1"/>
    <cellStyle name="Uwaga 3" xfId="39686" hidden="1"/>
    <cellStyle name="Uwaga 3" xfId="39681" hidden="1"/>
    <cellStyle name="Uwaga 3" xfId="39675" hidden="1"/>
    <cellStyle name="Uwaga 3" xfId="39671" hidden="1"/>
    <cellStyle name="Uwaga 3" xfId="39667" hidden="1"/>
    <cellStyle name="Uwaga 3" xfId="39660" hidden="1"/>
    <cellStyle name="Uwaga 3" xfId="39656" hidden="1"/>
    <cellStyle name="Uwaga 3" xfId="39652" hidden="1"/>
    <cellStyle name="Uwaga 3" xfId="40519" hidden="1"/>
    <cellStyle name="Uwaga 3" xfId="40518" hidden="1"/>
    <cellStyle name="Uwaga 3" xfId="40516" hidden="1"/>
    <cellStyle name="Uwaga 3" xfId="40503" hidden="1"/>
    <cellStyle name="Uwaga 3" xfId="40501" hidden="1"/>
    <cellStyle name="Uwaga 3" xfId="40499" hidden="1"/>
    <cellStyle name="Uwaga 3" xfId="40489" hidden="1"/>
    <cellStyle name="Uwaga 3" xfId="40487" hidden="1"/>
    <cellStyle name="Uwaga 3" xfId="40485" hidden="1"/>
    <cellStyle name="Uwaga 3" xfId="40474" hidden="1"/>
    <cellStyle name="Uwaga 3" xfId="40472" hidden="1"/>
    <cellStyle name="Uwaga 3" xfId="40470" hidden="1"/>
    <cellStyle name="Uwaga 3" xfId="40457" hidden="1"/>
    <cellStyle name="Uwaga 3" xfId="40455" hidden="1"/>
    <cellStyle name="Uwaga 3" xfId="40454" hidden="1"/>
    <cellStyle name="Uwaga 3" xfId="40441" hidden="1"/>
    <cellStyle name="Uwaga 3" xfId="40440" hidden="1"/>
    <cellStyle name="Uwaga 3" xfId="40438" hidden="1"/>
    <cellStyle name="Uwaga 3" xfId="40426" hidden="1"/>
    <cellStyle name="Uwaga 3" xfId="40425" hidden="1"/>
    <cellStyle name="Uwaga 3" xfId="40423" hidden="1"/>
    <cellStyle name="Uwaga 3" xfId="40411" hidden="1"/>
    <cellStyle name="Uwaga 3" xfId="40410" hidden="1"/>
    <cellStyle name="Uwaga 3" xfId="40408" hidden="1"/>
    <cellStyle name="Uwaga 3" xfId="40396" hidden="1"/>
    <cellStyle name="Uwaga 3" xfId="40395" hidden="1"/>
    <cellStyle name="Uwaga 3" xfId="40393" hidden="1"/>
    <cellStyle name="Uwaga 3" xfId="40381" hidden="1"/>
    <cellStyle name="Uwaga 3" xfId="40380" hidden="1"/>
    <cellStyle name="Uwaga 3" xfId="40378" hidden="1"/>
    <cellStyle name="Uwaga 3" xfId="40366" hidden="1"/>
    <cellStyle name="Uwaga 3" xfId="40365" hidden="1"/>
    <cellStyle name="Uwaga 3" xfId="40363" hidden="1"/>
    <cellStyle name="Uwaga 3" xfId="40351" hidden="1"/>
    <cellStyle name="Uwaga 3" xfId="40350" hidden="1"/>
    <cellStyle name="Uwaga 3" xfId="40348" hidden="1"/>
    <cellStyle name="Uwaga 3" xfId="40336" hidden="1"/>
    <cellStyle name="Uwaga 3" xfId="40335" hidden="1"/>
    <cellStyle name="Uwaga 3" xfId="40333" hidden="1"/>
    <cellStyle name="Uwaga 3" xfId="40321" hidden="1"/>
    <cellStyle name="Uwaga 3" xfId="40320" hidden="1"/>
    <cellStyle name="Uwaga 3" xfId="40318" hidden="1"/>
    <cellStyle name="Uwaga 3" xfId="40306" hidden="1"/>
    <cellStyle name="Uwaga 3" xfId="40305" hidden="1"/>
    <cellStyle name="Uwaga 3" xfId="40303" hidden="1"/>
    <cellStyle name="Uwaga 3" xfId="40291" hidden="1"/>
    <cellStyle name="Uwaga 3" xfId="40290" hidden="1"/>
    <cellStyle name="Uwaga 3" xfId="40288" hidden="1"/>
    <cellStyle name="Uwaga 3" xfId="40276" hidden="1"/>
    <cellStyle name="Uwaga 3" xfId="40275" hidden="1"/>
    <cellStyle name="Uwaga 3" xfId="40273" hidden="1"/>
    <cellStyle name="Uwaga 3" xfId="40261" hidden="1"/>
    <cellStyle name="Uwaga 3" xfId="40260" hidden="1"/>
    <cellStyle name="Uwaga 3" xfId="40258" hidden="1"/>
    <cellStyle name="Uwaga 3" xfId="40246" hidden="1"/>
    <cellStyle name="Uwaga 3" xfId="40245" hidden="1"/>
    <cellStyle name="Uwaga 3" xfId="40243" hidden="1"/>
    <cellStyle name="Uwaga 3" xfId="40231" hidden="1"/>
    <cellStyle name="Uwaga 3" xfId="40230" hidden="1"/>
    <cellStyle name="Uwaga 3" xfId="40228" hidden="1"/>
    <cellStyle name="Uwaga 3" xfId="40216" hidden="1"/>
    <cellStyle name="Uwaga 3" xfId="40215" hidden="1"/>
    <cellStyle name="Uwaga 3" xfId="40213" hidden="1"/>
    <cellStyle name="Uwaga 3" xfId="40201" hidden="1"/>
    <cellStyle name="Uwaga 3" xfId="40200" hidden="1"/>
    <cellStyle name="Uwaga 3" xfId="40198" hidden="1"/>
    <cellStyle name="Uwaga 3" xfId="40186" hidden="1"/>
    <cellStyle name="Uwaga 3" xfId="40185" hidden="1"/>
    <cellStyle name="Uwaga 3" xfId="40183" hidden="1"/>
    <cellStyle name="Uwaga 3" xfId="40171" hidden="1"/>
    <cellStyle name="Uwaga 3" xfId="40170" hidden="1"/>
    <cellStyle name="Uwaga 3" xfId="40168" hidden="1"/>
    <cellStyle name="Uwaga 3" xfId="40156" hidden="1"/>
    <cellStyle name="Uwaga 3" xfId="40155" hidden="1"/>
    <cellStyle name="Uwaga 3" xfId="40153" hidden="1"/>
    <cellStyle name="Uwaga 3" xfId="40141" hidden="1"/>
    <cellStyle name="Uwaga 3" xfId="40140" hidden="1"/>
    <cellStyle name="Uwaga 3" xfId="40138" hidden="1"/>
    <cellStyle name="Uwaga 3" xfId="40126" hidden="1"/>
    <cellStyle name="Uwaga 3" xfId="40125" hidden="1"/>
    <cellStyle name="Uwaga 3" xfId="40123" hidden="1"/>
    <cellStyle name="Uwaga 3" xfId="40111" hidden="1"/>
    <cellStyle name="Uwaga 3" xfId="40110" hidden="1"/>
    <cellStyle name="Uwaga 3" xfId="40108" hidden="1"/>
    <cellStyle name="Uwaga 3" xfId="40096" hidden="1"/>
    <cellStyle name="Uwaga 3" xfId="40095" hidden="1"/>
    <cellStyle name="Uwaga 3" xfId="40093" hidden="1"/>
    <cellStyle name="Uwaga 3" xfId="40081" hidden="1"/>
    <cellStyle name="Uwaga 3" xfId="40080" hidden="1"/>
    <cellStyle name="Uwaga 3" xfId="40078" hidden="1"/>
    <cellStyle name="Uwaga 3" xfId="40066" hidden="1"/>
    <cellStyle name="Uwaga 3" xfId="40065" hidden="1"/>
    <cellStyle name="Uwaga 3" xfId="40063" hidden="1"/>
    <cellStyle name="Uwaga 3" xfId="40051" hidden="1"/>
    <cellStyle name="Uwaga 3" xfId="40050" hidden="1"/>
    <cellStyle name="Uwaga 3" xfId="40048" hidden="1"/>
    <cellStyle name="Uwaga 3" xfId="40036" hidden="1"/>
    <cellStyle name="Uwaga 3" xfId="40034" hidden="1"/>
    <cellStyle name="Uwaga 3" xfId="40031" hidden="1"/>
    <cellStyle name="Uwaga 3" xfId="40021" hidden="1"/>
    <cellStyle name="Uwaga 3" xfId="40019" hidden="1"/>
    <cellStyle name="Uwaga 3" xfId="40016" hidden="1"/>
    <cellStyle name="Uwaga 3" xfId="40006" hidden="1"/>
    <cellStyle name="Uwaga 3" xfId="40004" hidden="1"/>
    <cellStyle name="Uwaga 3" xfId="40001" hidden="1"/>
    <cellStyle name="Uwaga 3" xfId="39991" hidden="1"/>
    <cellStyle name="Uwaga 3" xfId="39989" hidden="1"/>
    <cellStyle name="Uwaga 3" xfId="39986" hidden="1"/>
    <cellStyle name="Uwaga 3" xfId="39976" hidden="1"/>
    <cellStyle name="Uwaga 3" xfId="39974" hidden="1"/>
    <cellStyle name="Uwaga 3" xfId="39971" hidden="1"/>
    <cellStyle name="Uwaga 3" xfId="39961" hidden="1"/>
    <cellStyle name="Uwaga 3" xfId="39959" hidden="1"/>
    <cellStyle name="Uwaga 3" xfId="39955" hidden="1"/>
    <cellStyle name="Uwaga 3" xfId="39946" hidden="1"/>
    <cellStyle name="Uwaga 3" xfId="39943" hidden="1"/>
    <cellStyle name="Uwaga 3" xfId="39939" hidden="1"/>
    <cellStyle name="Uwaga 3" xfId="39931" hidden="1"/>
    <cellStyle name="Uwaga 3" xfId="39929" hidden="1"/>
    <cellStyle name="Uwaga 3" xfId="39925" hidden="1"/>
    <cellStyle name="Uwaga 3" xfId="39916" hidden="1"/>
    <cellStyle name="Uwaga 3" xfId="39914" hidden="1"/>
    <cellStyle name="Uwaga 3" xfId="39911" hidden="1"/>
    <cellStyle name="Uwaga 3" xfId="39901" hidden="1"/>
    <cellStyle name="Uwaga 3" xfId="39899" hidden="1"/>
    <cellStyle name="Uwaga 3" xfId="39894" hidden="1"/>
    <cellStyle name="Uwaga 3" xfId="39886" hidden="1"/>
    <cellStyle name="Uwaga 3" xfId="39884" hidden="1"/>
    <cellStyle name="Uwaga 3" xfId="39879" hidden="1"/>
    <cellStyle name="Uwaga 3" xfId="39871" hidden="1"/>
    <cellStyle name="Uwaga 3" xfId="39869" hidden="1"/>
    <cellStyle name="Uwaga 3" xfId="39864" hidden="1"/>
    <cellStyle name="Uwaga 3" xfId="39856" hidden="1"/>
    <cellStyle name="Uwaga 3" xfId="39854" hidden="1"/>
    <cellStyle name="Uwaga 3" xfId="39850" hidden="1"/>
    <cellStyle name="Uwaga 3" xfId="39841" hidden="1"/>
    <cellStyle name="Uwaga 3" xfId="39838" hidden="1"/>
    <cellStyle name="Uwaga 3" xfId="39833" hidden="1"/>
    <cellStyle name="Uwaga 3" xfId="39826" hidden="1"/>
    <cellStyle name="Uwaga 3" xfId="39822" hidden="1"/>
    <cellStyle name="Uwaga 3" xfId="39817" hidden="1"/>
    <cellStyle name="Uwaga 3" xfId="39811" hidden="1"/>
    <cellStyle name="Uwaga 3" xfId="39807" hidden="1"/>
    <cellStyle name="Uwaga 3" xfId="39802" hidden="1"/>
    <cellStyle name="Uwaga 3" xfId="39796" hidden="1"/>
    <cellStyle name="Uwaga 3" xfId="39793" hidden="1"/>
    <cellStyle name="Uwaga 3" xfId="39789" hidden="1"/>
    <cellStyle name="Uwaga 3" xfId="39780" hidden="1"/>
    <cellStyle name="Uwaga 3" xfId="39775" hidden="1"/>
    <cellStyle name="Uwaga 3" xfId="39770" hidden="1"/>
    <cellStyle name="Uwaga 3" xfId="39765" hidden="1"/>
    <cellStyle name="Uwaga 3" xfId="39760" hidden="1"/>
    <cellStyle name="Uwaga 3" xfId="39755" hidden="1"/>
    <cellStyle name="Uwaga 3" xfId="39750" hidden="1"/>
    <cellStyle name="Uwaga 3" xfId="39745" hidden="1"/>
    <cellStyle name="Uwaga 3" xfId="39740" hidden="1"/>
    <cellStyle name="Uwaga 3" xfId="39736" hidden="1"/>
    <cellStyle name="Uwaga 3" xfId="39731" hidden="1"/>
    <cellStyle name="Uwaga 3" xfId="39726" hidden="1"/>
    <cellStyle name="Uwaga 3" xfId="39721" hidden="1"/>
    <cellStyle name="Uwaga 3" xfId="39717" hidden="1"/>
    <cellStyle name="Uwaga 3" xfId="39713" hidden="1"/>
    <cellStyle name="Uwaga 3" xfId="39706" hidden="1"/>
    <cellStyle name="Uwaga 3" xfId="39702" hidden="1"/>
    <cellStyle name="Uwaga 3" xfId="39697" hidden="1"/>
    <cellStyle name="Uwaga 3" xfId="39691" hidden="1"/>
    <cellStyle name="Uwaga 3" xfId="39687" hidden="1"/>
    <cellStyle name="Uwaga 3" xfId="39682" hidden="1"/>
    <cellStyle name="Uwaga 3" xfId="39676" hidden="1"/>
    <cellStyle name="Uwaga 3" xfId="39672" hidden="1"/>
    <cellStyle name="Uwaga 3" xfId="39668" hidden="1"/>
    <cellStyle name="Uwaga 3" xfId="39661" hidden="1"/>
    <cellStyle name="Uwaga 3" xfId="39657" hidden="1"/>
    <cellStyle name="Uwaga 3" xfId="39653" hidden="1"/>
    <cellStyle name="Uwaga 3" xfId="38698" hidden="1"/>
    <cellStyle name="Uwaga 3" xfId="38697" hidden="1"/>
    <cellStyle name="Uwaga 3" xfId="38696" hidden="1"/>
    <cellStyle name="Uwaga 3" xfId="38689" hidden="1"/>
    <cellStyle name="Uwaga 3" xfId="38688" hidden="1"/>
    <cellStyle name="Uwaga 3" xfId="38687" hidden="1"/>
    <cellStyle name="Uwaga 3" xfId="38680" hidden="1"/>
    <cellStyle name="Uwaga 3" xfId="38679" hidden="1"/>
    <cellStyle name="Uwaga 3" xfId="38678" hidden="1"/>
    <cellStyle name="Uwaga 3" xfId="38671" hidden="1"/>
    <cellStyle name="Uwaga 3" xfId="38670" hidden="1"/>
    <cellStyle name="Uwaga 3" xfId="38669" hidden="1"/>
    <cellStyle name="Uwaga 3" xfId="38662" hidden="1"/>
    <cellStyle name="Uwaga 3" xfId="38661" hidden="1"/>
    <cellStyle name="Uwaga 3" xfId="38660" hidden="1"/>
    <cellStyle name="Uwaga 3" xfId="38653" hidden="1"/>
    <cellStyle name="Uwaga 3" xfId="38652" hidden="1"/>
    <cellStyle name="Uwaga 3" xfId="38650" hidden="1"/>
    <cellStyle name="Uwaga 3" xfId="38644" hidden="1"/>
    <cellStyle name="Uwaga 3" xfId="38643" hidden="1"/>
    <cellStyle name="Uwaga 3" xfId="38641" hidden="1"/>
    <cellStyle name="Uwaga 3" xfId="38635" hidden="1"/>
    <cellStyle name="Uwaga 3" xfId="38634" hidden="1"/>
    <cellStyle name="Uwaga 3" xfId="38632" hidden="1"/>
    <cellStyle name="Uwaga 3" xfId="38626" hidden="1"/>
    <cellStyle name="Uwaga 3" xfId="38625" hidden="1"/>
    <cellStyle name="Uwaga 3" xfId="38623" hidden="1"/>
    <cellStyle name="Uwaga 3" xfId="38617" hidden="1"/>
    <cellStyle name="Uwaga 3" xfId="38616" hidden="1"/>
    <cellStyle name="Uwaga 3" xfId="38614" hidden="1"/>
    <cellStyle name="Uwaga 3" xfId="38608" hidden="1"/>
    <cellStyle name="Uwaga 3" xfId="38607" hidden="1"/>
    <cellStyle name="Uwaga 3" xfId="38605" hidden="1"/>
    <cellStyle name="Uwaga 3" xfId="38599" hidden="1"/>
    <cellStyle name="Uwaga 3" xfId="38598" hidden="1"/>
    <cellStyle name="Uwaga 3" xfId="38596" hidden="1"/>
    <cellStyle name="Uwaga 3" xfId="38590" hidden="1"/>
    <cellStyle name="Uwaga 3" xfId="38589" hidden="1"/>
    <cellStyle name="Uwaga 3" xfId="38587" hidden="1"/>
    <cellStyle name="Uwaga 3" xfId="38581" hidden="1"/>
    <cellStyle name="Uwaga 3" xfId="38580" hidden="1"/>
    <cellStyle name="Uwaga 3" xfId="38578" hidden="1"/>
    <cellStyle name="Uwaga 3" xfId="38572" hidden="1"/>
    <cellStyle name="Uwaga 3" xfId="38571" hidden="1"/>
    <cellStyle name="Uwaga 3" xfId="38569" hidden="1"/>
    <cellStyle name="Uwaga 3" xfId="38563" hidden="1"/>
    <cellStyle name="Uwaga 3" xfId="38562" hidden="1"/>
    <cellStyle name="Uwaga 3" xfId="38560" hidden="1"/>
    <cellStyle name="Uwaga 3" xfId="38554" hidden="1"/>
    <cellStyle name="Uwaga 3" xfId="38553" hidden="1"/>
    <cellStyle name="Uwaga 3" xfId="38551" hidden="1"/>
    <cellStyle name="Uwaga 3" xfId="38545" hidden="1"/>
    <cellStyle name="Uwaga 3" xfId="38544" hidden="1"/>
    <cellStyle name="Uwaga 3" xfId="38541" hidden="1"/>
    <cellStyle name="Uwaga 3" xfId="38536" hidden="1"/>
    <cellStyle name="Uwaga 3" xfId="38534" hidden="1"/>
    <cellStyle name="Uwaga 3" xfId="38531" hidden="1"/>
    <cellStyle name="Uwaga 3" xfId="38527" hidden="1"/>
    <cellStyle name="Uwaga 3" xfId="38526" hidden="1"/>
    <cellStyle name="Uwaga 3" xfId="38523" hidden="1"/>
    <cellStyle name="Uwaga 3" xfId="38518" hidden="1"/>
    <cellStyle name="Uwaga 3" xfId="38517" hidden="1"/>
    <cellStyle name="Uwaga 3" xfId="38515" hidden="1"/>
    <cellStyle name="Uwaga 3" xfId="38509" hidden="1"/>
    <cellStyle name="Uwaga 3" xfId="38508" hidden="1"/>
    <cellStyle name="Uwaga 3" xfId="38506" hidden="1"/>
    <cellStyle name="Uwaga 3" xfId="38500" hidden="1"/>
    <cellStyle name="Uwaga 3" xfId="38499" hidden="1"/>
    <cellStyle name="Uwaga 3" xfId="38497" hidden="1"/>
    <cellStyle name="Uwaga 3" xfId="38491" hidden="1"/>
    <cellStyle name="Uwaga 3" xfId="38490" hidden="1"/>
    <cellStyle name="Uwaga 3" xfId="38488" hidden="1"/>
    <cellStyle name="Uwaga 3" xfId="38482" hidden="1"/>
    <cellStyle name="Uwaga 3" xfId="38481" hidden="1"/>
    <cellStyle name="Uwaga 3" xfId="38479" hidden="1"/>
    <cellStyle name="Uwaga 3" xfId="38473" hidden="1"/>
    <cellStyle name="Uwaga 3" xfId="38472" hidden="1"/>
    <cellStyle name="Uwaga 3" xfId="38469" hidden="1"/>
    <cellStyle name="Uwaga 3" xfId="38464" hidden="1"/>
    <cellStyle name="Uwaga 3" xfId="38462" hidden="1"/>
    <cellStyle name="Uwaga 3" xfId="38459" hidden="1"/>
    <cellStyle name="Uwaga 3" xfId="38455" hidden="1"/>
    <cellStyle name="Uwaga 3" xfId="38453" hidden="1"/>
    <cellStyle name="Uwaga 3" xfId="38450" hidden="1"/>
    <cellStyle name="Uwaga 3" xfId="38446" hidden="1"/>
    <cellStyle name="Uwaga 3" xfId="38445" hidden="1"/>
    <cellStyle name="Uwaga 3" xfId="38443" hidden="1"/>
    <cellStyle name="Uwaga 3" xfId="38437" hidden="1"/>
    <cellStyle name="Uwaga 3" xfId="38435" hidden="1"/>
    <cellStyle name="Uwaga 3" xfId="38432" hidden="1"/>
    <cellStyle name="Uwaga 3" xfId="38428" hidden="1"/>
    <cellStyle name="Uwaga 3" xfId="38426" hidden="1"/>
    <cellStyle name="Uwaga 3" xfId="38423" hidden="1"/>
    <cellStyle name="Uwaga 3" xfId="38419" hidden="1"/>
    <cellStyle name="Uwaga 3" xfId="38417" hidden="1"/>
    <cellStyle name="Uwaga 3" xfId="38414" hidden="1"/>
    <cellStyle name="Uwaga 3" xfId="38410" hidden="1"/>
    <cellStyle name="Uwaga 3" xfId="38408" hidden="1"/>
    <cellStyle name="Uwaga 3" xfId="38406" hidden="1"/>
    <cellStyle name="Uwaga 3" xfId="38401" hidden="1"/>
    <cellStyle name="Uwaga 3" xfId="38399" hidden="1"/>
    <cellStyle name="Uwaga 3" xfId="38397" hidden="1"/>
    <cellStyle name="Uwaga 3" xfId="38392" hidden="1"/>
    <cellStyle name="Uwaga 3" xfId="38390" hidden="1"/>
    <cellStyle name="Uwaga 3" xfId="38387" hidden="1"/>
    <cellStyle name="Uwaga 3" xfId="38383" hidden="1"/>
    <cellStyle name="Uwaga 3" xfId="38381" hidden="1"/>
    <cellStyle name="Uwaga 3" xfId="38379" hidden="1"/>
    <cellStyle name="Uwaga 3" xfId="38374" hidden="1"/>
    <cellStyle name="Uwaga 3" xfId="38372" hidden="1"/>
    <cellStyle name="Uwaga 3" xfId="38370" hidden="1"/>
    <cellStyle name="Uwaga 3" xfId="38364" hidden="1"/>
    <cellStyle name="Uwaga 3" xfId="38361" hidden="1"/>
    <cellStyle name="Uwaga 3" xfId="38358" hidden="1"/>
    <cellStyle name="Uwaga 3" xfId="38355" hidden="1"/>
    <cellStyle name="Uwaga 3" xfId="38352" hidden="1"/>
    <cellStyle name="Uwaga 3" xfId="38349" hidden="1"/>
    <cellStyle name="Uwaga 3" xfId="38346" hidden="1"/>
    <cellStyle name="Uwaga 3" xfId="38343" hidden="1"/>
    <cellStyle name="Uwaga 3" xfId="38340" hidden="1"/>
    <cellStyle name="Uwaga 3" xfId="38338" hidden="1"/>
    <cellStyle name="Uwaga 3" xfId="38336" hidden="1"/>
    <cellStyle name="Uwaga 3" xfId="38333" hidden="1"/>
    <cellStyle name="Uwaga 3" xfId="38329" hidden="1"/>
    <cellStyle name="Uwaga 3" xfId="38326" hidden="1"/>
    <cellStyle name="Uwaga 3" xfId="38323" hidden="1"/>
    <cellStyle name="Uwaga 3" xfId="38319" hidden="1"/>
    <cellStyle name="Uwaga 3" xfId="38316" hidden="1"/>
    <cellStyle name="Uwaga 3" xfId="38313" hidden="1"/>
    <cellStyle name="Uwaga 3" xfId="38311" hidden="1"/>
    <cellStyle name="Uwaga 3" xfId="38308" hidden="1"/>
    <cellStyle name="Uwaga 3" xfId="38305" hidden="1"/>
    <cellStyle name="Uwaga 3" xfId="38302" hidden="1"/>
    <cellStyle name="Uwaga 3" xfId="38300" hidden="1"/>
    <cellStyle name="Uwaga 3" xfId="38298" hidden="1"/>
    <cellStyle name="Uwaga 3" xfId="38293" hidden="1"/>
    <cellStyle name="Uwaga 3" xfId="38290" hidden="1"/>
    <cellStyle name="Uwaga 3" xfId="38287" hidden="1"/>
    <cellStyle name="Uwaga 3" xfId="38283" hidden="1"/>
    <cellStyle name="Uwaga 3" xfId="38280" hidden="1"/>
    <cellStyle name="Uwaga 3" xfId="38277" hidden="1"/>
    <cellStyle name="Uwaga 3" xfId="38274" hidden="1"/>
    <cellStyle name="Uwaga 3" xfId="38271" hidden="1"/>
    <cellStyle name="Uwaga 3" xfId="38268" hidden="1"/>
    <cellStyle name="Uwaga 3" xfId="38266" hidden="1"/>
    <cellStyle name="Uwaga 3" xfId="38264" hidden="1"/>
    <cellStyle name="Uwaga 3" xfId="38261" hidden="1"/>
    <cellStyle name="Uwaga 3" xfId="38256" hidden="1"/>
    <cellStyle name="Uwaga 3" xfId="38253" hidden="1"/>
    <cellStyle name="Uwaga 3" xfId="38250" hidden="1"/>
    <cellStyle name="Uwaga 3" xfId="38246" hidden="1"/>
    <cellStyle name="Uwaga 3" xfId="38243" hidden="1"/>
    <cellStyle name="Uwaga 3" xfId="38241" hidden="1"/>
    <cellStyle name="Uwaga 3" xfId="38238" hidden="1"/>
    <cellStyle name="Uwaga 3" xfId="38235" hidden="1"/>
    <cellStyle name="Uwaga 3" xfId="38232" hidden="1"/>
    <cellStyle name="Uwaga 3" xfId="38230" hidden="1"/>
    <cellStyle name="Uwaga 3" xfId="38227" hidden="1"/>
    <cellStyle name="Uwaga 3" xfId="38224" hidden="1"/>
    <cellStyle name="Uwaga 3" xfId="38221" hidden="1"/>
    <cellStyle name="Uwaga 3" xfId="38219" hidden="1"/>
    <cellStyle name="Uwaga 3" xfId="38217" hidden="1"/>
    <cellStyle name="Uwaga 3" xfId="38212" hidden="1"/>
    <cellStyle name="Uwaga 3" xfId="38210" hidden="1"/>
    <cellStyle name="Uwaga 3" xfId="38207" hidden="1"/>
    <cellStyle name="Uwaga 3" xfId="38203" hidden="1"/>
    <cellStyle name="Uwaga 3" xfId="38201" hidden="1"/>
    <cellStyle name="Uwaga 3" xfId="38198" hidden="1"/>
    <cellStyle name="Uwaga 3" xfId="38194" hidden="1"/>
    <cellStyle name="Uwaga 3" xfId="38192" hidden="1"/>
    <cellStyle name="Uwaga 3" xfId="38190" hidden="1"/>
    <cellStyle name="Uwaga 3" xfId="38185" hidden="1"/>
    <cellStyle name="Uwaga 3" xfId="38183" hidden="1"/>
    <cellStyle name="Uwaga 3" xfId="38181" hidden="1"/>
    <cellStyle name="Uwaga 3" xfId="40549" hidden="1"/>
    <cellStyle name="Uwaga 3" xfId="40550" hidden="1"/>
    <cellStyle name="Uwaga 3" xfId="40552" hidden="1"/>
    <cellStyle name="Uwaga 3" xfId="40564" hidden="1"/>
    <cellStyle name="Uwaga 3" xfId="40565" hidden="1"/>
    <cellStyle name="Uwaga 3" xfId="40570" hidden="1"/>
    <cellStyle name="Uwaga 3" xfId="40579" hidden="1"/>
    <cellStyle name="Uwaga 3" xfId="40580" hidden="1"/>
    <cellStyle name="Uwaga 3" xfId="40585" hidden="1"/>
    <cellStyle name="Uwaga 3" xfId="40594" hidden="1"/>
    <cellStyle name="Uwaga 3" xfId="40595" hidden="1"/>
    <cellStyle name="Uwaga 3" xfId="40596" hidden="1"/>
    <cellStyle name="Uwaga 3" xfId="40609" hidden="1"/>
    <cellStyle name="Uwaga 3" xfId="40614" hidden="1"/>
    <cellStyle name="Uwaga 3" xfId="40619" hidden="1"/>
    <cellStyle name="Uwaga 3" xfId="40629" hidden="1"/>
    <cellStyle name="Uwaga 3" xfId="40634" hidden="1"/>
    <cellStyle name="Uwaga 3" xfId="40638" hidden="1"/>
    <cellStyle name="Uwaga 3" xfId="40645" hidden="1"/>
    <cellStyle name="Uwaga 3" xfId="40650" hidden="1"/>
    <cellStyle name="Uwaga 3" xfId="40653" hidden="1"/>
    <cellStyle name="Uwaga 3" xfId="40659" hidden="1"/>
    <cellStyle name="Uwaga 3" xfId="40664" hidden="1"/>
    <cellStyle name="Uwaga 3" xfId="40668" hidden="1"/>
    <cellStyle name="Uwaga 3" xfId="40669" hidden="1"/>
    <cellStyle name="Uwaga 3" xfId="40670" hidden="1"/>
    <cellStyle name="Uwaga 3" xfId="40674" hidden="1"/>
    <cellStyle name="Uwaga 3" xfId="40686" hidden="1"/>
    <cellStyle name="Uwaga 3" xfId="40691" hidden="1"/>
    <cellStyle name="Uwaga 3" xfId="40696" hidden="1"/>
    <cellStyle name="Uwaga 3" xfId="40701" hidden="1"/>
    <cellStyle name="Uwaga 3" xfId="40706" hidden="1"/>
    <cellStyle name="Uwaga 3" xfId="40711" hidden="1"/>
    <cellStyle name="Uwaga 3" xfId="40715" hidden="1"/>
    <cellStyle name="Uwaga 3" xfId="40719" hidden="1"/>
    <cellStyle name="Uwaga 3" xfId="40724" hidden="1"/>
    <cellStyle name="Uwaga 3" xfId="40729" hidden="1"/>
    <cellStyle name="Uwaga 3" xfId="40730" hidden="1"/>
    <cellStyle name="Uwaga 3" xfId="40732" hidden="1"/>
    <cellStyle name="Uwaga 3" xfId="40745" hidden="1"/>
    <cellStyle name="Uwaga 3" xfId="40749" hidden="1"/>
    <cellStyle name="Uwaga 3" xfId="40754" hidden="1"/>
    <cellStyle name="Uwaga 3" xfId="40761" hidden="1"/>
    <cellStyle name="Uwaga 3" xfId="40765" hidden="1"/>
    <cellStyle name="Uwaga 3" xfId="40770" hidden="1"/>
    <cellStyle name="Uwaga 3" xfId="40775" hidden="1"/>
    <cellStyle name="Uwaga 3" xfId="40778" hidden="1"/>
    <cellStyle name="Uwaga 3" xfId="40783" hidden="1"/>
    <cellStyle name="Uwaga 3" xfId="40789" hidden="1"/>
    <cellStyle name="Uwaga 3" xfId="40790" hidden="1"/>
    <cellStyle name="Uwaga 3" xfId="40793" hidden="1"/>
    <cellStyle name="Uwaga 3" xfId="40806" hidden="1"/>
    <cellStyle name="Uwaga 3" xfId="40810" hidden="1"/>
    <cellStyle name="Uwaga 3" xfId="40815" hidden="1"/>
    <cellStyle name="Uwaga 3" xfId="40822" hidden="1"/>
    <cellStyle name="Uwaga 3" xfId="40827" hidden="1"/>
    <cellStyle name="Uwaga 3" xfId="40831" hidden="1"/>
    <cellStyle name="Uwaga 3" xfId="40836" hidden="1"/>
    <cellStyle name="Uwaga 3" xfId="40840" hidden="1"/>
    <cellStyle name="Uwaga 3" xfId="40845" hidden="1"/>
    <cellStyle name="Uwaga 3" xfId="40849" hidden="1"/>
    <cellStyle name="Uwaga 3" xfId="40850" hidden="1"/>
    <cellStyle name="Uwaga 3" xfId="40852" hidden="1"/>
    <cellStyle name="Uwaga 3" xfId="40864" hidden="1"/>
    <cellStyle name="Uwaga 3" xfId="40865" hidden="1"/>
    <cellStyle name="Uwaga 3" xfId="40867" hidden="1"/>
    <cellStyle name="Uwaga 3" xfId="40879" hidden="1"/>
    <cellStyle name="Uwaga 3" xfId="40881" hidden="1"/>
    <cellStyle name="Uwaga 3" xfId="40884" hidden="1"/>
    <cellStyle name="Uwaga 3" xfId="40894" hidden="1"/>
    <cellStyle name="Uwaga 3" xfId="40895" hidden="1"/>
    <cellStyle name="Uwaga 3" xfId="40897" hidden="1"/>
    <cellStyle name="Uwaga 3" xfId="40909" hidden="1"/>
    <cellStyle name="Uwaga 3" xfId="40910" hidden="1"/>
    <cellStyle name="Uwaga 3" xfId="40911" hidden="1"/>
    <cellStyle name="Uwaga 3" xfId="40925" hidden="1"/>
    <cellStyle name="Uwaga 3" xfId="40928" hidden="1"/>
    <cellStyle name="Uwaga 3" xfId="40932" hidden="1"/>
    <cellStyle name="Uwaga 3" xfId="40940" hidden="1"/>
    <cellStyle name="Uwaga 3" xfId="40943" hidden="1"/>
    <cellStyle name="Uwaga 3" xfId="40947" hidden="1"/>
    <cellStyle name="Uwaga 3" xfId="40955" hidden="1"/>
    <cellStyle name="Uwaga 3" xfId="40958" hidden="1"/>
    <cellStyle name="Uwaga 3" xfId="40962" hidden="1"/>
    <cellStyle name="Uwaga 3" xfId="40969" hidden="1"/>
    <cellStyle name="Uwaga 3" xfId="40970" hidden="1"/>
    <cellStyle name="Uwaga 3" xfId="40972" hidden="1"/>
    <cellStyle name="Uwaga 3" xfId="40985" hidden="1"/>
    <cellStyle name="Uwaga 3" xfId="40988" hidden="1"/>
    <cellStyle name="Uwaga 3" xfId="40991" hidden="1"/>
    <cellStyle name="Uwaga 3" xfId="41000" hidden="1"/>
    <cellStyle name="Uwaga 3" xfId="41003" hidden="1"/>
    <cellStyle name="Uwaga 3" xfId="41007" hidden="1"/>
    <cellStyle name="Uwaga 3" xfId="41015" hidden="1"/>
    <cellStyle name="Uwaga 3" xfId="41017" hidden="1"/>
    <cellStyle name="Uwaga 3" xfId="41020" hidden="1"/>
    <cellStyle name="Uwaga 3" xfId="41029" hidden="1"/>
    <cellStyle name="Uwaga 3" xfId="41030" hidden="1"/>
    <cellStyle name="Uwaga 3" xfId="41031" hidden="1"/>
    <cellStyle name="Uwaga 3" xfId="41044" hidden="1"/>
    <cellStyle name="Uwaga 3" xfId="41045" hidden="1"/>
    <cellStyle name="Uwaga 3" xfId="41047" hidden="1"/>
    <cellStyle name="Uwaga 3" xfId="41059" hidden="1"/>
    <cellStyle name="Uwaga 3" xfId="41060" hidden="1"/>
    <cellStyle name="Uwaga 3" xfId="41062" hidden="1"/>
    <cellStyle name="Uwaga 3" xfId="41074" hidden="1"/>
    <cellStyle name="Uwaga 3" xfId="41075" hidden="1"/>
    <cellStyle name="Uwaga 3" xfId="41077" hidden="1"/>
    <cellStyle name="Uwaga 3" xfId="41089" hidden="1"/>
    <cellStyle name="Uwaga 3" xfId="41090" hidden="1"/>
    <cellStyle name="Uwaga 3" xfId="41091" hidden="1"/>
    <cellStyle name="Uwaga 3" xfId="41105" hidden="1"/>
    <cellStyle name="Uwaga 3" xfId="41107" hidden="1"/>
    <cellStyle name="Uwaga 3" xfId="41110" hidden="1"/>
    <cellStyle name="Uwaga 3" xfId="41120" hidden="1"/>
    <cellStyle name="Uwaga 3" xfId="41123" hidden="1"/>
    <cellStyle name="Uwaga 3" xfId="41126" hidden="1"/>
    <cellStyle name="Uwaga 3" xfId="41135" hidden="1"/>
    <cellStyle name="Uwaga 3" xfId="41137" hidden="1"/>
    <cellStyle name="Uwaga 3" xfId="41140" hidden="1"/>
    <cellStyle name="Uwaga 3" xfId="41149" hidden="1"/>
    <cellStyle name="Uwaga 3" xfId="41150" hidden="1"/>
    <cellStyle name="Uwaga 3" xfId="41151" hidden="1"/>
    <cellStyle name="Uwaga 3" xfId="41164" hidden="1"/>
    <cellStyle name="Uwaga 3" xfId="41166" hidden="1"/>
    <cellStyle name="Uwaga 3" xfId="41168" hidden="1"/>
    <cellStyle name="Uwaga 3" xfId="41179" hidden="1"/>
    <cellStyle name="Uwaga 3" xfId="41181" hidden="1"/>
    <cellStyle name="Uwaga 3" xfId="41183" hidden="1"/>
    <cellStyle name="Uwaga 3" xfId="41194" hidden="1"/>
    <cellStyle name="Uwaga 3" xfId="41196" hidden="1"/>
    <cellStyle name="Uwaga 3" xfId="41198" hidden="1"/>
    <cellStyle name="Uwaga 3" xfId="41209" hidden="1"/>
    <cellStyle name="Uwaga 3" xfId="41210" hidden="1"/>
    <cellStyle name="Uwaga 3" xfId="41211" hidden="1"/>
    <cellStyle name="Uwaga 3" xfId="41224" hidden="1"/>
    <cellStyle name="Uwaga 3" xfId="41226" hidden="1"/>
    <cellStyle name="Uwaga 3" xfId="41228" hidden="1"/>
    <cellStyle name="Uwaga 3" xfId="41239" hidden="1"/>
    <cellStyle name="Uwaga 3" xfId="41241" hidden="1"/>
    <cellStyle name="Uwaga 3" xfId="41243" hidden="1"/>
    <cellStyle name="Uwaga 3" xfId="41254" hidden="1"/>
    <cellStyle name="Uwaga 3" xfId="41256" hidden="1"/>
    <cellStyle name="Uwaga 3" xfId="41257" hidden="1"/>
    <cellStyle name="Uwaga 3" xfId="41269" hidden="1"/>
    <cellStyle name="Uwaga 3" xfId="41270" hidden="1"/>
    <cellStyle name="Uwaga 3" xfId="41271" hidden="1"/>
    <cellStyle name="Uwaga 3" xfId="41284" hidden="1"/>
    <cellStyle name="Uwaga 3" xfId="41286" hidden="1"/>
    <cellStyle name="Uwaga 3" xfId="41288" hidden="1"/>
    <cellStyle name="Uwaga 3" xfId="41299" hidden="1"/>
    <cellStyle name="Uwaga 3" xfId="41301" hidden="1"/>
    <cellStyle name="Uwaga 3" xfId="41303" hidden="1"/>
    <cellStyle name="Uwaga 3" xfId="41314" hidden="1"/>
    <cellStyle name="Uwaga 3" xfId="41316" hidden="1"/>
    <cellStyle name="Uwaga 3" xfId="41318" hidden="1"/>
    <cellStyle name="Uwaga 3" xfId="41329" hidden="1"/>
    <cellStyle name="Uwaga 3" xfId="41330" hidden="1"/>
    <cellStyle name="Uwaga 3" xfId="41332" hidden="1"/>
    <cellStyle name="Uwaga 3" xfId="41343" hidden="1"/>
    <cellStyle name="Uwaga 3" xfId="41345" hidden="1"/>
    <cellStyle name="Uwaga 3" xfId="41346" hidden="1"/>
    <cellStyle name="Uwaga 3" xfId="41355" hidden="1"/>
    <cellStyle name="Uwaga 3" xfId="41358" hidden="1"/>
    <cellStyle name="Uwaga 3" xfId="41360" hidden="1"/>
    <cellStyle name="Uwaga 3" xfId="41371" hidden="1"/>
    <cellStyle name="Uwaga 3" xfId="41373" hidden="1"/>
    <cellStyle name="Uwaga 3" xfId="41375" hidden="1"/>
    <cellStyle name="Uwaga 3" xfId="41387" hidden="1"/>
    <cellStyle name="Uwaga 3" xfId="41389" hidden="1"/>
    <cellStyle name="Uwaga 3" xfId="41391" hidden="1"/>
    <cellStyle name="Uwaga 3" xfId="41399" hidden="1"/>
    <cellStyle name="Uwaga 3" xfId="41401" hidden="1"/>
    <cellStyle name="Uwaga 3" xfId="41404" hidden="1"/>
    <cellStyle name="Uwaga 3" xfId="41394" hidden="1"/>
    <cellStyle name="Uwaga 3" xfId="41393" hidden="1"/>
    <cellStyle name="Uwaga 3" xfId="41392" hidden="1"/>
    <cellStyle name="Uwaga 3" xfId="41379" hidden="1"/>
    <cellStyle name="Uwaga 3" xfId="41378" hidden="1"/>
    <cellStyle name="Uwaga 3" xfId="41377" hidden="1"/>
    <cellStyle name="Uwaga 3" xfId="41364" hidden="1"/>
    <cellStyle name="Uwaga 3" xfId="41363" hidden="1"/>
    <cellStyle name="Uwaga 3" xfId="41362" hidden="1"/>
    <cellStyle name="Uwaga 3" xfId="41349" hidden="1"/>
    <cellStyle name="Uwaga 3" xfId="41348" hidden="1"/>
    <cellStyle name="Uwaga 3" xfId="41347" hidden="1"/>
    <cellStyle name="Uwaga 3" xfId="41334" hidden="1"/>
    <cellStyle name="Uwaga 3" xfId="41333" hidden="1"/>
    <cellStyle name="Uwaga 3" xfId="41331" hidden="1"/>
    <cellStyle name="Uwaga 3" xfId="41320" hidden="1"/>
    <cellStyle name="Uwaga 3" xfId="41317" hidden="1"/>
    <cellStyle name="Uwaga 3" xfId="41315" hidden="1"/>
    <cellStyle name="Uwaga 3" xfId="41305" hidden="1"/>
    <cellStyle name="Uwaga 3" xfId="41302" hidden="1"/>
    <cellStyle name="Uwaga 3" xfId="41300" hidden="1"/>
    <cellStyle name="Uwaga 3" xfId="41290" hidden="1"/>
    <cellStyle name="Uwaga 3" xfId="41287" hidden="1"/>
    <cellStyle name="Uwaga 3" xfId="41285" hidden="1"/>
    <cellStyle name="Uwaga 3" xfId="41275" hidden="1"/>
    <cellStyle name="Uwaga 3" xfId="41273" hidden="1"/>
    <cellStyle name="Uwaga 3" xfId="41272" hidden="1"/>
    <cellStyle name="Uwaga 3" xfId="41260" hidden="1"/>
    <cellStyle name="Uwaga 3" xfId="41258" hidden="1"/>
    <cellStyle name="Uwaga 3" xfId="41255" hidden="1"/>
    <cellStyle name="Uwaga 3" xfId="41245" hidden="1"/>
    <cellStyle name="Uwaga 3" xfId="41242" hidden="1"/>
    <cellStyle name="Uwaga 3" xfId="41240" hidden="1"/>
    <cellStyle name="Uwaga 3" xfId="41230" hidden="1"/>
    <cellStyle name="Uwaga 3" xfId="41227" hidden="1"/>
    <cellStyle name="Uwaga 3" xfId="41225" hidden="1"/>
    <cellStyle name="Uwaga 3" xfId="41215" hidden="1"/>
    <cellStyle name="Uwaga 3" xfId="41213" hidden="1"/>
    <cellStyle name="Uwaga 3" xfId="41212" hidden="1"/>
    <cellStyle name="Uwaga 3" xfId="41200" hidden="1"/>
    <cellStyle name="Uwaga 3" xfId="41197" hidden="1"/>
    <cellStyle name="Uwaga 3" xfId="41195" hidden="1"/>
    <cellStyle name="Uwaga 3" xfId="41185" hidden="1"/>
    <cellStyle name="Uwaga 3" xfId="41182" hidden="1"/>
    <cellStyle name="Uwaga 3" xfId="41180" hidden="1"/>
    <cellStyle name="Uwaga 3" xfId="41170" hidden="1"/>
    <cellStyle name="Uwaga 3" xfId="41167" hidden="1"/>
    <cellStyle name="Uwaga 3" xfId="41165" hidden="1"/>
    <cellStyle name="Uwaga 3" xfId="41155" hidden="1"/>
    <cellStyle name="Uwaga 3" xfId="41153" hidden="1"/>
    <cellStyle name="Uwaga 3" xfId="41152" hidden="1"/>
    <cellStyle name="Uwaga 3" xfId="41139" hidden="1"/>
    <cellStyle name="Uwaga 3" xfId="41136" hidden="1"/>
    <cellStyle name="Uwaga 3" xfId="41134" hidden="1"/>
    <cellStyle name="Uwaga 3" xfId="41124" hidden="1"/>
    <cellStyle name="Uwaga 3" xfId="41121" hidden="1"/>
    <cellStyle name="Uwaga 3" xfId="41119" hidden="1"/>
    <cellStyle name="Uwaga 3" xfId="41109" hidden="1"/>
    <cellStyle name="Uwaga 3" xfId="41106" hidden="1"/>
    <cellStyle name="Uwaga 3" xfId="41104" hidden="1"/>
    <cellStyle name="Uwaga 3" xfId="41095" hidden="1"/>
    <cellStyle name="Uwaga 3" xfId="41093" hidden="1"/>
    <cellStyle name="Uwaga 3" xfId="41092" hidden="1"/>
    <cellStyle name="Uwaga 3" xfId="41080" hidden="1"/>
    <cellStyle name="Uwaga 3" xfId="41078" hidden="1"/>
    <cellStyle name="Uwaga 3" xfId="41076" hidden="1"/>
    <cellStyle name="Uwaga 3" xfId="41065" hidden="1"/>
    <cellStyle name="Uwaga 3" xfId="41063" hidden="1"/>
    <cellStyle name="Uwaga 3" xfId="41061" hidden="1"/>
    <cellStyle name="Uwaga 3" xfId="41050" hidden="1"/>
    <cellStyle name="Uwaga 3" xfId="41048" hidden="1"/>
    <cellStyle name="Uwaga 3" xfId="41046" hidden="1"/>
    <cellStyle name="Uwaga 3" xfId="41035" hidden="1"/>
    <cellStyle name="Uwaga 3" xfId="41033" hidden="1"/>
    <cellStyle name="Uwaga 3" xfId="41032" hidden="1"/>
    <cellStyle name="Uwaga 3" xfId="41019" hidden="1"/>
    <cellStyle name="Uwaga 3" xfId="41016" hidden="1"/>
    <cellStyle name="Uwaga 3" xfId="41014" hidden="1"/>
    <cellStyle name="Uwaga 3" xfId="41004" hidden="1"/>
    <cellStyle name="Uwaga 3" xfId="41001" hidden="1"/>
    <cellStyle name="Uwaga 3" xfId="40999" hidden="1"/>
    <cellStyle name="Uwaga 3" xfId="40989" hidden="1"/>
    <cellStyle name="Uwaga 3" xfId="40986" hidden="1"/>
    <cellStyle name="Uwaga 3" xfId="40984" hidden="1"/>
    <cellStyle name="Uwaga 3" xfId="40975" hidden="1"/>
    <cellStyle name="Uwaga 3" xfId="40973" hidden="1"/>
    <cellStyle name="Uwaga 3" xfId="40971" hidden="1"/>
    <cellStyle name="Uwaga 3" xfId="40959" hidden="1"/>
    <cellStyle name="Uwaga 3" xfId="40956" hidden="1"/>
    <cellStyle name="Uwaga 3" xfId="40954" hidden="1"/>
    <cellStyle name="Uwaga 3" xfId="40944" hidden="1"/>
    <cellStyle name="Uwaga 3" xfId="40941" hidden="1"/>
    <cellStyle name="Uwaga 3" xfId="40939" hidden="1"/>
    <cellStyle name="Uwaga 3" xfId="40929" hidden="1"/>
    <cellStyle name="Uwaga 3" xfId="40926" hidden="1"/>
    <cellStyle name="Uwaga 3" xfId="40924" hidden="1"/>
    <cellStyle name="Uwaga 3" xfId="40917" hidden="1"/>
    <cellStyle name="Uwaga 3" xfId="40914" hidden="1"/>
    <cellStyle name="Uwaga 3" xfId="40912" hidden="1"/>
    <cellStyle name="Uwaga 3" xfId="40902" hidden="1"/>
    <cellStyle name="Uwaga 3" xfId="40899" hidden="1"/>
    <cellStyle name="Uwaga 3" xfId="40896" hidden="1"/>
    <cellStyle name="Uwaga 3" xfId="40887" hidden="1"/>
    <cellStyle name="Uwaga 3" xfId="40883" hidden="1"/>
    <cellStyle name="Uwaga 3" xfId="40880" hidden="1"/>
    <cellStyle name="Uwaga 3" xfId="40872" hidden="1"/>
    <cellStyle name="Uwaga 3" xfId="40869" hidden="1"/>
    <cellStyle name="Uwaga 3" xfId="40866" hidden="1"/>
    <cellStyle name="Uwaga 3" xfId="40857" hidden="1"/>
    <cellStyle name="Uwaga 3" xfId="40854" hidden="1"/>
    <cellStyle name="Uwaga 3" xfId="40851" hidden="1"/>
    <cellStyle name="Uwaga 3" xfId="40841" hidden="1"/>
    <cellStyle name="Uwaga 3" xfId="40837" hidden="1"/>
    <cellStyle name="Uwaga 3" xfId="40834" hidden="1"/>
    <cellStyle name="Uwaga 3" xfId="40825" hidden="1"/>
    <cellStyle name="Uwaga 3" xfId="40821" hidden="1"/>
    <cellStyle name="Uwaga 3" xfId="40819" hidden="1"/>
    <cellStyle name="Uwaga 3" xfId="40811" hidden="1"/>
    <cellStyle name="Uwaga 3" xfId="40807" hidden="1"/>
    <cellStyle name="Uwaga 3" xfId="40804" hidden="1"/>
    <cellStyle name="Uwaga 3" xfId="40797" hidden="1"/>
    <cellStyle name="Uwaga 3" xfId="40794" hidden="1"/>
    <cellStyle name="Uwaga 3" xfId="40791" hidden="1"/>
    <cellStyle name="Uwaga 3" xfId="40782" hidden="1"/>
    <cellStyle name="Uwaga 3" xfId="40777" hidden="1"/>
    <cellStyle name="Uwaga 3" xfId="40774" hidden="1"/>
    <cellStyle name="Uwaga 3" xfId="40767" hidden="1"/>
    <cellStyle name="Uwaga 3" xfId="40762" hidden="1"/>
    <cellStyle name="Uwaga 3" xfId="40759" hidden="1"/>
    <cellStyle name="Uwaga 3" xfId="40752" hidden="1"/>
    <cellStyle name="Uwaga 3" xfId="40747" hidden="1"/>
    <cellStyle name="Uwaga 3" xfId="40744" hidden="1"/>
    <cellStyle name="Uwaga 3" xfId="40738" hidden="1"/>
    <cellStyle name="Uwaga 3" xfId="40734" hidden="1"/>
    <cellStyle name="Uwaga 3" xfId="40731" hidden="1"/>
    <cellStyle name="Uwaga 3" xfId="40723" hidden="1"/>
    <cellStyle name="Uwaga 3" xfId="40718" hidden="1"/>
    <cellStyle name="Uwaga 3" xfId="40714" hidden="1"/>
    <cellStyle name="Uwaga 3" xfId="40708" hidden="1"/>
    <cellStyle name="Uwaga 3" xfId="40703" hidden="1"/>
    <cellStyle name="Uwaga 3" xfId="40699" hidden="1"/>
    <cellStyle name="Uwaga 3" xfId="40693" hidden="1"/>
    <cellStyle name="Uwaga 3" xfId="40688" hidden="1"/>
    <cellStyle name="Uwaga 3" xfId="40684" hidden="1"/>
    <cellStyle name="Uwaga 3" xfId="40679" hidden="1"/>
    <cellStyle name="Uwaga 3" xfId="40675" hidden="1"/>
    <cellStyle name="Uwaga 3" xfId="40671" hidden="1"/>
    <cellStyle name="Uwaga 3" xfId="40663" hidden="1"/>
    <cellStyle name="Uwaga 3" xfId="40658" hidden="1"/>
    <cellStyle name="Uwaga 3" xfId="40654" hidden="1"/>
    <cellStyle name="Uwaga 3" xfId="40648" hidden="1"/>
    <cellStyle name="Uwaga 3" xfId="40643" hidden="1"/>
    <cellStyle name="Uwaga 3" xfId="40639" hidden="1"/>
    <cellStyle name="Uwaga 3" xfId="40633" hidden="1"/>
    <cellStyle name="Uwaga 3" xfId="40628" hidden="1"/>
    <cellStyle name="Uwaga 3" xfId="40624" hidden="1"/>
    <cellStyle name="Uwaga 3" xfId="40620" hidden="1"/>
    <cellStyle name="Uwaga 3" xfId="40615" hidden="1"/>
    <cellStyle name="Uwaga 3" xfId="40610" hidden="1"/>
    <cellStyle name="Uwaga 3" xfId="40605" hidden="1"/>
    <cellStyle name="Uwaga 3" xfId="40601" hidden="1"/>
    <cellStyle name="Uwaga 3" xfId="40597" hidden="1"/>
    <cellStyle name="Uwaga 3" xfId="40590" hidden="1"/>
    <cellStyle name="Uwaga 3" xfId="40586" hidden="1"/>
    <cellStyle name="Uwaga 3" xfId="40581" hidden="1"/>
    <cellStyle name="Uwaga 3" xfId="40575" hidden="1"/>
    <cellStyle name="Uwaga 3" xfId="40571" hidden="1"/>
    <cellStyle name="Uwaga 3" xfId="40566" hidden="1"/>
    <cellStyle name="Uwaga 3" xfId="40560" hidden="1"/>
    <cellStyle name="Uwaga 3" xfId="40556" hidden="1"/>
    <cellStyle name="Uwaga 3" xfId="40551" hidden="1"/>
    <cellStyle name="Uwaga 3" xfId="40545" hidden="1"/>
    <cellStyle name="Uwaga 3" xfId="40541" hidden="1"/>
    <cellStyle name="Uwaga 3" xfId="40537" hidden="1"/>
    <cellStyle name="Uwaga 3" xfId="41397" hidden="1"/>
    <cellStyle name="Uwaga 3" xfId="41396" hidden="1"/>
    <cellStyle name="Uwaga 3" xfId="41395" hidden="1"/>
    <cellStyle name="Uwaga 3" xfId="41382" hidden="1"/>
    <cellStyle name="Uwaga 3" xfId="41381" hidden="1"/>
    <cellStyle name="Uwaga 3" xfId="41380" hidden="1"/>
    <cellStyle name="Uwaga 3" xfId="41367" hidden="1"/>
    <cellStyle name="Uwaga 3" xfId="41366" hidden="1"/>
    <cellStyle name="Uwaga 3" xfId="41365" hidden="1"/>
    <cellStyle name="Uwaga 3" xfId="41352" hidden="1"/>
    <cellStyle name="Uwaga 3" xfId="41351" hidden="1"/>
    <cellStyle name="Uwaga 3" xfId="41350" hidden="1"/>
    <cellStyle name="Uwaga 3" xfId="41337" hidden="1"/>
    <cellStyle name="Uwaga 3" xfId="41336" hidden="1"/>
    <cellStyle name="Uwaga 3" xfId="41335" hidden="1"/>
    <cellStyle name="Uwaga 3" xfId="41323" hidden="1"/>
    <cellStyle name="Uwaga 3" xfId="41321" hidden="1"/>
    <cellStyle name="Uwaga 3" xfId="41319" hidden="1"/>
    <cellStyle name="Uwaga 3" xfId="41308" hidden="1"/>
    <cellStyle name="Uwaga 3" xfId="41306" hidden="1"/>
    <cellStyle name="Uwaga 3" xfId="41304" hidden="1"/>
    <cellStyle name="Uwaga 3" xfId="41293" hidden="1"/>
    <cellStyle name="Uwaga 3" xfId="41291" hidden="1"/>
    <cellStyle name="Uwaga 3" xfId="41289" hidden="1"/>
    <cellStyle name="Uwaga 3" xfId="41278" hidden="1"/>
    <cellStyle name="Uwaga 3" xfId="41276" hidden="1"/>
    <cellStyle name="Uwaga 3" xfId="41274" hidden="1"/>
    <cellStyle name="Uwaga 3" xfId="41263" hidden="1"/>
    <cellStyle name="Uwaga 3" xfId="41261" hidden="1"/>
    <cellStyle name="Uwaga 3" xfId="41259" hidden="1"/>
    <cellStyle name="Uwaga 3" xfId="41248" hidden="1"/>
    <cellStyle name="Uwaga 3" xfId="41246" hidden="1"/>
    <cellStyle name="Uwaga 3" xfId="41244" hidden="1"/>
    <cellStyle name="Uwaga 3" xfId="41233" hidden="1"/>
    <cellStyle name="Uwaga 3" xfId="41231" hidden="1"/>
    <cellStyle name="Uwaga 3" xfId="41229" hidden="1"/>
    <cellStyle name="Uwaga 3" xfId="41218" hidden="1"/>
    <cellStyle name="Uwaga 3" xfId="41216" hidden="1"/>
    <cellStyle name="Uwaga 3" xfId="41214" hidden="1"/>
    <cellStyle name="Uwaga 3" xfId="41203" hidden="1"/>
    <cellStyle name="Uwaga 3" xfId="41201" hidden="1"/>
    <cellStyle name="Uwaga 3" xfId="41199" hidden="1"/>
    <cellStyle name="Uwaga 3" xfId="41188" hidden="1"/>
    <cellStyle name="Uwaga 3" xfId="41186" hidden="1"/>
    <cellStyle name="Uwaga 3" xfId="41184" hidden="1"/>
    <cellStyle name="Uwaga 3" xfId="41173" hidden="1"/>
    <cellStyle name="Uwaga 3" xfId="41171" hidden="1"/>
    <cellStyle name="Uwaga 3" xfId="41169" hidden="1"/>
    <cellStyle name="Uwaga 3" xfId="41158" hidden="1"/>
    <cellStyle name="Uwaga 3" xfId="41156" hidden="1"/>
    <cellStyle name="Uwaga 3" xfId="41154" hidden="1"/>
    <cellStyle name="Uwaga 3" xfId="41143" hidden="1"/>
    <cellStyle name="Uwaga 3" xfId="41141" hidden="1"/>
    <cellStyle name="Uwaga 3" xfId="41138" hidden="1"/>
    <cellStyle name="Uwaga 3" xfId="41128" hidden="1"/>
    <cellStyle name="Uwaga 3" xfId="41125" hidden="1"/>
    <cellStyle name="Uwaga 3" xfId="41122" hidden="1"/>
    <cellStyle name="Uwaga 3" xfId="41113" hidden="1"/>
    <cellStyle name="Uwaga 3" xfId="41111" hidden="1"/>
    <cellStyle name="Uwaga 3" xfId="41108" hidden="1"/>
    <cellStyle name="Uwaga 3" xfId="41098" hidden="1"/>
    <cellStyle name="Uwaga 3" xfId="41096" hidden="1"/>
    <cellStyle name="Uwaga 3" xfId="41094" hidden="1"/>
    <cellStyle name="Uwaga 3" xfId="41083" hidden="1"/>
    <cellStyle name="Uwaga 3" xfId="41081" hidden="1"/>
    <cellStyle name="Uwaga 3" xfId="41079" hidden="1"/>
    <cellStyle name="Uwaga 3" xfId="41068" hidden="1"/>
    <cellStyle name="Uwaga 3" xfId="41066" hidden="1"/>
    <cellStyle name="Uwaga 3" xfId="41064" hidden="1"/>
    <cellStyle name="Uwaga 3" xfId="41053" hidden="1"/>
    <cellStyle name="Uwaga 3" xfId="41051" hidden="1"/>
    <cellStyle name="Uwaga 3" xfId="41049" hidden="1"/>
    <cellStyle name="Uwaga 3" xfId="41038" hidden="1"/>
    <cellStyle name="Uwaga 3" xfId="41036" hidden="1"/>
    <cellStyle name="Uwaga 3" xfId="41034" hidden="1"/>
    <cellStyle name="Uwaga 3" xfId="41023" hidden="1"/>
    <cellStyle name="Uwaga 3" xfId="41021" hidden="1"/>
    <cellStyle name="Uwaga 3" xfId="41018" hidden="1"/>
    <cellStyle name="Uwaga 3" xfId="41008" hidden="1"/>
    <cellStyle name="Uwaga 3" xfId="41005" hidden="1"/>
    <cellStyle name="Uwaga 3" xfId="41002" hidden="1"/>
    <cellStyle name="Uwaga 3" xfId="40993" hidden="1"/>
    <cellStyle name="Uwaga 3" xfId="40990" hidden="1"/>
    <cellStyle name="Uwaga 3" xfId="40987" hidden="1"/>
    <cellStyle name="Uwaga 3" xfId="40978" hidden="1"/>
    <cellStyle name="Uwaga 3" xfId="40976" hidden="1"/>
    <cellStyle name="Uwaga 3" xfId="40974" hidden="1"/>
    <cellStyle name="Uwaga 3" xfId="40963" hidden="1"/>
    <cellStyle name="Uwaga 3" xfId="40960" hidden="1"/>
    <cellStyle name="Uwaga 3" xfId="40957" hidden="1"/>
    <cellStyle name="Uwaga 3" xfId="40948" hidden="1"/>
    <cellStyle name="Uwaga 3" xfId="40945" hidden="1"/>
    <cellStyle name="Uwaga 3" xfId="40942" hidden="1"/>
    <cellStyle name="Uwaga 3" xfId="40933" hidden="1"/>
    <cellStyle name="Uwaga 3" xfId="40930" hidden="1"/>
    <cellStyle name="Uwaga 3" xfId="40927" hidden="1"/>
    <cellStyle name="Uwaga 3" xfId="40920" hidden="1"/>
    <cellStyle name="Uwaga 3" xfId="40916" hidden="1"/>
    <cellStyle name="Uwaga 3" xfId="40913" hidden="1"/>
    <cellStyle name="Uwaga 3" xfId="40905" hidden="1"/>
    <cellStyle name="Uwaga 3" xfId="40901" hidden="1"/>
    <cellStyle name="Uwaga 3" xfId="40898" hidden="1"/>
    <cellStyle name="Uwaga 3" xfId="40890" hidden="1"/>
    <cellStyle name="Uwaga 3" xfId="40886" hidden="1"/>
    <cellStyle name="Uwaga 3" xfId="40882" hidden="1"/>
    <cellStyle name="Uwaga 3" xfId="40875" hidden="1"/>
    <cellStyle name="Uwaga 3" xfId="40871" hidden="1"/>
    <cellStyle name="Uwaga 3" xfId="40868" hidden="1"/>
    <cellStyle name="Uwaga 3" xfId="40860" hidden="1"/>
    <cellStyle name="Uwaga 3" xfId="40856" hidden="1"/>
    <cellStyle name="Uwaga 3" xfId="40853" hidden="1"/>
    <cellStyle name="Uwaga 3" xfId="40844" hidden="1"/>
    <cellStyle name="Uwaga 3" xfId="40839" hidden="1"/>
    <cellStyle name="Uwaga 3" xfId="40835" hidden="1"/>
    <cellStyle name="Uwaga 3" xfId="40829" hidden="1"/>
    <cellStyle name="Uwaga 3" xfId="40824" hidden="1"/>
    <cellStyle name="Uwaga 3" xfId="40820" hidden="1"/>
    <cellStyle name="Uwaga 3" xfId="40814" hidden="1"/>
    <cellStyle name="Uwaga 3" xfId="40809" hidden="1"/>
    <cellStyle name="Uwaga 3" xfId="40805" hidden="1"/>
    <cellStyle name="Uwaga 3" xfId="40800" hidden="1"/>
    <cellStyle name="Uwaga 3" xfId="40796" hidden="1"/>
    <cellStyle name="Uwaga 3" xfId="40792" hidden="1"/>
    <cellStyle name="Uwaga 3" xfId="40785" hidden="1"/>
    <cellStyle name="Uwaga 3" xfId="40780" hidden="1"/>
    <cellStyle name="Uwaga 3" xfId="40776" hidden="1"/>
    <cellStyle name="Uwaga 3" xfId="40769" hidden="1"/>
    <cellStyle name="Uwaga 3" xfId="40764" hidden="1"/>
    <cellStyle name="Uwaga 3" xfId="40760" hidden="1"/>
    <cellStyle name="Uwaga 3" xfId="40755" hidden="1"/>
    <cellStyle name="Uwaga 3" xfId="40750" hidden="1"/>
    <cellStyle name="Uwaga 3" xfId="40746" hidden="1"/>
    <cellStyle name="Uwaga 3" xfId="40740" hidden="1"/>
    <cellStyle name="Uwaga 3" xfId="40736" hidden="1"/>
    <cellStyle name="Uwaga 3" xfId="40733" hidden="1"/>
    <cellStyle name="Uwaga 3" xfId="40726" hidden="1"/>
    <cellStyle name="Uwaga 3" xfId="40721" hidden="1"/>
    <cellStyle name="Uwaga 3" xfId="40716" hidden="1"/>
    <cellStyle name="Uwaga 3" xfId="40710" hidden="1"/>
    <cellStyle name="Uwaga 3" xfId="40705" hidden="1"/>
    <cellStyle name="Uwaga 3" xfId="40700" hidden="1"/>
    <cellStyle name="Uwaga 3" xfId="40695" hidden="1"/>
    <cellStyle name="Uwaga 3" xfId="40690" hidden="1"/>
    <cellStyle name="Uwaga 3" xfId="40685" hidden="1"/>
    <cellStyle name="Uwaga 3" xfId="40681" hidden="1"/>
    <cellStyle name="Uwaga 3" xfId="40677" hidden="1"/>
    <cellStyle name="Uwaga 3" xfId="40672" hidden="1"/>
    <cellStyle name="Uwaga 3" xfId="40665" hidden="1"/>
    <cellStyle name="Uwaga 3" xfId="40660" hidden="1"/>
    <cellStyle name="Uwaga 3" xfId="40655" hidden="1"/>
    <cellStyle name="Uwaga 3" xfId="40649" hidden="1"/>
    <cellStyle name="Uwaga 3" xfId="40644" hidden="1"/>
    <cellStyle name="Uwaga 3" xfId="40640" hidden="1"/>
    <cellStyle name="Uwaga 3" xfId="40635" hidden="1"/>
    <cellStyle name="Uwaga 3" xfId="40630" hidden="1"/>
    <cellStyle name="Uwaga 3" xfId="40625" hidden="1"/>
    <cellStyle name="Uwaga 3" xfId="40621" hidden="1"/>
    <cellStyle name="Uwaga 3" xfId="40616" hidden="1"/>
    <cellStyle name="Uwaga 3" xfId="40611" hidden="1"/>
    <cellStyle name="Uwaga 3" xfId="40606" hidden="1"/>
    <cellStyle name="Uwaga 3" xfId="40602" hidden="1"/>
    <cellStyle name="Uwaga 3" xfId="40598" hidden="1"/>
    <cellStyle name="Uwaga 3" xfId="40591" hidden="1"/>
    <cellStyle name="Uwaga 3" xfId="40587" hidden="1"/>
    <cellStyle name="Uwaga 3" xfId="40582" hidden="1"/>
    <cellStyle name="Uwaga 3" xfId="40576" hidden="1"/>
    <cellStyle name="Uwaga 3" xfId="40572" hidden="1"/>
    <cellStyle name="Uwaga 3" xfId="40567" hidden="1"/>
    <cellStyle name="Uwaga 3" xfId="40561" hidden="1"/>
    <cellStyle name="Uwaga 3" xfId="40557" hidden="1"/>
    <cellStyle name="Uwaga 3" xfId="40553" hidden="1"/>
    <cellStyle name="Uwaga 3" xfId="40546" hidden="1"/>
    <cellStyle name="Uwaga 3" xfId="40542" hidden="1"/>
    <cellStyle name="Uwaga 3" xfId="40538" hidden="1"/>
    <cellStyle name="Uwaga 3" xfId="41402" hidden="1"/>
    <cellStyle name="Uwaga 3" xfId="41400" hidden="1"/>
    <cellStyle name="Uwaga 3" xfId="41398" hidden="1"/>
    <cellStyle name="Uwaga 3" xfId="41385" hidden="1"/>
    <cellStyle name="Uwaga 3" xfId="41384" hidden="1"/>
    <cellStyle name="Uwaga 3" xfId="41383" hidden="1"/>
    <cellStyle name="Uwaga 3" xfId="41370" hidden="1"/>
    <cellStyle name="Uwaga 3" xfId="41369" hidden="1"/>
    <cellStyle name="Uwaga 3" xfId="41368" hidden="1"/>
    <cellStyle name="Uwaga 3" xfId="41356" hidden="1"/>
    <cellStyle name="Uwaga 3" xfId="41354" hidden="1"/>
    <cellStyle name="Uwaga 3" xfId="41353" hidden="1"/>
    <cellStyle name="Uwaga 3" xfId="41340" hidden="1"/>
    <cellStyle name="Uwaga 3" xfId="41339" hidden="1"/>
    <cellStyle name="Uwaga 3" xfId="41338" hidden="1"/>
    <cellStyle name="Uwaga 3" xfId="41326" hidden="1"/>
    <cellStyle name="Uwaga 3" xfId="41324" hidden="1"/>
    <cellStyle name="Uwaga 3" xfId="41322" hidden="1"/>
    <cellStyle name="Uwaga 3" xfId="41311" hidden="1"/>
    <cellStyle name="Uwaga 3" xfId="41309" hidden="1"/>
    <cellStyle name="Uwaga 3" xfId="41307" hidden="1"/>
    <cellStyle name="Uwaga 3" xfId="41296" hidden="1"/>
    <cellStyle name="Uwaga 3" xfId="41294" hidden="1"/>
    <cellStyle name="Uwaga 3" xfId="41292" hidden="1"/>
    <cellStyle name="Uwaga 3" xfId="41281" hidden="1"/>
    <cellStyle name="Uwaga 3" xfId="41279" hidden="1"/>
    <cellStyle name="Uwaga 3" xfId="41277" hidden="1"/>
    <cellStyle name="Uwaga 3" xfId="41266" hidden="1"/>
    <cellStyle name="Uwaga 3" xfId="41264" hidden="1"/>
    <cellStyle name="Uwaga 3" xfId="41262" hidden="1"/>
    <cellStyle name="Uwaga 3" xfId="41251" hidden="1"/>
    <cellStyle name="Uwaga 3" xfId="41249" hidden="1"/>
    <cellStyle name="Uwaga 3" xfId="41247" hidden="1"/>
    <cellStyle name="Uwaga 3" xfId="41236" hidden="1"/>
    <cellStyle name="Uwaga 3" xfId="41234" hidden="1"/>
    <cellStyle name="Uwaga 3" xfId="41232" hidden="1"/>
    <cellStyle name="Uwaga 3" xfId="41221" hidden="1"/>
    <cellStyle name="Uwaga 3" xfId="41219" hidden="1"/>
    <cellStyle name="Uwaga 3" xfId="41217" hidden="1"/>
    <cellStyle name="Uwaga 3" xfId="41206" hidden="1"/>
    <cellStyle name="Uwaga 3" xfId="41204" hidden="1"/>
    <cellStyle name="Uwaga 3" xfId="41202" hidden="1"/>
    <cellStyle name="Uwaga 3" xfId="41191" hidden="1"/>
    <cellStyle name="Uwaga 3" xfId="41189" hidden="1"/>
    <cellStyle name="Uwaga 3" xfId="41187" hidden="1"/>
    <cellStyle name="Uwaga 3" xfId="41176" hidden="1"/>
    <cellStyle name="Uwaga 3" xfId="41174" hidden="1"/>
    <cellStyle name="Uwaga 3" xfId="41172" hidden="1"/>
    <cellStyle name="Uwaga 3" xfId="41161" hidden="1"/>
    <cellStyle name="Uwaga 3" xfId="41159" hidden="1"/>
    <cellStyle name="Uwaga 3" xfId="41157" hidden="1"/>
    <cellStyle name="Uwaga 3" xfId="41146" hidden="1"/>
    <cellStyle name="Uwaga 3" xfId="41144" hidden="1"/>
    <cellStyle name="Uwaga 3" xfId="41142" hidden="1"/>
    <cellStyle name="Uwaga 3" xfId="41131" hidden="1"/>
    <cellStyle name="Uwaga 3" xfId="41129" hidden="1"/>
    <cellStyle name="Uwaga 3" xfId="41127" hidden="1"/>
    <cellStyle name="Uwaga 3" xfId="41116" hidden="1"/>
    <cellStyle name="Uwaga 3" xfId="41114" hidden="1"/>
    <cellStyle name="Uwaga 3" xfId="41112" hidden="1"/>
    <cellStyle name="Uwaga 3" xfId="41101" hidden="1"/>
    <cellStyle name="Uwaga 3" xfId="41099" hidden="1"/>
    <cellStyle name="Uwaga 3" xfId="41097" hidden="1"/>
    <cellStyle name="Uwaga 3" xfId="41086" hidden="1"/>
    <cellStyle name="Uwaga 3" xfId="41084" hidden="1"/>
    <cellStyle name="Uwaga 3" xfId="41082" hidden="1"/>
    <cellStyle name="Uwaga 3" xfId="41071" hidden="1"/>
    <cellStyle name="Uwaga 3" xfId="41069" hidden="1"/>
    <cellStyle name="Uwaga 3" xfId="41067" hidden="1"/>
    <cellStyle name="Uwaga 3" xfId="41056" hidden="1"/>
    <cellStyle name="Uwaga 3" xfId="41054" hidden="1"/>
    <cellStyle name="Uwaga 3" xfId="41052" hidden="1"/>
    <cellStyle name="Uwaga 3" xfId="41041" hidden="1"/>
    <cellStyle name="Uwaga 3" xfId="41039" hidden="1"/>
    <cellStyle name="Uwaga 3" xfId="41037" hidden="1"/>
    <cellStyle name="Uwaga 3" xfId="41026" hidden="1"/>
    <cellStyle name="Uwaga 3" xfId="41024" hidden="1"/>
    <cellStyle name="Uwaga 3" xfId="41022" hidden="1"/>
    <cellStyle name="Uwaga 3" xfId="41011" hidden="1"/>
    <cellStyle name="Uwaga 3" xfId="41009" hidden="1"/>
    <cellStyle name="Uwaga 3" xfId="41006" hidden="1"/>
    <cellStyle name="Uwaga 3" xfId="40996" hidden="1"/>
    <cellStyle name="Uwaga 3" xfId="40994" hidden="1"/>
    <cellStyle name="Uwaga 3" xfId="40992" hidden="1"/>
    <cellStyle name="Uwaga 3" xfId="40981" hidden="1"/>
    <cellStyle name="Uwaga 3" xfId="40979" hidden="1"/>
    <cellStyle name="Uwaga 3" xfId="40977" hidden="1"/>
    <cellStyle name="Uwaga 3" xfId="40966" hidden="1"/>
    <cellStyle name="Uwaga 3" xfId="40964" hidden="1"/>
    <cellStyle name="Uwaga 3" xfId="40961" hidden="1"/>
    <cellStyle name="Uwaga 3" xfId="40951" hidden="1"/>
    <cellStyle name="Uwaga 3" xfId="40949" hidden="1"/>
    <cellStyle name="Uwaga 3" xfId="40946" hidden="1"/>
    <cellStyle name="Uwaga 3" xfId="40936" hidden="1"/>
    <cellStyle name="Uwaga 3" xfId="40934" hidden="1"/>
    <cellStyle name="Uwaga 3" xfId="40931" hidden="1"/>
    <cellStyle name="Uwaga 3" xfId="40922" hidden="1"/>
    <cellStyle name="Uwaga 3" xfId="40919" hidden="1"/>
    <cellStyle name="Uwaga 3" xfId="40915" hidden="1"/>
    <cellStyle name="Uwaga 3" xfId="40907" hidden="1"/>
    <cellStyle name="Uwaga 3" xfId="40904" hidden="1"/>
    <cellStyle name="Uwaga 3" xfId="40900" hidden="1"/>
    <cellStyle name="Uwaga 3" xfId="40892" hidden="1"/>
    <cellStyle name="Uwaga 3" xfId="40889" hidden="1"/>
    <cellStyle name="Uwaga 3" xfId="40885" hidden="1"/>
    <cellStyle name="Uwaga 3" xfId="40877" hidden="1"/>
    <cellStyle name="Uwaga 3" xfId="40874" hidden="1"/>
    <cellStyle name="Uwaga 3" xfId="40870" hidden="1"/>
    <cellStyle name="Uwaga 3" xfId="40862" hidden="1"/>
    <cellStyle name="Uwaga 3" xfId="40859" hidden="1"/>
    <cellStyle name="Uwaga 3" xfId="40855" hidden="1"/>
    <cellStyle name="Uwaga 3" xfId="40847" hidden="1"/>
    <cellStyle name="Uwaga 3" xfId="40843" hidden="1"/>
    <cellStyle name="Uwaga 3" xfId="40838" hidden="1"/>
    <cellStyle name="Uwaga 3" xfId="40832" hidden="1"/>
    <cellStyle name="Uwaga 3" xfId="40828" hidden="1"/>
    <cellStyle name="Uwaga 3" xfId="40823" hidden="1"/>
    <cellStyle name="Uwaga 3" xfId="40817" hidden="1"/>
    <cellStyle name="Uwaga 3" xfId="40813" hidden="1"/>
    <cellStyle name="Uwaga 3" xfId="40808" hidden="1"/>
    <cellStyle name="Uwaga 3" xfId="40802" hidden="1"/>
    <cellStyle name="Uwaga 3" xfId="40799" hidden="1"/>
    <cellStyle name="Uwaga 3" xfId="40795" hidden="1"/>
    <cellStyle name="Uwaga 3" xfId="40787" hidden="1"/>
    <cellStyle name="Uwaga 3" xfId="40784" hidden="1"/>
    <cellStyle name="Uwaga 3" xfId="40779" hidden="1"/>
    <cellStyle name="Uwaga 3" xfId="40772" hidden="1"/>
    <cellStyle name="Uwaga 3" xfId="40768" hidden="1"/>
    <cellStyle name="Uwaga 3" xfId="40763" hidden="1"/>
    <cellStyle name="Uwaga 3" xfId="40757" hidden="1"/>
    <cellStyle name="Uwaga 3" xfId="40753" hidden="1"/>
    <cellStyle name="Uwaga 3" xfId="40748" hidden="1"/>
    <cellStyle name="Uwaga 3" xfId="40742" hidden="1"/>
    <cellStyle name="Uwaga 3" xfId="40739" hidden="1"/>
    <cellStyle name="Uwaga 3" xfId="40735" hidden="1"/>
    <cellStyle name="Uwaga 3" xfId="40727" hidden="1"/>
    <cellStyle name="Uwaga 3" xfId="40722" hidden="1"/>
    <cellStyle name="Uwaga 3" xfId="40717" hidden="1"/>
    <cellStyle name="Uwaga 3" xfId="40712" hidden="1"/>
    <cellStyle name="Uwaga 3" xfId="40707" hidden="1"/>
    <cellStyle name="Uwaga 3" xfId="40702" hidden="1"/>
    <cellStyle name="Uwaga 3" xfId="40697" hidden="1"/>
    <cellStyle name="Uwaga 3" xfId="40692" hidden="1"/>
    <cellStyle name="Uwaga 3" xfId="40687" hidden="1"/>
    <cellStyle name="Uwaga 3" xfId="40682" hidden="1"/>
    <cellStyle name="Uwaga 3" xfId="40678" hidden="1"/>
    <cellStyle name="Uwaga 3" xfId="40673" hidden="1"/>
    <cellStyle name="Uwaga 3" xfId="40666" hidden="1"/>
    <cellStyle name="Uwaga 3" xfId="40661" hidden="1"/>
    <cellStyle name="Uwaga 3" xfId="40656" hidden="1"/>
    <cellStyle name="Uwaga 3" xfId="40651" hidden="1"/>
    <cellStyle name="Uwaga 3" xfId="40646" hidden="1"/>
    <cellStyle name="Uwaga 3" xfId="40641" hidden="1"/>
    <cellStyle name="Uwaga 3" xfId="40636" hidden="1"/>
    <cellStyle name="Uwaga 3" xfId="40631" hidden="1"/>
    <cellStyle name="Uwaga 3" xfId="40626" hidden="1"/>
    <cellStyle name="Uwaga 3" xfId="40622" hidden="1"/>
    <cellStyle name="Uwaga 3" xfId="40617" hidden="1"/>
    <cellStyle name="Uwaga 3" xfId="40612" hidden="1"/>
    <cellStyle name="Uwaga 3" xfId="40607" hidden="1"/>
    <cellStyle name="Uwaga 3" xfId="40603" hidden="1"/>
    <cellStyle name="Uwaga 3" xfId="40599" hidden="1"/>
    <cellStyle name="Uwaga 3" xfId="40592" hidden="1"/>
    <cellStyle name="Uwaga 3" xfId="40588" hidden="1"/>
    <cellStyle name="Uwaga 3" xfId="40583" hidden="1"/>
    <cellStyle name="Uwaga 3" xfId="40577" hidden="1"/>
    <cellStyle name="Uwaga 3" xfId="40573" hidden="1"/>
    <cellStyle name="Uwaga 3" xfId="40568" hidden="1"/>
    <cellStyle name="Uwaga 3" xfId="40562" hidden="1"/>
    <cellStyle name="Uwaga 3" xfId="40558" hidden="1"/>
    <cellStyle name="Uwaga 3" xfId="40554" hidden="1"/>
    <cellStyle name="Uwaga 3" xfId="40547" hidden="1"/>
    <cellStyle name="Uwaga 3" xfId="40543" hidden="1"/>
    <cellStyle name="Uwaga 3" xfId="40539" hidden="1"/>
    <cellStyle name="Uwaga 3" xfId="41406" hidden="1"/>
    <cellStyle name="Uwaga 3" xfId="41405" hidden="1"/>
    <cellStyle name="Uwaga 3" xfId="41403" hidden="1"/>
    <cellStyle name="Uwaga 3" xfId="41390" hidden="1"/>
    <cellStyle name="Uwaga 3" xfId="41388" hidden="1"/>
    <cellStyle name="Uwaga 3" xfId="41386" hidden="1"/>
    <cellStyle name="Uwaga 3" xfId="41376" hidden="1"/>
    <cellStyle name="Uwaga 3" xfId="41374" hidden="1"/>
    <cellStyle name="Uwaga 3" xfId="41372" hidden="1"/>
    <cellStyle name="Uwaga 3" xfId="41361" hidden="1"/>
    <cellStyle name="Uwaga 3" xfId="41359" hidden="1"/>
    <cellStyle name="Uwaga 3" xfId="41357" hidden="1"/>
    <cellStyle name="Uwaga 3" xfId="41344" hidden="1"/>
    <cellStyle name="Uwaga 3" xfId="41342" hidden="1"/>
    <cellStyle name="Uwaga 3" xfId="41341" hidden="1"/>
    <cellStyle name="Uwaga 3" xfId="41328" hidden="1"/>
    <cellStyle name="Uwaga 3" xfId="41327" hidden="1"/>
    <cellStyle name="Uwaga 3" xfId="41325" hidden="1"/>
    <cellStyle name="Uwaga 3" xfId="41313" hidden="1"/>
    <cellStyle name="Uwaga 3" xfId="41312" hidden="1"/>
    <cellStyle name="Uwaga 3" xfId="41310" hidden="1"/>
    <cellStyle name="Uwaga 3" xfId="41298" hidden="1"/>
    <cellStyle name="Uwaga 3" xfId="41297" hidden="1"/>
    <cellStyle name="Uwaga 3" xfId="41295" hidden="1"/>
    <cellStyle name="Uwaga 3" xfId="41283" hidden="1"/>
    <cellStyle name="Uwaga 3" xfId="41282" hidden="1"/>
    <cellStyle name="Uwaga 3" xfId="41280" hidden="1"/>
    <cellStyle name="Uwaga 3" xfId="41268" hidden="1"/>
    <cellStyle name="Uwaga 3" xfId="41267" hidden="1"/>
    <cellStyle name="Uwaga 3" xfId="41265" hidden="1"/>
    <cellStyle name="Uwaga 3" xfId="41253" hidden="1"/>
    <cellStyle name="Uwaga 3" xfId="41252" hidden="1"/>
    <cellStyle name="Uwaga 3" xfId="41250" hidden="1"/>
    <cellStyle name="Uwaga 3" xfId="41238" hidden="1"/>
    <cellStyle name="Uwaga 3" xfId="41237" hidden="1"/>
    <cellStyle name="Uwaga 3" xfId="41235" hidden="1"/>
    <cellStyle name="Uwaga 3" xfId="41223" hidden="1"/>
    <cellStyle name="Uwaga 3" xfId="41222" hidden="1"/>
    <cellStyle name="Uwaga 3" xfId="41220" hidden="1"/>
    <cellStyle name="Uwaga 3" xfId="41208" hidden="1"/>
    <cellStyle name="Uwaga 3" xfId="41207" hidden="1"/>
    <cellStyle name="Uwaga 3" xfId="41205" hidden="1"/>
    <cellStyle name="Uwaga 3" xfId="41193" hidden="1"/>
    <cellStyle name="Uwaga 3" xfId="41192" hidden="1"/>
    <cellStyle name="Uwaga 3" xfId="41190" hidden="1"/>
    <cellStyle name="Uwaga 3" xfId="41178" hidden="1"/>
    <cellStyle name="Uwaga 3" xfId="41177" hidden="1"/>
    <cellStyle name="Uwaga 3" xfId="41175" hidden="1"/>
    <cellStyle name="Uwaga 3" xfId="41163" hidden="1"/>
    <cellStyle name="Uwaga 3" xfId="41162" hidden="1"/>
    <cellStyle name="Uwaga 3" xfId="41160" hidden="1"/>
    <cellStyle name="Uwaga 3" xfId="41148" hidden="1"/>
    <cellStyle name="Uwaga 3" xfId="41147" hidden="1"/>
    <cellStyle name="Uwaga 3" xfId="41145" hidden="1"/>
    <cellStyle name="Uwaga 3" xfId="41133" hidden="1"/>
    <cellStyle name="Uwaga 3" xfId="41132" hidden="1"/>
    <cellStyle name="Uwaga 3" xfId="41130" hidden="1"/>
    <cellStyle name="Uwaga 3" xfId="41118" hidden="1"/>
    <cellStyle name="Uwaga 3" xfId="41117" hidden="1"/>
    <cellStyle name="Uwaga 3" xfId="41115" hidden="1"/>
    <cellStyle name="Uwaga 3" xfId="41103" hidden="1"/>
    <cellStyle name="Uwaga 3" xfId="41102" hidden="1"/>
    <cellStyle name="Uwaga 3" xfId="41100" hidden="1"/>
    <cellStyle name="Uwaga 3" xfId="41088" hidden="1"/>
    <cellStyle name="Uwaga 3" xfId="41087" hidden="1"/>
    <cellStyle name="Uwaga 3" xfId="41085" hidden="1"/>
    <cellStyle name="Uwaga 3" xfId="41073" hidden="1"/>
    <cellStyle name="Uwaga 3" xfId="41072" hidden="1"/>
    <cellStyle name="Uwaga 3" xfId="41070" hidden="1"/>
    <cellStyle name="Uwaga 3" xfId="41058" hidden="1"/>
    <cellStyle name="Uwaga 3" xfId="41057" hidden="1"/>
    <cellStyle name="Uwaga 3" xfId="41055" hidden="1"/>
    <cellStyle name="Uwaga 3" xfId="41043" hidden="1"/>
    <cellStyle name="Uwaga 3" xfId="41042" hidden="1"/>
    <cellStyle name="Uwaga 3" xfId="41040" hidden="1"/>
    <cellStyle name="Uwaga 3" xfId="41028" hidden="1"/>
    <cellStyle name="Uwaga 3" xfId="41027" hidden="1"/>
    <cellStyle name="Uwaga 3" xfId="41025" hidden="1"/>
    <cellStyle name="Uwaga 3" xfId="41013" hidden="1"/>
    <cellStyle name="Uwaga 3" xfId="41012" hidden="1"/>
    <cellStyle name="Uwaga 3" xfId="41010" hidden="1"/>
    <cellStyle name="Uwaga 3" xfId="40998" hidden="1"/>
    <cellStyle name="Uwaga 3" xfId="40997" hidden="1"/>
    <cellStyle name="Uwaga 3" xfId="40995" hidden="1"/>
    <cellStyle name="Uwaga 3" xfId="40983" hidden="1"/>
    <cellStyle name="Uwaga 3" xfId="40982" hidden="1"/>
    <cellStyle name="Uwaga 3" xfId="40980" hidden="1"/>
    <cellStyle name="Uwaga 3" xfId="40968" hidden="1"/>
    <cellStyle name="Uwaga 3" xfId="40967" hidden="1"/>
    <cellStyle name="Uwaga 3" xfId="40965" hidden="1"/>
    <cellStyle name="Uwaga 3" xfId="40953" hidden="1"/>
    <cellStyle name="Uwaga 3" xfId="40952" hidden="1"/>
    <cellStyle name="Uwaga 3" xfId="40950" hidden="1"/>
    <cellStyle name="Uwaga 3" xfId="40938" hidden="1"/>
    <cellStyle name="Uwaga 3" xfId="40937" hidden="1"/>
    <cellStyle name="Uwaga 3" xfId="40935" hidden="1"/>
    <cellStyle name="Uwaga 3" xfId="40923" hidden="1"/>
    <cellStyle name="Uwaga 3" xfId="40921" hidden="1"/>
    <cellStyle name="Uwaga 3" xfId="40918" hidden="1"/>
    <cellStyle name="Uwaga 3" xfId="40908" hidden="1"/>
    <cellStyle name="Uwaga 3" xfId="40906" hidden="1"/>
    <cellStyle name="Uwaga 3" xfId="40903" hidden="1"/>
    <cellStyle name="Uwaga 3" xfId="40893" hidden="1"/>
    <cellStyle name="Uwaga 3" xfId="40891" hidden="1"/>
    <cellStyle name="Uwaga 3" xfId="40888" hidden="1"/>
    <cellStyle name="Uwaga 3" xfId="40878" hidden="1"/>
    <cellStyle name="Uwaga 3" xfId="40876" hidden="1"/>
    <cellStyle name="Uwaga 3" xfId="40873" hidden="1"/>
    <cellStyle name="Uwaga 3" xfId="40863" hidden="1"/>
    <cellStyle name="Uwaga 3" xfId="40861" hidden="1"/>
    <cellStyle name="Uwaga 3" xfId="40858" hidden="1"/>
    <cellStyle name="Uwaga 3" xfId="40848" hidden="1"/>
    <cellStyle name="Uwaga 3" xfId="40846" hidden="1"/>
    <cellStyle name="Uwaga 3" xfId="40842" hidden="1"/>
    <cellStyle name="Uwaga 3" xfId="40833" hidden="1"/>
    <cellStyle name="Uwaga 3" xfId="40830" hidden="1"/>
    <cellStyle name="Uwaga 3" xfId="40826" hidden="1"/>
    <cellStyle name="Uwaga 3" xfId="40818" hidden="1"/>
    <cellStyle name="Uwaga 3" xfId="40816" hidden="1"/>
    <cellStyle name="Uwaga 3" xfId="40812" hidden="1"/>
    <cellStyle name="Uwaga 3" xfId="40803" hidden="1"/>
    <cellStyle name="Uwaga 3" xfId="40801" hidden="1"/>
    <cellStyle name="Uwaga 3" xfId="40798" hidden="1"/>
    <cellStyle name="Uwaga 3" xfId="40788" hidden="1"/>
    <cellStyle name="Uwaga 3" xfId="40786" hidden="1"/>
    <cellStyle name="Uwaga 3" xfId="40781" hidden="1"/>
    <cellStyle name="Uwaga 3" xfId="40773" hidden="1"/>
    <cellStyle name="Uwaga 3" xfId="40771" hidden="1"/>
    <cellStyle name="Uwaga 3" xfId="40766" hidden="1"/>
    <cellStyle name="Uwaga 3" xfId="40758" hidden="1"/>
    <cellStyle name="Uwaga 3" xfId="40756" hidden="1"/>
    <cellStyle name="Uwaga 3" xfId="40751" hidden="1"/>
    <cellStyle name="Uwaga 3" xfId="40743" hidden="1"/>
    <cellStyle name="Uwaga 3" xfId="40741" hidden="1"/>
    <cellStyle name="Uwaga 3" xfId="40737" hidden="1"/>
    <cellStyle name="Uwaga 3" xfId="40728" hidden="1"/>
    <cellStyle name="Uwaga 3" xfId="40725" hidden="1"/>
    <cellStyle name="Uwaga 3" xfId="40720" hidden="1"/>
    <cellStyle name="Uwaga 3" xfId="40713" hidden="1"/>
    <cellStyle name="Uwaga 3" xfId="40709" hidden="1"/>
    <cellStyle name="Uwaga 3" xfId="40704" hidden="1"/>
    <cellStyle name="Uwaga 3" xfId="40698" hidden="1"/>
    <cellStyle name="Uwaga 3" xfId="40694" hidden="1"/>
    <cellStyle name="Uwaga 3" xfId="40689" hidden="1"/>
    <cellStyle name="Uwaga 3" xfId="40683" hidden="1"/>
    <cellStyle name="Uwaga 3" xfId="40680" hidden="1"/>
    <cellStyle name="Uwaga 3" xfId="40676" hidden="1"/>
    <cellStyle name="Uwaga 3" xfId="40667" hidden="1"/>
    <cellStyle name="Uwaga 3" xfId="40662" hidden="1"/>
    <cellStyle name="Uwaga 3" xfId="40657" hidden="1"/>
    <cellStyle name="Uwaga 3" xfId="40652" hidden="1"/>
    <cellStyle name="Uwaga 3" xfId="40647" hidden="1"/>
    <cellStyle name="Uwaga 3" xfId="40642" hidden="1"/>
    <cellStyle name="Uwaga 3" xfId="40637" hidden="1"/>
    <cellStyle name="Uwaga 3" xfId="40632" hidden="1"/>
    <cellStyle name="Uwaga 3" xfId="40627" hidden="1"/>
    <cellStyle name="Uwaga 3" xfId="40623" hidden="1"/>
    <cellStyle name="Uwaga 3" xfId="40618" hidden="1"/>
    <cellStyle name="Uwaga 3" xfId="40613" hidden="1"/>
    <cellStyle name="Uwaga 3" xfId="40608" hidden="1"/>
    <cellStyle name="Uwaga 3" xfId="40604" hidden="1"/>
    <cellStyle name="Uwaga 3" xfId="40600" hidden="1"/>
    <cellStyle name="Uwaga 3" xfId="40593" hidden="1"/>
    <cellStyle name="Uwaga 3" xfId="40589" hidden="1"/>
    <cellStyle name="Uwaga 3" xfId="40584" hidden="1"/>
    <cellStyle name="Uwaga 3" xfId="40578" hidden="1"/>
    <cellStyle name="Uwaga 3" xfId="40574" hidden="1"/>
    <cellStyle name="Uwaga 3" xfId="40569" hidden="1"/>
    <cellStyle name="Uwaga 3" xfId="40563" hidden="1"/>
    <cellStyle name="Uwaga 3" xfId="40559" hidden="1"/>
    <cellStyle name="Uwaga 3" xfId="40555" hidden="1"/>
    <cellStyle name="Uwaga 3" xfId="40548" hidden="1"/>
    <cellStyle name="Uwaga 3" xfId="40544" hidden="1"/>
    <cellStyle name="Uwaga 3" xfId="40540" hidden="1"/>
    <cellStyle name="Uwaga 3" xfId="41487" hidden="1"/>
    <cellStyle name="Uwaga 3" xfId="41488" hidden="1"/>
    <cellStyle name="Uwaga 3" xfId="41490" hidden="1"/>
    <cellStyle name="Uwaga 3" xfId="41496" hidden="1"/>
    <cellStyle name="Uwaga 3" xfId="41497" hidden="1"/>
    <cellStyle name="Uwaga 3" xfId="41500" hidden="1"/>
    <cellStyle name="Uwaga 3" xfId="41505" hidden="1"/>
    <cellStyle name="Uwaga 3" xfId="41506" hidden="1"/>
    <cellStyle name="Uwaga 3" xfId="41509" hidden="1"/>
    <cellStyle name="Uwaga 3" xfId="41514" hidden="1"/>
    <cellStyle name="Uwaga 3" xfId="41515" hidden="1"/>
    <cellStyle name="Uwaga 3" xfId="41516" hidden="1"/>
    <cellStyle name="Uwaga 3" xfId="41523" hidden="1"/>
    <cellStyle name="Uwaga 3" xfId="41526" hidden="1"/>
    <cellStyle name="Uwaga 3" xfId="41529" hidden="1"/>
    <cellStyle name="Uwaga 3" xfId="41535" hidden="1"/>
    <cellStyle name="Uwaga 3" xfId="41538" hidden="1"/>
    <cellStyle name="Uwaga 3" xfId="41540" hidden="1"/>
    <cellStyle name="Uwaga 3" xfId="41545" hidden="1"/>
    <cellStyle name="Uwaga 3" xfId="41548" hidden="1"/>
    <cellStyle name="Uwaga 3" xfId="41549" hidden="1"/>
    <cellStyle name="Uwaga 3" xfId="41553" hidden="1"/>
    <cellStyle name="Uwaga 3" xfId="41556" hidden="1"/>
    <cellStyle name="Uwaga 3" xfId="41558" hidden="1"/>
    <cellStyle name="Uwaga 3" xfId="41559" hidden="1"/>
    <cellStyle name="Uwaga 3" xfId="41560" hidden="1"/>
    <cellStyle name="Uwaga 3" xfId="41563" hidden="1"/>
    <cellStyle name="Uwaga 3" xfId="41570" hidden="1"/>
    <cellStyle name="Uwaga 3" xfId="41573" hidden="1"/>
    <cellStyle name="Uwaga 3" xfId="41576" hidden="1"/>
    <cellStyle name="Uwaga 3" xfId="41579" hidden="1"/>
    <cellStyle name="Uwaga 3" xfId="41582" hidden="1"/>
    <cellStyle name="Uwaga 3" xfId="41585" hidden="1"/>
    <cellStyle name="Uwaga 3" xfId="41587" hidden="1"/>
    <cellStyle name="Uwaga 3" xfId="41590" hidden="1"/>
    <cellStyle name="Uwaga 3" xfId="41593" hidden="1"/>
    <cellStyle name="Uwaga 3" xfId="41595" hidden="1"/>
    <cellStyle name="Uwaga 3" xfId="41596" hidden="1"/>
    <cellStyle name="Uwaga 3" xfId="41598" hidden="1"/>
    <cellStyle name="Uwaga 3" xfId="41605" hidden="1"/>
    <cellStyle name="Uwaga 3" xfId="41608" hidden="1"/>
    <cellStyle name="Uwaga 3" xfId="41611" hidden="1"/>
    <cellStyle name="Uwaga 3" xfId="41615" hidden="1"/>
    <cellStyle name="Uwaga 3" xfId="41618" hidden="1"/>
    <cellStyle name="Uwaga 3" xfId="41621" hidden="1"/>
    <cellStyle name="Uwaga 3" xfId="41623" hidden="1"/>
    <cellStyle name="Uwaga 3" xfId="41626" hidden="1"/>
    <cellStyle name="Uwaga 3" xfId="41629" hidden="1"/>
    <cellStyle name="Uwaga 3" xfId="41631" hidden="1"/>
    <cellStyle name="Uwaga 3" xfId="41632" hidden="1"/>
    <cellStyle name="Uwaga 3" xfId="41635" hidden="1"/>
    <cellStyle name="Uwaga 3" xfId="41642" hidden="1"/>
    <cellStyle name="Uwaga 3" xfId="41645" hidden="1"/>
    <cellStyle name="Uwaga 3" xfId="41648" hidden="1"/>
    <cellStyle name="Uwaga 3" xfId="41652" hidden="1"/>
    <cellStyle name="Uwaga 3" xfId="41655" hidden="1"/>
    <cellStyle name="Uwaga 3" xfId="41657" hidden="1"/>
    <cellStyle name="Uwaga 3" xfId="41660" hidden="1"/>
    <cellStyle name="Uwaga 3" xfId="41663" hidden="1"/>
    <cellStyle name="Uwaga 3" xfId="41666" hidden="1"/>
    <cellStyle name="Uwaga 3" xfId="41667" hidden="1"/>
    <cellStyle name="Uwaga 3" xfId="41668" hidden="1"/>
    <cellStyle name="Uwaga 3" xfId="41670" hidden="1"/>
    <cellStyle name="Uwaga 3" xfId="41676" hidden="1"/>
    <cellStyle name="Uwaga 3" xfId="41677" hidden="1"/>
    <cellStyle name="Uwaga 3" xfId="41679" hidden="1"/>
    <cellStyle name="Uwaga 3" xfId="41685" hidden="1"/>
    <cellStyle name="Uwaga 3" xfId="41687" hidden="1"/>
    <cellStyle name="Uwaga 3" xfId="41690" hidden="1"/>
    <cellStyle name="Uwaga 3" xfId="41694" hidden="1"/>
    <cellStyle name="Uwaga 3" xfId="41695" hidden="1"/>
    <cellStyle name="Uwaga 3" xfId="41697" hidden="1"/>
    <cellStyle name="Uwaga 3" xfId="41703" hidden="1"/>
    <cellStyle name="Uwaga 3" xfId="41704" hidden="1"/>
    <cellStyle name="Uwaga 3" xfId="41705" hidden="1"/>
    <cellStyle name="Uwaga 3" xfId="41713" hidden="1"/>
    <cellStyle name="Uwaga 3" xfId="41716" hidden="1"/>
    <cellStyle name="Uwaga 3" xfId="41719" hidden="1"/>
    <cellStyle name="Uwaga 3" xfId="41722" hidden="1"/>
    <cellStyle name="Uwaga 3" xfId="41725" hidden="1"/>
    <cellStyle name="Uwaga 3" xfId="41728" hidden="1"/>
    <cellStyle name="Uwaga 3" xfId="41731" hidden="1"/>
    <cellStyle name="Uwaga 3" xfId="41734" hidden="1"/>
    <cellStyle name="Uwaga 3" xfId="41737" hidden="1"/>
    <cellStyle name="Uwaga 3" xfId="41739" hidden="1"/>
    <cellStyle name="Uwaga 3" xfId="41740" hidden="1"/>
    <cellStyle name="Uwaga 3" xfId="41742" hidden="1"/>
    <cellStyle name="Uwaga 3" xfId="41749" hidden="1"/>
    <cellStyle name="Uwaga 3" xfId="41752" hidden="1"/>
    <cellStyle name="Uwaga 3" xfId="41755" hidden="1"/>
    <cellStyle name="Uwaga 3" xfId="41758" hidden="1"/>
    <cellStyle name="Uwaga 3" xfId="41761" hidden="1"/>
    <cellStyle name="Uwaga 3" xfId="41764" hidden="1"/>
    <cellStyle name="Uwaga 3" xfId="41767" hidden="1"/>
    <cellStyle name="Uwaga 3" xfId="41769" hidden="1"/>
    <cellStyle name="Uwaga 3" xfId="41772" hidden="1"/>
    <cellStyle name="Uwaga 3" xfId="41775" hidden="1"/>
    <cellStyle name="Uwaga 3" xfId="41776" hidden="1"/>
    <cellStyle name="Uwaga 3" xfId="41777" hidden="1"/>
    <cellStyle name="Uwaga 3" xfId="41784" hidden="1"/>
    <cellStyle name="Uwaga 3" xfId="41785" hidden="1"/>
    <cellStyle name="Uwaga 3" xfId="41787" hidden="1"/>
    <cellStyle name="Uwaga 3" xfId="41793" hidden="1"/>
    <cellStyle name="Uwaga 3" xfId="41794" hidden="1"/>
    <cellStyle name="Uwaga 3" xfId="41796" hidden="1"/>
    <cellStyle name="Uwaga 3" xfId="41802" hidden="1"/>
    <cellStyle name="Uwaga 3" xfId="41803" hidden="1"/>
    <cellStyle name="Uwaga 3" xfId="41805" hidden="1"/>
    <cellStyle name="Uwaga 3" xfId="41811" hidden="1"/>
    <cellStyle name="Uwaga 3" xfId="41812" hidden="1"/>
    <cellStyle name="Uwaga 3" xfId="41813" hidden="1"/>
    <cellStyle name="Uwaga 3" xfId="41821" hidden="1"/>
    <cellStyle name="Uwaga 3" xfId="41823" hidden="1"/>
    <cellStyle name="Uwaga 3" xfId="41826" hidden="1"/>
    <cellStyle name="Uwaga 3" xfId="41830" hidden="1"/>
    <cellStyle name="Uwaga 3" xfId="41833" hidden="1"/>
    <cellStyle name="Uwaga 3" xfId="41836" hidden="1"/>
    <cellStyle name="Uwaga 3" xfId="41839" hidden="1"/>
    <cellStyle name="Uwaga 3" xfId="41841" hidden="1"/>
    <cellStyle name="Uwaga 3" xfId="41844" hidden="1"/>
    <cellStyle name="Uwaga 3" xfId="41847" hidden="1"/>
    <cellStyle name="Uwaga 3" xfId="41848" hidden="1"/>
    <cellStyle name="Uwaga 3" xfId="41849" hidden="1"/>
    <cellStyle name="Uwaga 3" xfId="41856" hidden="1"/>
    <cellStyle name="Uwaga 3" xfId="41858" hidden="1"/>
    <cellStyle name="Uwaga 3" xfId="41860" hidden="1"/>
    <cellStyle name="Uwaga 3" xfId="41865" hidden="1"/>
    <cellStyle name="Uwaga 3" xfId="41867" hidden="1"/>
    <cellStyle name="Uwaga 3" xfId="41869" hidden="1"/>
    <cellStyle name="Uwaga 3" xfId="41874" hidden="1"/>
    <cellStyle name="Uwaga 3" xfId="41876" hidden="1"/>
    <cellStyle name="Uwaga 3" xfId="41878" hidden="1"/>
    <cellStyle name="Uwaga 3" xfId="41883" hidden="1"/>
    <cellStyle name="Uwaga 3" xfId="41884" hidden="1"/>
    <cellStyle name="Uwaga 3" xfId="41885" hidden="1"/>
    <cellStyle name="Uwaga 3" xfId="41892" hidden="1"/>
    <cellStyle name="Uwaga 3" xfId="41894" hidden="1"/>
    <cellStyle name="Uwaga 3" xfId="41896" hidden="1"/>
    <cellStyle name="Uwaga 3" xfId="41901" hidden="1"/>
    <cellStyle name="Uwaga 3" xfId="41903" hidden="1"/>
    <cellStyle name="Uwaga 3" xfId="41905" hidden="1"/>
    <cellStyle name="Uwaga 3" xfId="41910" hidden="1"/>
    <cellStyle name="Uwaga 3" xfId="41912" hidden="1"/>
    <cellStyle name="Uwaga 3" xfId="41913" hidden="1"/>
    <cellStyle name="Uwaga 3" xfId="41919" hidden="1"/>
    <cellStyle name="Uwaga 3" xfId="41920" hidden="1"/>
    <cellStyle name="Uwaga 3" xfId="41921" hidden="1"/>
    <cellStyle name="Uwaga 3" xfId="41928" hidden="1"/>
    <cellStyle name="Uwaga 3" xfId="41930" hidden="1"/>
    <cellStyle name="Uwaga 3" xfId="41932" hidden="1"/>
    <cellStyle name="Uwaga 3" xfId="41937" hidden="1"/>
    <cellStyle name="Uwaga 3" xfId="41939" hidden="1"/>
    <cellStyle name="Uwaga 3" xfId="41941" hidden="1"/>
    <cellStyle name="Uwaga 3" xfId="41946" hidden="1"/>
    <cellStyle name="Uwaga 3" xfId="41948" hidden="1"/>
    <cellStyle name="Uwaga 3" xfId="41950" hidden="1"/>
    <cellStyle name="Uwaga 3" xfId="41955" hidden="1"/>
    <cellStyle name="Uwaga 3" xfId="41956" hidden="1"/>
    <cellStyle name="Uwaga 3" xfId="41958" hidden="1"/>
    <cellStyle name="Uwaga 3" xfId="41964" hidden="1"/>
    <cellStyle name="Uwaga 3" xfId="41965" hidden="1"/>
    <cellStyle name="Uwaga 3" xfId="41966" hidden="1"/>
    <cellStyle name="Uwaga 3" xfId="41973" hidden="1"/>
    <cellStyle name="Uwaga 3" xfId="41974" hidden="1"/>
    <cellStyle name="Uwaga 3" xfId="41975" hidden="1"/>
    <cellStyle name="Uwaga 3" xfId="41982" hidden="1"/>
    <cellStyle name="Uwaga 3" xfId="41983" hidden="1"/>
    <cellStyle name="Uwaga 3" xfId="41984" hidden="1"/>
    <cellStyle name="Uwaga 3" xfId="41991" hidden="1"/>
    <cellStyle name="Uwaga 3" xfId="41992" hidden="1"/>
    <cellStyle name="Uwaga 3" xfId="41993" hidden="1"/>
    <cellStyle name="Uwaga 3" xfId="42000" hidden="1"/>
    <cellStyle name="Uwaga 3" xfId="42001" hidden="1"/>
    <cellStyle name="Uwaga 3" xfId="42002" hidden="1"/>
    <cellStyle name="Uwaga 3" xfId="42052" hidden="1"/>
    <cellStyle name="Uwaga 3" xfId="42053" hidden="1"/>
    <cellStyle name="Uwaga 3" xfId="42055" hidden="1"/>
    <cellStyle name="Uwaga 3" xfId="42067" hidden="1"/>
    <cellStyle name="Uwaga 3" xfId="42068" hidden="1"/>
    <cellStyle name="Uwaga 3" xfId="42073" hidden="1"/>
    <cellStyle name="Uwaga 3" xfId="42082" hidden="1"/>
    <cellStyle name="Uwaga 3" xfId="42083" hidden="1"/>
    <cellStyle name="Uwaga 3" xfId="42088" hidden="1"/>
    <cellStyle name="Uwaga 3" xfId="42097" hidden="1"/>
    <cellStyle name="Uwaga 3" xfId="42098" hidden="1"/>
    <cellStyle name="Uwaga 3" xfId="42099" hidden="1"/>
    <cellStyle name="Uwaga 3" xfId="42112" hidden="1"/>
    <cellStyle name="Uwaga 3" xfId="42117" hidden="1"/>
    <cellStyle name="Uwaga 3" xfId="42122" hidden="1"/>
    <cellStyle name="Uwaga 3" xfId="42132" hidden="1"/>
    <cellStyle name="Uwaga 3" xfId="42137" hidden="1"/>
    <cellStyle name="Uwaga 3" xfId="42141" hidden="1"/>
    <cellStyle name="Uwaga 3" xfId="42148" hidden="1"/>
    <cellStyle name="Uwaga 3" xfId="42153" hidden="1"/>
    <cellStyle name="Uwaga 3" xfId="42156" hidden="1"/>
    <cellStyle name="Uwaga 3" xfId="42162" hidden="1"/>
    <cellStyle name="Uwaga 3" xfId="42167" hidden="1"/>
    <cellStyle name="Uwaga 3" xfId="42171" hidden="1"/>
    <cellStyle name="Uwaga 3" xfId="42172" hidden="1"/>
    <cellStyle name="Uwaga 3" xfId="42173" hidden="1"/>
    <cellStyle name="Uwaga 3" xfId="42177" hidden="1"/>
    <cellStyle name="Uwaga 3" xfId="42189" hidden="1"/>
    <cellStyle name="Uwaga 3" xfId="42194" hidden="1"/>
    <cellStyle name="Uwaga 3" xfId="42199" hidden="1"/>
    <cellStyle name="Uwaga 3" xfId="42204" hidden="1"/>
    <cellStyle name="Uwaga 3" xfId="42209" hidden="1"/>
    <cellStyle name="Uwaga 3" xfId="42214" hidden="1"/>
    <cellStyle name="Uwaga 3" xfId="42218" hidden="1"/>
    <cellStyle name="Uwaga 3" xfId="42222" hidden="1"/>
    <cellStyle name="Uwaga 3" xfId="42227" hidden="1"/>
    <cellStyle name="Uwaga 3" xfId="42232" hidden="1"/>
    <cellStyle name="Uwaga 3" xfId="42233" hidden="1"/>
    <cellStyle name="Uwaga 3" xfId="42235" hidden="1"/>
    <cellStyle name="Uwaga 3" xfId="42248" hidden="1"/>
    <cellStyle name="Uwaga 3" xfId="42252" hidden="1"/>
    <cellStyle name="Uwaga 3" xfId="42257" hidden="1"/>
    <cellStyle name="Uwaga 3" xfId="42264" hidden="1"/>
    <cellStyle name="Uwaga 3" xfId="42268" hidden="1"/>
    <cellStyle name="Uwaga 3" xfId="42273" hidden="1"/>
    <cellStyle name="Uwaga 3" xfId="42278" hidden="1"/>
    <cellStyle name="Uwaga 3" xfId="42281" hidden="1"/>
    <cellStyle name="Uwaga 3" xfId="42286" hidden="1"/>
    <cellStyle name="Uwaga 3" xfId="42292" hidden="1"/>
    <cellStyle name="Uwaga 3" xfId="42293" hidden="1"/>
    <cellStyle name="Uwaga 3" xfId="42296" hidden="1"/>
    <cellStyle name="Uwaga 3" xfId="42309" hidden="1"/>
    <cellStyle name="Uwaga 3" xfId="42313" hidden="1"/>
    <cellStyle name="Uwaga 3" xfId="42318" hidden="1"/>
    <cellStyle name="Uwaga 3" xfId="42325" hidden="1"/>
    <cellStyle name="Uwaga 3" xfId="42330" hidden="1"/>
    <cellStyle name="Uwaga 3" xfId="42334" hidden="1"/>
    <cellStyle name="Uwaga 3" xfId="42339" hidden="1"/>
    <cellStyle name="Uwaga 3" xfId="42343" hidden="1"/>
    <cellStyle name="Uwaga 3" xfId="42348" hidden="1"/>
    <cellStyle name="Uwaga 3" xfId="42352" hidden="1"/>
    <cellStyle name="Uwaga 3" xfId="42353" hidden="1"/>
    <cellStyle name="Uwaga 3" xfId="42355" hidden="1"/>
    <cellStyle name="Uwaga 3" xfId="42367" hidden="1"/>
    <cellStyle name="Uwaga 3" xfId="42368" hidden="1"/>
    <cellStyle name="Uwaga 3" xfId="42370" hidden="1"/>
    <cellStyle name="Uwaga 3" xfId="42382" hidden="1"/>
    <cellStyle name="Uwaga 3" xfId="42384" hidden="1"/>
    <cellStyle name="Uwaga 3" xfId="42387" hidden="1"/>
    <cellStyle name="Uwaga 3" xfId="42397" hidden="1"/>
    <cellStyle name="Uwaga 3" xfId="42398" hidden="1"/>
    <cellStyle name="Uwaga 3" xfId="42400" hidden="1"/>
    <cellStyle name="Uwaga 3" xfId="42412" hidden="1"/>
    <cellStyle name="Uwaga 3" xfId="42413" hidden="1"/>
    <cellStyle name="Uwaga 3" xfId="42414" hidden="1"/>
    <cellStyle name="Uwaga 3" xfId="42428" hidden="1"/>
    <cellStyle name="Uwaga 3" xfId="42431" hidden="1"/>
    <cellStyle name="Uwaga 3" xfId="42435" hidden="1"/>
    <cellStyle name="Uwaga 3" xfId="42443" hidden="1"/>
    <cellStyle name="Uwaga 3" xfId="42446" hidden="1"/>
    <cellStyle name="Uwaga 3" xfId="42450" hidden="1"/>
    <cellStyle name="Uwaga 3" xfId="42458" hidden="1"/>
    <cellStyle name="Uwaga 3" xfId="42461" hidden="1"/>
    <cellStyle name="Uwaga 3" xfId="42465" hidden="1"/>
    <cellStyle name="Uwaga 3" xfId="42472" hidden="1"/>
    <cellStyle name="Uwaga 3" xfId="42473" hidden="1"/>
    <cellStyle name="Uwaga 3" xfId="42475" hidden="1"/>
    <cellStyle name="Uwaga 3" xfId="42488" hidden="1"/>
    <cellStyle name="Uwaga 3" xfId="42491" hidden="1"/>
    <cellStyle name="Uwaga 3" xfId="42494" hidden="1"/>
    <cellStyle name="Uwaga 3" xfId="42503" hidden="1"/>
    <cellStyle name="Uwaga 3" xfId="42506" hidden="1"/>
    <cellStyle name="Uwaga 3" xfId="42510" hidden="1"/>
    <cellStyle name="Uwaga 3" xfId="42518" hidden="1"/>
    <cellStyle name="Uwaga 3" xfId="42520" hidden="1"/>
    <cellStyle name="Uwaga 3" xfId="42523" hidden="1"/>
    <cellStyle name="Uwaga 3" xfId="42532" hidden="1"/>
    <cellStyle name="Uwaga 3" xfId="42533" hidden="1"/>
    <cellStyle name="Uwaga 3" xfId="42534" hidden="1"/>
    <cellStyle name="Uwaga 3" xfId="42547" hidden="1"/>
    <cellStyle name="Uwaga 3" xfId="42548" hidden="1"/>
    <cellStyle name="Uwaga 3" xfId="42550" hidden="1"/>
    <cellStyle name="Uwaga 3" xfId="42562" hidden="1"/>
    <cellStyle name="Uwaga 3" xfId="42563" hidden="1"/>
    <cellStyle name="Uwaga 3" xfId="42565" hidden="1"/>
    <cellStyle name="Uwaga 3" xfId="42577" hidden="1"/>
    <cellStyle name="Uwaga 3" xfId="42578" hidden="1"/>
    <cellStyle name="Uwaga 3" xfId="42580" hidden="1"/>
    <cellStyle name="Uwaga 3" xfId="42592" hidden="1"/>
    <cellStyle name="Uwaga 3" xfId="42593" hidden="1"/>
    <cellStyle name="Uwaga 3" xfId="42594" hidden="1"/>
    <cellStyle name="Uwaga 3" xfId="42608" hidden="1"/>
    <cellStyle name="Uwaga 3" xfId="42610" hidden="1"/>
    <cellStyle name="Uwaga 3" xfId="42613" hidden="1"/>
    <cellStyle name="Uwaga 3" xfId="42623" hidden="1"/>
    <cellStyle name="Uwaga 3" xfId="42626" hidden="1"/>
    <cellStyle name="Uwaga 3" xfId="42629" hidden="1"/>
    <cellStyle name="Uwaga 3" xfId="42638" hidden="1"/>
    <cellStyle name="Uwaga 3" xfId="42640" hidden="1"/>
    <cellStyle name="Uwaga 3" xfId="42643" hidden="1"/>
    <cellStyle name="Uwaga 3" xfId="42652" hidden="1"/>
    <cellStyle name="Uwaga 3" xfId="42653" hidden="1"/>
    <cellStyle name="Uwaga 3" xfId="42654" hidden="1"/>
    <cellStyle name="Uwaga 3" xfId="42667" hidden="1"/>
    <cellStyle name="Uwaga 3" xfId="42669" hidden="1"/>
    <cellStyle name="Uwaga 3" xfId="42671" hidden="1"/>
    <cellStyle name="Uwaga 3" xfId="42682" hidden="1"/>
    <cellStyle name="Uwaga 3" xfId="42684" hidden="1"/>
    <cellStyle name="Uwaga 3" xfId="42686" hidden="1"/>
    <cellStyle name="Uwaga 3" xfId="42697" hidden="1"/>
    <cellStyle name="Uwaga 3" xfId="42699" hidden="1"/>
    <cellStyle name="Uwaga 3" xfId="42701" hidden="1"/>
    <cellStyle name="Uwaga 3" xfId="42712" hidden="1"/>
    <cellStyle name="Uwaga 3" xfId="42713" hidden="1"/>
    <cellStyle name="Uwaga 3" xfId="42714" hidden="1"/>
    <cellStyle name="Uwaga 3" xfId="42727" hidden="1"/>
    <cellStyle name="Uwaga 3" xfId="42729" hidden="1"/>
    <cellStyle name="Uwaga 3" xfId="42731" hidden="1"/>
    <cellStyle name="Uwaga 3" xfId="42742" hidden="1"/>
    <cellStyle name="Uwaga 3" xfId="42744" hidden="1"/>
    <cellStyle name="Uwaga 3" xfId="42746" hidden="1"/>
    <cellStyle name="Uwaga 3" xfId="42757" hidden="1"/>
    <cellStyle name="Uwaga 3" xfId="42759" hidden="1"/>
    <cellStyle name="Uwaga 3" xfId="42760" hidden="1"/>
    <cellStyle name="Uwaga 3" xfId="42772" hidden="1"/>
    <cellStyle name="Uwaga 3" xfId="42773" hidden="1"/>
    <cellStyle name="Uwaga 3" xfId="42774" hidden="1"/>
    <cellStyle name="Uwaga 3" xfId="42787" hidden="1"/>
    <cellStyle name="Uwaga 3" xfId="42789" hidden="1"/>
    <cellStyle name="Uwaga 3" xfId="42791" hidden="1"/>
    <cellStyle name="Uwaga 3" xfId="42802" hidden="1"/>
    <cellStyle name="Uwaga 3" xfId="42804" hidden="1"/>
    <cellStyle name="Uwaga 3" xfId="42806" hidden="1"/>
    <cellStyle name="Uwaga 3" xfId="42817" hidden="1"/>
    <cellStyle name="Uwaga 3" xfId="42819" hidden="1"/>
    <cellStyle name="Uwaga 3" xfId="42821" hidden="1"/>
    <cellStyle name="Uwaga 3" xfId="42832" hidden="1"/>
    <cellStyle name="Uwaga 3" xfId="42833" hidden="1"/>
    <cellStyle name="Uwaga 3" xfId="42835" hidden="1"/>
    <cellStyle name="Uwaga 3" xfId="42846" hidden="1"/>
    <cellStyle name="Uwaga 3" xfId="42848" hidden="1"/>
    <cellStyle name="Uwaga 3" xfId="42849" hidden="1"/>
    <cellStyle name="Uwaga 3" xfId="42858" hidden="1"/>
    <cellStyle name="Uwaga 3" xfId="42861" hidden="1"/>
    <cellStyle name="Uwaga 3" xfId="42863" hidden="1"/>
    <cellStyle name="Uwaga 3" xfId="42874" hidden="1"/>
    <cellStyle name="Uwaga 3" xfId="42876" hidden="1"/>
    <cellStyle name="Uwaga 3" xfId="42878" hidden="1"/>
    <cellStyle name="Uwaga 3" xfId="42890" hidden="1"/>
    <cellStyle name="Uwaga 3" xfId="42892" hidden="1"/>
    <cellStyle name="Uwaga 3" xfId="42894" hidden="1"/>
    <cellStyle name="Uwaga 3" xfId="42902" hidden="1"/>
    <cellStyle name="Uwaga 3" xfId="42904" hidden="1"/>
    <cellStyle name="Uwaga 3" xfId="42907" hidden="1"/>
    <cellStyle name="Uwaga 3" xfId="42897" hidden="1"/>
    <cellStyle name="Uwaga 3" xfId="42896" hidden="1"/>
    <cellStyle name="Uwaga 3" xfId="42895" hidden="1"/>
    <cellStyle name="Uwaga 3" xfId="42882" hidden="1"/>
    <cellStyle name="Uwaga 3" xfId="42881" hidden="1"/>
    <cellStyle name="Uwaga 3" xfId="42880" hidden="1"/>
    <cellStyle name="Uwaga 3" xfId="42867" hidden="1"/>
    <cellStyle name="Uwaga 3" xfId="42866" hidden="1"/>
    <cellStyle name="Uwaga 3" xfId="42865" hidden="1"/>
    <cellStyle name="Uwaga 3" xfId="42852" hidden="1"/>
    <cellStyle name="Uwaga 3" xfId="42851" hidden="1"/>
    <cellStyle name="Uwaga 3" xfId="42850" hidden="1"/>
    <cellStyle name="Uwaga 3" xfId="42837" hidden="1"/>
    <cellStyle name="Uwaga 3" xfId="42836" hidden="1"/>
    <cellStyle name="Uwaga 3" xfId="42834" hidden="1"/>
    <cellStyle name="Uwaga 3" xfId="42823" hidden="1"/>
    <cellStyle name="Uwaga 3" xfId="42820" hidden="1"/>
    <cellStyle name="Uwaga 3" xfId="42818" hidden="1"/>
    <cellStyle name="Uwaga 3" xfId="42808" hidden="1"/>
    <cellStyle name="Uwaga 3" xfId="42805" hidden="1"/>
    <cellStyle name="Uwaga 3" xfId="42803" hidden="1"/>
    <cellStyle name="Uwaga 3" xfId="42793" hidden="1"/>
    <cellStyle name="Uwaga 3" xfId="42790" hidden="1"/>
    <cellStyle name="Uwaga 3" xfId="42788" hidden="1"/>
    <cellStyle name="Uwaga 3" xfId="42778" hidden="1"/>
    <cellStyle name="Uwaga 3" xfId="42776" hidden="1"/>
    <cellStyle name="Uwaga 3" xfId="42775" hidden="1"/>
    <cellStyle name="Uwaga 3" xfId="42763" hidden="1"/>
    <cellStyle name="Uwaga 3" xfId="42761" hidden="1"/>
    <cellStyle name="Uwaga 3" xfId="42758" hidden="1"/>
    <cellStyle name="Uwaga 3" xfId="42748" hidden="1"/>
    <cellStyle name="Uwaga 3" xfId="42745" hidden="1"/>
    <cellStyle name="Uwaga 3" xfId="42743" hidden="1"/>
    <cellStyle name="Uwaga 3" xfId="42733" hidden="1"/>
    <cellStyle name="Uwaga 3" xfId="42730" hidden="1"/>
    <cellStyle name="Uwaga 3" xfId="42728" hidden="1"/>
    <cellStyle name="Uwaga 3" xfId="42718" hidden="1"/>
    <cellStyle name="Uwaga 3" xfId="42716" hidden="1"/>
    <cellStyle name="Uwaga 3" xfId="42715" hidden="1"/>
    <cellStyle name="Uwaga 3" xfId="42703" hidden="1"/>
    <cellStyle name="Uwaga 3" xfId="42700" hidden="1"/>
    <cellStyle name="Uwaga 3" xfId="42698" hidden="1"/>
    <cellStyle name="Uwaga 3" xfId="42688" hidden="1"/>
    <cellStyle name="Uwaga 3" xfId="42685" hidden="1"/>
    <cellStyle name="Uwaga 3" xfId="42683" hidden="1"/>
    <cellStyle name="Uwaga 3" xfId="42673" hidden="1"/>
    <cellStyle name="Uwaga 3" xfId="42670" hidden="1"/>
    <cellStyle name="Uwaga 3" xfId="42668" hidden="1"/>
    <cellStyle name="Uwaga 3" xfId="42658" hidden="1"/>
    <cellStyle name="Uwaga 3" xfId="42656" hidden="1"/>
    <cellStyle name="Uwaga 3" xfId="42655" hidden="1"/>
    <cellStyle name="Uwaga 3" xfId="42642" hidden="1"/>
    <cellStyle name="Uwaga 3" xfId="42639" hidden="1"/>
    <cellStyle name="Uwaga 3" xfId="42637" hidden="1"/>
    <cellStyle name="Uwaga 3" xfId="42627" hidden="1"/>
    <cellStyle name="Uwaga 3" xfId="42624" hidden="1"/>
    <cellStyle name="Uwaga 3" xfId="42622" hidden="1"/>
    <cellStyle name="Uwaga 3" xfId="42612" hidden="1"/>
    <cellStyle name="Uwaga 3" xfId="42609" hidden="1"/>
    <cellStyle name="Uwaga 3" xfId="42607" hidden="1"/>
    <cellStyle name="Uwaga 3" xfId="42598" hidden="1"/>
    <cellStyle name="Uwaga 3" xfId="42596" hidden="1"/>
    <cellStyle name="Uwaga 3" xfId="42595" hidden="1"/>
    <cellStyle name="Uwaga 3" xfId="42583" hidden="1"/>
    <cellStyle name="Uwaga 3" xfId="42581" hidden="1"/>
    <cellStyle name="Uwaga 3" xfId="42579" hidden="1"/>
    <cellStyle name="Uwaga 3" xfId="42568" hidden="1"/>
    <cellStyle name="Uwaga 3" xfId="42566" hidden="1"/>
    <cellStyle name="Uwaga 3" xfId="42564" hidden="1"/>
    <cellStyle name="Uwaga 3" xfId="42553" hidden="1"/>
    <cellStyle name="Uwaga 3" xfId="42551" hidden="1"/>
    <cellStyle name="Uwaga 3" xfId="42549" hidden="1"/>
    <cellStyle name="Uwaga 3" xfId="42538" hidden="1"/>
    <cellStyle name="Uwaga 3" xfId="42536" hidden="1"/>
    <cellStyle name="Uwaga 3" xfId="42535" hidden="1"/>
    <cellStyle name="Uwaga 3" xfId="42522" hidden="1"/>
    <cellStyle name="Uwaga 3" xfId="42519" hidden="1"/>
    <cellStyle name="Uwaga 3" xfId="42517" hidden="1"/>
    <cellStyle name="Uwaga 3" xfId="42507" hidden="1"/>
    <cellStyle name="Uwaga 3" xfId="42504" hidden="1"/>
    <cellStyle name="Uwaga 3" xfId="42502" hidden="1"/>
    <cellStyle name="Uwaga 3" xfId="42492" hidden="1"/>
    <cellStyle name="Uwaga 3" xfId="42489" hidden="1"/>
    <cellStyle name="Uwaga 3" xfId="42487" hidden="1"/>
    <cellStyle name="Uwaga 3" xfId="42478" hidden="1"/>
    <cellStyle name="Uwaga 3" xfId="42476" hidden="1"/>
    <cellStyle name="Uwaga 3" xfId="42474" hidden="1"/>
    <cellStyle name="Uwaga 3" xfId="42462" hidden="1"/>
    <cellStyle name="Uwaga 3" xfId="42459" hidden="1"/>
    <cellStyle name="Uwaga 3" xfId="42457" hidden="1"/>
    <cellStyle name="Uwaga 3" xfId="42447" hidden="1"/>
    <cellStyle name="Uwaga 3" xfId="42444" hidden="1"/>
    <cellStyle name="Uwaga 3" xfId="42442" hidden="1"/>
    <cellStyle name="Uwaga 3" xfId="42432" hidden="1"/>
    <cellStyle name="Uwaga 3" xfId="42429" hidden="1"/>
    <cellStyle name="Uwaga 3" xfId="42427" hidden="1"/>
    <cellStyle name="Uwaga 3" xfId="42420" hidden="1"/>
    <cellStyle name="Uwaga 3" xfId="42417" hidden="1"/>
    <cellStyle name="Uwaga 3" xfId="42415" hidden="1"/>
    <cellStyle name="Uwaga 3" xfId="42405" hidden="1"/>
    <cellStyle name="Uwaga 3" xfId="42402" hidden="1"/>
    <cellStyle name="Uwaga 3" xfId="42399" hidden="1"/>
    <cellStyle name="Uwaga 3" xfId="42390" hidden="1"/>
    <cellStyle name="Uwaga 3" xfId="42386" hidden="1"/>
    <cellStyle name="Uwaga 3" xfId="42383" hidden="1"/>
    <cellStyle name="Uwaga 3" xfId="42375" hidden="1"/>
    <cellStyle name="Uwaga 3" xfId="42372" hidden="1"/>
    <cellStyle name="Uwaga 3" xfId="42369" hidden="1"/>
    <cellStyle name="Uwaga 3" xfId="42360" hidden="1"/>
    <cellStyle name="Uwaga 3" xfId="42357" hidden="1"/>
    <cellStyle name="Uwaga 3" xfId="42354" hidden="1"/>
    <cellStyle name="Uwaga 3" xfId="42344" hidden="1"/>
    <cellStyle name="Uwaga 3" xfId="42340" hidden="1"/>
    <cellStyle name="Uwaga 3" xfId="42337" hidden="1"/>
    <cellStyle name="Uwaga 3" xfId="42328" hidden="1"/>
    <cellStyle name="Uwaga 3" xfId="42324" hidden="1"/>
    <cellStyle name="Uwaga 3" xfId="42322" hidden="1"/>
    <cellStyle name="Uwaga 3" xfId="42314" hidden="1"/>
    <cellStyle name="Uwaga 3" xfId="42310" hidden="1"/>
    <cellStyle name="Uwaga 3" xfId="42307" hidden="1"/>
    <cellStyle name="Uwaga 3" xfId="42300" hidden="1"/>
    <cellStyle name="Uwaga 3" xfId="42297" hidden="1"/>
    <cellStyle name="Uwaga 3" xfId="42294" hidden="1"/>
    <cellStyle name="Uwaga 3" xfId="42285" hidden="1"/>
    <cellStyle name="Uwaga 3" xfId="42280" hidden="1"/>
    <cellStyle name="Uwaga 3" xfId="42277" hidden="1"/>
    <cellStyle name="Uwaga 3" xfId="42270" hidden="1"/>
    <cellStyle name="Uwaga 3" xfId="42265" hidden="1"/>
    <cellStyle name="Uwaga 3" xfId="42262" hidden="1"/>
    <cellStyle name="Uwaga 3" xfId="42255" hidden="1"/>
    <cellStyle name="Uwaga 3" xfId="42250" hidden="1"/>
    <cellStyle name="Uwaga 3" xfId="42247" hidden="1"/>
    <cellStyle name="Uwaga 3" xfId="42241" hidden="1"/>
    <cellStyle name="Uwaga 3" xfId="42237" hidden="1"/>
    <cellStyle name="Uwaga 3" xfId="42234" hidden="1"/>
    <cellStyle name="Uwaga 3" xfId="42226" hidden="1"/>
    <cellStyle name="Uwaga 3" xfId="42221" hidden="1"/>
    <cellStyle name="Uwaga 3" xfId="42217" hidden="1"/>
    <cellStyle name="Uwaga 3" xfId="42211" hidden="1"/>
    <cellStyle name="Uwaga 3" xfId="42206" hidden="1"/>
    <cellStyle name="Uwaga 3" xfId="42202" hidden="1"/>
    <cellStyle name="Uwaga 3" xfId="42196" hidden="1"/>
    <cellStyle name="Uwaga 3" xfId="42191" hidden="1"/>
    <cellStyle name="Uwaga 3" xfId="42187" hidden="1"/>
    <cellStyle name="Uwaga 3" xfId="42182" hidden="1"/>
    <cellStyle name="Uwaga 3" xfId="42178" hidden="1"/>
    <cellStyle name="Uwaga 3" xfId="42174" hidden="1"/>
    <cellStyle name="Uwaga 3" xfId="42166" hidden="1"/>
    <cellStyle name="Uwaga 3" xfId="42161" hidden="1"/>
    <cellStyle name="Uwaga 3" xfId="42157" hidden="1"/>
    <cellStyle name="Uwaga 3" xfId="42151" hidden="1"/>
    <cellStyle name="Uwaga 3" xfId="42146" hidden="1"/>
    <cellStyle name="Uwaga 3" xfId="42142" hidden="1"/>
    <cellStyle name="Uwaga 3" xfId="42136" hidden="1"/>
    <cellStyle name="Uwaga 3" xfId="42131" hidden="1"/>
    <cellStyle name="Uwaga 3" xfId="42127" hidden="1"/>
    <cellStyle name="Uwaga 3" xfId="42123" hidden="1"/>
    <cellStyle name="Uwaga 3" xfId="42118" hidden="1"/>
    <cellStyle name="Uwaga 3" xfId="42113" hidden="1"/>
    <cellStyle name="Uwaga 3" xfId="42108" hidden="1"/>
    <cellStyle name="Uwaga 3" xfId="42104" hidden="1"/>
    <cellStyle name="Uwaga 3" xfId="42100" hidden="1"/>
    <cellStyle name="Uwaga 3" xfId="42093" hidden="1"/>
    <cellStyle name="Uwaga 3" xfId="42089" hidden="1"/>
    <cellStyle name="Uwaga 3" xfId="42084" hidden="1"/>
    <cellStyle name="Uwaga 3" xfId="42078" hidden="1"/>
    <cellStyle name="Uwaga 3" xfId="42074" hidden="1"/>
    <cellStyle name="Uwaga 3" xfId="42069" hidden="1"/>
    <cellStyle name="Uwaga 3" xfId="42063" hidden="1"/>
    <cellStyle name="Uwaga 3" xfId="42059" hidden="1"/>
    <cellStyle name="Uwaga 3" xfId="42054" hidden="1"/>
    <cellStyle name="Uwaga 3" xfId="42048" hidden="1"/>
    <cellStyle name="Uwaga 3" xfId="42044" hidden="1"/>
    <cellStyle name="Uwaga 3" xfId="42040" hidden="1"/>
    <cellStyle name="Uwaga 3" xfId="42900" hidden="1"/>
    <cellStyle name="Uwaga 3" xfId="42899" hidden="1"/>
    <cellStyle name="Uwaga 3" xfId="42898" hidden="1"/>
    <cellStyle name="Uwaga 3" xfId="42885" hidden="1"/>
    <cellStyle name="Uwaga 3" xfId="42884" hidden="1"/>
    <cellStyle name="Uwaga 3" xfId="42883" hidden="1"/>
    <cellStyle name="Uwaga 3" xfId="42870" hidden="1"/>
    <cellStyle name="Uwaga 3" xfId="42869" hidden="1"/>
    <cellStyle name="Uwaga 3" xfId="42868" hidden="1"/>
    <cellStyle name="Uwaga 3" xfId="42855" hidden="1"/>
    <cellStyle name="Uwaga 3" xfId="42854" hidden="1"/>
    <cellStyle name="Uwaga 3" xfId="42853" hidden="1"/>
    <cellStyle name="Uwaga 3" xfId="42840" hidden="1"/>
    <cellStyle name="Uwaga 3" xfId="42839" hidden="1"/>
    <cellStyle name="Uwaga 3" xfId="42838" hidden="1"/>
    <cellStyle name="Uwaga 3" xfId="42826" hidden="1"/>
    <cellStyle name="Uwaga 3" xfId="42824" hidden="1"/>
    <cellStyle name="Uwaga 3" xfId="42822" hidden="1"/>
    <cellStyle name="Uwaga 3" xfId="42811" hidden="1"/>
    <cellStyle name="Uwaga 3" xfId="42809" hidden="1"/>
    <cellStyle name="Uwaga 3" xfId="42807" hidden="1"/>
    <cellStyle name="Uwaga 3" xfId="42796" hidden="1"/>
    <cellStyle name="Uwaga 3" xfId="42794" hidden="1"/>
    <cellStyle name="Uwaga 3" xfId="42792" hidden="1"/>
    <cellStyle name="Uwaga 3" xfId="42781" hidden="1"/>
    <cellStyle name="Uwaga 3" xfId="42779" hidden="1"/>
    <cellStyle name="Uwaga 3" xfId="42777" hidden="1"/>
    <cellStyle name="Uwaga 3" xfId="42766" hidden="1"/>
    <cellStyle name="Uwaga 3" xfId="42764" hidden="1"/>
    <cellStyle name="Uwaga 3" xfId="42762" hidden="1"/>
    <cellStyle name="Uwaga 3" xfId="42751" hidden="1"/>
    <cellStyle name="Uwaga 3" xfId="42749" hidden="1"/>
    <cellStyle name="Uwaga 3" xfId="42747" hidden="1"/>
    <cellStyle name="Uwaga 3" xfId="42736" hidden="1"/>
    <cellStyle name="Uwaga 3" xfId="42734" hidden="1"/>
    <cellStyle name="Uwaga 3" xfId="42732" hidden="1"/>
    <cellStyle name="Uwaga 3" xfId="42721" hidden="1"/>
    <cellStyle name="Uwaga 3" xfId="42719" hidden="1"/>
    <cellStyle name="Uwaga 3" xfId="42717" hidden="1"/>
    <cellStyle name="Uwaga 3" xfId="42706" hidden="1"/>
    <cellStyle name="Uwaga 3" xfId="42704" hidden="1"/>
    <cellStyle name="Uwaga 3" xfId="42702" hidden="1"/>
    <cellStyle name="Uwaga 3" xfId="42691" hidden="1"/>
    <cellStyle name="Uwaga 3" xfId="42689" hidden="1"/>
    <cellStyle name="Uwaga 3" xfId="42687" hidden="1"/>
    <cellStyle name="Uwaga 3" xfId="42676" hidden="1"/>
    <cellStyle name="Uwaga 3" xfId="42674" hidden="1"/>
    <cellStyle name="Uwaga 3" xfId="42672" hidden="1"/>
    <cellStyle name="Uwaga 3" xfId="42661" hidden="1"/>
    <cellStyle name="Uwaga 3" xfId="42659" hidden="1"/>
    <cellStyle name="Uwaga 3" xfId="42657" hidden="1"/>
    <cellStyle name="Uwaga 3" xfId="42646" hidden="1"/>
    <cellStyle name="Uwaga 3" xfId="42644" hidden="1"/>
    <cellStyle name="Uwaga 3" xfId="42641" hidden="1"/>
    <cellStyle name="Uwaga 3" xfId="42631" hidden="1"/>
    <cellStyle name="Uwaga 3" xfId="42628" hidden="1"/>
    <cellStyle name="Uwaga 3" xfId="42625" hidden="1"/>
    <cellStyle name="Uwaga 3" xfId="42616" hidden="1"/>
    <cellStyle name="Uwaga 3" xfId="42614" hidden="1"/>
    <cellStyle name="Uwaga 3" xfId="42611" hidden="1"/>
    <cellStyle name="Uwaga 3" xfId="42601" hidden="1"/>
    <cellStyle name="Uwaga 3" xfId="42599" hidden="1"/>
    <cellStyle name="Uwaga 3" xfId="42597" hidden="1"/>
    <cellStyle name="Uwaga 3" xfId="42586" hidden="1"/>
    <cellStyle name="Uwaga 3" xfId="42584" hidden="1"/>
    <cellStyle name="Uwaga 3" xfId="42582" hidden="1"/>
    <cellStyle name="Uwaga 3" xfId="42571" hidden="1"/>
    <cellStyle name="Uwaga 3" xfId="42569" hidden="1"/>
    <cellStyle name="Uwaga 3" xfId="42567" hidden="1"/>
    <cellStyle name="Uwaga 3" xfId="42556" hidden="1"/>
    <cellStyle name="Uwaga 3" xfId="42554" hidden="1"/>
    <cellStyle name="Uwaga 3" xfId="42552" hidden="1"/>
    <cellStyle name="Uwaga 3" xfId="42541" hidden="1"/>
    <cellStyle name="Uwaga 3" xfId="42539" hidden="1"/>
    <cellStyle name="Uwaga 3" xfId="42537" hidden="1"/>
    <cellStyle name="Uwaga 3" xfId="42526" hidden="1"/>
    <cellStyle name="Uwaga 3" xfId="42524" hidden="1"/>
    <cellStyle name="Uwaga 3" xfId="42521" hidden="1"/>
    <cellStyle name="Uwaga 3" xfId="42511" hidden="1"/>
    <cellStyle name="Uwaga 3" xfId="42508" hidden="1"/>
    <cellStyle name="Uwaga 3" xfId="42505" hidden="1"/>
    <cellStyle name="Uwaga 3" xfId="42496" hidden="1"/>
    <cellStyle name="Uwaga 3" xfId="42493" hidden="1"/>
    <cellStyle name="Uwaga 3" xfId="42490" hidden="1"/>
    <cellStyle name="Uwaga 3" xfId="42481" hidden="1"/>
    <cellStyle name="Uwaga 3" xfId="42479" hidden="1"/>
    <cellStyle name="Uwaga 3" xfId="42477" hidden="1"/>
    <cellStyle name="Uwaga 3" xfId="42466" hidden="1"/>
    <cellStyle name="Uwaga 3" xfId="42463" hidden="1"/>
    <cellStyle name="Uwaga 3" xfId="42460" hidden="1"/>
    <cellStyle name="Uwaga 3" xfId="42451" hidden="1"/>
    <cellStyle name="Uwaga 3" xfId="42448" hidden="1"/>
    <cellStyle name="Uwaga 3" xfId="42445" hidden="1"/>
    <cellStyle name="Uwaga 3" xfId="42436" hidden="1"/>
    <cellStyle name="Uwaga 3" xfId="42433" hidden="1"/>
    <cellStyle name="Uwaga 3" xfId="42430" hidden="1"/>
    <cellStyle name="Uwaga 3" xfId="42423" hidden="1"/>
    <cellStyle name="Uwaga 3" xfId="42419" hidden="1"/>
    <cellStyle name="Uwaga 3" xfId="42416" hidden="1"/>
    <cellStyle name="Uwaga 3" xfId="42408" hidden="1"/>
    <cellStyle name="Uwaga 3" xfId="42404" hidden="1"/>
    <cellStyle name="Uwaga 3" xfId="42401" hidden="1"/>
    <cellStyle name="Uwaga 3" xfId="42393" hidden="1"/>
    <cellStyle name="Uwaga 3" xfId="42389" hidden="1"/>
    <cellStyle name="Uwaga 3" xfId="42385" hidden="1"/>
    <cellStyle name="Uwaga 3" xfId="42378" hidden="1"/>
    <cellStyle name="Uwaga 3" xfId="42374" hidden="1"/>
    <cellStyle name="Uwaga 3" xfId="42371" hidden="1"/>
    <cellStyle name="Uwaga 3" xfId="42363" hidden="1"/>
    <cellStyle name="Uwaga 3" xfId="42359" hidden="1"/>
    <cellStyle name="Uwaga 3" xfId="42356" hidden="1"/>
    <cellStyle name="Uwaga 3" xfId="42347" hidden="1"/>
    <cellStyle name="Uwaga 3" xfId="42342" hidden="1"/>
    <cellStyle name="Uwaga 3" xfId="42338" hidden="1"/>
    <cellStyle name="Uwaga 3" xfId="42332" hidden="1"/>
    <cellStyle name="Uwaga 3" xfId="42327" hidden="1"/>
    <cellStyle name="Uwaga 3" xfId="42323" hidden="1"/>
    <cellStyle name="Uwaga 3" xfId="42317" hidden="1"/>
    <cellStyle name="Uwaga 3" xfId="42312" hidden="1"/>
    <cellStyle name="Uwaga 3" xfId="42308" hidden="1"/>
    <cellStyle name="Uwaga 3" xfId="42303" hidden="1"/>
    <cellStyle name="Uwaga 3" xfId="42299" hidden="1"/>
    <cellStyle name="Uwaga 3" xfId="42295" hidden="1"/>
    <cellStyle name="Uwaga 3" xfId="42288" hidden="1"/>
    <cellStyle name="Uwaga 3" xfId="42283" hidden="1"/>
    <cellStyle name="Uwaga 3" xfId="42279" hidden="1"/>
    <cellStyle name="Uwaga 3" xfId="42272" hidden="1"/>
    <cellStyle name="Uwaga 3" xfId="42267" hidden="1"/>
    <cellStyle name="Uwaga 3" xfId="42263" hidden="1"/>
    <cellStyle name="Uwaga 3" xfId="42258" hidden="1"/>
    <cellStyle name="Uwaga 3" xfId="42253" hidden="1"/>
    <cellStyle name="Uwaga 3" xfId="42249" hidden="1"/>
    <cellStyle name="Uwaga 3" xfId="42243" hidden="1"/>
    <cellStyle name="Uwaga 3" xfId="42239" hidden="1"/>
    <cellStyle name="Uwaga 3" xfId="42236" hidden="1"/>
    <cellStyle name="Uwaga 3" xfId="42229" hidden="1"/>
    <cellStyle name="Uwaga 3" xfId="42224" hidden="1"/>
    <cellStyle name="Uwaga 3" xfId="42219" hidden="1"/>
    <cellStyle name="Uwaga 3" xfId="42213" hidden="1"/>
    <cellStyle name="Uwaga 3" xfId="42208" hidden="1"/>
    <cellStyle name="Uwaga 3" xfId="42203" hidden="1"/>
    <cellStyle name="Uwaga 3" xfId="42198" hidden="1"/>
    <cellStyle name="Uwaga 3" xfId="42193" hidden="1"/>
    <cellStyle name="Uwaga 3" xfId="42188" hidden="1"/>
    <cellStyle name="Uwaga 3" xfId="42184" hidden="1"/>
    <cellStyle name="Uwaga 3" xfId="42180" hidden="1"/>
    <cellStyle name="Uwaga 3" xfId="42175" hidden="1"/>
    <cellStyle name="Uwaga 3" xfId="42168" hidden="1"/>
    <cellStyle name="Uwaga 3" xfId="42163" hidden="1"/>
    <cellStyle name="Uwaga 3" xfId="42158" hidden="1"/>
    <cellStyle name="Uwaga 3" xfId="42152" hidden="1"/>
    <cellStyle name="Uwaga 3" xfId="42147" hidden="1"/>
    <cellStyle name="Uwaga 3" xfId="42143" hidden="1"/>
    <cellStyle name="Uwaga 3" xfId="42138" hidden="1"/>
    <cellStyle name="Uwaga 3" xfId="42133" hidden="1"/>
    <cellStyle name="Uwaga 3" xfId="42128" hidden="1"/>
    <cellStyle name="Uwaga 3" xfId="42124" hidden="1"/>
    <cellStyle name="Uwaga 3" xfId="42119" hidden="1"/>
    <cellStyle name="Uwaga 3" xfId="42114" hidden="1"/>
    <cellStyle name="Uwaga 3" xfId="42109" hidden="1"/>
    <cellStyle name="Uwaga 3" xfId="42105" hidden="1"/>
    <cellStyle name="Uwaga 3" xfId="42101" hidden="1"/>
    <cellStyle name="Uwaga 3" xfId="42094" hidden="1"/>
    <cellStyle name="Uwaga 3" xfId="42090" hidden="1"/>
    <cellStyle name="Uwaga 3" xfId="42085" hidden="1"/>
    <cellStyle name="Uwaga 3" xfId="42079" hidden="1"/>
    <cellStyle name="Uwaga 3" xfId="42075" hidden="1"/>
    <cellStyle name="Uwaga 3" xfId="42070" hidden="1"/>
    <cellStyle name="Uwaga 3" xfId="42064" hidden="1"/>
    <cellStyle name="Uwaga 3" xfId="42060" hidden="1"/>
    <cellStyle name="Uwaga 3" xfId="42056" hidden="1"/>
    <cellStyle name="Uwaga 3" xfId="42049" hidden="1"/>
    <cellStyle name="Uwaga 3" xfId="42045" hidden="1"/>
    <cellStyle name="Uwaga 3" xfId="42041" hidden="1"/>
    <cellStyle name="Uwaga 3" xfId="42905" hidden="1"/>
    <cellStyle name="Uwaga 3" xfId="42903" hidden="1"/>
    <cellStyle name="Uwaga 3" xfId="42901" hidden="1"/>
    <cellStyle name="Uwaga 3" xfId="42888" hidden="1"/>
    <cellStyle name="Uwaga 3" xfId="42887" hidden="1"/>
    <cellStyle name="Uwaga 3" xfId="42886" hidden="1"/>
    <cellStyle name="Uwaga 3" xfId="42873" hidden="1"/>
    <cellStyle name="Uwaga 3" xfId="42872" hidden="1"/>
    <cellStyle name="Uwaga 3" xfId="42871" hidden="1"/>
    <cellStyle name="Uwaga 3" xfId="42859" hidden="1"/>
    <cellStyle name="Uwaga 3" xfId="42857" hidden="1"/>
    <cellStyle name="Uwaga 3" xfId="42856" hidden="1"/>
    <cellStyle name="Uwaga 3" xfId="42843" hidden="1"/>
    <cellStyle name="Uwaga 3" xfId="42842" hidden="1"/>
    <cellStyle name="Uwaga 3" xfId="42841" hidden="1"/>
    <cellStyle name="Uwaga 3" xfId="42829" hidden="1"/>
    <cellStyle name="Uwaga 3" xfId="42827" hidden="1"/>
    <cellStyle name="Uwaga 3" xfId="42825" hidden="1"/>
    <cellStyle name="Uwaga 3" xfId="42814" hidden="1"/>
    <cellStyle name="Uwaga 3" xfId="42812" hidden="1"/>
    <cellStyle name="Uwaga 3" xfId="42810" hidden="1"/>
    <cellStyle name="Uwaga 3" xfId="42799" hidden="1"/>
    <cellStyle name="Uwaga 3" xfId="42797" hidden="1"/>
    <cellStyle name="Uwaga 3" xfId="42795" hidden="1"/>
    <cellStyle name="Uwaga 3" xfId="42784" hidden="1"/>
    <cellStyle name="Uwaga 3" xfId="42782" hidden="1"/>
    <cellStyle name="Uwaga 3" xfId="42780" hidden="1"/>
    <cellStyle name="Uwaga 3" xfId="42769" hidden="1"/>
    <cellStyle name="Uwaga 3" xfId="42767" hidden="1"/>
    <cellStyle name="Uwaga 3" xfId="42765" hidden="1"/>
    <cellStyle name="Uwaga 3" xfId="42754" hidden="1"/>
    <cellStyle name="Uwaga 3" xfId="42752" hidden="1"/>
    <cellStyle name="Uwaga 3" xfId="42750" hidden="1"/>
    <cellStyle name="Uwaga 3" xfId="42739" hidden="1"/>
    <cellStyle name="Uwaga 3" xfId="42737" hidden="1"/>
    <cellStyle name="Uwaga 3" xfId="42735" hidden="1"/>
    <cellStyle name="Uwaga 3" xfId="42724" hidden="1"/>
    <cellStyle name="Uwaga 3" xfId="42722" hidden="1"/>
    <cellStyle name="Uwaga 3" xfId="42720" hidden="1"/>
    <cellStyle name="Uwaga 3" xfId="42709" hidden="1"/>
    <cellStyle name="Uwaga 3" xfId="42707" hidden="1"/>
    <cellStyle name="Uwaga 3" xfId="42705" hidden="1"/>
    <cellStyle name="Uwaga 3" xfId="42694" hidden="1"/>
    <cellStyle name="Uwaga 3" xfId="42692" hidden="1"/>
    <cellStyle name="Uwaga 3" xfId="42690" hidden="1"/>
    <cellStyle name="Uwaga 3" xfId="42679" hidden="1"/>
    <cellStyle name="Uwaga 3" xfId="42677" hidden="1"/>
    <cellStyle name="Uwaga 3" xfId="42675" hidden="1"/>
    <cellStyle name="Uwaga 3" xfId="42664" hidden="1"/>
    <cellStyle name="Uwaga 3" xfId="42662" hidden="1"/>
    <cellStyle name="Uwaga 3" xfId="42660" hidden="1"/>
    <cellStyle name="Uwaga 3" xfId="42649" hidden="1"/>
    <cellStyle name="Uwaga 3" xfId="42647" hidden="1"/>
    <cellStyle name="Uwaga 3" xfId="42645" hidden="1"/>
    <cellStyle name="Uwaga 3" xfId="42634" hidden="1"/>
    <cellStyle name="Uwaga 3" xfId="42632" hidden="1"/>
    <cellStyle name="Uwaga 3" xfId="42630" hidden="1"/>
    <cellStyle name="Uwaga 3" xfId="42619" hidden="1"/>
    <cellStyle name="Uwaga 3" xfId="42617" hidden="1"/>
    <cellStyle name="Uwaga 3" xfId="42615" hidden="1"/>
    <cellStyle name="Uwaga 3" xfId="42604" hidden="1"/>
    <cellStyle name="Uwaga 3" xfId="42602" hidden="1"/>
    <cellStyle name="Uwaga 3" xfId="42600" hidden="1"/>
    <cellStyle name="Uwaga 3" xfId="42589" hidden="1"/>
    <cellStyle name="Uwaga 3" xfId="42587" hidden="1"/>
    <cellStyle name="Uwaga 3" xfId="42585" hidden="1"/>
    <cellStyle name="Uwaga 3" xfId="42574" hidden="1"/>
    <cellStyle name="Uwaga 3" xfId="42572" hidden="1"/>
    <cellStyle name="Uwaga 3" xfId="42570" hidden="1"/>
    <cellStyle name="Uwaga 3" xfId="42559" hidden="1"/>
    <cellStyle name="Uwaga 3" xfId="42557" hidden="1"/>
    <cellStyle name="Uwaga 3" xfId="42555" hidden="1"/>
    <cellStyle name="Uwaga 3" xfId="42544" hidden="1"/>
    <cellStyle name="Uwaga 3" xfId="42542" hidden="1"/>
    <cellStyle name="Uwaga 3" xfId="42540" hidden="1"/>
    <cellStyle name="Uwaga 3" xfId="42529" hidden="1"/>
    <cellStyle name="Uwaga 3" xfId="42527" hidden="1"/>
    <cellStyle name="Uwaga 3" xfId="42525" hidden="1"/>
    <cellStyle name="Uwaga 3" xfId="42514" hidden="1"/>
    <cellStyle name="Uwaga 3" xfId="42512" hidden="1"/>
    <cellStyle name="Uwaga 3" xfId="42509" hidden="1"/>
    <cellStyle name="Uwaga 3" xfId="42499" hidden="1"/>
    <cellStyle name="Uwaga 3" xfId="42497" hidden="1"/>
    <cellStyle name="Uwaga 3" xfId="42495" hidden="1"/>
    <cellStyle name="Uwaga 3" xfId="42484" hidden="1"/>
    <cellStyle name="Uwaga 3" xfId="42482" hidden="1"/>
    <cellStyle name="Uwaga 3" xfId="42480" hidden="1"/>
    <cellStyle name="Uwaga 3" xfId="42469" hidden="1"/>
    <cellStyle name="Uwaga 3" xfId="42467" hidden="1"/>
    <cellStyle name="Uwaga 3" xfId="42464" hidden="1"/>
    <cellStyle name="Uwaga 3" xfId="42454" hidden="1"/>
    <cellStyle name="Uwaga 3" xfId="42452" hidden="1"/>
    <cellStyle name="Uwaga 3" xfId="42449" hidden="1"/>
    <cellStyle name="Uwaga 3" xfId="42439" hidden="1"/>
    <cellStyle name="Uwaga 3" xfId="42437" hidden="1"/>
    <cellStyle name="Uwaga 3" xfId="42434" hidden="1"/>
    <cellStyle name="Uwaga 3" xfId="42425" hidden="1"/>
    <cellStyle name="Uwaga 3" xfId="42422" hidden="1"/>
    <cellStyle name="Uwaga 3" xfId="42418" hidden="1"/>
    <cellStyle name="Uwaga 3" xfId="42410" hidden="1"/>
    <cellStyle name="Uwaga 3" xfId="42407" hidden="1"/>
    <cellStyle name="Uwaga 3" xfId="42403" hidden="1"/>
    <cellStyle name="Uwaga 3" xfId="42395" hidden="1"/>
    <cellStyle name="Uwaga 3" xfId="42392" hidden="1"/>
    <cellStyle name="Uwaga 3" xfId="42388" hidden="1"/>
    <cellStyle name="Uwaga 3" xfId="42380" hidden="1"/>
    <cellStyle name="Uwaga 3" xfId="42377" hidden="1"/>
    <cellStyle name="Uwaga 3" xfId="42373" hidden="1"/>
    <cellStyle name="Uwaga 3" xfId="42365" hidden="1"/>
    <cellStyle name="Uwaga 3" xfId="42362" hidden="1"/>
    <cellStyle name="Uwaga 3" xfId="42358" hidden="1"/>
    <cellStyle name="Uwaga 3" xfId="42350" hidden="1"/>
    <cellStyle name="Uwaga 3" xfId="42346" hidden="1"/>
    <cellStyle name="Uwaga 3" xfId="42341" hidden="1"/>
    <cellStyle name="Uwaga 3" xfId="42335" hidden="1"/>
    <cellStyle name="Uwaga 3" xfId="42331" hidden="1"/>
    <cellStyle name="Uwaga 3" xfId="42326" hidden="1"/>
    <cellStyle name="Uwaga 3" xfId="42320" hidden="1"/>
    <cellStyle name="Uwaga 3" xfId="42316" hidden="1"/>
    <cellStyle name="Uwaga 3" xfId="42311" hidden="1"/>
    <cellStyle name="Uwaga 3" xfId="42305" hidden="1"/>
    <cellStyle name="Uwaga 3" xfId="42302" hidden="1"/>
    <cellStyle name="Uwaga 3" xfId="42298" hidden="1"/>
    <cellStyle name="Uwaga 3" xfId="42290" hidden="1"/>
    <cellStyle name="Uwaga 3" xfId="42287" hidden="1"/>
    <cellStyle name="Uwaga 3" xfId="42282" hidden="1"/>
    <cellStyle name="Uwaga 3" xfId="42275" hidden="1"/>
    <cellStyle name="Uwaga 3" xfId="42271" hidden="1"/>
    <cellStyle name="Uwaga 3" xfId="42266" hidden="1"/>
    <cellStyle name="Uwaga 3" xfId="42260" hidden="1"/>
    <cellStyle name="Uwaga 3" xfId="42256" hidden="1"/>
    <cellStyle name="Uwaga 3" xfId="42251" hidden="1"/>
    <cellStyle name="Uwaga 3" xfId="42245" hidden="1"/>
    <cellStyle name="Uwaga 3" xfId="42242" hidden="1"/>
    <cellStyle name="Uwaga 3" xfId="42238" hidden="1"/>
    <cellStyle name="Uwaga 3" xfId="42230" hidden="1"/>
    <cellStyle name="Uwaga 3" xfId="42225" hidden="1"/>
    <cellStyle name="Uwaga 3" xfId="42220" hidden="1"/>
    <cellStyle name="Uwaga 3" xfId="42215" hidden="1"/>
    <cellStyle name="Uwaga 3" xfId="42210" hidden="1"/>
    <cellStyle name="Uwaga 3" xfId="42205" hidden="1"/>
    <cellStyle name="Uwaga 3" xfId="42200" hidden="1"/>
    <cellStyle name="Uwaga 3" xfId="42195" hidden="1"/>
    <cellStyle name="Uwaga 3" xfId="42190" hidden="1"/>
    <cellStyle name="Uwaga 3" xfId="42185" hidden="1"/>
    <cellStyle name="Uwaga 3" xfId="42181" hidden="1"/>
    <cellStyle name="Uwaga 3" xfId="42176" hidden="1"/>
    <cellStyle name="Uwaga 3" xfId="42169" hidden="1"/>
    <cellStyle name="Uwaga 3" xfId="42164" hidden="1"/>
    <cellStyle name="Uwaga 3" xfId="42159" hidden="1"/>
    <cellStyle name="Uwaga 3" xfId="42154" hidden="1"/>
    <cellStyle name="Uwaga 3" xfId="42149" hidden="1"/>
    <cellStyle name="Uwaga 3" xfId="42144" hidden="1"/>
    <cellStyle name="Uwaga 3" xfId="42139" hidden="1"/>
    <cellStyle name="Uwaga 3" xfId="42134" hidden="1"/>
    <cellStyle name="Uwaga 3" xfId="42129" hidden="1"/>
    <cellStyle name="Uwaga 3" xfId="42125" hidden="1"/>
    <cellStyle name="Uwaga 3" xfId="42120" hidden="1"/>
    <cellStyle name="Uwaga 3" xfId="42115" hidden="1"/>
    <cellStyle name="Uwaga 3" xfId="42110" hidden="1"/>
    <cellStyle name="Uwaga 3" xfId="42106" hidden="1"/>
    <cellStyle name="Uwaga 3" xfId="42102" hidden="1"/>
    <cellStyle name="Uwaga 3" xfId="42095" hidden="1"/>
    <cellStyle name="Uwaga 3" xfId="42091" hidden="1"/>
    <cellStyle name="Uwaga 3" xfId="42086" hidden="1"/>
    <cellStyle name="Uwaga 3" xfId="42080" hidden="1"/>
    <cellStyle name="Uwaga 3" xfId="42076" hidden="1"/>
    <cellStyle name="Uwaga 3" xfId="42071" hidden="1"/>
    <cellStyle name="Uwaga 3" xfId="42065" hidden="1"/>
    <cellStyle name="Uwaga 3" xfId="42061" hidden="1"/>
    <cellStyle name="Uwaga 3" xfId="42057" hidden="1"/>
    <cellStyle name="Uwaga 3" xfId="42050" hidden="1"/>
    <cellStyle name="Uwaga 3" xfId="42046" hidden="1"/>
    <cellStyle name="Uwaga 3" xfId="42042" hidden="1"/>
    <cellStyle name="Uwaga 3" xfId="42909" hidden="1"/>
    <cellStyle name="Uwaga 3" xfId="42908" hidden="1"/>
    <cellStyle name="Uwaga 3" xfId="42906" hidden="1"/>
    <cellStyle name="Uwaga 3" xfId="42893" hidden="1"/>
    <cellStyle name="Uwaga 3" xfId="42891" hidden="1"/>
    <cellStyle name="Uwaga 3" xfId="42889" hidden="1"/>
    <cellStyle name="Uwaga 3" xfId="42879" hidden="1"/>
    <cellStyle name="Uwaga 3" xfId="42877" hidden="1"/>
    <cellStyle name="Uwaga 3" xfId="42875" hidden="1"/>
    <cellStyle name="Uwaga 3" xfId="42864" hidden="1"/>
    <cellStyle name="Uwaga 3" xfId="42862" hidden="1"/>
    <cellStyle name="Uwaga 3" xfId="42860" hidden="1"/>
    <cellStyle name="Uwaga 3" xfId="42847" hidden="1"/>
    <cellStyle name="Uwaga 3" xfId="42845" hidden="1"/>
    <cellStyle name="Uwaga 3" xfId="42844" hidden="1"/>
    <cellStyle name="Uwaga 3" xfId="42831" hidden="1"/>
    <cellStyle name="Uwaga 3" xfId="42830" hidden="1"/>
    <cellStyle name="Uwaga 3" xfId="42828" hidden="1"/>
    <cellStyle name="Uwaga 3" xfId="42816" hidden="1"/>
    <cellStyle name="Uwaga 3" xfId="42815" hidden="1"/>
    <cellStyle name="Uwaga 3" xfId="42813" hidden="1"/>
    <cellStyle name="Uwaga 3" xfId="42801" hidden="1"/>
    <cellStyle name="Uwaga 3" xfId="42800" hidden="1"/>
    <cellStyle name="Uwaga 3" xfId="42798" hidden="1"/>
    <cellStyle name="Uwaga 3" xfId="42786" hidden="1"/>
    <cellStyle name="Uwaga 3" xfId="42785" hidden="1"/>
    <cellStyle name="Uwaga 3" xfId="42783" hidden="1"/>
    <cellStyle name="Uwaga 3" xfId="42771" hidden="1"/>
    <cellStyle name="Uwaga 3" xfId="42770" hidden="1"/>
    <cellStyle name="Uwaga 3" xfId="42768" hidden="1"/>
    <cellStyle name="Uwaga 3" xfId="42756" hidden="1"/>
    <cellStyle name="Uwaga 3" xfId="42755" hidden="1"/>
    <cellStyle name="Uwaga 3" xfId="42753" hidden="1"/>
    <cellStyle name="Uwaga 3" xfId="42741" hidden="1"/>
    <cellStyle name="Uwaga 3" xfId="42740" hidden="1"/>
    <cellStyle name="Uwaga 3" xfId="42738" hidden="1"/>
    <cellStyle name="Uwaga 3" xfId="42726" hidden="1"/>
    <cellStyle name="Uwaga 3" xfId="42725" hidden="1"/>
    <cellStyle name="Uwaga 3" xfId="42723" hidden="1"/>
    <cellStyle name="Uwaga 3" xfId="42711" hidden="1"/>
    <cellStyle name="Uwaga 3" xfId="42710" hidden="1"/>
    <cellStyle name="Uwaga 3" xfId="42708" hidden="1"/>
    <cellStyle name="Uwaga 3" xfId="42696" hidden="1"/>
    <cellStyle name="Uwaga 3" xfId="42695" hidden="1"/>
    <cellStyle name="Uwaga 3" xfId="42693" hidden="1"/>
    <cellStyle name="Uwaga 3" xfId="42681" hidden="1"/>
    <cellStyle name="Uwaga 3" xfId="42680" hidden="1"/>
    <cellStyle name="Uwaga 3" xfId="42678" hidden="1"/>
    <cellStyle name="Uwaga 3" xfId="42666" hidden="1"/>
    <cellStyle name="Uwaga 3" xfId="42665" hidden="1"/>
    <cellStyle name="Uwaga 3" xfId="42663" hidden="1"/>
    <cellStyle name="Uwaga 3" xfId="42651" hidden="1"/>
    <cellStyle name="Uwaga 3" xfId="42650" hidden="1"/>
    <cellStyle name="Uwaga 3" xfId="42648" hidden="1"/>
    <cellStyle name="Uwaga 3" xfId="42636" hidden="1"/>
    <cellStyle name="Uwaga 3" xfId="42635" hidden="1"/>
    <cellStyle name="Uwaga 3" xfId="42633" hidden="1"/>
    <cellStyle name="Uwaga 3" xfId="42621" hidden="1"/>
    <cellStyle name="Uwaga 3" xfId="42620" hidden="1"/>
    <cellStyle name="Uwaga 3" xfId="42618" hidden="1"/>
    <cellStyle name="Uwaga 3" xfId="42606" hidden="1"/>
    <cellStyle name="Uwaga 3" xfId="42605" hidden="1"/>
    <cellStyle name="Uwaga 3" xfId="42603" hidden="1"/>
    <cellStyle name="Uwaga 3" xfId="42591" hidden="1"/>
    <cellStyle name="Uwaga 3" xfId="42590" hidden="1"/>
    <cellStyle name="Uwaga 3" xfId="42588" hidden="1"/>
    <cellStyle name="Uwaga 3" xfId="42576" hidden="1"/>
    <cellStyle name="Uwaga 3" xfId="42575" hidden="1"/>
    <cellStyle name="Uwaga 3" xfId="42573" hidden="1"/>
    <cellStyle name="Uwaga 3" xfId="42561" hidden="1"/>
    <cellStyle name="Uwaga 3" xfId="42560" hidden="1"/>
    <cellStyle name="Uwaga 3" xfId="42558" hidden="1"/>
    <cellStyle name="Uwaga 3" xfId="42546" hidden="1"/>
    <cellStyle name="Uwaga 3" xfId="42545" hidden="1"/>
    <cellStyle name="Uwaga 3" xfId="42543" hidden="1"/>
    <cellStyle name="Uwaga 3" xfId="42531" hidden="1"/>
    <cellStyle name="Uwaga 3" xfId="42530" hidden="1"/>
    <cellStyle name="Uwaga 3" xfId="42528" hidden="1"/>
    <cellStyle name="Uwaga 3" xfId="42516" hidden="1"/>
    <cellStyle name="Uwaga 3" xfId="42515" hidden="1"/>
    <cellStyle name="Uwaga 3" xfId="42513" hidden="1"/>
    <cellStyle name="Uwaga 3" xfId="42501" hidden="1"/>
    <cellStyle name="Uwaga 3" xfId="42500" hidden="1"/>
    <cellStyle name="Uwaga 3" xfId="42498" hidden="1"/>
    <cellStyle name="Uwaga 3" xfId="42486" hidden="1"/>
    <cellStyle name="Uwaga 3" xfId="42485" hidden="1"/>
    <cellStyle name="Uwaga 3" xfId="42483" hidden="1"/>
    <cellStyle name="Uwaga 3" xfId="42471" hidden="1"/>
    <cellStyle name="Uwaga 3" xfId="42470" hidden="1"/>
    <cellStyle name="Uwaga 3" xfId="42468" hidden="1"/>
    <cellStyle name="Uwaga 3" xfId="42456" hidden="1"/>
    <cellStyle name="Uwaga 3" xfId="42455" hidden="1"/>
    <cellStyle name="Uwaga 3" xfId="42453" hidden="1"/>
    <cellStyle name="Uwaga 3" xfId="42441" hidden="1"/>
    <cellStyle name="Uwaga 3" xfId="42440" hidden="1"/>
    <cellStyle name="Uwaga 3" xfId="42438" hidden="1"/>
    <cellStyle name="Uwaga 3" xfId="42426" hidden="1"/>
    <cellStyle name="Uwaga 3" xfId="42424" hidden="1"/>
    <cellStyle name="Uwaga 3" xfId="42421" hidden="1"/>
    <cellStyle name="Uwaga 3" xfId="42411" hidden="1"/>
    <cellStyle name="Uwaga 3" xfId="42409" hidden="1"/>
    <cellStyle name="Uwaga 3" xfId="42406" hidden="1"/>
    <cellStyle name="Uwaga 3" xfId="42396" hidden="1"/>
    <cellStyle name="Uwaga 3" xfId="42394" hidden="1"/>
    <cellStyle name="Uwaga 3" xfId="42391" hidden="1"/>
    <cellStyle name="Uwaga 3" xfId="42381" hidden="1"/>
    <cellStyle name="Uwaga 3" xfId="42379" hidden="1"/>
    <cellStyle name="Uwaga 3" xfId="42376" hidden="1"/>
    <cellStyle name="Uwaga 3" xfId="42366" hidden="1"/>
    <cellStyle name="Uwaga 3" xfId="42364" hidden="1"/>
    <cellStyle name="Uwaga 3" xfId="42361" hidden="1"/>
    <cellStyle name="Uwaga 3" xfId="42351" hidden="1"/>
    <cellStyle name="Uwaga 3" xfId="42349" hidden="1"/>
    <cellStyle name="Uwaga 3" xfId="42345" hidden="1"/>
    <cellStyle name="Uwaga 3" xfId="42336" hidden="1"/>
    <cellStyle name="Uwaga 3" xfId="42333" hidden="1"/>
    <cellStyle name="Uwaga 3" xfId="42329" hidden="1"/>
    <cellStyle name="Uwaga 3" xfId="42321" hidden="1"/>
    <cellStyle name="Uwaga 3" xfId="42319" hidden="1"/>
    <cellStyle name="Uwaga 3" xfId="42315" hidden="1"/>
    <cellStyle name="Uwaga 3" xfId="42306" hidden="1"/>
    <cellStyle name="Uwaga 3" xfId="42304" hidden="1"/>
    <cellStyle name="Uwaga 3" xfId="42301" hidden="1"/>
    <cellStyle name="Uwaga 3" xfId="42291" hidden="1"/>
    <cellStyle name="Uwaga 3" xfId="42289" hidden="1"/>
    <cellStyle name="Uwaga 3" xfId="42284" hidden="1"/>
    <cellStyle name="Uwaga 3" xfId="42276" hidden="1"/>
    <cellStyle name="Uwaga 3" xfId="42274" hidden="1"/>
    <cellStyle name="Uwaga 3" xfId="42269" hidden="1"/>
    <cellStyle name="Uwaga 3" xfId="42261" hidden="1"/>
    <cellStyle name="Uwaga 3" xfId="42259" hidden="1"/>
    <cellStyle name="Uwaga 3" xfId="42254" hidden="1"/>
    <cellStyle name="Uwaga 3" xfId="42246" hidden="1"/>
    <cellStyle name="Uwaga 3" xfId="42244" hidden="1"/>
    <cellStyle name="Uwaga 3" xfId="42240" hidden="1"/>
    <cellStyle name="Uwaga 3" xfId="42231" hidden="1"/>
    <cellStyle name="Uwaga 3" xfId="42228" hidden="1"/>
    <cellStyle name="Uwaga 3" xfId="42223" hidden="1"/>
    <cellStyle name="Uwaga 3" xfId="42216" hidden="1"/>
    <cellStyle name="Uwaga 3" xfId="42212" hidden="1"/>
    <cellStyle name="Uwaga 3" xfId="42207" hidden="1"/>
    <cellStyle name="Uwaga 3" xfId="42201" hidden="1"/>
    <cellStyle name="Uwaga 3" xfId="42197" hidden="1"/>
    <cellStyle name="Uwaga 3" xfId="42192" hidden="1"/>
    <cellStyle name="Uwaga 3" xfId="42186" hidden="1"/>
    <cellStyle name="Uwaga 3" xfId="42183" hidden="1"/>
    <cellStyle name="Uwaga 3" xfId="42179" hidden="1"/>
    <cellStyle name="Uwaga 3" xfId="42170" hidden="1"/>
    <cellStyle name="Uwaga 3" xfId="42165" hidden="1"/>
    <cellStyle name="Uwaga 3" xfId="42160" hidden="1"/>
    <cellStyle name="Uwaga 3" xfId="42155" hidden="1"/>
    <cellStyle name="Uwaga 3" xfId="42150" hidden="1"/>
    <cellStyle name="Uwaga 3" xfId="42145" hidden="1"/>
    <cellStyle name="Uwaga 3" xfId="42140" hidden="1"/>
    <cellStyle name="Uwaga 3" xfId="42135" hidden="1"/>
    <cellStyle name="Uwaga 3" xfId="42130" hidden="1"/>
    <cellStyle name="Uwaga 3" xfId="42126" hidden="1"/>
    <cellStyle name="Uwaga 3" xfId="42121" hidden="1"/>
    <cellStyle name="Uwaga 3" xfId="42116" hidden="1"/>
    <cellStyle name="Uwaga 3" xfId="42111" hidden="1"/>
    <cellStyle name="Uwaga 3" xfId="42107" hidden="1"/>
    <cellStyle name="Uwaga 3" xfId="42103" hidden="1"/>
    <cellStyle name="Uwaga 3" xfId="42096" hidden="1"/>
    <cellStyle name="Uwaga 3" xfId="42092" hidden="1"/>
    <cellStyle name="Uwaga 3" xfId="42087" hidden="1"/>
    <cellStyle name="Uwaga 3" xfId="42081" hidden="1"/>
    <cellStyle name="Uwaga 3" xfId="42077" hidden="1"/>
    <cellStyle name="Uwaga 3" xfId="42072" hidden="1"/>
    <cellStyle name="Uwaga 3" xfId="42066" hidden="1"/>
    <cellStyle name="Uwaga 3" xfId="42062" hidden="1"/>
    <cellStyle name="Uwaga 3" xfId="42058" hidden="1"/>
    <cellStyle name="Uwaga 3" xfId="42051" hidden="1"/>
    <cellStyle name="Uwaga 3" xfId="42047" hidden="1"/>
    <cellStyle name="Uwaga 3" xfId="42043" hidden="1"/>
    <cellStyle name="Uwaga 3" xfId="41996" hidden="1"/>
    <cellStyle name="Uwaga 3" xfId="41995" hidden="1"/>
    <cellStyle name="Uwaga 3" xfId="41994" hidden="1"/>
    <cellStyle name="Uwaga 3" xfId="41987" hidden="1"/>
    <cellStyle name="Uwaga 3" xfId="41986" hidden="1"/>
    <cellStyle name="Uwaga 3" xfId="41985" hidden="1"/>
    <cellStyle name="Uwaga 3" xfId="41978" hidden="1"/>
    <cellStyle name="Uwaga 3" xfId="41977" hidden="1"/>
    <cellStyle name="Uwaga 3" xfId="41976" hidden="1"/>
    <cellStyle name="Uwaga 3" xfId="41969" hidden="1"/>
    <cellStyle name="Uwaga 3" xfId="41968" hidden="1"/>
    <cellStyle name="Uwaga 3" xfId="41967" hidden="1"/>
    <cellStyle name="Uwaga 3" xfId="41960" hidden="1"/>
    <cellStyle name="Uwaga 3" xfId="41959" hidden="1"/>
    <cellStyle name="Uwaga 3" xfId="41957" hidden="1"/>
    <cellStyle name="Uwaga 3" xfId="41952" hidden="1"/>
    <cellStyle name="Uwaga 3" xfId="41949" hidden="1"/>
    <cellStyle name="Uwaga 3" xfId="41947" hidden="1"/>
    <cellStyle name="Uwaga 3" xfId="41943" hidden="1"/>
    <cellStyle name="Uwaga 3" xfId="41940" hidden="1"/>
    <cellStyle name="Uwaga 3" xfId="41938" hidden="1"/>
    <cellStyle name="Uwaga 3" xfId="41934" hidden="1"/>
    <cellStyle name="Uwaga 3" xfId="41931" hidden="1"/>
    <cellStyle name="Uwaga 3" xfId="41929" hidden="1"/>
    <cellStyle name="Uwaga 3" xfId="41925" hidden="1"/>
    <cellStyle name="Uwaga 3" xfId="41923" hidden="1"/>
    <cellStyle name="Uwaga 3" xfId="41922" hidden="1"/>
    <cellStyle name="Uwaga 3" xfId="41916" hidden="1"/>
    <cellStyle name="Uwaga 3" xfId="41914" hidden="1"/>
    <cellStyle name="Uwaga 3" xfId="41911" hidden="1"/>
    <cellStyle name="Uwaga 3" xfId="41907" hidden="1"/>
    <cellStyle name="Uwaga 3" xfId="41904" hidden="1"/>
    <cellStyle name="Uwaga 3" xfId="41902" hidden="1"/>
    <cellStyle name="Uwaga 3" xfId="41898" hidden="1"/>
    <cellStyle name="Uwaga 3" xfId="41895" hidden="1"/>
    <cellStyle name="Uwaga 3" xfId="41893" hidden="1"/>
    <cellStyle name="Uwaga 3" xfId="41889" hidden="1"/>
    <cellStyle name="Uwaga 3" xfId="41887" hidden="1"/>
    <cellStyle name="Uwaga 3" xfId="41886" hidden="1"/>
    <cellStyle name="Uwaga 3" xfId="41880" hidden="1"/>
    <cellStyle name="Uwaga 3" xfId="41877" hidden="1"/>
    <cellStyle name="Uwaga 3" xfId="41875" hidden="1"/>
    <cellStyle name="Uwaga 3" xfId="41871" hidden="1"/>
    <cellStyle name="Uwaga 3" xfId="41868" hidden="1"/>
    <cellStyle name="Uwaga 3" xfId="41866" hidden="1"/>
    <cellStyle name="Uwaga 3" xfId="41862" hidden="1"/>
    <cellStyle name="Uwaga 3" xfId="41859" hidden="1"/>
    <cellStyle name="Uwaga 3" xfId="41857" hidden="1"/>
    <cellStyle name="Uwaga 3" xfId="41853" hidden="1"/>
    <cellStyle name="Uwaga 3" xfId="41851" hidden="1"/>
    <cellStyle name="Uwaga 3" xfId="41850" hidden="1"/>
    <cellStyle name="Uwaga 3" xfId="41843" hidden="1"/>
    <cellStyle name="Uwaga 3" xfId="41840" hidden="1"/>
    <cellStyle name="Uwaga 3" xfId="41838" hidden="1"/>
    <cellStyle name="Uwaga 3" xfId="41834" hidden="1"/>
    <cellStyle name="Uwaga 3" xfId="41831" hidden="1"/>
    <cellStyle name="Uwaga 3" xfId="41829" hidden="1"/>
    <cellStyle name="Uwaga 3" xfId="41825" hidden="1"/>
    <cellStyle name="Uwaga 3" xfId="41822" hidden="1"/>
    <cellStyle name="Uwaga 3" xfId="41820" hidden="1"/>
    <cellStyle name="Uwaga 3" xfId="41817" hidden="1"/>
    <cellStyle name="Uwaga 3" xfId="41815" hidden="1"/>
    <cellStyle name="Uwaga 3" xfId="41814" hidden="1"/>
    <cellStyle name="Uwaga 3" xfId="41808" hidden="1"/>
    <cellStyle name="Uwaga 3" xfId="41806" hidden="1"/>
    <cellStyle name="Uwaga 3" xfId="41804" hidden="1"/>
    <cellStyle name="Uwaga 3" xfId="41799" hidden="1"/>
    <cellStyle name="Uwaga 3" xfId="41797" hidden="1"/>
    <cellStyle name="Uwaga 3" xfId="41795" hidden="1"/>
    <cellStyle name="Uwaga 3" xfId="41790" hidden="1"/>
    <cellStyle name="Uwaga 3" xfId="41788" hidden="1"/>
    <cellStyle name="Uwaga 3" xfId="41786" hidden="1"/>
    <cellStyle name="Uwaga 3" xfId="41781" hidden="1"/>
    <cellStyle name="Uwaga 3" xfId="41779" hidden="1"/>
    <cellStyle name="Uwaga 3" xfId="41778" hidden="1"/>
    <cellStyle name="Uwaga 3" xfId="41771" hidden="1"/>
    <cellStyle name="Uwaga 3" xfId="41768" hidden="1"/>
    <cellStyle name="Uwaga 3" xfId="41766" hidden="1"/>
    <cellStyle name="Uwaga 3" xfId="41762" hidden="1"/>
    <cellStyle name="Uwaga 3" xfId="41759" hidden="1"/>
    <cellStyle name="Uwaga 3" xfId="41757" hidden="1"/>
    <cellStyle name="Uwaga 3" xfId="41753" hidden="1"/>
    <cellStyle name="Uwaga 3" xfId="41750" hidden="1"/>
    <cellStyle name="Uwaga 3" xfId="41748" hidden="1"/>
    <cellStyle name="Uwaga 3" xfId="41745" hidden="1"/>
    <cellStyle name="Uwaga 3" xfId="41743" hidden="1"/>
    <cellStyle name="Uwaga 3" xfId="41741" hidden="1"/>
    <cellStyle name="Uwaga 3" xfId="41735" hidden="1"/>
    <cellStyle name="Uwaga 3" xfId="41732" hidden="1"/>
    <cellStyle name="Uwaga 3" xfId="41730" hidden="1"/>
    <cellStyle name="Uwaga 3" xfId="41726" hidden="1"/>
    <cellStyle name="Uwaga 3" xfId="41723" hidden="1"/>
    <cellStyle name="Uwaga 3" xfId="41721" hidden="1"/>
    <cellStyle name="Uwaga 3" xfId="41717" hidden="1"/>
    <cellStyle name="Uwaga 3" xfId="41714" hidden="1"/>
    <cellStyle name="Uwaga 3" xfId="41712" hidden="1"/>
    <cellStyle name="Uwaga 3" xfId="41710" hidden="1"/>
    <cellStyle name="Uwaga 3" xfId="41708" hidden="1"/>
    <cellStyle name="Uwaga 3" xfId="41706" hidden="1"/>
    <cellStyle name="Uwaga 3" xfId="41701" hidden="1"/>
    <cellStyle name="Uwaga 3" xfId="41699" hidden="1"/>
    <cellStyle name="Uwaga 3" xfId="41696" hidden="1"/>
    <cellStyle name="Uwaga 3" xfId="41692" hidden="1"/>
    <cellStyle name="Uwaga 3" xfId="41689" hidden="1"/>
    <cellStyle name="Uwaga 3" xfId="41686" hidden="1"/>
    <cellStyle name="Uwaga 3" xfId="41683" hidden="1"/>
    <cellStyle name="Uwaga 3" xfId="41681" hidden="1"/>
    <cellStyle name="Uwaga 3" xfId="41678" hidden="1"/>
    <cellStyle name="Uwaga 3" xfId="41674" hidden="1"/>
    <cellStyle name="Uwaga 3" xfId="41672" hidden="1"/>
    <cellStyle name="Uwaga 3" xfId="41669" hidden="1"/>
    <cellStyle name="Uwaga 3" xfId="41664" hidden="1"/>
    <cellStyle name="Uwaga 3" xfId="41661" hidden="1"/>
    <cellStyle name="Uwaga 3" xfId="41658" hidden="1"/>
    <cellStyle name="Uwaga 3" xfId="41654" hidden="1"/>
    <cellStyle name="Uwaga 3" xfId="41651" hidden="1"/>
    <cellStyle name="Uwaga 3" xfId="41649" hidden="1"/>
    <cellStyle name="Uwaga 3" xfId="41646" hidden="1"/>
    <cellStyle name="Uwaga 3" xfId="41643" hidden="1"/>
    <cellStyle name="Uwaga 3" xfId="41640" hidden="1"/>
    <cellStyle name="Uwaga 3" xfId="41638" hidden="1"/>
    <cellStyle name="Uwaga 3" xfId="41636" hidden="1"/>
    <cellStyle name="Uwaga 3" xfId="41633" hidden="1"/>
    <cellStyle name="Uwaga 3" xfId="41628" hidden="1"/>
    <cellStyle name="Uwaga 3" xfId="41625" hidden="1"/>
    <cellStyle name="Uwaga 3" xfId="41622" hidden="1"/>
    <cellStyle name="Uwaga 3" xfId="41619" hidden="1"/>
    <cellStyle name="Uwaga 3" xfId="41616" hidden="1"/>
    <cellStyle name="Uwaga 3" xfId="41613" hidden="1"/>
    <cellStyle name="Uwaga 3" xfId="41610" hidden="1"/>
    <cellStyle name="Uwaga 3" xfId="41607" hidden="1"/>
    <cellStyle name="Uwaga 3" xfId="41604" hidden="1"/>
    <cellStyle name="Uwaga 3" xfId="41602" hidden="1"/>
    <cellStyle name="Uwaga 3" xfId="41600" hidden="1"/>
    <cellStyle name="Uwaga 3" xfId="41597" hidden="1"/>
    <cellStyle name="Uwaga 3" xfId="41592" hidden="1"/>
    <cellStyle name="Uwaga 3" xfId="41589" hidden="1"/>
    <cellStyle name="Uwaga 3" xfId="41586" hidden="1"/>
    <cellStyle name="Uwaga 3" xfId="41583" hidden="1"/>
    <cellStyle name="Uwaga 3" xfId="41580" hidden="1"/>
    <cellStyle name="Uwaga 3" xfId="41577" hidden="1"/>
    <cellStyle name="Uwaga 3" xfId="41574" hidden="1"/>
    <cellStyle name="Uwaga 3" xfId="41571" hidden="1"/>
    <cellStyle name="Uwaga 3" xfId="41568" hidden="1"/>
    <cellStyle name="Uwaga 3" xfId="41566" hidden="1"/>
    <cellStyle name="Uwaga 3" xfId="41564" hidden="1"/>
    <cellStyle name="Uwaga 3" xfId="41561" hidden="1"/>
    <cellStyle name="Uwaga 3" xfId="41555" hidden="1"/>
    <cellStyle name="Uwaga 3" xfId="41552" hidden="1"/>
    <cellStyle name="Uwaga 3" xfId="41550" hidden="1"/>
    <cellStyle name="Uwaga 3" xfId="41546" hidden="1"/>
    <cellStyle name="Uwaga 3" xfId="41543" hidden="1"/>
    <cellStyle name="Uwaga 3" xfId="41541" hidden="1"/>
    <cellStyle name="Uwaga 3" xfId="41537" hidden="1"/>
    <cellStyle name="Uwaga 3" xfId="41534" hidden="1"/>
    <cellStyle name="Uwaga 3" xfId="41532" hidden="1"/>
    <cellStyle name="Uwaga 3" xfId="41530" hidden="1"/>
    <cellStyle name="Uwaga 3" xfId="41527" hidden="1"/>
    <cellStyle name="Uwaga 3" xfId="41524" hidden="1"/>
    <cellStyle name="Uwaga 3" xfId="41521" hidden="1"/>
    <cellStyle name="Uwaga 3" xfId="41519" hidden="1"/>
    <cellStyle name="Uwaga 3" xfId="41517" hidden="1"/>
    <cellStyle name="Uwaga 3" xfId="41512" hidden="1"/>
    <cellStyle name="Uwaga 3" xfId="41510" hidden="1"/>
    <cellStyle name="Uwaga 3" xfId="41507" hidden="1"/>
    <cellStyle name="Uwaga 3" xfId="41503" hidden="1"/>
    <cellStyle name="Uwaga 3" xfId="41501" hidden="1"/>
    <cellStyle name="Uwaga 3" xfId="41498" hidden="1"/>
    <cellStyle name="Uwaga 3" xfId="41494" hidden="1"/>
    <cellStyle name="Uwaga 3" xfId="41492" hidden="1"/>
    <cellStyle name="Uwaga 3" xfId="41489" hidden="1"/>
    <cellStyle name="Uwaga 3" xfId="41485" hidden="1"/>
    <cellStyle name="Uwaga 3" xfId="41483" hidden="1"/>
    <cellStyle name="Uwaga 3" xfId="41481" hidden="1"/>
    <cellStyle name="Uwaga 3" xfId="42963" hidden="1"/>
    <cellStyle name="Uwaga 3" xfId="42964" hidden="1"/>
    <cellStyle name="Uwaga 3" xfId="42966" hidden="1"/>
    <cellStyle name="Uwaga 3" xfId="42978" hidden="1"/>
    <cellStyle name="Uwaga 3" xfId="42979" hidden="1"/>
    <cellStyle name="Uwaga 3" xfId="42984" hidden="1"/>
    <cellStyle name="Uwaga 3" xfId="42993" hidden="1"/>
    <cellStyle name="Uwaga 3" xfId="42994" hidden="1"/>
    <cellStyle name="Uwaga 3" xfId="42999" hidden="1"/>
    <cellStyle name="Uwaga 3" xfId="43008" hidden="1"/>
    <cellStyle name="Uwaga 3" xfId="43009" hidden="1"/>
    <cellStyle name="Uwaga 3" xfId="43010" hidden="1"/>
    <cellStyle name="Uwaga 3" xfId="43023" hidden="1"/>
    <cellStyle name="Uwaga 3" xfId="43028" hidden="1"/>
    <cellStyle name="Uwaga 3" xfId="43033" hidden="1"/>
    <cellStyle name="Uwaga 3" xfId="43043" hidden="1"/>
    <cellStyle name="Uwaga 3" xfId="43048" hidden="1"/>
    <cellStyle name="Uwaga 3" xfId="43052" hidden="1"/>
    <cellStyle name="Uwaga 3" xfId="43059" hidden="1"/>
    <cellStyle name="Uwaga 3" xfId="43064" hidden="1"/>
    <cellStyle name="Uwaga 3" xfId="43067" hidden="1"/>
    <cellStyle name="Uwaga 3" xfId="43073" hidden="1"/>
    <cellStyle name="Uwaga 3" xfId="43078" hidden="1"/>
    <cellStyle name="Uwaga 3" xfId="43082" hidden="1"/>
    <cellStyle name="Uwaga 3" xfId="43083" hidden="1"/>
    <cellStyle name="Uwaga 3" xfId="43084" hidden="1"/>
    <cellStyle name="Uwaga 3" xfId="43088" hidden="1"/>
    <cellStyle name="Uwaga 3" xfId="43100" hidden="1"/>
    <cellStyle name="Uwaga 3" xfId="43105" hidden="1"/>
    <cellStyle name="Uwaga 3" xfId="43110" hidden="1"/>
    <cellStyle name="Uwaga 3" xfId="43115" hidden="1"/>
    <cellStyle name="Uwaga 3" xfId="43120" hidden="1"/>
    <cellStyle name="Uwaga 3" xfId="43125" hidden="1"/>
    <cellStyle name="Uwaga 3" xfId="43129" hidden="1"/>
    <cellStyle name="Uwaga 3" xfId="43133" hidden="1"/>
    <cellStyle name="Uwaga 3" xfId="43138" hidden="1"/>
    <cellStyle name="Uwaga 3" xfId="43143" hidden="1"/>
    <cellStyle name="Uwaga 3" xfId="43144" hidden="1"/>
    <cellStyle name="Uwaga 3" xfId="43146" hidden="1"/>
    <cellStyle name="Uwaga 3" xfId="43159" hidden="1"/>
    <cellStyle name="Uwaga 3" xfId="43163" hidden="1"/>
    <cellStyle name="Uwaga 3" xfId="43168" hidden="1"/>
    <cellStyle name="Uwaga 3" xfId="43175" hidden="1"/>
    <cellStyle name="Uwaga 3" xfId="43179" hidden="1"/>
    <cellStyle name="Uwaga 3" xfId="43184" hidden="1"/>
    <cellStyle name="Uwaga 3" xfId="43189" hidden="1"/>
    <cellStyle name="Uwaga 3" xfId="43192" hidden="1"/>
    <cellStyle name="Uwaga 3" xfId="43197" hidden="1"/>
    <cellStyle name="Uwaga 3" xfId="43203" hidden="1"/>
    <cellStyle name="Uwaga 3" xfId="43204" hidden="1"/>
    <cellStyle name="Uwaga 3" xfId="43207" hidden="1"/>
    <cellStyle name="Uwaga 3" xfId="43220" hidden="1"/>
    <cellStyle name="Uwaga 3" xfId="43224" hidden="1"/>
    <cellStyle name="Uwaga 3" xfId="43229" hidden="1"/>
    <cellStyle name="Uwaga 3" xfId="43236" hidden="1"/>
    <cellStyle name="Uwaga 3" xfId="43241" hidden="1"/>
    <cellStyle name="Uwaga 3" xfId="43245" hidden="1"/>
    <cellStyle name="Uwaga 3" xfId="43250" hidden="1"/>
    <cellStyle name="Uwaga 3" xfId="43254" hidden="1"/>
    <cellStyle name="Uwaga 3" xfId="43259" hidden="1"/>
    <cellStyle name="Uwaga 3" xfId="43263" hidden="1"/>
    <cellStyle name="Uwaga 3" xfId="43264" hidden="1"/>
    <cellStyle name="Uwaga 3" xfId="43266" hidden="1"/>
    <cellStyle name="Uwaga 3" xfId="43278" hidden="1"/>
    <cellStyle name="Uwaga 3" xfId="43279" hidden="1"/>
    <cellStyle name="Uwaga 3" xfId="43281" hidden="1"/>
    <cellStyle name="Uwaga 3" xfId="43293" hidden="1"/>
    <cellStyle name="Uwaga 3" xfId="43295" hidden="1"/>
    <cellStyle name="Uwaga 3" xfId="43298" hidden="1"/>
    <cellStyle name="Uwaga 3" xfId="43308" hidden="1"/>
    <cellStyle name="Uwaga 3" xfId="43309" hidden="1"/>
    <cellStyle name="Uwaga 3" xfId="43311" hidden="1"/>
    <cellStyle name="Uwaga 3" xfId="43323" hidden="1"/>
    <cellStyle name="Uwaga 3" xfId="43324" hidden="1"/>
    <cellStyle name="Uwaga 3" xfId="43325" hidden="1"/>
    <cellStyle name="Uwaga 3" xfId="43339" hidden="1"/>
    <cellStyle name="Uwaga 3" xfId="43342" hidden="1"/>
    <cellStyle name="Uwaga 3" xfId="43346" hidden="1"/>
    <cellStyle name="Uwaga 3" xfId="43354" hidden="1"/>
    <cellStyle name="Uwaga 3" xfId="43357" hidden="1"/>
    <cellStyle name="Uwaga 3" xfId="43361" hidden="1"/>
    <cellStyle name="Uwaga 3" xfId="43369" hidden="1"/>
    <cellStyle name="Uwaga 3" xfId="43372" hidden="1"/>
    <cellStyle name="Uwaga 3" xfId="43376" hidden="1"/>
    <cellStyle name="Uwaga 3" xfId="43383" hidden="1"/>
    <cellStyle name="Uwaga 3" xfId="43384" hidden="1"/>
    <cellStyle name="Uwaga 3" xfId="43386" hidden="1"/>
    <cellStyle name="Uwaga 3" xfId="43399" hidden="1"/>
    <cellStyle name="Uwaga 3" xfId="43402" hidden="1"/>
    <cellStyle name="Uwaga 3" xfId="43405" hidden="1"/>
    <cellStyle name="Uwaga 3" xfId="43414" hidden="1"/>
    <cellStyle name="Uwaga 3" xfId="43417" hidden="1"/>
    <cellStyle name="Uwaga 3" xfId="43421" hidden="1"/>
    <cellStyle name="Uwaga 3" xfId="43429" hidden="1"/>
    <cellStyle name="Uwaga 3" xfId="43431" hidden="1"/>
    <cellStyle name="Uwaga 3" xfId="43434" hidden="1"/>
    <cellStyle name="Uwaga 3" xfId="43443" hidden="1"/>
    <cellStyle name="Uwaga 3" xfId="43444" hidden="1"/>
    <cellStyle name="Uwaga 3" xfId="43445" hidden="1"/>
    <cellStyle name="Uwaga 3" xfId="43458" hidden="1"/>
    <cellStyle name="Uwaga 3" xfId="43459" hidden="1"/>
    <cellStyle name="Uwaga 3" xfId="43461" hidden="1"/>
    <cellStyle name="Uwaga 3" xfId="43473" hidden="1"/>
    <cellStyle name="Uwaga 3" xfId="43474" hidden="1"/>
    <cellStyle name="Uwaga 3" xfId="43476" hidden="1"/>
    <cellStyle name="Uwaga 3" xfId="43488" hidden="1"/>
    <cellStyle name="Uwaga 3" xfId="43489" hidden="1"/>
    <cellStyle name="Uwaga 3" xfId="43491" hidden="1"/>
    <cellStyle name="Uwaga 3" xfId="43503" hidden="1"/>
    <cellStyle name="Uwaga 3" xfId="43504" hidden="1"/>
    <cellStyle name="Uwaga 3" xfId="43505" hidden="1"/>
    <cellStyle name="Uwaga 3" xfId="43519" hidden="1"/>
    <cellStyle name="Uwaga 3" xfId="43521" hidden="1"/>
    <cellStyle name="Uwaga 3" xfId="43524" hidden="1"/>
    <cellStyle name="Uwaga 3" xfId="43534" hidden="1"/>
    <cellStyle name="Uwaga 3" xfId="43537" hidden="1"/>
    <cellStyle name="Uwaga 3" xfId="43540" hidden="1"/>
    <cellStyle name="Uwaga 3" xfId="43549" hidden="1"/>
    <cellStyle name="Uwaga 3" xfId="43551" hidden="1"/>
    <cellStyle name="Uwaga 3" xfId="43554" hidden="1"/>
    <cellStyle name="Uwaga 3" xfId="43563" hidden="1"/>
    <cellStyle name="Uwaga 3" xfId="43564" hidden="1"/>
    <cellStyle name="Uwaga 3" xfId="43565" hidden="1"/>
    <cellStyle name="Uwaga 3" xfId="43578" hidden="1"/>
    <cellStyle name="Uwaga 3" xfId="43580" hidden="1"/>
    <cellStyle name="Uwaga 3" xfId="43582" hidden="1"/>
    <cellStyle name="Uwaga 3" xfId="43593" hidden="1"/>
    <cellStyle name="Uwaga 3" xfId="43595" hidden="1"/>
    <cellStyle name="Uwaga 3" xfId="43597" hidden="1"/>
    <cellStyle name="Uwaga 3" xfId="43608" hidden="1"/>
    <cellStyle name="Uwaga 3" xfId="43610" hidden="1"/>
    <cellStyle name="Uwaga 3" xfId="43612" hidden="1"/>
    <cellStyle name="Uwaga 3" xfId="43623" hidden="1"/>
    <cellStyle name="Uwaga 3" xfId="43624" hidden="1"/>
    <cellStyle name="Uwaga 3" xfId="43625" hidden="1"/>
    <cellStyle name="Uwaga 3" xfId="43638" hidden="1"/>
    <cellStyle name="Uwaga 3" xfId="43640" hidden="1"/>
    <cellStyle name="Uwaga 3" xfId="43642" hidden="1"/>
    <cellStyle name="Uwaga 3" xfId="43653" hidden="1"/>
    <cellStyle name="Uwaga 3" xfId="43655" hidden="1"/>
    <cellStyle name="Uwaga 3" xfId="43657" hidden="1"/>
    <cellStyle name="Uwaga 3" xfId="43668" hidden="1"/>
    <cellStyle name="Uwaga 3" xfId="43670" hidden="1"/>
    <cellStyle name="Uwaga 3" xfId="43671" hidden="1"/>
    <cellStyle name="Uwaga 3" xfId="43683" hidden="1"/>
    <cellStyle name="Uwaga 3" xfId="43684" hidden="1"/>
    <cellStyle name="Uwaga 3" xfId="43685" hidden="1"/>
    <cellStyle name="Uwaga 3" xfId="43698" hidden="1"/>
    <cellStyle name="Uwaga 3" xfId="43700" hidden="1"/>
    <cellStyle name="Uwaga 3" xfId="43702" hidden="1"/>
    <cellStyle name="Uwaga 3" xfId="43713" hidden="1"/>
    <cellStyle name="Uwaga 3" xfId="43715" hidden="1"/>
    <cellStyle name="Uwaga 3" xfId="43717" hidden="1"/>
    <cellStyle name="Uwaga 3" xfId="43728" hidden="1"/>
    <cellStyle name="Uwaga 3" xfId="43730" hidden="1"/>
    <cellStyle name="Uwaga 3" xfId="43732" hidden="1"/>
    <cellStyle name="Uwaga 3" xfId="43743" hidden="1"/>
    <cellStyle name="Uwaga 3" xfId="43744" hidden="1"/>
    <cellStyle name="Uwaga 3" xfId="43746" hidden="1"/>
    <cellStyle name="Uwaga 3" xfId="43757" hidden="1"/>
    <cellStyle name="Uwaga 3" xfId="43759" hidden="1"/>
    <cellStyle name="Uwaga 3" xfId="43760" hidden="1"/>
    <cellStyle name="Uwaga 3" xfId="43769" hidden="1"/>
    <cellStyle name="Uwaga 3" xfId="43772" hidden="1"/>
    <cellStyle name="Uwaga 3" xfId="43774" hidden="1"/>
    <cellStyle name="Uwaga 3" xfId="43785" hidden="1"/>
    <cellStyle name="Uwaga 3" xfId="43787" hidden="1"/>
    <cellStyle name="Uwaga 3" xfId="43789" hidden="1"/>
    <cellStyle name="Uwaga 3" xfId="43801" hidden="1"/>
    <cellStyle name="Uwaga 3" xfId="43803" hidden="1"/>
    <cellStyle name="Uwaga 3" xfId="43805" hidden="1"/>
    <cellStyle name="Uwaga 3" xfId="43813" hidden="1"/>
    <cellStyle name="Uwaga 3" xfId="43815" hidden="1"/>
    <cellStyle name="Uwaga 3" xfId="43818" hidden="1"/>
    <cellStyle name="Uwaga 3" xfId="43808" hidden="1"/>
    <cellStyle name="Uwaga 3" xfId="43807" hidden="1"/>
    <cellStyle name="Uwaga 3" xfId="43806" hidden="1"/>
    <cellStyle name="Uwaga 3" xfId="43793" hidden="1"/>
    <cellStyle name="Uwaga 3" xfId="43792" hidden="1"/>
    <cellStyle name="Uwaga 3" xfId="43791" hidden="1"/>
    <cellStyle name="Uwaga 3" xfId="43778" hidden="1"/>
    <cellStyle name="Uwaga 3" xfId="43777" hidden="1"/>
    <cellStyle name="Uwaga 3" xfId="43776" hidden="1"/>
    <cellStyle name="Uwaga 3" xfId="43763" hidden="1"/>
    <cellStyle name="Uwaga 3" xfId="43762" hidden="1"/>
    <cellStyle name="Uwaga 3" xfId="43761" hidden="1"/>
    <cellStyle name="Uwaga 3" xfId="43748" hidden="1"/>
    <cellStyle name="Uwaga 3" xfId="43747" hidden="1"/>
    <cellStyle name="Uwaga 3" xfId="43745" hidden="1"/>
    <cellStyle name="Uwaga 3" xfId="43734" hidden="1"/>
    <cellStyle name="Uwaga 3" xfId="43731" hidden="1"/>
    <cellStyle name="Uwaga 3" xfId="43729" hidden="1"/>
    <cellStyle name="Uwaga 3" xfId="43719" hidden="1"/>
    <cellStyle name="Uwaga 3" xfId="43716" hidden="1"/>
    <cellStyle name="Uwaga 3" xfId="43714" hidden="1"/>
    <cellStyle name="Uwaga 3" xfId="43704" hidden="1"/>
    <cellStyle name="Uwaga 3" xfId="43701" hidden="1"/>
    <cellStyle name="Uwaga 3" xfId="43699" hidden="1"/>
    <cellStyle name="Uwaga 3" xfId="43689" hidden="1"/>
    <cellStyle name="Uwaga 3" xfId="43687" hidden="1"/>
    <cellStyle name="Uwaga 3" xfId="43686" hidden="1"/>
    <cellStyle name="Uwaga 3" xfId="43674" hidden="1"/>
    <cellStyle name="Uwaga 3" xfId="43672" hidden="1"/>
    <cellStyle name="Uwaga 3" xfId="43669" hidden="1"/>
    <cellStyle name="Uwaga 3" xfId="43659" hidden="1"/>
    <cellStyle name="Uwaga 3" xfId="43656" hidden="1"/>
    <cellStyle name="Uwaga 3" xfId="43654" hidden="1"/>
    <cellStyle name="Uwaga 3" xfId="43644" hidden="1"/>
    <cellStyle name="Uwaga 3" xfId="43641" hidden="1"/>
    <cellStyle name="Uwaga 3" xfId="43639" hidden="1"/>
    <cellStyle name="Uwaga 3" xfId="43629" hidden="1"/>
    <cellStyle name="Uwaga 3" xfId="43627" hidden="1"/>
    <cellStyle name="Uwaga 3" xfId="43626" hidden="1"/>
    <cellStyle name="Uwaga 3" xfId="43614" hidden="1"/>
    <cellStyle name="Uwaga 3" xfId="43611" hidden="1"/>
    <cellStyle name="Uwaga 3" xfId="43609" hidden="1"/>
    <cellStyle name="Uwaga 3" xfId="43599" hidden="1"/>
    <cellStyle name="Uwaga 3" xfId="43596" hidden="1"/>
    <cellStyle name="Uwaga 3" xfId="43594" hidden="1"/>
    <cellStyle name="Uwaga 3" xfId="43584" hidden="1"/>
    <cellStyle name="Uwaga 3" xfId="43581" hidden="1"/>
    <cellStyle name="Uwaga 3" xfId="43579" hidden="1"/>
    <cellStyle name="Uwaga 3" xfId="43569" hidden="1"/>
    <cellStyle name="Uwaga 3" xfId="43567" hidden="1"/>
    <cellStyle name="Uwaga 3" xfId="43566" hidden="1"/>
    <cellStyle name="Uwaga 3" xfId="43553" hidden="1"/>
    <cellStyle name="Uwaga 3" xfId="43550" hidden="1"/>
    <cellStyle name="Uwaga 3" xfId="43548" hidden="1"/>
    <cellStyle name="Uwaga 3" xfId="43538" hidden="1"/>
    <cellStyle name="Uwaga 3" xfId="43535" hidden="1"/>
    <cellStyle name="Uwaga 3" xfId="43533" hidden="1"/>
    <cellStyle name="Uwaga 3" xfId="43523" hidden="1"/>
    <cellStyle name="Uwaga 3" xfId="43520" hidden="1"/>
    <cellStyle name="Uwaga 3" xfId="43518" hidden="1"/>
    <cellStyle name="Uwaga 3" xfId="43509" hidden="1"/>
    <cellStyle name="Uwaga 3" xfId="43507" hidden="1"/>
    <cellStyle name="Uwaga 3" xfId="43506" hidden="1"/>
    <cellStyle name="Uwaga 3" xfId="43494" hidden="1"/>
    <cellStyle name="Uwaga 3" xfId="43492" hidden="1"/>
    <cellStyle name="Uwaga 3" xfId="43490" hidden="1"/>
    <cellStyle name="Uwaga 3" xfId="43479" hidden="1"/>
    <cellStyle name="Uwaga 3" xfId="43477" hidden="1"/>
    <cellStyle name="Uwaga 3" xfId="43475" hidden="1"/>
    <cellStyle name="Uwaga 3" xfId="43464" hidden="1"/>
    <cellStyle name="Uwaga 3" xfId="43462" hidden="1"/>
    <cellStyle name="Uwaga 3" xfId="43460" hidden="1"/>
    <cellStyle name="Uwaga 3" xfId="43449" hidden="1"/>
    <cellStyle name="Uwaga 3" xfId="43447" hidden="1"/>
    <cellStyle name="Uwaga 3" xfId="43446" hidden="1"/>
    <cellStyle name="Uwaga 3" xfId="43433" hidden="1"/>
    <cellStyle name="Uwaga 3" xfId="43430" hidden="1"/>
    <cellStyle name="Uwaga 3" xfId="43428" hidden="1"/>
    <cellStyle name="Uwaga 3" xfId="43418" hidden="1"/>
    <cellStyle name="Uwaga 3" xfId="43415" hidden="1"/>
    <cellStyle name="Uwaga 3" xfId="43413" hidden="1"/>
    <cellStyle name="Uwaga 3" xfId="43403" hidden="1"/>
    <cellStyle name="Uwaga 3" xfId="43400" hidden="1"/>
    <cellStyle name="Uwaga 3" xfId="43398" hidden="1"/>
    <cellStyle name="Uwaga 3" xfId="43389" hidden="1"/>
    <cellStyle name="Uwaga 3" xfId="43387" hidden="1"/>
    <cellStyle name="Uwaga 3" xfId="43385" hidden="1"/>
    <cellStyle name="Uwaga 3" xfId="43373" hidden="1"/>
    <cellStyle name="Uwaga 3" xfId="43370" hidden="1"/>
    <cellStyle name="Uwaga 3" xfId="43368" hidden="1"/>
    <cellStyle name="Uwaga 3" xfId="43358" hidden="1"/>
    <cellStyle name="Uwaga 3" xfId="43355" hidden="1"/>
    <cellStyle name="Uwaga 3" xfId="43353" hidden="1"/>
    <cellStyle name="Uwaga 3" xfId="43343" hidden="1"/>
    <cellStyle name="Uwaga 3" xfId="43340" hidden="1"/>
    <cellStyle name="Uwaga 3" xfId="43338" hidden="1"/>
    <cellStyle name="Uwaga 3" xfId="43331" hidden="1"/>
    <cellStyle name="Uwaga 3" xfId="43328" hidden="1"/>
    <cellStyle name="Uwaga 3" xfId="43326" hidden="1"/>
    <cellStyle name="Uwaga 3" xfId="43316" hidden="1"/>
    <cellStyle name="Uwaga 3" xfId="43313" hidden="1"/>
    <cellStyle name="Uwaga 3" xfId="43310" hidden="1"/>
    <cellStyle name="Uwaga 3" xfId="43301" hidden="1"/>
    <cellStyle name="Uwaga 3" xfId="43297" hidden="1"/>
    <cellStyle name="Uwaga 3" xfId="43294" hidden="1"/>
    <cellStyle name="Uwaga 3" xfId="43286" hidden="1"/>
    <cellStyle name="Uwaga 3" xfId="43283" hidden="1"/>
    <cellStyle name="Uwaga 3" xfId="43280" hidden="1"/>
    <cellStyle name="Uwaga 3" xfId="43271" hidden="1"/>
    <cellStyle name="Uwaga 3" xfId="43268" hidden="1"/>
    <cellStyle name="Uwaga 3" xfId="43265" hidden="1"/>
    <cellStyle name="Uwaga 3" xfId="43255" hidden="1"/>
    <cellStyle name="Uwaga 3" xfId="43251" hidden="1"/>
    <cellStyle name="Uwaga 3" xfId="43248" hidden="1"/>
    <cellStyle name="Uwaga 3" xfId="43239" hidden="1"/>
    <cellStyle name="Uwaga 3" xfId="43235" hidden="1"/>
    <cellStyle name="Uwaga 3" xfId="43233" hidden="1"/>
    <cellStyle name="Uwaga 3" xfId="43225" hidden="1"/>
    <cellStyle name="Uwaga 3" xfId="43221" hidden="1"/>
    <cellStyle name="Uwaga 3" xfId="43218" hidden="1"/>
    <cellStyle name="Uwaga 3" xfId="43211" hidden="1"/>
    <cellStyle name="Uwaga 3" xfId="43208" hidden="1"/>
    <cellStyle name="Uwaga 3" xfId="43205" hidden="1"/>
    <cellStyle name="Uwaga 3" xfId="43196" hidden="1"/>
    <cellStyle name="Uwaga 3" xfId="43191" hidden="1"/>
    <cellStyle name="Uwaga 3" xfId="43188" hidden="1"/>
    <cellStyle name="Uwaga 3" xfId="43181" hidden="1"/>
    <cellStyle name="Uwaga 3" xfId="43176" hidden="1"/>
    <cellStyle name="Uwaga 3" xfId="43173" hidden="1"/>
    <cellStyle name="Uwaga 3" xfId="43166" hidden="1"/>
    <cellStyle name="Uwaga 3" xfId="43161" hidden="1"/>
    <cellStyle name="Uwaga 3" xfId="43158" hidden="1"/>
    <cellStyle name="Uwaga 3" xfId="43152" hidden="1"/>
    <cellStyle name="Uwaga 3" xfId="43148" hidden="1"/>
    <cellStyle name="Uwaga 3" xfId="43145" hidden="1"/>
    <cellStyle name="Uwaga 3" xfId="43137" hidden="1"/>
    <cellStyle name="Uwaga 3" xfId="43132" hidden="1"/>
    <cellStyle name="Uwaga 3" xfId="43128" hidden="1"/>
    <cellStyle name="Uwaga 3" xfId="43122" hidden="1"/>
    <cellStyle name="Uwaga 3" xfId="43117" hidden="1"/>
    <cellStyle name="Uwaga 3" xfId="43113" hidden="1"/>
    <cellStyle name="Uwaga 3" xfId="43107" hidden="1"/>
    <cellStyle name="Uwaga 3" xfId="43102" hidden="1"/>
    <cellStyle name="Uwaga 3" xfId="43098" hidden="1"/>
    <cellStyle name="Uwaga 3" xfId="43093" hidden="1"/>
    <cellStyle name="Uwaga 3" xfId="43089" hidden="1"/>
    <cellStyle name="Uwaga 3" xfId="43085" hidden="1"/>
    <cellStyle name="Uwaga 3" xfId="43077" hidden="1"/>
    <cellStyle name="Uwaga 3" xfId="43072" hidden="1"/>
    <cellStyle name="Uwaga 3" xfId="43068" hidden="1"/>
    <cellStyle name="Uwaga 3" xfId="43062" hidden="1"/>
    <cellStyle name="Uwaga 3" xfId="43057" hidden="1"/>
    <cellStyle name="Uwaga 3" xfId="43053" hidden="1"/>
    <cellStyle name="Uwaga 3" xfId="43047" hidden="1"/>
    <cellStyle name="Uwaga 3" xfId="43042" hidden="1"/>
    <cellStyle name="Uwaga 3" xfId="43038" hidden="1"/>
    <cellStyle name="Uwaga 3" xfId="43034" hidden="1"/>
    <cellStyle name="Uwaga 3" xfId="43029" hidden="1"/>
    <cellStyle name="Uwaga 3" xfId="43024" hidden="1"/>
    <cellStyle name="Uwaga 3" xfId="43019" hidden="1"/>
    <cellStyle name="Uwaga 3" xfId="43015" hidden="1"/>
    <cellStyle name="Uwaga 3" xfId="43011" hidden="1"/>
    <cellStyle name="Uwaga 3" xfId="43004" hidden="1"/>
    <cellStyle name="Uwaga 3" xfId="43000" hidden="1"/>
    <cellStyle name="Uwaga 3" xfId="42995" hidden="1"/>
    <cellStyle name="Uwaga 3" xfId="42989" hidden="1"/>
    <cellStyle name="Uwaga 3" xfId="42985" hidden="1"/>
    <cellStyle name="Uwaga 3" xfId="42980" hidden="1"/>
    <cellStyle name="Uwaga 3" xfId="42974" hidden="1"/>
    <cellStyle name="Uwaga 3" xfId="42970" hidden="1"/>
    <cellStyle name="Uwaga 3" xfId="42965" hidden="1"/>
    <cellStyle name="Uwaga 3" xfId="42959" hidden="1"/>
    <cellStyle name="Uwaga 3" xfId="42955" hidden="1"/>
    <cellStyle name="Uwaga 3" xfId="42951" hidden="1"/>
    <cellStyle name="Uwaga 3" xfId="43811" hidden="1"/>
    <cellStyle name="Uwaga 3" xfId="43810" hidden="1"/>
    <cellStyle name="Uwaga 3" xfId="43809" hidden="1"/>
    <cellStyle name="Uwaga 3" xfId="43796" hidden="1"/>
    <cellStyle name="Uwaga 3" xfId="43795" hidden="1"/>
    <cellStyle name="Uwaga 3" xfId="43794" hidden="1"/>
    <cellStyle name="Uwaga 3" xfId="43781" hidden="1"/>
    <cellStyle name="Uwaga 3" xfId="43780" hidden="1"/>
    <cellStyle name="Uwaga 3" xfId="43779" hidden="1"/>
    <cellStyle name="Uwaga 3" xfId="43766" hidden="1"/>
    <cellStyle name="Uwaga 3" xfId="43765" hidden="1"/>
    <cellStyle name="Uwaga 3" xfId="43764" hidden="1"/>
    <cellStyle name="Uwaga 3" xfId="43751" hidden="1"/>
    <cellStyle name="Uwaga 3" xfId="43750" hidden="1"/>
    <cellStyle name="Uwaga 3" xfId="43749" hidden="1"/>
    <cellStyle name="Uwaga 3" xfId="43737" hidden="1"/>
    <cellStyle name="Uwaga 3" xfId="43735" hidden="1"/>
    <cellStyle name="Uwaga 3" xfId="43733" hidden="1"/>
    <cellStyle name="Uwaga 3" xfId="43722" hidden="1"/>
    <cellStyle name="Uwaga 3" xfId="43720" hidden="1"/>
    <cellStyle name="Uwaga 3" xfId="43718" hidden="1"/>
    <cellStyle name="Uwaga 3" xfId="43707" hidden="1"/>
    <cellStyle name="Uwaga 3" xfId="43705" hidden="1"/>
    <cellStyle name="Uwaga 3" xfId="43703" hidden="1"/>
    <cellStyle name="Uwaga 3" xfId="43692" hidden="1"/>
    <cellStyle name="Uwaga 3" xfId="43690" hidden="1"/>
    <cellStyle name="Uwaga 3" xfId="43688" hidden="1"/>
    <cellStyle name="Uwaga 3" xfId="43677" hidden="1"/>
    <cellStyle name="Uwaga 3" xfId="43675" hidden="1"/>
    <cellStyle name="Uwaga 3" xfId="43673" hidden="1"/>
    <cellStyle name="Uwaga 3" xfId="43662" hidden="1"/>
    <cellStyle name="Uwaga 3" xfId="43660" hidden="1"/>
    <cellStyle name="Uwaga 3" xfId="43658" hidden="1"/>
    <cellStyle name="Uwaga 3" xfId="43647" hidden="1"/>
    <cellStyle name="Uwaga 3" xfId="43645" hidden="1"/>
    <cellStyle name="Uwaga 3" xfId="43643" hidden="1"/>
    <cellStyle name="Uwaga 3" xfId="43632" hidden="1"/>
    <cellStyle name="Uwaga 3" xfId="43630" hidden="1"/>
    <cellStyle name="Uwaga 3" xfId="43628" hidden="1"/>
    <cellStyle name="Uwaga 3" xfId="43617" hidden="1"/>
    <cellStyle name="Uwaga 3" xfId="43615" hidden="1"/>
    <cellStyle name="Uwaga 3" xfId="43613" hidden="1"/>
    <cellStyle name="Uwaga 3" xfId="43602" hidden="1"/>
    <cellStyle name="Uwaga 3" xfId="43600" hidden="1"/>
    <cellStyle name="Uwaga 3" xfId="43598" hidden="1"/>
    <cellStyle name="Uwaga 3" xfId="43587" hidden="1"/>
    <cellStyle name="Uwaga 3" xfId="43585" hidden="1"/>
    <cellStyle name="Uwaga 3" xfId="43583" hidden="1"/>
    <cellStyle name="Uwaga 3" xfId="43572" hidden="1"/>
    <cellStyle name="Uwaga 3" xfId="43570" hidden="1"/>
    <cellStyle name="Uwaga 3" xfId="43568" hidden="1"/>
    <cellStyle name="Uwaga 3" xfId="43557" hidden="1"/>
    <cellStyle name="Uwaga 3" xfId="43555" hidden="1"/>
    <cellStyle name="Uwaga 3" xfId="43552" hidden="1"/>
    <cellStyle name="Uwaga 3" xfId="43542" hidden="1"/>
    <cellStyle name="Uwaga 3" xfId="43539" hidden="1"/>
    <cellStyle name="Uwaga 3" xfId="43536" hidden="1"/>
    <cellStyle name="Uwaga 3" xfId="43527" hidden="1"/>
    <cellStyle name="Uwaga 3" xfId="43525" hidden="1"/>
    <cellStyle name="Uwaga 3" xfId="43522" hidden="1"/>
    <cellStyle name="Uwaga 3" xfId="43512" hidden="1"/>
    <cellStyle name="Uwaga 3" xfId="43510" hidden="1"/>
    <cellStyle name="Uwaga 3" xfId="43508" hidden="1"/>
    <cellStyle name="Uwaga 3" xfId="43497" hidden="1"/>
    <cellStyle name="Uwaga 3" xfId="43495" hidden="1"/>
    <cellStyle name="Uwaga 3" xfId="43493" hidden="1"/>
    <cellStyle name="Uwaga 3" xfId="43482" hidden="1"/>
    <cellStyle name="Uwaga 3" xfId="43480" hidden="1"/>
    <cellStyle name="Uwaga 3" xfId="43478" hidden="1"/>
    <cellStyle name="Uwaga 3" xfId="43467" hidden="1"/>
    <cellStyle name="Uwaga 3" xfId="43465" hidden="1"/>
    <cellStyle name="Uwaga 3" xfId="43463" hidden="1"/>
    <cellStyle name="Uwaga 3" xfId="43452" hidden="1"/>
    <cellStyle name="Uwaga 3" xfId="43450" hidden="1"/>
    <cellStyle name="Uwaga 3" xfId="43448" hidden="1"/>
    <cellStyle name="Uwaga 3" xfId="43437" hidden="1"/>
    <cellStyle name="Uwaga 3" xfId="43435" hidden="1"/>
    <cellStyle name="Uwaga 3" xfId="43432" hidden="1"/>
    <cellStyle name="Uwaga 3" xfId="43422" hidden="1"/>
    <cellStyle name="Uwaga 3" xfId="43419" hidden="1"/>
    <cellStyle name="Uwaga 3" xfId="43416" hidden="1"/>
    <cellStyle name="Uwaga 3" xfId="43407" hidden="1"/>
    <cellStyle name="Uwaga 3" xfId="43404" hidden="1"/>
    <cellStyle name="Uwaga 3" xfId="43401" hidden="1"/>
    <cellStyle name="Uwaga 3" xfId="43392" hidden="1"/>
    <cellStyle name="Uwaga 3" xfId="43390" hidden="1"/>
    <cellStyle name="Uwaga 3" xfId="43388" hidden="1"/>
    <cellStyle name="Uwaga 3" xfId="43377" hidden="1"/>
    <cellStyle name="Uwaga 3" xfId="43374" hidden="1"/>
    <cellStyle name="Uwaga 3" xfId="43371" hidden="1"/>
    <cellStyle name="Uwaga 3" xfId="43362" hidden="1"/>
    <cellStyle name="Uwaga 3" xfId="43359" hidden="1"/>
    <cellStyle name="Uwaga 3" xfId="43356" hidden="1"/>
    <cellStyle name="Uwaga 3" xfId="43347" hidden="1"/>
    <cellStyle name="Uwaga 3" xfId="43344" hidden="1"/>
    <cellStyle name="Uwaga 3" xfId="43341" hidden="1"/>
    <cellStyle name="Uwaga 3" xfId="43334" hidden="1"/>
    <cellStyle name="Uwaga 3" xfId="43330" hidden="1"/>
    <cellStyle name="Uwaga 3" xfId="43327" hidden="1"/>
    <cellStyle name="Uwaga 3" xfId="43319" hidden="1"/>
    <cellStyle name="Uwaga 3" xfId="43315" hidden="1"/>
    <cellStyle name="Uwaga 3" xfId="43312" hidden="1"/>
    <cellStyle name="Uwaga 3" xfId="43304" hidden="1"/>
    <cellStyle name="Uwaga 3" xfId="43300" hidden="1"/>
    <cellStyle name="Uwaga 3" xfId="43296" hidden="1"/>
    <cellStyle name="Uwaga 3" xfId="43289" hidden="1"/>
    <cellStyle name="Uwaga 3" xfId="43285" hidden="1"/>
    <cellStyle name="Uwaga 3" xfId="43282" hidden="1"/>
    <cellStyle name="Uwaga 3" xfId="43274" hidden="1"/>
    <cellStyle name="Uwaga 3" xfId="43270" hidden="1"/>
    <cellStyle name="Uwaga 3" xfId="43267" hidden="1"/>
    <cellStyle name="Uwaga 3" xfId="43258" hidden="1"/>
    <cellStyle name="Uwaga 3" xfId="43253" hidden="1"/>
    <cellStyle name="Uwaga 3" xfId="43249" hidden="1"/>
    <cellStyle name="Uwaga 3" xfId="43243" hidden="1"/>
    <cellStyle name="Uwaga 3" xfId="43238" hidden="1"/>
    <cellStyle name="Uwaga 3" xfId="43234" hidden="1"/>
    <cellStyle name="Uwaga 3" xfId="43228" hidden="1"/>
    <cellStyle name="Uwaga 3" xfId="43223" hidden="1"/>
    <cellStyle name="Uwaga 3" xfId="43219" hidden="1"/>
    <cellStyle name="Uwaga 3" xfId="43214" hidden="1"/>
    <cellStyle name="Uwaga 3" xfId="43210" hidden="1"/>
    <cellStyle name="Uwaga 3" xfId="43206" hidden="1"/>
    <cellStyle name="Uwaga 3" xfId="43199" hidden="1"/>
    <cellStyle name="Uwaga 3" xfId="43194" hidden="1"/>
    <cellStyle name="Uwaga 3" xfId="43190" hidden="1"/>
    <cellStyle name="Uwaga 3" xfId="43183" hidden="1"/>
    <cellStyle name="Uwaga 3" xfId="43178" hidden="1"/>
    <cellStyle name="Uwaga 3" xfId="43174" hidden="1"/>
    <cellStyle name="Uwaga 3" xfId="43169" hidden="1"/>
    <cellStyle name="Uwaga 3" xfId="43164" hidden="1"/>
    <cellStyle name="Uwaga 3" xfId="43160" hidden="1"/>
    <cellStyle name="Uwaga 3" xfId="43154" hidden="1"/>
    <cellStyle name="Uwaga 3" xfId="43150" hidden="1"/>
    <cellStyle name="Uwaga 3" xfId="43147" hidden="1"/>
    <cellStyle name="Uwaga 3" xfId="43140" hidden="1"/>
    <cellStyle name="Uwaga 3" xfId="43135" hidden="1"/>
    <cellStyle name="Uwaga 3" xfId="43130" hidden="1"/>
    <cellStyle name="Uwaga 3" xfId="43124" hidden="1"/>
    <cellStyle name="Uwaga 3" xfId="43119" hidden="1"/>
    <cellStyle name="Uwaga 3" xfId="43114" hidden="1"/>
    <cellStyle name="Uwaga 3" xfId="43109" hidden="1"/>
    <cellStyle name="Uwaga 3" xfId="43104" hidden="1"/>
    <cellStyle name="Uwaga 3" xfId="43099" hidden="1"/>
    <cellStyle name="Uwaga 3" xfId="43095" hidden="1"/>
    <cellStyle name="Uwaga 3" xfId="43091" hidden="1"/>
    <cellStyle name="Uwaga 3" xfId="43086" hidden="1"/>
    <cellStyle name="Uwaga 3" xfId="43079" hidden="1"/>
    <cellStyle name="Uwaga 3" xfId="43074" hidden="1"/>
    <cellStyle name="Uwaga 3" xfId="43069" hidden="1"/>
    <cellStyle name="Uwaga 3" xfId="43063" hidden="1"/>
    <cellStyle name="Uwaga 3" xfId="43058" hidden="1"/>
    <cellStyle name="Uwaga 3" xfId="43054" hidden="1"/>
    <cellStyle name="Uwaga 3" xfId="43049" hidden="1"/>
    <cellStyle name="Uwaga 3" xfId="43044" hidden="1"/>
    <cellStyle name="Uwaga 3" xfId="43039" hidden="1"/>
    <cellStyle name="Uwaga 3" xfId="43035" hidden="1"/>
    <cellStyle name="Uwaga 3" xfId="43030" hidden="1"/>
    <cellStyle name="Uwaga 3" xfId="43025" hidden="1"/>
    <cellStyle name="Uwaga 3" xfId="43020" hidden="1"/>
    <cellStyle name="Uwaga 3" xfId="43016" hidden="1"/>
    <cellStyle name="Uwaga 3" xfId="43012" hidden="1"/>
    <cellStyle name="Uwaga 3" xfId="43005" hidden="1"/>
    <cellStyle name="Uwaga 3" xfId="43001" hidden="1"/>
    <cellStyle name="Uwaga 3" xfId="42996" hidden="1"/>
    <cellStyle name="Uwaga 3" xfId="42990" hidden="1"/>
    <cellStyle name="Uwaga 3" xfId="42986" hidden="1"/>
    <cellStyle name="Uwaga 3" xfId="42981" hidden="1"/>
    <cellStyle name="Uwaga 3" xfId="42975" hidden="1"/>
    <cellStyle name="Uwaga 3" xfId="42971" hidden="1"/>
    <cellStyle name="Uwaga 3" xfId="42967" hidden="1"/>
    <cellStyle name="Uwaga 3" xfId="42960" hidden="1"/>
    <cellStyle name="Uwaga 3" xfId="42956" hidden="1"/>
    <cellStyle name="Uwaga 3" xfId="42952" hidden="1"/>
    <cellStyle name="Uwaga 3" xfId="43816" hidden="1"/>
    <cellStyle name="Uwaga 3" xfId="43814" hidden="1"/>
    <cellStyle name="Uwaga 3" xfId="43812" hidden="1"/>
    <cellStyle name="Uwaga 3" xfId="43799" hidden="1"/>
    <cellStyle name="Uwaga 3" xfId="43798" hidden="1"/>
    <cellStyle name="Uwaga 3" xfId="43797" hidden="1"/>
    <cellStyle name="Uwaga 3" xfId="43784" hidden="1"/>
    <cellStyle name="Uwaga 3" xfId="43783" hidden="1"/>
    <cellStyle name="Uwaga 3" xfId="43782" hidden="1"/>
    <cellStyle name="Uwaga 3" xfId="43770" hidden="1"/>
    <cellStyle name="Uwaga 3" xfId="43768" hidden="1"/>
    <cellStyle name="Uwaga 3" xfId="43767" hidden="1"/>
    <cellStyle name="Uwaga 3" xfId="43754" hidden="1"/>
    <cellStyle name="Uwaga 3" xfId="43753" hidden="1"/>
    <cellStyle name="Uwaga 3" xfId="43752" hidden="1"/>
    <cellStyle name="Uwaga 3" xfId="43740" hidden="1"/>
    <cellStyle name="Uwaga 3" xfId="43738" hidden="1"/>
    <cellStyle name="Uwaga 3" xfId="43736" hidden="1"/>
    <cellStyle name="Uwaga 3" xfId="43725" hidden="1"/>
    <cellStyle name="Uwaga 3" xfId="43723" hidden="1"/>
    <cellStyle name="Uwaga 3" xfId="43721" hidden="1"/>
    <cellStyle name="Uwaga 3" xfId="43710" hidden="1"/>
    <cellStyle name="Uwaga 3" xfId="43708" hidden="1"/>
    <cellStyle name="Uwaga 3" xfId="43706" hidden="1"/>
    <cellStyle name="Uwaga 3" xfId="43695" hidden="1"/>
    <cellStyle name="Uwaga 3" xfId="43693" hidden="1"/>
    <cellStyle name="Uwaga 3" xfId="43691" hidden="1"/>
    <cellStyle name="Uwaga 3" xfId="43680" hidden="1"/>
    <cellStyle name="Uwaga 3" xfId="43678" hidden="1"/>
    <cellStyle name="Uwaga 3" xfId="43676" hidden="1"/>
    <cellStyle name="Uwaga 3" xfId="43665" hidden="1"/>
    <cellStyle name="Uwaga 3" xfId="43663" hidden="1"/>
    <cellStyle name="Uwaga 3" xfId="43661" hidden="1"/>
    <cellStyle name="Uwaga 3" xfId="43650" hidden="1"/>
    <cellStyle name="Uwaga 3" xfId="43648" hidden="1"/>
    <cellStyle name="Uwaga 3" xfId="43646" hidden="1"/>
    <cellStyle name="Uwaga 3" xfId="43635" hidden="1"/>
    <cellStyle name="Uwaga 3" xfId="43633" hidden="1"/>
    <cellStyle name="Uwaga 3" xfId="43631" hidden="1"/>
    <cellStyle name="Uwaga 3" xfId="43620" hidden="1"/>
    <cellStyle name="Uwaga 3" xfId="43618" hidden="1"/>
    <cellStyle name="Uwaga 3" xfId="43616" hidden="1"/>
    <cellStyle name="Uwaga 3" xfId="43605" hidden="1"/>
    <cellStyle name="Uwaga 3" xfId="43603" hidden="1"/>
    <cellStyle name="Uwaga 3" xfId="43601" hidden="1"/>
    <cellStyle name="Uwaga 3" xfId="43590" hidden="1"/>
    <cellStyle name="Uwaga 3" xfId="43588" hidden="1"/>
    <cellStyle name="Uwaga 3" xfId="43586" hidden="1"/>
    <cellStyle name="Uwaga 3" xfId="43575" hidden="1"/>
    <cellStyle name="Uwaga 3" xfId="43573" hidden="1"/>
    <cellStyle name="Uwaga 3" xfId="43571" hidden="1"/>
    <cellStyle name="Uwaga 3" xfId="43560" hidden="1"/>
    <cellStyle name="Uwaga 3" xfId="43558" hidden="1"/>
    <cellStyle name="Uwaga 3" xfId="43556" hidden="1"/>
    <cellStyle name="Uwaga 3" xfId="43545" hidden="1"/>
    <cellStyle name="Uwaga 3" xfId="43543" hidden="1"/>
    <cellStyle name="Uwaga 3" xfId="43541" hidden="1"/>
    <cellStyle name="Uwaga 3" xfId="43530" hidden="1"/>
    <cellStyle name="Uwaga 3" xfId="43528" hidden="1"/>
    <cellStyle name="Uwaga 3" xfId="43526" hidden="1"/>
    <cellStyle name="Uwaga 3" xfId="43515" hidden="1"/>
    <cellStyle name="Uwaga 3" xfId="43513" hidden="1"/>
    <cellStyle name="Uwaga 3" xfId="43511" hidden="1"/>
    <cellStyle name="Uwaga 3" xfId="43500" hidden="1"/>
    <cellStyle name="Uwaga 3" xfId="43498" hidden="1"/>
    <cellStyle name="Uwaga 3" xfId="43496" hidden="1"/>
    <cellStyle name="Uwaga 3" xfId="43485" hidden="1"/>
    <cellStyle name="Uwaga 3" xfId="43483" hidden="1"/>
    <cellStyle name="Uwaga 3" xfId="43481" hidden="1"/>
    <cellStyle name="Uwaga 3" xfId="43470" hidden="1"/>
    <cellStyle name="Uwaga 3" xfId="43468" hidden="1"/>
    <cellStyle name="Uwaga 3" xfId="43466" hidden="1"/>
    <cellStyle name="Uwaga 3" xfId="43455" hidden="1"/>
    <cellStyle name="Uwaga 3" xfId="43453" hidden="1"/>
    <cellStyle name="Uwaga 3" xfId="43451" hidden="1"/>
    <cellStyle name="Uwaga 3" xfId="43440" hidden="1"/>
    <cellStyle name="Uwaga 3" xfId="43438" hidden="1"/>
    <cellStyle name="Uwaga 3" xfId="43436" hidden="1"/>
    <cellStyle name="Uwaga 3" xfId="43425" hidden="1"/>
    <cellStyle name="Uwaga 3" xfId="43423" hidden="1"/>
    <cellStyle name="Uwaga 3" xfId="43420" hidden="1"/>
    <cellStyle name="Uwaga 3" xfId="43410" hidden="1"/>
    <cellStyle name="Uwaga 3" xfId="43408" hidden="1"/>
    <cellStyle name="Uwaga 3" xfId="43406" hidden="1"/>
    <cellStyle name="Uwaga 3" xfId="43395" hidden="1"/>
    <cellStyle name="Uwaga 3" xfId="43393" hidden="1"/>
    <cellStyle name="Uwaga 3" xfId="43391" hidden="1"/>
    <cellStyle name="Uwaga 3" xfId="43380" hidden="1"/>
    <cellStyle name="Uwaga 3" xfId="43378" hidden="1"/>
    <cellStyle name="Uwaga 3" xfId="43375" hidden="1"/>
    <cellStyle name="Uwaga 3" xfId="43365" hidden="1"/>
    <cellStyle name="Uwaga 3" xfId="43363" hidden="1"/>
    <cellStyle name="Uwaga 3" xfId="43360" hidden="1"/>
    <cellStyle name="Uwaga 3" xfId="43350" hidden="1"/>
    <cellStyle name="Uwaga 3" xfId="43348" hidden="1"/>
    <cellStyle name="Uwaga 3" xfId="43345" hidden="1"/>
    <cellStyle name="Uwaga 3" xfId="43336" hidden="1"/>
    <cellStyle name="Uwaga 3" xfId="43333" hidden="1"/>
    <cellStyle name="Uwaga 3" xfId="43329" hidden="1"/>
    <cellStyle name="Uwaga 3" xfId="43321" hidden="1"/>
    <cellStyle name="Uwaga 3" xfId="43318" hidden="1"/>
    <cellStyle name="Uwaga 3" xfId="43314" hidden="1"/>
    <cellStyle name="Uwaga 3" xfId="43306" hidden="1"/>
    <cellStyle name="Uwaga 3" xfId="43303" hidden="1"/>
    <cellStyle name="Uwaga 3" xfId="43299" hidden="1"/>
    <cellStyle name="Uwaga 3" xfId="43291" hidden="1"/>
    <cellStyle name="Uwaga 3" xfId="43288" hidden="1"/>
    <cellStyle name="Uwaga 3" xfId="43284" hidden="1"/>
    <cellStyle name="Uwaga 3" xfId="43276" hidden="1"/>
    <cellStyle name="Uwaga 3" xfId="43273" hidden="1"/>
    <cellStyle name="Uwaga 3" xfId="43269" hidden="1"/>
    <cellStyle name="Uwaga 3" xfId="43261" hidden="1"/>
    <cellStyle name="Uwaga 3" xfId="43257" hidden="1"/>
    <cellStyle name="Uwaga 3" xfId="43252" hidden="1"/>
    <cellStyle name="Uwaga 3" xfId="43246" hidden="1"/>
    <cellStyle name="Uwaga 3" xfId="43242" hidden="1"/>
    <cellStyle name="Uwaga 3" xfId="43237" hidden="1"/>
    <cellStyle name="Uwaga 3" xfId="43231" hidden="1"/>
    <cellStyle name="Uwaga 3" xfId="43227" hidden="1"/>
    <cellStyle name="Uwaga 3" xfId="43222" hidden="1"/>
    <cellStyle name="Uwaga 3" xfId="43216" hidden="1"/>
    <cellStyle name="Uwaga 3" xfId="43213" hidden="1"/>
    <cellStyle name="Uwaga 3" xfId="43209" hidden="1"/>
    <cellStyle name="Uwaga 3" xfId="43201" hidden="1"/>
    <cellStyle name="Uwaga 3" xfId="43198" hidden="1"/>
    <cellStyle name="Uwaga 3" xfId="43193" hidden="1"/>
    <cellStyle name="Uwaga 3" xfId="43186" hidden="1"/>
    <cellStyle name="Uwaga 3" xfId="43182" hidden="1"/>
    <cellStyle name="Uwaga 3" xfId="43177" hidden="1"/>
    <cellStyle name="Uwaga 3" xfId="43171" hidden="1"/>
    <cellStyle name="Uwaga 3" xfId="43167" hidden="1"/>
    <cellStyle name="Uwaga 3" xfId="43162" hidden="1"/>
    <cellStyle name="Uwaga 3" xfId="43156" hidden="1"/>
    <cellStyle name="Uwaga 3" xfId="43153" hidden="1"/>
    <cellStyle name="Uwaga 3" xfId="43149" hidden="1"/>
    <cellStyle name="Uwaga 3" xfId="43141" hidden="1"/>
    <cellStyle name="Uwaga 3" xfId="43136" hidden="1"/>
    <cellStyle name="Uwaga 3" xfId="43131" hidden="1"/>
    <cellStyle name="Uwaga 3" xfId="43126" hidden="1"/>
    <cellStyle name="Uwaga 3" xfId="43121" hidden="1"/>
    <cellStyle name="Uwaga 3" xfId="43116" hidden="1"/>
    <cellStyle name="Uwaga 3" xfId="43111" hidden="1"/>
    <cellStyle name="Uwaga 3" xfId="43106" hidden="1"/>
    <cellStyle name="Uwaga 3" xfId="43101" hidden="1"/>
    <cellStyle name="Uwaga 3" xfId="43096" hidden="1"/>
    <cellStyle name="Uwaga 3" xfId="43092" hidden="1"/>
    <cellStyle name="Uwaga 3" xfId="43087" hidden="1"/>
    <cellStyle name="Uwaga 3" xfId="43080" hidden="1"/>
    <cellStyle name="Uwaga 3" xfId="43075" hidden="1"/>
    <cellStyle name="Uwaga 3" xfId="43070" hidden="1"/>
    <cellStyle name="Uwaga 3" xfId="43065" hidden="1"/>
    <cellStyle name="Uwaga 3" xfId="43060" hidden="1"/>
    <cellStyle name="Uwaga 3" xfId="43055" hidden="1"/>
    <cellStyle name="Uwaga 3" xfId="43050" hidden="1"/>
    <cellStyle name="Uwaga 3" xfId="43045" hidden="1"/>
    <cellStyle name="Uwaga 3" xfId="43040" hidden="1"/>
    <cellStyle name="Uwaga 3" xfId="43036" hidden="1"/>
    <cellStyle name="Uwaga 3" xfId="43031" hidden="1"/>
    <cellStyle name="Uwaga 3" xfId="43026" hidden="1"/>
    <cellStyle name="Uwaga 3" xfId="43021" hidden="1"/>
    <cellStyle name="Uwaga 3" xfId="43017" hidden="1"/>
    <cellStyle name="Uwaga 3" xfId="43013" hidden="1"/>
    <cellStyle name="Uwaga 3" xfId="43006" hidden="1"/>
    <cellStyle name="Uwaga 3" xfId="43002" hidden="1"/>
    <cellStyle name="Uwaga 3" xfId="42997" hidden="1"/>
    <cellStyle name="Uwaga 3" xfId="42991" hidden="1"/>
    <cellStyle name="Uwaga 3" xfId="42987" hidden="1"/>
    <cellStyle name="Uwaga 3" xfId="42982" hidden="1"/>
    <cellStyle name="Uwaga 3" xfId="42976" hidden="1"/>
    <cellStyle name="Uwaga 3" xfId="42972" hidden="1"/>
    <cellStyle name="Uwaga 3" xfId="42968" hidden="1"/>
    <cellStyle name="Uwaga 3" xfId="42961" hidden="1"/>
    <cellStyle name="Uwaga 3" xfId="42957" hidden="1"/>
    <cellStyle name="Uwaga 3" xfId="42953" hidden="1"/>
    <cellStyle name="Uwaga 3" xfId="43820" hidden="1"/>
    <cellStyle name="Uwaga 3" xfId="43819" hidden="1"/>
    <cellStyle name="Uwaga 3" xfId="43817" hidden="1"/>
    <cellStyle name="Uwaga 3" xfId="43804" hidden="1"/>
    <cellStyle name="Uwaga 3" xfId="43802" hidden="1"/>
    <cellStyle name="Uwaga 3" xfId="43800" hidden="1"/>
    <cellStyle name="Uwaga 3" xfId="43790" hidden="1"/>
    <cellStyle name="Uwaga 3" xfId="43788" hidden="1"/>
    <cellStyle name="Uwaga 3" xfId="43786" hidden="1"/>
    <cellStyle name="Uwaga 3" xfId="43775" hidden="1"/>
    <cellStyle name="Uwaga 3" xfId="43773" hidden="1"/>
    <cellStyle name="Uwaga 3" xfId="43771" hidden="1"/>
    <cellStyle name="Uwaga 3" xfId="43758" hidden="1"/>
    <cellStyle name="Uwaga 3" xfId="43756" hidden="1"/>
    <cellStyle name="Uwaga 3" xfId="43755" hidden="1"/>
    <cellStyle name="Uwaga 3" xfId="43742" hidden="1"/>
    <cellStyle name="Uwaga 3" xfId="43741" hidden="1"/>
    <cellStyle name="Uwaga 3" xfId="43739" hidden="1"/>
    <cellStyle name="Uwaga 3" xfId="43727" hidden="1"/>
    <cellStyle name="Uwaga 3" xfId="43726" hidden="1"/>
    <cellStyle name="Uwaga 3" xfId="43724" hidden="1"/>
    <cellStyle name="Uwaga 3" xfId="43712" hidden="1"/>
    <cellStyle name="Uwaga 3" xfId="43711" hidden="1"/>
    <cellStyle name="Uwaga 3" xfId="43709" hidden="1"/>
    <cellStyle name="Uwaga 3" xfId="43697" hidden="1"/>
    <cellStyle name="Uwaga 3" xfId="43696" hidden="1"/>
    <cellStyle name="Uwaga 3" xfId="43694" hidden="1"/>
    <cellStyle name="Uwaga 3" xfId="43682" hidden="1"/>
    <cellStyle name="Uwaga 3" xfId="43681" hidden="1"/>
    <cellStyle name="Uwaga 3" xfId="43679" hidden="1"/>
    <cellStyle name="Uwaga 3" xfId="43667" hidden="1"/>
    <cellStyle name="Uwaga 3" xfId="43666" hidden="1"/>
    <cellStyle name="Uwaga 3" xfId="43664" hidden="1"/>
    <cellStyle name="Uwaga 3" xfId="43652" hidden="1"/>
    <cellStyle name="Uwaga 3" xfId="43651" hidden="1"/>
    <cellStyle name="Uwaga 3" xfId="43649" hidden="1"/>
    <cellStyle name="Uwaga 3" xfId="43637" hidden="1"/>
    <cellStyle name="Uwaga 3" xfId="43636" hidden="1"/>
    <cellStyle name="Uwaga 3" xfId="43634" hidden="1"/>
    <cellStyle name="Uwaga 3" xfId="43622" hidden="1"/>
    <cellStyle name="Uwaga 3" xfId="43621" hidden="1"/>
    <cellStyle name="Uwaga 3" xfId="43619" hidden="1"/>
    <cellStyle name="Uwaga 3" xfId="43607" hidden="1"/>
    <cellStyle name="Uwaga 3" xfId="43606" hidden="1"/>
    <cellStyle name="Uwaga 3" xfId="43604" hidden="1"/>
    <cellStyle name="Uwaga 3" xfId="43592" hidden="1"/>
    <cellStyle name="Uwaga 3" xfId="43591" hidden="1"/>
    <cellStyle name="Uwaga 3" xfId="43589" hidden="1"/>
    <cellStyle name="Uwaga 3" xfId="43577" hidden="1"/>
    <cellStyle name="Uwaga 3" xfId="43576" hidden="1"/>
    <cellStyle name="Uwaga 3" xfId="43574" hidden="1"/>
    <cellStyle name="Uwaga 3" xfId="43562" hidden="1"/>
    <cellStyle name="Uwaga 3" xfId="43561" hidden="1"/>
    <cellStyle name="Uwaga 3" xfId="43559" hidden="1"/>
    <cellStyle name="Uwaga 3" xfId="43547" hidden="1"/>
    <cellStyle name="Uwaga 3" xfId="43546" hidden="1"/>
    <cellStyle name="Uwaga 3" xfId="43544" hidden="1"/>
    <cellStyle name="Uwaga 3" xfId="43532" hidden="1"/>
    <cellStyle name="Uwaga 3" xfId="43531" hidden="1"/>
    <cellStyle name="Uwaga 3" xfId="43529" hidden="1"/>
    <cellStyle name="Uwaga 3" xfId="43517" hidden="1"/>
    <cellStyle name="Uwaga 3" xfId="43516" hidden="1"/>
    <cellStyle name="Uwaga 3" xfId="43514" hidden="1"/>
    <cellStyle name="Uwaga 3" xfId="43502" hidden="1"/>
    <cellStyle name="Uwaga 3" xfId="43501" hidden="1"/>
    <cellStyle name="Uwaga 3" xfId="43499" hidden="1"/>
    <cellStyle name="Uwaga 3" xfId="43487" hidden="1"/>
    <cellStyle name="Uwaga 3" xfId="43486" hidden="1"/>
    <cellStyle name="Uwaga 3" xfId="43484" hidden="1"/>
    <cellStyle name="Uwaga 3" xfId="43472" hidden="1"/>
    <cellStyle name="Uwaga 3" xfId="43471" hidden="1"/>
    <cellStyle name="Uwaga 3" xfId="43469" hidden="1"/>
    <cellStyle name="Uwaga 3" xfId="43457" hidden="1"/>
    <cellStyle name="Uwaga 3" xfId="43456" hidden="1"/>
    <cellStyle name="Uwaga 3" xfId="43454" hidden="1"/>
    <cellStyle name="Uwaga 3" xfId="43442" hidden="1"/>
    <cellStyle name="Uwaga 3" xfId="43441" hidden="1"/>
    <cellStyle name="Uwaga 3" xfId="43439" hidden="1"/>
    <cellStyle name="Uwaga 3" xfId="43427" hidden="1"/>
    <cellStyle name="Uwaga 3" xfId="43426" hidden="1"/>
    <cellStyle name="Uwaga 3" xfId="43424" hidden="1"/>
    <cellStyle name="Uwaga 3" xfId="43412" hidden="1"/>
    <cellStyle name="Uwaga 3" xfId="43411" hidden="1"/>
    <cellStyle name="Uwaga 3" xfId="43409" hidden="1"/>
    <cellStyle name="Uwaga 3" xfId="43397" hidden="1"/>
    <cellStyle name="Uwaga 3" xfId="43396" hidden="1"/>
    <cellStyle name="Uwaga 3" xfId="43394" hidden="1"/>
    <cellStyle name="Uwaga 3" xfId="43382" hidden="1"/>
    <cellStyle name="Uwaga 3" xfId="43381" hidden="1"/>
    <cellStyle name="Uwaga 3" xfId="43379" hidden="1"/>
    <cellStyle name="Uwaga 3" xfId="43367" hidden="1"/>
    <cellStyle name="Uwaga 3" xfId="43366" hidden="1"/>
    <cellStyle name="Uwaga 3" xfId="43364" hidden="1"/>
    <cellStyle name="Uwaga 3" xfId="43352" hidden="1"/>
    <cellStyle name="Uwaga 3" xfId="43351" hidden="1"/>
    <cellStyle name="Uwaga 3" xfId="43349" hidden="1"/>
    <cellStyle name="Uwaga 3" xfId="43337" hidden="1"/>
    <cellStyle name="Uwaga 3" xfId="43335" hidden="1"/>
    <cellStyle name="Uwaga 3" xfId="43332" hidden="1"/>
    <cellStyle name="Uwaga 3" xfId="43322" hidden="1"/>
    <cellStyle name="Uwaga 3" xfId="43320" hidden="1"/>
    <cellStyle name="Uwaga 3" xfId="43317" hidden="1"/>
    <cellStyle name="Uwaga 3" xfId="43307" hidden="1"/>
    <cellStyle name="Uwaga 3" xfId="43305" hidden="1"/>
    <cellStyle name="Uwaga 3" xfId="43302" hidden="1"/>
    <cellStyle name="Uwaga 3" xfId="43292" hidden="1"/>
    <cellStyle name="Uwaga 3" xfId="43290" hidden="1"/>
    <cellStyle name="Uwaga 3" xfId="43287" hidden="1"/>
    <cellStyle name="Uwaga 3" xfId="43277" hidden="1"/>
    <cellStyle name="Uwaga 3" xfId="43275" hidden="1"/>
    <cellStyle name="Uwaga 3" xfId="43272" hidden="1"/>
    <cellStyle name="Uwaga 3" xfId="43262" hidden="1"/>
    <cellStyle name="Uwaga 3" xfId="43260" hidden="1"/>
    <cellStyle name="Uwaga 3" xfId="43256" hidden="1"/>
    <cellStyle name="Uwaga 3" xfId="43247" hidden="1"/>
    <cellStyle name="Uwaga 3" xfId="43244" hidden="1"/>
    <cellStyle name="Uwaga 3" xfId="43240" hidden="1"/>
    <cellStyle name="Uwaga 3" xfId="43232" hidden="1"/>
    <cellStyle name="Uwaga 3" xfId="43230" hidden="1"/>
    <cellStyle name="Uwaga 3" xfId="43226" hidden="1"/>
    <cellStyle name="Uwaga 3" xfId="43217" hidden="1"/>
    <cellStyle name="Uwaga 3" xfId="43215" hidden="1"/>
    <cellStyle name="Uwaga 3" xfId="43212" hidden="1"/>
    <cellStyle name="Uwaga 3" xfId="43202" hidden="1"/>
    <cellStyle name="Uwaga 3" xfId="43200" hidden="1"/>
    <cellStyle name="Uwaga 3" xfId="43195" hidden="1"/>
    <cellStyle name="Uwaga 3" xfId="43187" hidden="1"/>
    <cellStyle name="Uwaga 3" xfId="43185" hidden="1"/>
    <cellStyle name="Uwaga 3" xfId="43180" hidden="1"/>
    <cellStyle name="Uwaga 3" xfId="43172" hidden="1"/>
    <cellStyle name="Uwaga 3" xfId="43170" hidden="1"/>
    <cellStyle name="Uwaga 3" xfId="43165" hidden="1"/>
    <cellStyle name="Uwaga 3" xfId="43157" hidden="1"/>
    <cellStyle name="Uwaga 3" xfId="43155" hidden="1"/>
    <cellStyle name="Uwaga 3" xfId="43151" hidden="1"/>
    <cellStyle name="Uwaga 3" xfId="43142" hidden="1"/>
    <cellStyle name="Uwaga 3" xfId="43139" hidden="1"/>
    <cellStyle name="Uwaga 3" xfId="43134" hidden="1"/>
    <cellStyle name="Uwaga 3" xfId="43127" hidden="1"/>
    <cellStyle name="Uwaga 3" xfId="43123" hidden="1"/>
    <cellStyle name="Uwaga 3" xfId="43118" hidden="1"/>
    <cellStyle name="Uwaga 3" xfId="43112" hidden="1"/>
    <cellStyle name="Uwaga 3" xfId="43108" hidden="1"/>
    <cellStyle name="Uwaga 3" xfId="43103" hidden="1"/>
    <cellStyle name="Uwaga 3" xfId="43097" hidden="1"/>
    <cellStyle name="Uwaga 3" xfId="43094" hidden="1"/>
    <cellStyle name="Uwaga 3" xfId="43090" hidden="1"/>
    <cellStyle name="Uwaga 3" xfId="43081" hidden="1"/>
    <cellStyle name="Uwaga 3" xfId="43076" hidden="1"/>
    <cellStyle name="Uwaga 3" xfId="43071" hidden="1"/>
    <cellStyle name="Uwaga 3" xfId="43066" hidden="1"/>
    <cellStyle name="Uwaga 3" xfId="43061" hidden="1"/>
    <cellStyle name="Uwaga 3" xfId="43056" hidden="1"/>
    <cellStyle name="Uwaga 3" xfId="43051" hidden="1"/>
    <cellStyle name="Uwaga 3" xfId="43046" hidden="1"/>
    <cellStyle name="Uwaga 3" xfId="43041" hidden="1"/>
    <cellStyle name="Uwaga 3" xfId="43037" hidden="1"/>
    <cellStyle name="Uwaga 3" xfId="43032" hidden="1"/>
    <cellStyle name="Uwaga 3" xfId="43027" hidden="1"/>
    <cellStyle name="Uwaga 3" xfId="43022" hidden="1"/>
    <cellStyle name="Uwaga 3" xfId="43018" hidden="1"/>
    <cellStyle name="Uwaga 3" xfId="43014" hidden="1"/>
    <cellStyle name="Uwaga 3" xfId="43007" hidden="1"/>
    <cellStyle name="Uwaga 3" xfId="43003" hidden="1"/>
    <cellStyle name="Uwaga 3" xfId="42998" hidden="1"/>
    <cellStyle name="Uwaga 3" xfId="42992" hidden="1"/>
    <cellStyle name="Uwaga 3" xfId="42988" hidden="1"/>
    <cellStyle name="Uwaga 3" xfId="42983" hidden="1"/>
    <cellStyle name="Uwaga 3" xfId="42977" hidden="1"/>
    <cellStyle name="Uwaga 3" xfId="42973" hidden="1"/>
    <cellStyle name="Uwaga 3" xfId="42969" hidden="1"/>
    <cellStyle name="Uwaga 3" xfId="42962" hidden="1"/>
    <cellStyle name="Uwaga 3" xfId="42958" hidden="1"/>
    <cellStyle name="Uwaga 3" xfId="42954" hidden="1"/>
    <cellStyle name="Uwaga 3" xfId="41999" hidden="1"/>
    <cellStyle name="Uwaga 3" xfId="41998" hidden="1"/>
    <cellStyle name="Uwaga 3" xfId="41997" hidden="1"/>
    <cellStyle name="Uwaga 3" xfId="41990" hidden="1"/>
    <cellStyle name="Uwaga 3" xfId="41989" hidden="1"/>
    <cellStyle name="Uwaga 3" xfId="41988" hidden="1"/>
    <cellStyle name="Uwaga 3" xfId="41981" hidden="1"/>
    <cellStyle name="Uwaga 3" xfId="41980" hidden="1"/>
    <cellStyle name="Uwaga 3" xfId="41979" hidden="1"/>
    <cellStyle name="Uwaga 3" xfId="41972" hidden="1"/>
    <cellStyle name="Uwaga 3" xfId="41971" hidden="1"/>
    <cellStyle name="Uwaga 3" xfId="41970" hidden="1"/>
    <cellStyle name="Uwaga 3" xfId="41963" hidden="1"/>
    <cellStyle name="Uwaga 3" xfId="41962" hidden="1"/>
    <cellStyle name="Uwaga 3" xfId="41961" hidden="1"/>
    <cellStyle name="Uwaga 3" xfId="41954" hidden="1"/>
    <cellStyle name="Uwaga 3" xfId="41953" hidden="1"/>
    <cellStyle name="Uwaga 3" xfId="41951" hidden="1"/>
    <cellStyle name="Uwaga 3" xfId="41945" hidden="1"/>
    <cellStyle name="Uwaga 3" xfId="41944" hidden="1"/>
    <cellStyle name="Uwaga 3" xfId="41942" hidden="1"/>
    <cellStyle name="Uwaga 3" xfId="41936" hidden="1"/>
    <cellStyle name="Uwaga 3" xfId="41935" hidden="1"/>
    <cellStyle name="Uwaga 3" xfId="41933" hidden="1"/>
    <cellStyle name="Uwaga 3" xfId="41927" hidden="1"/>
    <cellStyle name="Uwaga 3" xfId="41926" hidden="1"/>
    <cellStyle name="Uwaga 3" xfId="41924" hidden="1"/>
    <cellStyle name="Uwaga 3" xfId="41918" hidden="1"/>
    <cellStyle name="Uwaga 3" xfId="41917" hidden="1"/>
    <cellStyle name="Uwaga 3" xfId="41915" hidden="1"/>
    <cellStyle name="Uwaga 3" xfId="41909" hidden="1"/>
    <cellStyle name="Uwaga 3" xfId="41908" hidden="1"/>
    <cellStyle name="Uwaga 3" xfId="41906" hidden="1"/>
    <cellStyle name="Uwaga 3" xfId="41900" hidden="1"/>
    <cellStyle name="Uwaga 3" xfId="41899" hidden="1"/>
    <cellStyle name="Uwaga 3" xfId="41897" hidden="1"/>
    <cellStyle name="Uwaga 3" xfId="41891" hidden="1"/>
    <cellStyle name="Uwaga 3" xfId="41890" hidden="1"/>
    <cellStyle name="Uwaga 3" xfId="41888" hidden="1"/>
    <cellStyle name="Uwaga 3" xfId="41882" hidden="1"/>
    <cellStyle name="Uwaga 3" xfId="41881" hidden="1"/>
    <cellStyle name="Uwaga 3" xfId="41879" hidden="1"/>
    <cellStyle name="Uwaga 3" xfId="41873" hidden="1"/>
    <cellStyle name="Uwaga 3" xfId="41872" hidden="1"/>
    <cellStyle name="Uwaga 3" xfId="41870" hidden="1"/>
    <cellStyle name="Uwaga 3" xfId="41864" hidden="1"/>
    <cellStyle name="Uwaga 3" xfId="41863" hidden="1"/>
    <cellStyle name="Uwaga 3" xfId="41861" hidden="1"/>
    <cellStyle name="Uwaga 3" xfId="41855" hidden="1"/>
    <cellStyle name="Uwaga 3" xfId="41854" hidden="1"/>
    <cellStyle name="Uwaga 3" xfId="41852" hidden="1"/>
    <cellStyle name="Uwaga 3" xfId="41846" hidden="1"/>
    <cellStyle name="Uwaga 3" xfId="41845" hidden="1"/>
    <cellStyle name="Uwaga 3" xfId="41842" hidden="1"/>
    <cellStyle name="Uwaga 3" xfId="41837" hidden="1"/>
    <cellStyle name="Uwaga 3" xfId="41835" hidden="1"/>
    <cellStyle name="Uwaga 3" xfId="41832" hidden="1"/>
    <cellStyle name="Uwaga 3" xfId="41828" hidden="1"/>
    <cellStyle name="Uwaga 3" xfId="41827" hidden="1"/>
    <cellStyle name="Uwaga 3" xfId="41824" hidden="1"/>
    <cellStyle name="Uwaga 3" xfId="41819" hidden="1"/>
    <cellStyle name="Uwaga 3" xfId="41818" hidden="1"/>
    <cellStyle name="Uwaga 3" xfId="41816" hidden="1"/>
    <cellStyle name="Uwaga 3" xfId="41810" hidden="1"/>
    <cellStyle name="Uwaga 3" xfId="41809" hidden="1"/>
    <cellStyle name="Uwaga 3" xfId="41807" hidden="1"/>
    <cellStyle name="Uwaga 3" xfId="41801" hidden="1"/>
    <cellStyle name="Uwaga 3" xfId="41800" hidden="1"/>
    <cellStyle name="Uwaga 3" xfId="41798" hidden="1"/>
    <cellStyle name="Uwaga 3" xfId="41792" hidden="1"/>
    <cellStyle name="Uwaga 3" xfId="41791" hidden="1"/>
    <cellStyle name="Uwaga 3" xfId="41789" hidden="1"/>
    <cellStyle name="Uwaga 3" xfId="41783" hidden="1"/>
    <cellStyle name="Uwaga 3" xfId="41782" hidden="1"/>
    <cellStyle name="Uwaga 3" xfId="41780" hidden="1"/>
    <cellStyle name="Uwaga 3" xfId="41774" hidden="1"/>
    <cellStyle name="Uwaga 3" xfId="41773" hidden="1"/>
    <cellStyle name="Uwaga 3" xfId="41770" hidden="1"/>
    <cellStyle name="Uwaga 3" xfId="41765" hidden="1"/>
    <cellStyle name="Uwaga 3" xfId="41763" hidden="1"/>
    <cellStyle name="Uwaga 3" xfId="41760" hidden="1"/>
    <cellStyle name="Uwaga 3" xfId="41756" hidden="1"/>
    <cellStyle name="Uwaga 3" xfId="41754" hidden="1"/>
    <cellStyle name="Uwaga 3" xfId="41751" hidden="1"/>
    <cellStyle name="Uwaga 3" xfId="41747" hidden="1"/>
    <cellStyle name="Uwaga 3" xfId="41746" hidden="1"/>
    <cellStyle name="Uwaga 3" xfId="41744" hidden="1"/>
    <cellStyle name="Uwaga 3" xfId="41738" hidden="1"/>
    <cellStyle name="Uwaga 3" xfId="41736" hidden="1"/>
    <cellStyle name="Uwaga 3" xfId="41733" hidden="1"/>
    <cellStyle name="Uwaga 3" xfId="41729" hidden="1"/>
    <cellStyle name="Uwaga 3" xfId="41727" hidden="1"/>
    <cellStyle name="Uwaga 3" xfId="41724" hidden="1"/>
    <cellStyle name="Uwaga 3" xfId="41720" hidden="1"/>
    <cellStyle name="Uwaga 3" xfId="41718" hidden="1"/>
    <cellStyle name="Uwaga 3" xfId="41715" hidden="1"/>
    <cellStyle name="Uwaga 3" xfId="41711" hidden="1"/>
    <cellStyle name="Uwaga 3" xfId="41709" hidden="1"/>
    <cellStyle name="Uwaga 3" xfId="41707" hidden="1"/>
    <cellStyle name="Uwaga 3" xfId="41702" hidden="1"/>
    <cellStyle name="Uwaga 3" xfId="41700" hidden="1"/>
    <cellStyle name="Uwaga 3" xfId="41698" hidden="1"/>
    <cellStyle name="Uwaga 3" xfId="41693" hidden="1"/>
    <cellStyle name="Uwaga 3" xfId="41691" hidden="1"/>
    <cellStyle name="Uwaga 3" xfId="41688" hidden="1"/>
    <cellStyle name="Uwaga 3" xfId="41684" hidden="1"/>
    <cellStyle name="Uwaga 3" xfId="41682" hidden="1"/>
    <cellStyle name="Uwaga 3" xfId="41680" hidden="1"/>
    <cellStyle name="Uwaga 3" xfId="41675" hidden="1"/>
    <cellStyle name="Uwaga 3" xfId="41673" hidden="1"/>
    <cellStyle name="Uwaga 3" xfId="41671" hidden="1"/>
    <cellStyle name="Uwaga 3" xfId="41665" hidden="1"/>
    <cellStyle name="Uwaga 3" xfId="41662" hidden="1"/>
    <cellStyle name="Uwaga 3" xfId="41659" hidden="1"/>
    <cellStyle name="Uwaga 3" xfId="41656" hidden="1"/>
    <cellStyle name="Uwaga 3" xfId="41653" hidden="1"/>
    <cellStyle name="Uwaga 3" xfId="41650" hidden="1"/>
    <cellStyle name="Uwaga 3" xfId="41647" hidden="1"/>
    <cellStyle name="Uwaga 3" xfId="41644" hidden="1"/>
    <cellStyle name="Uwaga 3" xfId="41641" hidden="1"/>
    <cellStyle name="Uwaga 3" xfId="41639" hidden="1"/>
    <cellStyle name="Uwaga 3" xfId="41637" hidden="1"/>
    <cellStyle name="Uwaga 3" xfId="41634" hidden="1"/>
    <cellStyle name="Uwaga 3" xfId="41630" hidden="1"/>
    <cellStyle name="Uwaga 3" xfId="41627" hidden="1"/>
    <cellStyle name="Uwaga 3" xfId="41624" hidden="1"/>
    <cellStyle name="Uwaga 3" xfId="41620" hidden="1"/>
    <cellStyle name="Uwaga 3" xfId="41617" hidden="1"/>
    <cellStyle name="Uwaga 3" xfId="41614" hidden="1"/>
    <cellStyle name="Uwaga 3" xfId="41612" hidden="1"/>
    <cellStyle name="Uwaga 3" xfId="41609" hidden="1"/>
    <cellStyle name="Uwaga 3" xfId="41606" hidden="1"/>
    <cellStyle name="Uwaga 3" xfId="41603" hidden="1"/>
    <cellStyle name="Uwaga 3" xfId="41601" hidden="1"/>
    <cellStyle name="Uwaga 3" xfId="41599" hidden="1"/>
    <cellStyle name="Uwaga 3" xfId="41594" hidden="1"/>
    <cellStyle name="Uwaga 3" xfId="41591" hidden="1"/>
    <cellStyle name="Uwaga 3" xfId="41588" hidden="1"/>
    <cellStyle name="Uwaga 3" xfId="41584" hidden="1"/>
    <cellStyle name="Uwaga 3" xfId="41581" hidden="1"/>
    <cellStyle name="Uwaga 3" xfId="41578" hidden="1"/>
    <cellStyle name="Uwaga 3" xfId="41575" hidden="1"/>
    <cellStyle name="Uwaga 3" xfId="41572" hidden="1"/>
    <cellStyle name="Uwaga 3" xfId="41569" hidden="1"/>
    <cellStyle name="Uwaga 3" xfId="41567" hidden="1"/>
    <cellStyle name="Uwaga 3" xfId="41565" hidden="1"/>
    <cellStyle name="Uwaga 3" xfId="41562" hidden="1"/>
    <cellStyle name="Uwaga 3" xfId="41557" hidden="1"/>
    <cellStyle name="Uwaga 3" xfId="41554" hidden="1"/>
    <cellStyle name="Uwaga 3" xfId="41551" hidden="1"/>
    <cellStyle name="Uwaga 3" xfId="41547" hidden="1"/>
    <cellStyle name="Uwaga 3" xfId="41544" hidden="1"/>
    <cellStyle name="Uwaga 3" xfId="41542" hidden="1"/>
    <cellStyle name="Uwaga 3" xfId="41539" hidden="1"/>
    <cellStyle name="Uwaga 3" xfId="41536" hidden="1"/>
    <cellStyle name="Uwaga 3" xfId="41533" hidden="1"/>
    <cellStyle name="Uwaga 3" xfId="41531" hidden="1"/>
    <cellStyle name="Uwaga 3" xfId="41528" hidden="1"/>
    <cellStyle name="Uwaga 3" xfId="41525" hidden="1"/>
    <cellStyle name="Uwaga 3" xfId="41522" hidden="1"/>
    <cellStyle name="Uwaga 3" xfId="41520" hidden="1"/>
    <cellStyle name="Uwaga 3" xfId="41518" hidden="1"/>
    <cellStyle name="Uwaga 3" xfId="41513" hidden="1"/>
    <cellStyle name="Uwaga 3" xfId="41511" hidden="1"/>
    <cellStyle name="Uwaga 3" xfId="41508" hidden="1"/>
    <cellStyle name="Uwaga 3" xfId="41504" hidden="1"/>
    <cellStyle name="Uwaga 3" xfId="41502" hidden="1"/>
    <cellStyle name="Uwaga 3" xfId="41499" hidden="1"/>
    <cellStyle name="Uwaga 3" xfId="41495" hidden="1"/>
    <cellStyle name="Uwaga 3" xfId="41493" hidden="1"/>
    <cellStyle name="Uwaga 3" xfId="41491" hidden="1"/>
    <cellStyle name="Uwaga 3" xfId="41486" hidden="1"/>
    <cellStyle name="Uwaga 3" xfId="41484" hidden="1"/>
    <cellStyle name="Uwaga 3" xfId="41482" hidden="1"/>
    <cellStyle name="Uwaga 3" xfId="43838" hidden="1"/>
    <cellStyle name="Uwaga 3" xfId="43839" hidden="1"/>
    <cellStyle name="Uwaga 3" xfId="43841" hidden="1"/>
    <cellStyle name="Uwaga 3" xfId="43853" hidden="1"/>
    <cellStyle name="Uwaga 3" xfId="43854" hidden="1"/>
    <cellStyle name="Uwaga 3" xfId="43859" hidden="1"/>
    <cellStyle name="Uwaga 3" xfId="43868" hidden="1"/>
    <cellStyle name="Uwaga 3" xfId="43869" hidden="1"/>
    <cellStyle name="Uwaga 3" xfId="43874" hidden="1"/>
    <cellStyle name="Uwaga 3" xfId="43883" hidden="1"/>
    <cellStyle name="Uwaga 3" xfId="43884" hidden="1"/>
    <cellStyle name="Uwaga 3" xfId="43885" hidden="1"/>
    <cellStyle name="Uwaga 3" xfId="43898" hidden="1"/>
    <cellStyle name="Uwaga 3" xfId="43903" hidden="1"/>
    <cellStyle name="Uwaga 3" xfId="43908" hidden="1"/>
    <cellStyle name="Uwaga 3" xfId="43918" hidden="1"/>
    <cellStyle name="Uwaga 3" xfId="43923" hidden="1"/>
    <cellStyle name="Uwaga 3" xfId="43927" hidden="1"/>
    <cellStyle name="Uwaga 3" xfId="43934" hidden="1"/>
    <cellStyle name="Uwaga 3" xfId="43939" hidden="1"/>
    <cellStyle name="Uwaga 3" xfId="43942" hidden="1"/>
    <cellStyle name="Uwaga 3" xfId="43948" hidden="1"/>
    <cellStyle name="Uwaga 3" xfId="43953" hidden="1"/>
    <cellStyle name="Uwaga 3" xfId="43957" hidden="1"/>
    <cellStyle name="Uwaga 3" xfId="43958" hidden="1"/>
    <cellStyle name="Uwaga 3" xfId="43959" hidden="1"/>
    <cellStyle name="Uwaga 3" xfId="43963" hidden="1"/>
    <cellStyle name="Uwaga 3" xfId="43975" hidden="1"/>
    <cellStyle name="Uwaga 3" xfId="43980" hidden="1"/>
    <cellStyle name="Uwaga 3" xfId="43985" hidden="1"/>
    <cellStyle name="Uwaga 3" xfId="43990" hidden="1"/>
    <cellStyle name="Uwaga 3" xfId="43995" hidden="1"/>
    <cellStyle name="Uwaga 3" xfId="44000" hidden="1"/>
    <cellStyle name="Uwaga 3" xfId="44004" hidden="1"/>
    <cellStyle name="Uwaga 3" xfId="44008" hidden="1"/>
    <cellStyle name="Uwaga 3" xfId="44013" hidden="1"/>
    <cellStyle name="Uwaga 3" xfId="44018" hidden="1"/>
    <cellStyle name="Uwaga 3" xfId="44019" hidden="1"/>
    <cellStyle name="Uwaga 3" xfId="44021" hidden="1"/>
    <cellStyle name="Uwaga 3" xfId="44034" hidden="1"/>
    <cellStyle name="Uwaga 3" xfId="44038" hidden="1"/>
    <cellStyle name="Uwaga 3" xfId="44043" hidden="1"/>
    <cellStyle name="Uwaga 3" xfId="44050" hidden="1"/>
    <cellStyle name="Uwaga 3" xfId="44054" hidden="1"/>
    <cellStyle name="Uwaga 3" xfId="44059" hidden="1"/>
    <cellStyle name="Uwaga 3" xfId="44064" hidden="1"/>
    <cellStyle name="Uwaga 3" xfId="44067" hidden="1"/>
    <cellStyle name="Uwaga 3" xfId="44072" hidden="1"/>
    <cellStyle name="Uwaga 3" xfId="44078" hidden="1"/>
    <cellStyle name="Uwaga 3" xfId="44079" hidden="1"/>
    <cellStyle name="Uwaga 3" xfId="44082" hidden="1"/>
    <cellStyle name="Uwaga 3" xfId="44095" hidden="1"/>
    <cellStyle name="Uwaga 3" xfId="44099" hidden="1"/>
    <cellStyle name="Uwaga 3" xfId="44104" hidden="1"/>
    <cellStyle name="Uwaga 3" xfId="44111" hidden="1"/>
    <cellStyle name="Uwaga 3" xfId="44116" hidden="1"/>
    <cellStyle name="Uwaga 3" xfId="44120" hidden="1"/>
    <cellStyle name="Uwaga 3" xfId="44125" hidden="1"/>
    <cellStyle name="Uwaga 3" xfId="44129" hidden="1"/>
    <cellStyle name="Uwaga 3" xfId="44134" hidden="1"/>
    <cellStyle name="Uwaga 3" xfId="44138" hidden="1"/>
    <cellStyle name="Uwaga 3" xfId="44139" hidden="1"/>
    <cellStyle name="Uwaga 3" xfId="44141" hidden="1"/>
    <cellStyle name="Uwaga 3" xfId="44153" hidden="1"/>
    <cellStyle name="Uwaga 3" xfId="44154" hidden="1"/>
    <cellStyle name="Uwaga 3" xfId="44156" hidden="1"/>
    <cellStyle name="Uwaga 3" xfId="44168" hidden="1"/>
    <cellStyle name="Uwaga 3" xfId="44170" hidden="1"/>
    <cellStyle name="Uwaga 3" xfId="44173" hidden="1"/>
    <cellStyle name="Uwaga 3" xfId="44183" hidden="1"/>
    <cellStyle name="Uwaga 3" xfId="44184" hidden="1"/>
    <cellStyle name="Uwaga 3" xfId="44186" hidden="1"/>
    <cellStyle name="Uwaga 3" xfId="44198" hidden="1"/>
    <cellStyle name="Uwaga 3" xfId="44199" hidden="1"/>
    <cellStyle name="Uwaga 3" xfId="44200" hidden="1"/>
    <cellStyle name="Uwaga 3" xfId="44214" hidden="1"/>
    <cellStyle name="Uwaga 3" xfId="44217" hidden="1"/>
    <cellStyle name="Uwaga 3" xfId="44221" hidden="1"/>
    <cellStyle name="Uwaga 3" xfId="44229" hidden="1"/>
    <cellStyle name="Uwaga 3" xfId="44232" hidden="1"/>
    <cellStyle name="Uwaga 3" xfId="44236" hidden="1"/>
    <cellStyle name="Uwaga 3" xfId="44244" hidden="1"/>
    <cellStyle name="Uwaga 3" xfId="44247" hidden="1"/>
    <cellStyle name="Uwaga 3" xfId="44251" hidden="1"/>
    <cellStyle name="Uwaga 3" xfId="44258" hidden="1"/>
    <cellStyle name="Uwaga 3" xfId="44259" hidden="1"/>
    <cellStyle name="Uwaga 3" xfId="44261" hidden="1"/>
    <cellStyle name="Uwaga 3" xfId="44274" hidden="1"/>
    <cellStyle name="Uwaga 3" xfId="44277" hidden="1"/>
    <cellStyle name="Uwaga 3" xfId="44280" hidden="1"/>
    <cellStyle name="Uwaga 3" xfId="44289" hidden="1"/>
    <cellStyle name="Uwaga 3" xfId="44292" hidden="1"/>
    <cellStyle name="Uwaga 3" xfId="44296" hidden="1"/>
    <cellStyle name="Uwaga 3" xfId="44304" hidden="1"/>
    <cellStyle name="Uwaga 3" xfId="44306" hidden="1"/>
    <cellStyle name="Uwaga 3" xfId="44309" hidden="1"/>
    <cellStyle name="Uwaga 3" xfId="44318" hidden="1"/>
    <cellStyle name="Uwaga 3" xfId="44319" hidden="1"/>
    <cellStyle name="Uwaga 3" xfId="44320" hidden="1"/>
    <cellStyle name="Uwaga 3" xfId="44333" hidden="1"/>
    <cellStyle name="Uwaga 3" xfId="44334" hidden="1"/>
    <cellStyle name="Uwaga 3" xfId="44336" hidden="1"/>
    <cellStyle name="Uwaga 3" xfId="44348" hidden="1"/>
    <cellStyle name="Uwaga 3" xfId="44349" hidden="1"/>
    <cellStyle name="Uwaga 3" xfId="44351" hidden="1"/>
    <cellStyle name="Uwaga 3" xfId="44363" hidden="1"/>
    <cellStyle name="Uwaga 3" xfId="44364" hidden="1"/>
    <cellStyle name="Uwaga 3" xfId="44366" hidden="1"/>
    <cellStyle name="Uwaga 3" xfId="44378" hidden="1"/>
    <cellStyle name="Uwaga 3" xfId="44379" hidden="1"/>
    <cellStyle name="Uwaga 3" xfId="44380" hidden="1"/>
    <cellStyle name="Uwaga 3" xfId="44394" hidden="1"/>
    <cellStyle name="Uwaga 3" xfId="44396" hidden="1"/>
    <cellStyle name="Uwaga 3" xfId="44399" hidden="1"/>
    <cellStyle name="Uwaga 3" xfId="44409" hidden="1"/>
    <cellStyle name="Uwaga 3" xfId="44412" hidden="1"/>
    <cellStyle name="Uwaga 3" xfId="44415" hidden="1"/>
    <cellStyle name="Uwaga 3" xfId="44424" hidden="1"/>
    <cellStyle name="Uwaga 3" xfId="44426" hidden="1"/>
    <cellStyle name="Uwaga 3" xfId="44429" hidden="1"/>
    <cellStyle name="Uwaga 3" xfId="44438" hidden="1"/>
    <cellStyle name="Uwaga 3" xfId="44439" hidden="1"/>
    <cellStyle name="Uwaga 3" xfId="44440" hidden="1"/>
    <cellStyle name="Uwaga 3" xfId="44453" hidden="1"/>
    <cellStyle name="Uwaga 3" xfId="44455" hidden="1"/>
    <cellStyle name="Uwaga 3" xfId="44457" hidden="1"/>
    <cellStyle name="Uwaga 3" xfId="44468" hidden="1"/>
    <cellStyle name="Uwaga 3" xfId="44470" hidden="1"/>
    <cellStyle name="Uwaga 3" xfId="44472" hidden="1"/>
    <cellStyle name="Uwaga 3" xfId="44483" hidden="1"/>
    <cellStyle name="Uwaga 3" xfId="44485" hidden="1"/>
    <cellStyle name="Uwaga 3" xfId="44487" hidden="1"/>
    <cellStyle name="Uwaga 3" xfId="44498" hidden="1"/>
    <cellStyle name="Uwaga 3" xfId="44499" hidden="1"/>
    <cellStyle name="Uwaga 3" xfId="44500" hidden="1"/>
    <cellStyle name="Uwaga 3" xfId="44513" hidden="1"/>
    <cellStyle name="Uwaga 3" xfId="44515" hidden="1"/>
    <cellStyle name="Uwaga 3" xfId="44517" hidden="1"/>
    <cellStyle name="Uwaga 3" xfId="44528" hidden="1"/>
    <cellStyle name="Uwaga 3" xfId="44530" hidden="1"/>
    <cellStyle name="Uwaga 3" xfId="44532" hidden="1"/>
    <cellStyle name="Uwaga 3" xfId="44543" hidden="1"/>
    <cellStyle name="Uwaga 3" xfId="44545" hidden="1"/>
    <cellStyle name="Uwaga 3" xfId="44546" hidden="1"/>
    <cellStyle name="Uwaga 3" xfId="44558" hidden="1"/>
    <cellStyle name="Uwaga 3" xfId="44559" hidden="1"/>
    <cellStyle name="Uwaga 3" xfId="44560" hidden="1"/>
    <cellStyle name="Uwaga 3" xfId="44573" hidden="1"/>
    <cellStyle name="Uwaga 3" xfId="44575" hidden="1"/>
    <cellStyle name="Uwaga 3" xfId="44577" hidden="1"/>
    <cellStyle name="Uwaga 3" xfId="44588" hidden="1"/>
    <cellStyle name="Uwaga 3" xfId="44590" hidden="1"/>
    <cellStyle name="Uwaga 3" xfId="44592" hidden="1"/>
    <cellStyle name="Uwaga 3" xfId="44603" hidden="1"/>
    <cellStyle name="Uwaga 3" xfId="44605" hidden="1"/>
    <cellStyle name="Uwaga 3" xfId="44607" hidden="1"/>
    <cellStyle name="Uwaga 3" xfId="44618" hidden="1"/>
    <cellStyle name="Uwaga 3" xfId="44619" hidden="1"/>
    <cellStyle name="Uwaga 3" xfId="44621" hidden="1"/>
    <cellStyle name="Uwaga 3" xfId="44632" hidden="1"/>
    <cellStyle name="Uwaga 3" xfId="44634" hidden="1"/>
    <cellStyle name="Uwaga 3" xfId="44635" hidden="1"/>
    <cellStyle name="Uwaga 3" xfId="44644" hidden="1"/>
    <cellStyle name="Uwaga 3" xfId="44647" hidden="1"/>
    <cellStyle name="Uwaga 3" xfId="44649" hidden="1"/>
    <cellStyle name="Uwaga 3" xfId="44660" hidden="1"/>
    <cellStyle name="Uwaga 3" xfId="44662" hidden="1"/>
    <cellStyle name="Uwaga 3" xfId="44664" hidden="1"/>
    <cellStyle name="Uwaga 3" xfId="44676" hidden="1"/>
    <cellStyle name="Uwaga 3" xfId="44678" hidden="1"/>
    <cellStyle name="Uwaga 3" xfId="44680" hidden="1"/>
    <cellStyle name="Uwaga 3" xfId="44688" hidden="1"/>
    <cellStyle name="Uwaga 3" xfId="44690" hidden="1"/>
    <cellStyle name="Uwaga 3" xfId="44693" hidden="1"/>
    <cellStyle name="Uwaga 3" xfId="44683" hidden="1"/>
    <cellStyle name="Uwaga 3" xfId="44682" hidden="1"/>
    <cellStyle name="Uwaga 3" xfId="44681" hidden="1"/>
    <cellStyle name="Uwaga 3" xfId="44668" hidden="1"/>
    <cellStyle name="Uwaga 3" xfId="44667" hidden="1"/>
    <cellStyle name="Uwaga 3" xfId="44666" hidden="1"/>
    <cellStyle name="Uwaga 3" xfId="44653" hidden="1"/>
    <cellStyle name="Uwaga 3" xfId="44652" hidden="1"/>
    <cellStyle name="Uwaga 3" xfId="44651" hidden="1"/>
    <cellStyle name="Uwaga 3" xfId="44638" hidden="1"/>
    <cellStyle name="Uwaga 3" xfId="44637" hidden="1"/>
    <cellStyle name="Uwaga 3" xfId="44636" hidden="1"/>
    <cellStyle name="Uwaga 3" xfId="44623" hidden="1"/>
    <cellStyle name="Uwaga 3" xfId="44622" hidden="1"/>
    <cellStyle name="Uwaga 3" xfId="44620" hidden="1"/>
    <cellStyle name="Uwaga 3" xfId="44609" hidden="1"/>
    <cellStyle name="Uwaga 3" xfId="44606" hidden="1"/>
    <cellStyle name="Uwaga 3" xfId="44604" hidden="1"/>
    <cellStyle name="Uwaga 3" xfId="44594" hidden="1"/>
    <cellStyle name="Uwaga 3" xfId="44591" hidden="1"/>
    <cellStyle name="Uwaga 3" xfId="44589" hidden="1"/>
    <cellStyle name="Uwaga 3" xfId="44579" hidden="1"/>
    <cellStyle name="Uwaga 3" xfId="44576" hidden="1"/>
    <cellStyle name="Uwaga 3" xfId="44574" hidden="1"/>
    <cellStyle name="Uwaga 3" xfId="44564" hidden="1"/>
    <cellStyle name="Uwaga 3" xfId="44562" hidden="1"/>
    <cellStyle name="Uwaga 3" xfId="44561" hidden="1"/>
    <cellStyle name="Uwaga 3" xfId="44549" hidden="1"/>
    <cellStyle name="Uwaga 3" xfId="44547" hidden="1"/>
    <cellStyle name="Uwaga 3" xfId="44544" hidden="1"/>
    <cellStyle name="Uwaga 3" xfId="44534" hidden="1"/>
    <cellStyle name="Uwaga 3" xfId="44531" hidden="1"/>
    <cellStyle name="Uwaga 3" xfId="44529" hidden="1"/>
    <cellStyle name="Uwaga 3" xfId="44519" hidden="1"/>
    <cellStyle name="Uwaga 3" xfId="44516" hidden="1"/>
    <cellStyle name="Uwaga 3" xfId="44514" hidden="1"/>
    <cellStyle name="Uwaga 3" xfId="44504" hidden="1"/>
    <cellStyle name="Uwaga 3" xfId="44502" hidden="1"/>
    <cellStyle name="Uwaga 3" xfId="44501" hidden="1"/>
    <cellStyle name="Uwaga 3" xfId="44489" hidden="1"/>
    <cellStyle name="Uwaga 3" xfId="44486" hidden="1"/>
    <cellStyle name="Uwaga 3" xfId="44484" hidden="1"/>
    <cellStyle name="Uwaga 3" xfId="44474" hidden="1"/>
    <cellStyle name="Uwaga 3" xfId="44471" hidden="1"/>
    <cellStyle name="Uwaga 3" xfId="44469" hidden="1"/>
    <cellStyle name="Uwaga 3" xfId="44459" hidden="1"/>
    <cellStyle name="Uwaga 3" xfId="44456" hidden="1"/>
    <cellStyle name="Uwaga 3" xfId="44454" hidden="1"/>
    <cellStyle name="Uwaga 3" xfId="44444" hidden="1"/>
    <cellStyle name="Uwaga 3" xfId="44442" hidden="1"/>
    <cellStyle name="Uwaga 3" xfId="44441" hidden="1"/>
    <cellStyle name="Uwaga 3" xfId="44428" hidden="1"/>
    <cellStyle name="Uwaga 3" xfId="44425" hidden="1"/>
    <cellStyle name="Uwaga 3" xfId="44423" hidden="1"/>
    <cellStyle name="Uwaga 3" xfId="44413" hidden="1"/>
    <cellStyle name="Uwaga 3" xfId="44410" hidden="1"/>
    <cellStyle name="Uwaga 3" xfId="44408" hidden="1"/>
    <cellStyle name="Uwaga 3" xfId="44398" hidden="1"/>
    <cellStyle name="Uwaga 3" xfId="44395" hidden="1"/>
    <cellStyle name="Uwaga 3" xfId="44393" hidden="1"/>
    <cellStyle name="Uwaga 3" xfId="44384" hidden="1"/>
    <cellStyle name="Uwaga 3" xfId="44382" hidden="1"/>
    <cellStyle name="Uwaga 3" xfId="44381" hidden="1"/>
    <cellStyle name="Uwaga 3" xfId="44369" hidden="1"/>
    <cellStyle name="Uwaga 3" xfId="44367" hidden="1"/>
    <cellStyle name="Uwaga 3" xfId="44365" hidden="1"/>
    <cellStyle name="Uwaga 3" xfId="44354" hidden="1"/>
    <cellStyle name="Uwaga 3" xfId="44352" hidden="1"/>
    <cellStyle name="Uwaga 3" xfId="44350" hidden="1"/>
    <cellStyle name="Uwaga 3" xfId="44339" hidden="1"/>
    <cellStyle name="Uwaga 3" xfId="44337" hidden="1"/>
    <cellStyle name="Uwaga 3" xfId="44335" hidden="1"/>
    <cellStyle name="Uwaga 3" xfId="44324" hidden="1"/>
    <cellStyle name="Uwaga 3" xfId="44322" hidden="1"/>
    <cellStyle name="Uwaga 3" xfId="44321" hidden="1"/>
    <cellStyle name="Uwaga 3" xfId="44308" hidden="1"/>
    <cellStyle name="Uwaga 3" xfId="44305" hidden="1"/>
    <cellStyle name="Uwaga 3" xfId="44303" hidden="1"/>
    <cellStyle name="Uwaga 3" xfId="44293" hidden="1"/>
    <cellStyle name="Uwaga 3" xfId="44290" hidden="1"/>
    <cellStyle name="Uwaga 3" xfId="44288" hidden="1"/>
    <cellStyle name="Uwaga 3" xfId="44278" hidden="1"/>
    <cellStyle name="Uwaga 3" xfId="44275" hidden="1"/>
    <cellStyle name="Uwaga 3" xfId="44273" hidden="1"/>
    <cellStyle name="Uwaga 3" xfId="44264" hidden="1"/>
    <cellStyle name="Uwaga 3" xfId="44262" hidden="1"/>
    <cellStyle name="Uwaga 3" xfId="44260" hidden="1"/>
    <cellStyle name="Uwaga 3" xfId="44248" hidden="1"/>
    <cellStyle name="Uwaga 3" xfId="44245" hidden="1"/>
    <cellStyle name="Uwaga 3" xfId="44243" hidden="1"/>
    <cellStyle name="Uwaga 3" xfId="44233" hidden="1"/>
    <cellStyle name="Uwaga 3" xfId="44230" hidden="1"/>
    <cellStyle name="Uwaga 3" xfId="44228" hidden="1"/>
    <cellStyle name="Uwaga 3" xfId="44218" hidden="1"/>
    <cellStyle name="Uwaga 3" xfId="44215" hidden="1"/>
    <cellStyle name="Uwaga 3" xfId="44213" hidden="1"/>
    <cellStyle name="Uwaga 3" xfId="44206" hidden="1"/>
    <cellStyle name="Uwaga 3" xfId="44203" hidden="1"/>
    <cellStyle name="Uwaga 3" xfId="44201" hidden="1"/>
    <cellStyle name="Uwaga 3" xfId="44191" hidden="1"/>
    <cellStyle name="Uwaga 3" xfId="44188" hidden="1"/>
    <cellStyle name="Uwaga 3" xfId="44185" hidden="1"/>
    <cellStyle name="Uwaga 3" xfId="44176" hidden="1"/>
    <cellStyle name="Uwaga 3" xfId="44172" hidden="1"/>
    <cellStyle name="Uwaga 3" xfId="44169" hidden="1"/>
    <cellStyle name="Uwaga 3" xfId="44161" hidden="1"/>
    <cellStyle name="Uwaga 3" xfId="44158" hidden="1"/>
    <cellStyle name="Uwaga 3" xfId="44155" hidden="1"/>
    <cellStyle name="Uwaga 3" xfId="44146" hidden="1"/>
    <cellStyle name="Uwaga 3" xfId="44143" hidden="1"/>
    <cellStyle name="Uwaga 3" xfId="44140" hidden="1"/>
    <cellStyle name="Uwaga 3" xfId="44130" hidden="1"/>
    <cellStyle name="Uwaga 3" xfId="44126" hidden="1"/>
    <cellStyle name="Uwaga 3" xfId="44123" hidden="1"/>
    <cellStyle name="Uwaga 3" xfId="44114" hidden="1"/>
    <cellStyle name="Uwaga 3" xfId="44110" hidden="1"/>
    <cellStyle name="Uwaga 3" xfId="44108" hidden="1"/>
    <cellStyle name="Uwaga 3" xfId="44100" hidden="1"/>
    <cellStyle name="Uwaga 3" xfId="44096" hidden="1"/>
    <cellStyle name="Uwaga 3" xfId="44093" hidden="1"/>
    <cellStyle name="Uwaga 3" xfId="44086" hidden="1"/>
    <cellStyle name="Uwaga 3" xfId="44083" hidden="1"/>
    <cellStyle name="Uwaga 3" xfId="44080" hidden="1"/>
    <cellStyle name="Uwaga 3" xfId="44071" hidden="1"/>
    <cellStyle name="Uwaga 3" xfId="44066" hidden="1"/>
    <cellStyle name="Uwaga 3" xfId="44063" hidden="1"/>
    <cellStyle name="Uwaga 3" xfId="44056" hidden="1"/>
    <cellStyle name="Uwaga 3" xfId="44051" hidden="1"/>
    <cellStyle name="Uwaga 3" xfId="44048" hidden="1"/>
    <cellStyle name="Uwaga 3" xfId="44041" hidden="1"/>
    <cellStyle name="Uwaga 3" xfId="44036" hidden="1"/>
    <cellStyle name="Uwaga 3" xfId="44033" hidden="1"/>
    <cellStyle name="Uwaga 3" xfId="44027" hidden="1"/>
    <cellStyle name="Uwaga 3" xfId="44023" hidden="1"/>
    <cellStyle name="Uwaga 3" xfId="44020" hidden="1"/>
    <cellStyle name="Uwaga 3" xfId="44012" hidden="1"/>
    <cellStyle name="Uwaga 3" xfId="44007" hidden="1"/>
    <cellStyle name="Uwaga 3" xfId="44003" hidden="1"/>
    <cellStyle name="Uwaga 3" xfId="43997" hidden="1"/>
    <cellStyle name="Uwaga 3" xfId="43992" hidden="1"/>
    <cellStyle name="Uwaga 3" xfId="43988" hidden="1"/>
    <cellStyle name="Uwaga 3" xfId="43982" hidden="1"/>
    <cellStyle name="Uwaga 3" xfId="43977" hidden="1"/>
    <cellStyle name="Uwaga 3" xfId="43973" hidden="1"/>
    <cellStyle name="Uwaga 3" xfId="43968" hidden="1"/>
    <cellStyle name="Uwaga 3" xfId="43964" hidden="1"/>
    <cellStyle name="Uwaga 3" xfId="43960" hidden="1"/>
    <cellStyle name="Uwaga 3" xfId="43952" hidden="1"/>
    <cellStyle name="Uwaga 3" xfId="43947" hidden="1"/>
    <cellStyle name="Uwaga 3" xfId="43943" hidden="1"/>
    <cellStyle name="Uwaga 3" xfId="43937" hidden="1"/>
    <cellStyle name="Uwaga 3" xfId="43932" hidden="1"/>
    <cellStyle name="Uwaga 3" xfId="43928" hidden="1"/>
    <cellStyle name="Uwaga 3" xfId="43922" hidden="1"/>
    <cellStyle name="Uwaga 3" xfId="43917" hidden="1"/>
    <cellStyle name="Uwaga 3" xfId="43913" hidden="1"/>
    <cellStyle name="Uwaga 3" xfId="43909" hidden="1"/>
    <cellStyle name="Uwaga 3" xfId="43904" hidden="1"/>
    <cellStyle name="Uwaga 3" xfId="43899" hidden="1"/>
    <cellStyle name="Uwaga 3" xfId="43894" hidden="1"/>
    <cellStyle name="Uwaga 3" xfId="43890" hidden="1"/>
    <cellStyle name="Uwaga 3" xfId="43886" hidden="1"/>
    <cellStyle name="Uwaga 3" xfId="43879" hidden="1"/>
    <cellStyle name="Uwaga 3" xfId="43875" hidden="1"/>
    <cellStyle name="Uwaga 3" xfId="43870" hidden="1"/>
    <cellStyle name="Uwaga 3" xfId="43864" hidden="1"/>
    <cellStyle name="Uwaga 3" xfId="43860" hidden="1"/>
    <cellStyle name="Uwaga 3" xfId="43855" hidden="1"/>
    <cellStyle name="Uwaga 3" xfId="43849" hidden="1"/>
    <cellStyle name="Uwaga 3" xfId="43845" hidden="1"/>
    <cellStyle name="Uwaga 3" xfId="43840" hidden="1"/>
    <cellStyle name="Uwaga 3" xfId="43834" hidden="1"/>
    <cellStyle name="Uwaga 3" xfId="43830" hidden="1"/>
    <cellStyle name="Uwaga 3" xfId="43826" hidden="1"/>
    <cellStyle name="Uwaga 3" xfId="44686" hidden="1"/>
    <cellStyle name="Uwaga 3" xfId="44685" hidden="1"/>
    <cellStyle name="Uwaga 3" xfId="44684" hidden="1"/>
    <cellStyle name="Uwaga 3" xfId="44671" hidden="1"/>
    <cellStyle name="Uwaga 3" xfId="44670" hidden="1"/>
    <cellStyle name="Uwaga 3" xfId="44669" hidden="1"/>
    <cellStyle name="Uwaga 3" xfId="44656" hidden="1"/>
    <cellStyle name="Uwaga 3" xfId="44655" hidden="1"/>
    <cellStyle name="Uwaga 3" xfId="44654" hidden="1"/>
    <cellStyle name="Uwaga 3" xfId="44641" hidden="1"/>
    <cellStyle name="Uwaga 3" xfId="44640" hidden="1"/>
    <cellStyle name="Uwaga 3" xfId="44639" hidden="1"/>
    <cellStyle name="Uwaga 3" xfId="44626" hidden="1"/>
    <cellStyle name="Uwaga 3" xfId="44625" hidden="1"/>
    <cellStyle name="Uwaga 3" xfId="44624" hidden="1"/>
    <cellStyle name="Uwaga 3" xfId="44612" hidden="1"/>
    <cellStyle name="Uwaga 3" xfId="44610" hidden="1"/>
    <cellStyle name="Uwaga 3" xfId="44608" hidden="1"/>
    <cellStyle name="Uwaga 3" xfId="44597" hidden="1"/>
    <cellStyle name="Uwaga 3" xfId="44595" hidden="1"/>
    <cellStyle name="Uwaga 3" xfId="44593" hidden="1"/>
    <cellStyle name="Uwaga 3" xfId="44582" hidden="1"/>
    <cellStyle name="Uwaga 3" xfId="44580" hidden="1"/>
    <cellStyle name="Uwaga 3" xfId="44578" hidden="1"/>
    <cellStyle name="Uwaga 3" xfId="44567" hidden="1"/>
    <cellStyle name="Uwaga 3" xfId="44565" hidden="1"/>
    <cellStyle name="Uwaga 3" xfId="44563" hidden="1"/>
    <cellStyle name="Uwaga 3" xfId="44552" hidden="1"/>
    <cellStyle name="Uwaga 3" xfId="44550" hidden="1"/>
    <cellStyle name="Uwaga 3" xfId="44548" hidden="1"/>
    <cellStyle name="Uwaga 3" xfId="44537" hidden="1"/>
    <cellStyle name="Uwaga 3" xfId="44535" hidden="1"/>
    <cellStyle name="Uwaga 3" xfId="44533" hidden="1"/>
    <cellStyle name="Uwaga 3" xfId="44522" hidden="1"/>
    <cellStyle name="Uwaga 3" xfId="44520" hidden="1"/>
    <cellStyle name="Uwaga 3" xfId="44518" hidden="1"/>
    <cellStyle name="Uwaga 3" xfId="44507" hidden="1"/>
    <cellStyle name="Uwaga 3" xfId="44505" hidden="1"/>
    <cellStyle name="Uwaga 3" xfId="44503" hidden="1"/>
    <cellStyle name="Uwaga 3" xfId="44492" hidden="1"/>
    <cellStyle name="Uwaga 3" xfId="44490" hidden="1"/>
    <cellStyle name="Uwaga 3" xfId="44488" hidden="1"/>
    <cellStyle name="Uwaga 3" xfId="44477" hidden="1"/>
    <cellStyle name="Uwaga 3" xfId="44475" hidden="1"/>
    <cellStyle name="Uwaga 3" xfId="44473" hidden="1"/>
    <cellStyle name="Uwaga 3" xfId="44462" hidden="1"/>
    <cellStyle name="Uwaga 3" xfId="44460" hidden="1"/>
    <cellStyle name="Uwaga 3" xfId="44458" hidden="1"/>
    <cellStyle name="Uwaga 3" xfId="44447" hidden="1"/>
    <cellStyle name="Uwaga 3" xfId="44445" hidden="1"/>
    <cellStyle name="Uwaga 3" xfId="44443" hidden="1"/>
    <cellStyle name="Uwaga 3" xfId="44432" hidden="1"/>
    <cellStyle name="Uwaga 3" xfId="44430" hidden="1"/>
    <cellStyle name="Uwaga 3" xfId="44427" hidden="1"/>
    <cellStyle name="Uwaga 3" xfId="44417" hidden="1"/>
    <cellStyle name="Uwaga 3" xfId="44414" hidden="1"/>
    <cellStyle name="Uwaga 3" xfId="44411" hidden="1"/>
    <cellStyle name="Uwaga 3" xfId="44402" hidden="1"/>
    <cellStyle name="Uwaga 3" xfId="44400" hidden="1"/>
    <cellStyle name="Uwaga 3" xfId="44397" hidden="1"/>
    <cellStyle name="Uwaga 3" xfId="44387" hidden="1"/>
    <cellStyle name="Uwaga 3" xfId="44385" hidden="1"/>
    <cellStyle name="Uwaga 3" xfId="44383" hidden="1"/>
    <cellStyle name="Uwaga 3" xfId="44372" hidden="1"/>
    <cellStyle name="Uwaga 3" xfId="44370" hidden="1"/>
    <cellStyle name="Uwaga 3" xfId="44368" hidden="1"/>
    <cellStyle name="Uwaga 3" xfId="44357" hidden="1"/>
    <cellStyle name="Uwaga 3" xfId="44355" hidden="1"/>
    <cellStyle name="Uwaga 3" xfId="44353" hidden="1"/>
    <cellStyle name="Uwaga 3" xfId="44342" hidden="1"/>
    <cellStyle name="Uwaga 3" xfId="44340" hidden="1"/>
    <cellStyle name="Uwaga 3" xfId="44338" hidden="1"/>
    <cellStyle name="Uwaga 3" xfId="44327" hidden="1"/>
    <cellStyle name="Uwaga 3" xfId="44325" hidden="1"/>
    <cellStyle name="Uwaga 3" xfId="44323" hidden="1"/>
    <cellStyle name="Uwaga 3" xfId="44312" hidden="1"/>
    <cellStyle name="Uwaga 3" xfId="44310" hidden="1"/>
    <cellStyle name="Uwaga 3" xfId="44307" hidden="1"/>
    <cellStyle name="Uwaga 3" xfId="44297" hidden="1"/>
    <cellStyle name="Uwaga 3" xfId="44294" hidden="1"/>
    <cellStyle name="Uwaga 3" xfId="44291" hidden="1"/>
    <cellStyle name="Uwaga 3" xfId="44282" hidden="1"/>
    <cellStyle name="Uwaga 3" xfId="44279" hidden="1"/>
    <cellStyle name="Uwaga 3" xfId="44276" hidden="1"/>
    <cellStyle name="Uwaga 3" xfId="44267" hidden="1"/>
    <cellStyle name="Uwaga 3" xfId="44265" hidden="1"/>
    <cellStyle name="Uwaga 3" xfId="44263" hidden="1"/>
    <cellStyle name="Uwaga 3" xfId="44252" hidden="1"/>
    <cellStyle name="Uwaga 3" xfId="44249" hidden="1"/>
    <cellStyle name="Uwaga 3" xfId="44246" hidden="1"/>
    <cellStyle name="Uwaga 3" xfId="44237" hidden="1"/>
    <cellStyle name="Uwaga 3" xfId="44234" hidden="1"/>
    <cellStyle name="Uwaga 3" xfId="44231" hidden="1"/>
    <cellStyle name="Uwaga 3" xfId="44222" hidden="1"/>
    <cellStyle name="Uwaga 3" xfId="44219" hidden="1"/>
    <cellStyle name="Uwaga 3" xfId="44216" hidden="1"/>
    <cellStyle name="Uwaga 3" xfId="44209" hidden="1"/>
    <cellStyle name="Uwaga 3" xfId="44205" hidden="1"/>
    <cellStyle name="Uwaga 3" xfId="44202" hidden="1"/>
    <cellStyle name="Uwaga 3" xfId="44194" hidden="1"/>
    <cellStyle name="Uwaga 3" xfId="44190" hidden="1"/>
    <cellStyle name="Uwaga 3" xfId="44187" hidden="1"/>
    <cellStyle name="Uwaga 3" xfId="44179" hidden="1"/>
    <cellStyle name="Uwaga 3" xfId="44175" hidden="1"/>
    <cellStyle name="Uwaga 3" xfId="44171" hidden="1"/>
    <cellStyle name="Uwaga 3" xfId="44164" hidden="1"/>
    <cellStyle name="Uwaga 3" xfId="44160" hidden="1"/>
    <cellStyle name="Uwaga 3" xfId="44157" hidden="1"/>
    <cellStyle name="Uwaga 3" xfId="44149" hidden="1"/>
    <cellStyle name="Uwaga 3" xfId="44145" hidden="1"/>
    <cellStyle name="Uwaga 3" xfId="44142" hidden="1"/>
    <cellStyle name="Uwaga 3" xfId="44133" hidden="1"/>
    <cellStyle name="Uwaga 3" xfId="44128" hidden="1"/>
    <cellStyle name="Uwaga 3" xfId="44124" hidden="1"/>
    <cellStyle name="Uwaga 3" xfId="44118" hidden="1"/>
    <cellStyle name="Uwaga 3" xfId="44113" hidden="1"/>
    <cellStyle name="Uwaga 3" xfId="44109" hidden="1"/>
    <cellStyle name="Uwaga 3" xfId="44103" hidden="1"/>
    <cellStyle name="Uwaga 3" xfId="44098" hidden="1"/>
    <cellStyle name="Uwaga 3" xfId="44094" hidden="1"/>
    <cellStyle name="Uwaga 3" xfId="44089" hidden="1"/>
    <cellStyle name="Uwaga 3" xfId="44085" hidden="1"/>
    <cellStyle name="Uwaga 3" xfId="44081" hidden="1"/>
    <cellStyle name="Uwaga 3" xfId="44074" hidden="1"/>
    <cellStyle name="Uwaga 3" xfId="44069" hidden="1"/>
    <cellStyle name="Uwaga 3" xfId="44065" hidden="1"/>
    <cellStyle name="Uwaga 3" xfId="44058" hidden="1"/>
    <cellStyle name="Uwaga 3" xfId="44053" hidden="1"/>
    <cellStyle name="Uwaga 3" xfId="44049" hidden="1"/>
    <cellStyle name="Uwaga 3" xfId="44044" hidden="1"/>
    <cellStyle name="Uwaga 3" xfId="44039" hidden="1"/>
    <cellStyle name="Uwaga 3" xfId="44035" hidden="1"/>
    <cellStyle name="Uwaga 3" xfId="44029" hidden="1"/>
    <cellStyle name="Uwaga 3" xfId="44025" hidden="1"/>
    <cellStyle name="Uwaga 3" xfId="44022" hidden="1"/>
    <cellStyle name="Uwaga 3" xfId="44015" hidden="1"/>
    <cellStyle name="Uwaga 3" xfId="44010" hidden="1"/>
    <cellStyle name="Uwaga 3" xfId="44005" hidden="1"/>
    <cellStyle name="Uwaga 3" xfId="43999" hidden="1"/>
    <cellStyle name="Uwaga 3" xfId="43994" hidden="1"/>
    <cellStyle name="Uwaga 3" xfId="43989" hidden="1"/>
    <cellStyle name="Uwaga 3" xfId="43984" hidden="1"/>
    <cellStyle name="Uwaga 3" xfId="43979" hidden="1"/>
    <cellStyle name="Uwaga 3" xfId="43974" hidden="1"/>
    <cellStyle name="Uwaga 3" xfId="43970" hidden="1"/>
    <cellStyle name="Uwaga 3" xfId="43966" hidden="1"/>
    <cellStyle name="Uwaga 3" xfId="43961" hidden="1"/>
    <cellStyle name="Uwaga 3" xfId="43954" hidden="1"/>
    <cellStyle name="Uwaga 3" xfId="43949" hidden="1"/>
    <cellStyle name="Uwaga 3" xfId="43944" hidden="1"/>
    <cellStyle name="Uwaga 3" xfId="43938" hidden="1"/>
    <cellStyle name="Uwaga 3" xfId="43933" hidden="1"/>
    <cellStyle name="Uwaga 3" xfId="43929" hidden="1"/>
    <cellStyle name="Uwaga 3" xfId="43924" hidden="1"/>
    <cellStyle name="Uwaga 3" xfId="43919" hidden="1"/>
    <cellStyle name="Uwaga 3" xfId="43914" hidden="1"/>
    <cellStyle name="Uwaga 3" xfId="43910" hidden="1"/>
    <cellStyle name="Uwaga 3" xfId="43905" hidden="1"/>
    <cellStyle name="Uwaga 3" xfId="43900" hidden="1"/>
    <cellStyle name="Uwaga 3" xfId="43895" hidden="1"/>
    <cellStyle name="Uwaga 3" xfId="43891" hidden="1"/>
    <cellStyle name="Uwaga 3" xfId="43887" hidden="1"/>
    <cellStyle name="Uwaga 3" xfId="43880" hidden="1"/>
    <cellStyle name="Uwaga 3" xfId="43876" hidden="1"/>
    <cellStyle name="Uwaga 3" xfId="43871" hidden="1"/>
    <cellStyle name="Uwaga 3" xfId="43865" hidden="1"/>
    <cellStyle name="Uwaga 3" xfId="43861" hidden="1"/>
    <cellStyle name="Uwaga 3" xfId="43856" hidden="1"/>
    <cellStyle name="Uwaga 3" xfId="43850" hidden="1"/>
    <cellStyle name="Uwaga 3" xfId="43846" hidden="1"/>
    <cellStyle name="Uwaga 3" xfId="43842" hidden="1"/>
    <cellStyle name="Uwaga 3" xfId="43835" hidden="1"/>
    <cellStyle name="Uwaga 3" xfId="43831" hidden="1"/>
    <cellStyle name="Uwaga 3" xfId="43827" hidden="1"/>
    <cellStyle name="Uwaga 3" xfId="44691" hidden="1"/>
    <cellStyle name="Uwaga 3" xfId="44689" hidden="1"/>
    <cellStyle name="Uwaga 3" xfId="44687" hidden="1"/>
    <cellStyle name="Uwaga 3" xfId="44674" hidden="1"/>
    <cellStyle name="Uwaga 3" xfId="44673" hidden="1"/>
    <cellStyle name="Uwaga 3" xfId="44672" hidden="1"/>
    <cellStyle name="Uwaga 3" xfId="44659" hidden="1"/>
    <cellStyle name="Uwaga 3" xfId="44658" hidden="1"/>
    <cellStyle name="Uwaga 3" xfId="44657" hidden="1"/>
    <cellStyle name="Uwaga 3" xfId="44645" hidden="1"/>
    <cellStyle name="Uwaga 3" xfId="44643" hidden="1"/>
    <cellStyle name="Uwaga 3" xfId="44642" hidden="1"/>
    <cellStyle name="Uwaga 3" xfId="44629" hidden="1"/>
    <cellStyle name="Uwaga 3" xfId="44628" hidden="1"/>
    <cellStyle name="Uwaga 3" xfId="44627" hidden="1"/>
    <cellStyle name="Uwaga 3" xfId="44615" hidden="1"/>
    <cellStyle name="Uwaga 3" xfId="44613" hidden="1"/>
    <cellStyle name="Uwaga 3" xfId="44611" hidden="1"/>
    <cellStyle name="Uwaga 3" xfId="44600" hidden="1"/>
    <cellStyle name="Uwaga 3" xfId="44598" hidden="1"/>
    <cellStyle name="Uwaga 3" xfId="44596" hidden="1"/>
    <cellStyle name="Uwaga 3" xfId="44585" hidden="1"/>
    <cellStyle name="Uwaga 3" xfId="44583" hidden="1"/>
    <cellStyle name="Uwaga 3" xfId="44581" hidden="1"/>
    <cellStyle name="Uwaga 3" xfId="44570" hidden="1"/>
    <cellStyle name="Uwaga 3" xfId="44568" hidden="1"/>
    <cellStyle name="Uwaga 3" xfId="44566" hidden="1"/>
    <cellStyle name="Uwaga 3" xfId="44555" hidden="1"/>
    <cellStyle name="Uwaga 3" xfId="44553" hidden="1"/>
    <cellStyle name="Uwaga 3" xfId="44551" hidden="1"/>
    <cellStyle name="Uwaga 3" xfId="44540" hidden="1"/>
    <cellStyle name="Uwaga 3" xfId="44538" hidden="1"/>
    <cellStyle name="Uwaga 3" xfId="44536" hidden="1"/>
    <cellStyle name="Uwaga 3" xfId="44525" hidden="1"/>
    <cellStyle name="Uwaga 3" xfId="44523" hidden="1"/>
    <cellStyle name="Uwaga 3" xfId="44521" hidden="1"/>
    <cellStyle name="Uwaga 3" xfId="44510" hidden="1"/>
    <cellStyle name="Uwaga 3" xfId="44508" hidden="1"/>
    <cellStyle name="Uwaga 3" xfId="44506" hidden="1"/>
    <cellStyle name="Uwaga 3" xfId="44495" hidden="1"/>
    <cellStyle name="Uwaga 3" xfId="44493" hidden="1"/>
    <cellStyle name="Uwaga 3" xfId="44491" hidden="1"/>
    <cellStyle name="Uwaga 3" xfId="44480" hidden="1"/>
    <cellStyle name="Uwaga 3" xfId="44478" hidden="1"/>
    <cellStyle name="Uwaga 3" xfId="44476" hidden="1"/>
    <cellStyle name="Uwaga 3" xfId="44465" hidden="1"/>
    <cellStyle name="Uwaga 3" xfId="44463" hidden="1"/>
    <cellStyle name="Uwaga 3" xfId="44461" hidden="1"/>
    <cellStyle name="Uwaga 3" xfId="44450" hidden="1"/>
    <cellStyle name="Uwaga 3" xfId="44448" hidden="1"/>
    <cellStyle name="Uwaga 3" xfId="44446" hidden="1"/>
    <cellStyle name="Uwaga 3" xfId="44435" hidden="1"/>
    <cellStyle name="Uwaga 3" xfId="44433" hidden="1"/>
    <cellStyle name="Uwaga 3" xfId="44431" hidden="1"/>
    <cellStyle name="Uwaga 3" xfId="44420" hidden="1"/>
    <cellStyle name="Uwaga 3" xfId="44418" hidden="1"/>
    <cellStyle name="Uwaga 3" xfId="44416" hidden="1"/>
    <cellStyle name="Uwaga 3" xfId="44405" hidden="1"/>
    <cellStyle name="Uwaga 3" xfId="44403" hidden="1"/>
    <cellStyle name="Uwaga 3" xfId="44401" hidden="1"/>
    <cellStyle name="Uwaga 3" xfId="44390" hidden="1"/>
    <cellStyle name="Uwaga 3" xfId="44388" hidden="1"/>
    <cellStyle name="Uwaga 3" xfId="44386" hidden="1"/>
    <cellStyle name="Uwaga 3" xfId="44375" hidden="1"/>
    <cellStyle name="Uwaga 3" xfId="44373" hidden="1"/>
    <cellStyle name="Uwaga 3" xfId="44371" hidden="1"/>
    <cellStyle name="Uwaga 3" xfId="44360" hidden="1"/>
    <cellStyle name="Uwaga 3" xfId="44358" hidden="1"/>
    <cellStyle name="Uwaga 3" xfId="44356" hidden="1"/>
    <cellStyle name="Uwaga 3" xfId="44345" hidden="1"/>
    <cellStyle name="Uwaga 3" xfId="44343" hidden="1"/>
    <cellStyle name="Uwaga 3" xfId="44341" hidden="1"/>
    <cellStyle name="Uwaga 3" xfId="44330" hidden="1"/>
    <cellStyle name="Uwaga 3" xfId="44328" hidden="1"/>
    <cellStyle name="Uwaga 3" xfId="44326" hidden="1"/>
    <cellStyle name="Uwaga 3" xfId="44315" hidden="1"/>
    <cellStyle name="Uwaga 3" xfId="44313" hidden="1"/>
    <cellStyle name="Uwaga 3" xfId="44311" hidden="1"/>
    <cellStyle name="Uwaga 3" xfId="44300" hidden="1"/>
    <cellStyle name="Uwaga 3" xfId="44298" hidden="1"/>
    <cellStyle name="Uwaga 3" xfId="44295" hidden="1"/>
    <cellStyle name="Uwaga 3" xfId="44285" hidden="1"/>
    <cellStyle name="Uwaga 3" xfId="44283" hidden="1"/>
    <cellStyle name="Uwaga 3" xfId="44281" hidden="1"/>
    <cellStyle name="Uwaga 3" xfId="44270" hidden="1"/>
    <cellStyle name="Uwaga 3" xfId="44268" hidden="1"/>
    <cellStyle name="Uwaga 3" xfId="44266" hidden="1"/>
    <cellStyle name="Uwaga 3" xfId="44255" hidden="1"/>
    <cellStyle name="Uwaga 3" xfId="44253" hidden="1"/>
    <cellStyle name="Uwaga 3" xfId="44250" hidden="1"/>
    <cellStyle name="Uwaga 3" xfId="44240" hidden="1"/>
    <cellStyle name="Uwaga 3" xfId="44238" hidden="1"/>
    <cellStyle name="Uwaga 3" xfId="44235" hidden="1"/>
    <cellStyle name="Uwaga 3" xfId="44225" hidden="1"/>
    <cellStyle name="Uwaga 3" xfId="44223" hidden="1"/>
    <cellStyle name="Uwaga 3" xfId="44220" hidden="1"/>
    <cellStyle name="Uwaga 3" xfId="44211" hidden="1"/>
    <cellStyle name="Uwaga 3" xfId="44208" hidden="1"/>
    <cellStyle name="Uwaga 3" xfId="44204" hidden="1"/>
    <cellStyle name="Uwaga 3" xfId="44196" hidden="1"/>
    <cellStyle name="Uwaga 3" xfId="44193" hidden="1"/>
    <cellStyle name="Uwaga 3" xfId="44189" hidden="1"/>
    <cellStyle name="Uwaga 3" xfId="44181" hidden="1"/>
    <cellStyle name="Uwaga 3" xfId="44178" hidden="1"/>
    <cellStyle name="Uwaga 3" xfId="44174" hidden="1"/>
    <cellStyle name="Uwaga 3" xfId="44166" hidden="1"/>
    <cellStyle name="Uwaga 3" xfId="44163" hidden="1"/>
    <cellStyle name="Uwaga 3" xfId="44159" hidden="1"/>
    <cellStyle name="Uwaga 3" xfId="44151" hidden="1"/>
    <cellStyle name="Uwaga 3" xfId="44148" hidden="1"/>
    <cellStyle name="Uwaga 3" xfId="44144" hidden="1"/>
    <cellStyle name="Uwaga 3" xfId="44136" hidden="1"/>
    <cellStyle name="Uwaga 3" xfId="44132" hidden="1"/>
    <cellStyle name="Uwaga 3" xfId="44127" hidden="1"/>
    <cellStyle name="Uwaga 3" xfId="44121" hidden="1"/>
    <cellStyle name="Uwaga 3" xfId="44117" hidden="1"/>
    <cellStyle name="Uwaga 3" xfId="44112" hidden="1"/>
    <cellStyle name="Uwaga 3" xfId="44106" hidden="1"/>
    <cellStyle name="Uwaga 3" xfId="44102" hidden="1"/>
    <cellStyle name="Uwaga 3" xfId="44097" hidden="1"/>
    <cellStyle name="Uwaga 3" xfId="44091" hidden="1"/>
    <cellStyle name="Uwaga 3" xfId="44088" hidden="1"/>
    <cellStyle name="Uwaga 3" xfId="44084" hidden="1"/>
    <cellStyle name="Uwaga 3" xfId="44076" hidden="1"/>
    <cellStyle name="Uwaga 3" xfId="44073" hidden="1"/>
    <cellStyle name="Uwaga 3" xfId="44068" hidden="1"/>
    <cellStyle name="Uwaga 3" xfId="44061" hidden="1"/>
    <cellStyle name="Uwaga 3" xfId="44057" hidden="1"/>
    <cellStyle name="Uwaga 3" xfId="44052" hidden="1"/>
    <cellStyle name="Uwaga 3" xfId="44046" hidden="1"/>
    <cellStyle name="Uwaga 3" xfId="44042" hidden="1"/>
    <cellStyle name="Uwaga 3" xfId="44037" hidden="1"/>
    <cellStyle name="Uwaga 3" xfId="44031" hidden="1"/>
    <cellStyle name="Uwaga 3" xfId="44028" hidden="1"/>
    <cellStyle name="Uwaga 3" xfId="44024" hidden="1"/>
    <cellStyle name="Uwaga 3" xfId="44016" hidden="1"/>
    <cellStyle name="Uwaga 3" xfId="44011" hidden="1"/>
    <cellStyle name="Uwaga 3" xfId="44006" hidden="1"/>
    <cellStyle name="Uwaga 3" xfId="44001" hidden="1"/>
    <cellStyle name="Uwaga 3" xfId="43996" hidden="1"/>
    <cellStyle name="Uwaga 3" xfId="43991" hidden="1"/>
    <cellStyle name="Uwaga 3" xfId="43986" hidden="1"/>
    <cellStyle name="Uwaga 3" xfId="43981" hidden="1"/>
    <cellStyle name="Uwaga 3" xfId="43976" hidden="1"/>
    <cellStyle name="Uwaga 3" xfId="43971" hidden="1"/>
    <cellStyle name="Uwaga 3" xfId="43967" hidden="1"/>
    <cellStyle name="Uwaga 3" xfId="43962" hidden="1"/>
    <cellStyle name="Uwaga 3" xfId="43955" hidden="1"/>
    <cellStyle name="Uwaga 3" xfId="43950" hidden="1"/>
    <cellStyle name="Uwaga 3" xfId="43945" hidden="1"/>
    <cellStyle name="Uwaga 3" xfId="43940" hidden="1"/>
    <cellStyle name="Uwaga 3" xfId="43935" hidden="1"/>
    <cellStyle name="Uwaga 3" xfId="43930" hidden="1"/>
    <cellStyle name="Uwaga 3" xfId="43925" hidden="1"/>
    <cellStyle name="Uwaga 3" xfId="43920" hidden="1"/>
    <cellStyle name="Uwaga 3" xfId="43915" hidden="1"/>
    <cellStyle name="Uwaga 3" xfId="43911" hidden="1"/>
    <cellStyle name="Uwaga 3" xfId="43906" hidden="1"/>
    <cellStyle name="Uwaga 3" xfId="43901" hidden="1"/>
    <cellStyle name="Uwaga 3" xfId="43896" hidden="1"/>
    <cellStyle name="Uwaga 3" xfId="43892" hidden="1"/>
    <cellStyle name="Uwaga 3" xfId="43888" hidden="1"/>
    <cellStyle name="Uwaga 3" xfId="43881" hidden="1"/>
    <cellStyle name="Uwaga 3" xfId="43877" hidden="1"/>
    <cellStyle name="Uwaga 3" xfId="43872" hidden="1"/>
    <cellStyle name="Uwaga 3" xfId="43866" hidden="1"/>
    <cellStyle name="Uwaga 3" xfId="43862" hidden="1"/>
    <cellStyle name="Uwaga 3" xfId="43857" hidden="1"/>
    <cellStyle name="Uwaga 3" xfId="43851" hidden="1"/>
    <cellStyle name="Uwaga 3" xfId="43847" hidden="1"/>
    <cellStyle name="Uwaga 3" xfId="43843" hidden="1"/>
    <cellStyle name="Uwaga 3" xfId="43836" hidden="1"/>
    <cellStyle name="Uwaga 3" xfId="43832" hidden="1"/>
    <cellStyle name="Uwaga 3" xfId="43828" hidden="1"/>
    <cellStyle name="Uwaga 3" xfId="44695" hidden="1"/>
    <cellStyle name="Uwaga 3" xfId="44694" hidden="1"/>
    <cellStyle name="Uwaga 3" xfId="44692" hidden="1"/>
    <cellStyle name="Uwaga 3" xfId="44679" hidden="1"/>
    <cellStyle name="Uwaga 3" xfId="44677" hidden="1"/>
    <cellStyle name="Uwaga 3" xfId="44675" hidden="1"/>
    <cellStyle name="Uwaga 3" xfId="44665" hidden="1"/>
    <cellStyle name="Uwaga 3" xfId="44663" hidden="1"/>
    <cellStyle name="Uwaga 3" xfId="44661" hidden="1"/>
    <cellStyle name="Uwaga 3" xfId="44650" hidden="1"/>
    <cellStyle name="Uwaga 3" xfId="44648" hidden="1"/>
    <cellStyle name="Uwaga 3" xfId="44646" hidden="1"/>
    <cellStyle name="Uwaga 3" xfId="44633" hidden="1"/>
    <cellStyle name="Uwaga 3" xfId="44631" hidden="1"/>
    <cellStyle name="Uwaga 3" xfId="44630" hidden="1"/>
    <cellStyle name="Uwaga 3" xfId="44617" hidden="1"/>
    <cellStyle name="Uwaga 3" xfId="44616" hidden="1"/>
    <cellStyle name="Uwaga 3" xfId="44614" hidden="1"/>
    <cellStyle name="Uwaga 3" xfId="44602" hidden="1"/>
    <cellStyle name="Uwaga 3" xfId="44601" hidden="1"/>
    <cellStyle name="Uwaga 3" xfId="44599" hidden="1"/>
    <cellStyle name="Uwaga 3" xfId="44587" hidden="1"/>
    <cellStyle name="Uwaga 3" xfId="44586" hidden="1"/>
    <cellStyle name="Uwaga 3" xfId="44584" hidden="1"/>
    <cellStyle name="Uwaga 3" xfId="44572" hidden="1"/>
    <cellStyle name="Uwaga 3" xfId="44571" hidden="1"/>
    <cellStyle name="Uwaga 3" xfId="44569" hidden="1"/>
    <cellStyle name="Uwaga 3" xfId="44557" hidden="1"/>
    <cellStyle name="Uwaga 3" xfId="44556" hidden="1"/>
    <cellStyle name="Uwaga 3" xfId="44554" hidden="1"/>
    <cellStyle name="Uwaga 3" xfId="44542" hidden="1"/>
    <cellStyle name="Uwaga 3" xfId="44541" hidden="1"/>
    <cellStyle name="Uwaga 3" xfId="44539" hidden="1"/>
    <cellStyle name="Uwaga 3" xfId="44527" hidden="1"/>
    <cellStyle name="Uwaga 3" xfId="44526" hidden="1"/>
    <cellStyle name="Uwaga 3" xfId="44524" hidden="1"/>
    <cellStyle name="Uwaga 3" xfId="44512" hidden="1"/>
    <cellStyle name="Uwaga 3" xfId="44511" hidden="1"/>
    <cellStyle name="Uwaga 3" xfId="44509" hidden="1"/>
    <cellStyle name="Uwaga 3" xfId="44497" hidden="1"/>
    <cellStyle name="Uwaga 3" xfId="44496" hidden="1"/>
    <cellStyle name="Uwaga 3" xfId="44494" hidden="1"/>
    <cellStyle name="Uwaga 3" xfId="44482" hidden="1"/>
    <cellStyle name="Uwaga 3" xfId="44481" hidden="1"/>
    <cellStyle name="Uwaga 3" xfId="44479" hidden="1"/>
    <cellStyle name="Uwaga 3" xfId="44467" hidden="1"/>
    <cellStyle name="Uwaga 3" xfId="44466" hidden="1"/>
    <cellStyle name="Uwaga 3" xfId="44464" hidden="1"/>
    <cellStyle name="Uwaga 3" xfId="44452" hidden="1"/>
    <cellStyle name="Uwaga 3" xfId="44451" hidden="1"/>
    <cellStyle name="Uwaga 3" xfId="44449" hidden="1"/>
    <cellStyle name="Uwaga 3" xfId="44437" hidden="1"/>
    <cellStyle name="Uwaga 3" xfId="44436" hidden="1"/>
    <cellStyle name="Uwaga 3" xfId="44434" hidden="1"/>
    <cellStyle name="Uwaga 3" xfId="44422" hidden="1"/>
    <cellStyle name="Uwaga 3" xfId="44421" hidden="1"/>
    <cellStyle name="Uwaga 3" xfId="44419" hidden="1"/>
    <cellStyle name="Uwaga 3" xfId="44407" hidden="1"/>
    <cellStyle name="Uwaga 3" xfId="44406" hidden="1"/>
    <cellStyle name="Uwaga 3" xfId="44404" hidden="1"/>
    <cellStyle name="Uwaga 3" xfId="44392" hidden="1"/>
    <cellStyle name="Uwaga 3" xfId="44391" hidden="1"/>
    <cellStyle name="Uwaga 3" xfId="44389" hidden="1"/>
    <cellStyle name="Uwaga 3" xfId="44377" hidden="1"/>
    <cellStyle name="Uwaga 3" xfId="44376" hidden="1"/>
    <cellStyle name="Uwaga 3" xfId="44374" hidden="1"/>
    <cellStyle name="Uwaga 3" xfId="44362" hidden="1"/>
    <cellStyle name="Uwaga 3" xfId="44361" hidden="1"/>
    <cellStyle name="Uwaga 3" xfId="44359" hidden="1"/>
    <cellStyle name="Uwaga 3" xfId="44347" hidden="1"/>
    <cellStyle name="Uwaga 3" xfId="44346" hidden="1"/>
    <cellStyle name="Uwaga 3" xfId="44344" hidden="1"/>
    <cellStyle name="Uwaga 3" xfId="44332" hidden="1"/>
    <cellStyle name="Uwaga 3" xfId="44331" hidden="1"/>
    <cellStyle name="Uwaga 3" xfId="44329" hidden="1"/>
    <cellStyle name="Uwaga 3" xfId="44317" hidden="1"/>
    <cellStyle name="Uwaga 3" xfId="44316" hidden="1"/>
    <cellStyle name="Uwaga 3" xfId="44314" hidden="1"/>
    <cellStyle name="Uwaga 3" xfId="44302" hidden="1"/>
    <cellStyle name="Uwaga 3" xfId="44301" hidden="1"/>
    <cellStyle name="Uwaga 3" xfId="44299" hidden="1"/>
    <cellStyle name="Uwaga 3" xfId="44287" hidden="1"/>
    <cellStyle name="Uwaga 3" xfId="44286" hidden="1"/>
    <cellStyle name="Uwaga 3" xfId="44284" hidden="1"/>
    <cellStyle name="Uwaga 3" xfId="44272" hidden="1"/>
    <cellStyle name="Uwaga 3" xfId="44271" hidden="1"/>
    <cellStyle name="Uwaga 3" xfId="44269" hidden="1"/>
    <cellStyle name="Uwaga 3" xfId="44257" hidden="1"/>
    <cellStyle name="Uwaga 3" xfId="44256" hidden="1"/>
    <cellStyle name="Uwaga 3" xfId="44254" hidden="1"/>
    <cellStyle name="Uwaga 3" xfId="44242" hidden="1"/>
    <cellStyle name="Uwaga 3" xfId="44241" hidden="1"/>
    <cellStyle name="Uwaga 3" xfId="44239" hidden="1"/>
    <cellStyle name="Uwaga 3" xfId="44227" hidden="1"/>
    <cellStyle name="Uwaga 3" xfId="44226" hidden="1"/>
    <cellStyle name="Uwaga 3" xfId="44224" hidden="1"/>
    <cellStyle name="Uwaga 3" xfId="44212" hidden="1"/>
    <cellStyle name="Uwaga 3" xfId="44210" hidden="1"/>
    <cellStyle name="Uwaga 3" xfId="44207" hidden="1"/>
    <cellStyle name="Uwaga 3" xfId="44197" hidden="1"/>
    <cellStyle name="Uwaga 3" xfId="44195" hidden="1"/>
    <cellStyle name="Uwaga 3" xfId="44192" hidden="1"/>
    <cellStyle name="Uwaga 3" xfId="44182" hidden="1"/>
    <cellStyle name="Uwaga 3" xfId="44180" hidden="1"/>
    <cellStyle name="Uwaga 3" xfId="44177" hidden="1"/>
    <cellStyle name="Uwaga 3" xfId="44167" hidden="1"/>
    <cellStyle name="Uwaga 3" xfId="44165" hidden="1"/>
    <cellStyle name="Uwaga 3" xfId="44162" hidden="1"/>
    <cellStyle name="Uwaga 3" xfId="44152" hidden="1"/>
    <cellStyle name="Uwaga 3" xfId="44150" hidden="1"/>
    <cellStyle name="Uwaga 3" xfId="44147" hidden="1"/>
    <cellStyle name="Uwaga 3" xfId="44137" hidden="1"/>
    <cellStyle name="Uwaga 3" xfId="44135" hidden="1"/>
    <cellStyle name="Uwaga 3" xfId="44131" hidden="1"/>
    <cellStyle name="Uwaga 3" xfId="44122" hidden="1"/>
    <cellStyle name="Uwaga 3" xfId="44119" hidden="1"/>
    <cellStyle name="Uwaga 3" xfId="44115" hidden="1"/>
    <cellStyle name="Uwaga 3" xfId="44107" hidden="1"/>
    <cellStyle name="Uwaga 3" xfId="44105" hidden="1"/>
    <cellStyle name="Uwaga 3" xfId="44101" hidden="1"/>
    <cellStyle name="Uwaga 3" xfId="44092" hidden="1"/>
    <cellStyle name="Uwaga 3" xfId="44090" hidden="1"/>
    <cellStyle name="Uwaga 3" xfId="44087" hidden="1"/>
    <cellStyle name="Uwaga 3" xfId="44077" hidden="1"/>
    <cellStyle name="Uwaga 3" xfId="44075" hidden="1"/>
    <cellStyle name="Uwaga 3" xfId="44070" hidden="1"/>
    <cellStyle name="Uwaga 3" xfId="44062" hidden="1"/>
    <cellStyle name="Uwaga 3" xfId="44060" hidden="1"/>
    <cellStyle name="Uwaga 3" xfId="44055" hidden="1"/>
    <cellStyle name="Uwaga 3" xfId="44047" hidden="1"/>
    <cellStyle name="Uwaga 3" xfId="44045" hidden="1"/>
    <cellStyle name="Uwaga 3" xfId="44040" hidden="1"/>
    <cellStyle name="Uwaga 3" xfId="44032" hidden="1"/>
    <cellStyle name="Uwaga 3" xfId="44030" hidden="1"/>
    <cellStyle name="Uwaga 3" xfId="44026" hidden="1"/>
    <cellStyle name="Uwaga 3" xfId="44017" hidden="1"/>
    <cellStyle name="Uwaga 3" xfId="44014" hidden="1"/>
    <cellStyle name="Uwaga 3" xfId="44009" hidden="1"/>
    <cellStyle name="Uwaga 3" xfId="44002" hidden="1"/>
    <cellStyle name="Uwaga 3" xfId="43998" hidden="1"/>
    <cellStyle name="Uwaga 3" xfId="43993" hidden="1"/>
    <cellStyle name="Uwaga 3" xfId="43987" hidden="1"/>
    <cellStyle name="Uwaga 3" xfId="43983" hidden="1"/>
    <cellStyle name="Uwaga 3" xfId="43978" hidden="1"/>
    <cellStyle name="Uwaga 3" xfId="43972" hidden="1"/>
    <cellStyle name="Uwaga 3" xfId="43969" hidden="1"/>
    <cellStyle name="Uwaga 3" xfId="43965" hidden="1"/>
    <cellStyle name="Uwaga 3" xfId="43956" hidden="1"/>
    <cellStyle name="Uwaga 3" xfId="43951" hidden="1"/>
    <cellStyle name="Uwaga 3" xfId="43946" hidden="1"/>
    <cellStyle name="Uwaga 3" xfId="43941" hidden="1"/>
    <cellStyle name="Uwaga 3" xfId="43936" hidden="1"/>
    <cellStyle name="Uwaga 3" xfId="43931" hidden="1"/>
    <cellStyle name="Uwaga 3" xfId="43926" hidden="1"/>
    <cellStyle name="Uwaga 3" xfId="43921" hidden="1"/>
    <cellStyle name="Uwaga 3" xfId="43916" hidden="1"/>
    <cellStyle name="Uwaga 3" xfId="43912" hidden="1"/>
    <cellStyle name="Uwaga 3" xfId="43907" hidden="1"/>
    <cellStyle name="Uwaga 3" xfId="43902" hidden="1"/>
    <cellStyle name="Uwaga 3" xfId="43897" hidden="1"/>
    <cellStyle name="Uwaga 3" xfId="43893" hidden="1"/>
    <cellStyle name="Uwaga 3" xfId="43889" hidden="1"/>
    <cellStyle name="Uwaga 3" xfId="43882" hidden="1"/>
    <cellStyle name="Uwaga 3" xfId="43878" hidden="1"/>
    <cellStyle name="Uwaga 3" xfId="43873" hidden="1"/>
    <cellStyle name="Uwaga 3" xfId="43867" hidden="1"/>
    <cellStyle name="Uwaga 3" xfId="43863" hidden="1"/>
    <cellStyle name="Uwaga 3" xfId="43858" hidden="1"/>
    <cellStyle name="Uwaga 3" xfId="43852" hidden="1"/>
    <cellStyle name="Uwaga 3" xfId="43848" hidden="1"/>
    <cellStyle name="Uwaga 3" xfId="43844" hidden="1"/>
    <cellStyle name="Uwaga 3" xfId="43837" hidden="1"/>
    <cellStyle name="Uwaga 3" xfId="43833" hidden="1"/>
    <cellStyle name="Uwaga 3" xfId="43829" hidden="1"/>
    <cellStyle name="Verificar Célula 4" xfId="93" hidden="1"/>
    <cellStyle name="Verificar Célula 4" xfId="7398" hidden="1"/>
    <cellStyle name="Warning Text" xfId="44718" builtinId="11" hidden="1"/>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3" Type="http://schemas.openxmlformats.org/officeDocument/2006/relationships/customXml" Target="../customXml/item5.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631032</xdr:colOff>
      <xdr:row>1</xdr:row>
      <xdr:rowOff>11906</xdr:rowOff>
    </xdr:from>
    <xdr:to>
      <xdr:col>11</xdr:col>
      <xdr:colOff>520298</xdr:colOff>
      <xdr:row>8</xdr:row>
      <xdr:rowOff>18912</xdr:rowOff>
    </xdr:to>
    <xdr:sp macro="" textlink="">
      <xdr:nvSpPr>
        <xdr:cNvPr id="2" name="pole tekstowe 1">
          <a:extLst>
            <a:ext uri="{FF2B5EF4-FFF2-40B4-BE49-F238E27FC236}">
              <a16:creationId xmlns:a16="http://schemas.microsoft.com/office/drawing/2014/main" id="{A9AAC0AF-7D86-403D-B353-4954E3E0E5EC}"/>
            </a:ext>
          </a:extLst>
        </xdr:cNvPr>
        <xdr:cNvSpPr txBox="1"/>
      </xdr:nvSpPr>
      <xdr:spPr>
        <a:xfrm>
          <a:off x="10477501" y="190500"/>
          <a:ext cx="5032766" cy="1280975"/>
        </a:xfrm>
        <a:prstGeom prst="rect">
          <a:avLst/>
        </a:prstGeom>
        <a:solidFill>
          <a:schemeClr val="accent5">
            <a:lumMod val="20000"/>
            <a:lumOff val="80000"/>
          </a:schemeClr>
        </a:solidFill>
        <a:ln w="9525" cmpd="sng">
          <a:solidFill>
            <a:schemeClr val="accent5">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a:t>Comments:</a:t>
          </a:r>
        </a:p>
        <a:p>
          <a:r>
            <a:rPr lang="en-US" sz="1100">
              <a:solidFill>
                <a:schemeClr val="dk1"/>
              </a:solidFill>
              <a:effectLst/>
              <a:latin typeface="+mn-lt"/>
              <a:ea typeface="+mn-ea"/>
              <a:cs typeface="+mn-cs"/>
            </a:rPr>
            <a:t>1. </a:t>
          </a:r>
          <a:r>
            <a:rPr lang="pl-PL" sz="1100">
              <a:solidFill>
                <a:schemeClr val="dk1"/>
              </a:solidFill>
              <a:effectLst/>
              <a:latin typeface="+mn-lt"/>
              <a:ea typeface="+mn-ea"/>
              <a:cs typeface="+mn-cs"/>
            </a:rPr>
            <a:t>Detailed </a:t>
          </a:r>
          <a:r>
            <a:rPr lang="pl-PL" sz="1100" baseline="0">
              <a:solidFill>
                <a:schemeClr val="dk1"/>
              </a:solidFill>
              <a:effectLst/>
              <a:latin typeface="+mn-lt"/>
              <a:ea typeface="+mn-ea"/>
              <a:cs typeface="+mn-cs"/>
            </a:rPr>
            <a:t>changes log for 2.</a:t>
          </a:r>
          <a:r>
            <a:rPr lang="en-GB" sz="1100" baseline="0">
              <a:solidFill>
                <a:schemeClr val="dk1"/>
              </a:solidFill>
              <a:effectLst/>
              <a:latin typeface="+mn-lt"/>
              <a:ea typeface="+mn-ea"/>
              <a:cs typeface="+mn-cs"/>
            </a:rPr>
            <a:t>6</a:t>
          </a:r>
          <a:r>
            <a:rPr lang="pl-PL" sz="1100" baseline="0">
              <a:solidFill>
                <a:schemeClr val="dk1"/>
              </a:solidFill>
              <a:effectLst/>
              <a:latin typeface="+mn-lt"/>
              <a:ea typeface="+mn-ea"/>
              <a:cs typeface="+mn-cs"/>
            </a:rPr>
            <a:t>.0 release (comparing to 2.</a:t>
          </a:r>
          <a:r>
            <a:rPr lang="en-GB" sz="1100" baseline="0">
              <a:solidFill>
                <a:schemeClr val="dk1"/>
              </a:solidFill>
              <a:effectLst/>
              <a:latin typeface="+mn-lt"/>
              <a:ea typeface="+mn-ea"/>
              <a:cs typeface="+mn-cs"/>
            </a:rPr>
            <a:t>5</a:t>
          </a:r>
          <a:r>
            <a:rPr lang="pl-PL" sz="1100" baseline="0">
              <a:solidFill>
                <a:schemeClr val="dk1"/>
              </a:solidFill>
              <a:effectLst/>
              <a:latin typeface="+mn-lt"/>
              <a:ea typeface="+mn-ea"/>
              <a:cs typeface="+mn-cs"/>
            </a:rPr>
            <a:t>.0 Hotfix release) is provided as a separate file in the publication package.</a:t>
          </a:r>
          <a:endParaRPr lang="pl-PL"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8"/>
  <sheetViews>
    <sheetView topLeftCell="A10" zoomScale="120" zoomScaleNormal="120" workbookViewId="0">
      <selection activeCell="B18" sqref="B18"/>
    </sheetView>
  </sheetViews>
  <sheetFormatPr defaultColWidth="9.28515625" defaultRowHeight="15"/>
  <cols>
    <col min="1" max="1" width="3" style="164" bestFit="1" customWidth="1"/>
    <col min="2" max="2" width="126.5703125" style="162" customWidth="1"/>
    <col min="3" max="3" width="11.42578125" style="162" customWidth="1"/>
    <col min="4" max="16384" width="9.28515625" style="162"/>
  </cols>
  <sheetData>
    <row r="1" spans="1:3">
      <c r="A1" s="160" t="s">
        <v>581</v>
      </c>
      <c r="B1" s="161" t="s">
        <v>857</v>
      </c>
      <c r="C1" s="161" t="s">
        <v>582</v>
      </c>
    </row>
    <row r="2" spans="1:3">
      <c r="A2" s="224">
        <v>1</v>
      </c>
      <c r="B2" s="163" t="s">
        <v>860</v>
      </c>
      <c r="C2" s="172" t="s">
        <v>858</v>
      </c>
    </row>
    <row r="3" spans="1:3">
      <c r="A3" s="224">
        <v>2</v>
      </c>
      <c r="B3" s="163" t="s">
        <v>861</v>
      </c>
      <c r="C3" s="172" t="s">
        <v>858</v>
      </c>
    </row>
    <row r="4" spans="1:3">
      <c r="A4" s="224">
        <v>3</v>
      </c>
      <c r="B4" s="267" t="s">
        <v>874</v>
      </c>
      <c r="C4" s="172" t="s">
        <v>858</v>
      </c>
    </row>
    <row r="5" spans="1:3" ht="30">
      <c r="A5" s="224">
        <v>4</v>
      </c>
      <c r="B5" s="267" t="s">
        <v>864</v>
      </c>
      <c r="C5" s="172" t="s">
        <v>858</v>
      </c>
    </row>
    <row r="6" spans="1:3" ht="30">
      <c r="A6" s="224">
        <v>5</v>
      </c>
      <c r="B6" s="267" t="s">
        <v>863</v>
      </c>
      <c r="C6" s="172" t="s">
        <v>858</v>
      </c>
    </row>
    <row r="7" spans="1:3">
      <c r="A7" s="268">
        <v>6</v>
      </c>
      <c r="B7" s="269" t="s">
        <v>866</v>
      </c>
      <c r="C7" s="172" t="s">
        <v>858</v>
      </c>
    </row>
    <row r="8" spans="1:3">
      <c r="A8" s="224">
        <v>7</v>
      </c>
      <c r="B8" s="267" t="s">
        <v>862</v>
      </c>
      <c r="C8" s="172" t="s">
        <v>858</v>
      </c>
    </row>
    <row r="10" spans="1:3">
      <c r="B10" s="165" t="s">
        <v>583</v>
      </c>
    </row>
    <row r="11" spans="1:3">
      <c r="B11" s="351" t="s">
        <v>589</v>
      </c>
    </row>
    <row r="12" spans="1:3">
      <c r="B12" s="352" t="s">
        <v>590</v>
      </c>
    </row>
    <row r="13" spans="1:3">
      <c r="B13" s="355" t="s">
        <v>591</v>
      </c>
    </row>
    <row r="14" spans="1:3">
      <c r="B14" s="353" t="s">
        <v>595</v>
      </c>
    </row>
    <row r="16" spans="1:3">
      <c r="B16" s="272" t="s">
        <v>876</v>
      </c>
    </row>
    <row r="17" spans="2:2">
      <c r="B17" s="273" t="s">
        <v>875</v>
      </c>
    </row>
    <row r="18" spans="2:2">
      <c r="B18" s="354" t="s">
        <v>992</v>
      </c>
    </row>
  </sheetData>
  <phoneticPr fontId="61"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5"/>
  <sheetViews>
    <sheetView showGridLines="0" zoomScale="80" zoomScaleNormal="80" workbookViewId="0">
      <selection activeCell="B28" sqref="B28"/>
    </sheetView>
  </sheetViews>
  <sheetFormatPr defaultColWidth="9.28515625" defaultRowHeight="15"/>
  <cols>
    <col min="1" max="1" width="12.42578125" style="41" customWidth="1"/>
    <col min="2" max="2" width="66.28515625" style="41" bestFit="1" customWidth="1"/>
    <col min="3" max="3" width="18.5703125" style="41" customWidth="1"/>
    <col min="4" max="4" width="35.42578125" style="41" customWidth="1"/>
    <col min="5" max="5" width="96.42578125" style="41" customWidth="1"/>
    <col min="6" max="16384" width="9.28515625" style="41"/>
  </cols>
  <sheetData>
    <row r="1" spans="1:12">
      <c r="A1" s="44" t="s">
        <v>1017</v>
      </c>
    </row>
    <row r="2" spans="1:12" ht="12" customHeight="1">
      <c r="A2" s="31" t="s">
        <v>190</v>
      </c>
    </row>
    <row r="3" spans="1:12" ht="12" customHeight="1">
      <c r="A3" s="68"/>
      <c r="L3" s="44"/>
    </row>
    <row r="4" spans="1:12" ht="12" customHeight="1">
      <c r="A4" s="44" t="s">
        <v>1018</v>
      </c>
      <c r="L4" s="31"/>
    </row>
    <row r="5" spans="1:12" ht="12" customHeight="1">
      <c r="A5" s="68"/>
    </row>
    <row r="6" spans="1:12" ht="12" customHeight="1">
      <c r="A6" s="31" t="s">
        <v>190</v>
      </c>
    </row>
    <row r="7" spans="1:12" ht="12" customHeight="1">
      <c r="A7" s="68"/>
      <c r="D7" s="385" t="s">
        <v>2</v>
      </c>
    </row>
    <row r="8" spans="1:12" ht="12" customHeight="1">
      <c r="B8" s="395" t="s">
        <v>429</v>
      </c>
      <c r="C8" s="385"/>
      <c r="D8" s="66"/>
      <c r="E8" s="70"/>
    </row>
    <row r="9" spans="1:12">
      <c r="B9" s="396" t="s">
        <v>1019</v>
      </c>
      <c r="C9" s="385" t="s">
        <v>1020</v>
      </c>
      <c r="D9" s="386"/>
      <c r="E9" s="21" t="s">
        <v>428</v>
      </c>
    </row>
    <row r="10" spans="1:12">
      <c r="B10" s="396" t="s">
        <v>1021</v>
      </c>
      <c r="C10" s="385" t="s">
        <v>1022</v>
      </c>
      <c r="D10" s="386"/>
      <c r="E10" s="21" t="s">
        <v>427</v>
      </c>
    </row>
    <row r="11" spans="1:12">
      <c r="B11" s="396" t="s">
        <v>743</v>
      </c>
      <c r="C11" s="385" t="s">
        <v>5</v>
      </c>
      <c r="D11" s="386"/>
      <c r="E11" s="21" t="s">
        <v>1023</v>
      </c>
    </row>
    <row r="12" spans="1:12">
      <c r="B12" s="396" t="s">
        <v>742</v>
      </c>
      <c r="C12" s="385" t="s">
        <v>6</v>
      </c>
      <c r="D12" s="386"/>
      <c r="E12" s="21" t="s">
        <v>1024</v>
      </c>
    </row>
    <row r="13" spans="1:12">
      <c r="B13" s="396" t="s">
        <v>1025</v>
      </c>
      <c r="C13" s="385" t="s">
        <v>1026</v>
      </c>
      <c r="D13" s="386"/>
      <c r="E13" s="21" t="s">
        <v>1027</v>
      </c>
    </row>
    <row r="14" spans="1:12">
      <c r="B14" s="396" t="s">
        <v>747</v>
      </c>
      <c r="C14" s="385" t="s">
        <v>7</v>
      </c>
      <c r="D14" s="386"/>
      <c r="E14" s="21" t="s">
        <v>426</v>
      </c>
    </row>
    <row r="15" spans="1:12">
      <c r="B15" s="396" t="s">
        <v>746</v>
      </c>
      <c r="C15" s="385" t="s">
        <v>682</v>
      </c>
      <c r="D15" s="386"/>
      <c r="E15" s="21" t="s">
        <v>757</v>
      </c>
    </row>
    <row r="16" spans="1:12">
      <c r="B16" s="396" t="s">
        <v>745</v>
      </c>
      <c r="C16" s="385" t="s">
        <v>8</v>
      </c>
      <c r="D16" s="386"/>
      <c r="E16" s="21" t="s">
        <v>1028</v>
      </c>
    </row>
    <row r="17" spans="1:7">
      <c r="B17" s="396" t="s">
        <v>741</v>
      </c>
      <c r="C17" s="385" t="s">
        <v>9</v>
      </c>
      <c r="D17" s="386"/>
      <c r="E17" s="21" t="s">
        <v>1029</v>
      </c>
    </row>
    <row r="18" spans="1:7">
      <c r="B18" s="279" t="s">
        <v>879</v>
      </c>
      <c r="C18" s="280" t="s">
        <v>880</v>
      </c>
      <c r="D18" s="278"/>
      <c r="E18" s="21"/>
    </row>
    <row r="19" spans="1:7">
      <c r="B19" s="396" t="s">
        <v>1030</v>
      </c>
      <c r="C19" s="385" t="s">
        <v>1031</v>
      </c>
      <c r="D19" s="386"/>
      <c r="E19" s="21" t="s">
        <v>423</v>
      </c>
    </row>
    <row r="20" spans="1:7" s="71" customFormat="1">
      <c r="A20" s="41"/>
      <c r="B20" s="396" t="s">
        <v>739</v>
      </c>
      <c r="C20" s="385" t="s">
        <v>11</v>
      </c>
      <c r="D20" s="386"/>
      <c r="E20" s="21" t="s">
        <v>565</v>
      </c>
      <c r="G20" s="41"/>
    </row>
    <row r="21" spans="1:7" s="71" customFormat="1">
      <c r="A21" s="41"/>
      <c r="B21" s="396" t="s">
        <v>1032</v>
      </c>
      <c r="C21" s="385" t="s">
        <v>1033</v>
      </c>
      <c r="D21" s="386"/>
      <c r="E21" s="21" t="s">
        <v>1034</v>
      </c>
      <c r="G21" s="41"/>
    </row>
    <row r="22" spans="1:7">
      <c r="B22" s="396" t="s">
        <v>1035</v>
      </c>
      <c r="C22" s="385" t="s">
        <v>1036</v>
      </c>
      <c r="D22" s="386"/>
      <c r="E22" s="21" t="s">
        <v>1037</v>
      </c>
    </row>
    <row r="23" spans="1:7">
      <c r="B23" s="396" t="s">
        <v>1038</v>
      </c>
      <c r="C23" s="385" t="s">
        <v>1039</v>
      </c>
      <c r="D23" s="386"/>
      <c r="E23" s="21" t="s">
        <v>1040</v>
      </c>
    </row>
    <row r="24" spans="1:7" ht="21" customHeight="1"/>
    <row r="25" spans="1:7">
      <c r="B25" s="40"/>
    </row>
  </sheetData>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80" zoomScaleNormal="80" workbookViewId="0">
      <selection activeCell="B8" sqref="B8:F13"/>
    </sheetView>
  </sheetViews>
  <sheetFormatPr defaultColWidth="9.28515625" defaultRowHeight="15"/>
  <cols>
    <col min="1" max="1" width="12.42578125" style="41" customWidth="1"/>
    <col min="2" max="2" width="66.28515625" style="41" bestFit="1" customWidth="1"/>
    <col min="3" max="3" width="18.5703125" style="41" customWidth="1"/>
    <col min="4" max="4" width="35.42578125" style="41" customWidth="1"/>
    <col min="5" max="16384" width="9.28515625" style="41"/>
  </cols>
  <sheetData>
    <row r="1" spans="1:12">
      <c r="A1" s="44" t="s">
        <v>1041</v>
      </c>
    </row>
    <row r="2" spans="1:12" ht="12" customHeight="1">
      <c r="A2" s="31" t="s">
        <v>190</v>
      </c>
    </row>
    <row r="3" spans="1:12" ht="12" customHeight="1">
      <c r="A3" s="68"/>
      <c r="L3" s="44"/>
    </row>
    <row r="4" spans="1:12" ht="12" customHeight="1">
      <c r="A4" s="44" t="s">
        <v>1042</v>
      </c>
      <c r="L4" s="31"/>
    </row>
    <row r="5" spans="1:12" ht="12" customHeight="1">
      <c r="A5" s="68"/>
    </row>
    <row r="6" spans="1:12" ht="12" customHeight="1">
      <c r="A6" s="31" t="s">
        <v>190</v>
      </c>
    </row>
    <row r="7" spans="1:12" ht="12" customHeight="1">
      <c r="A7" s="68"/>
      <c r="D7" s="385" t="s">
        <v>2</v>
      </c>
    </row>
    <row r="8" spans="1:12" ht="12" customHeight="1">
      <c r="B8" s="395" t="s">
        <v>429</v>
      </c>
      <c r="C8" s="385"/>
      <c r="D8" s="66"/>
      <c r="E8" s="70"/>
      <c r="F8" s="70"/>
    </row>
    <row r="9" spans="1:12">
      <c r="B9" s="396" t="s">
        <v>1043</v>
      </c>
      <c r="C9" s="385" t="s">
        <v>1020</v>
      </c>
      <c r="D9" s="386"/>
      <c r="E9" s="21" t="s">
        <v>428</v>
      </c>
      <c r="F9" s="70"/>
    </row>
    <row r="10" spans="1:12">
      <c r="B10" s="396" t="s">
        <v>1021</v>
      </c>
      <c r="C10" s="385" t="s">
        <v>1022</v>
      </c>
      <c r="D10" s="386"/>
      <c r="E10" s="21" t="s">
        <v>427</v>
      </c>
      <c r="F10" s="70"/>
    </row>
    <row r="11" spans="1:12">
      <c r="B11" s="396" t="s">
        <v>1025</v>
      </c>
      <c r="C11" s="385" t="s">
        <v>1026</v>
      </c>
      <c r="D11" s="386"/>
      <c r="E11" s="21" t="s">
        <v>1044</v>
      </c>
      <c r="F11" s="70"/>
    </row>
    <row r="12" spans="1:12">
      <c r="B12" s="396" t="s">
        <v>746</v>
      </c>
      <c r="C12" s="385" t="s">
        <v>682</v>
      </c>
      <c r="D12" s="386"/>
      <c r="E12" s="21" t="s">
        <v>757</v>
      </c>
      <c r="F12" s="70"/>
    </row>
    <row r="13" spans="1:12">
      <c r="B13" s="396" t="s">
        <v>1032</v>
      </c>
      <c r="C13" s="385" t="s">
        <v>1033</v>
      </c>
      <c r="D13" s="386"/>
      <c r="E13" s="21" t="s">
        <v>1045</v>
      </c>
      <c r="F13" s="70"/>
    </row>
    <row r="14" spans="1:12" ht="21" customHeight="1"/>
    <row r="15" spans="1:12">
      <c r="B15" s="4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80" zoomScaleNormal="80" workbookViewId="0">
      <selection activeCell="B8" sqref="B8:F12"/>
    </sheetView>
  </sheetViews>
  <sheetFormatPr defaultColWidth="9.28515625" defaultRowHeight="15"/>
  <cols>
    <col min="1" max="1" width="12.42578125" style="41" customWidth="1"/>
    <col min="2" max="2" width="66.28515625" style="41" bestFit="1" customWidth="1"/>
    <col min="3" max="3" width="18.5703125" style="41" customWidth="1"/>
    <col min="4" max="4" width="35.42578125" style="41" customWidth="1"/>
    <col min="5" max="16384" width="9.28515625" style="41"/>
  </cols>
  <sheetData>
    <row r="1" spans="1:12">
      <c r="A1" s="44" t="s">
        <v>1046</v>
      </c>
    </row>
    <row r="2" spans="1:12" ht="12" customHeight="1">
      <c r="A2" s="31" t="s">
        <v>190</v>
      </c>
    </row>
    <row r="3" spans="1:12" ht="12" customHeight="1">
      <c r="A3" s="68"/>
      <c r="L3" s="44"/>
    </row>
    <row r="4" spans="1:12" ht="12" customHeight="1">
      <c r="A4" s="44" t="s">
        <v>1047</v>
      </c>
      <c r="L4" s="31"/>
    </row>
    <row r="5" spans="1:12" ht="12" customHeight="1">
      <c r="A5" s="68"/>
    </row>
    <row r="6" spans="1:12" ht="12" customHeight="1">
      <c r="A6" s="31" t="s">
        <v>190</v>
      </c>
    </row>
    <row r="7" spans="1:12" ht="12" customHeight="1">
      <c r="A7" s="68"/>
      <c r="D7" s="385" t="s">
        <v>2</v>
      </c>
    </row>
    <row r="8" spans="1:12" ht="12" customHeight="1">
      <c r="B8" s="395" t="s">
        <v>429</v>
      </c>
      <c r="C8" s="385"/>
      <c r="D8" s="66"/>
      <c r="E8" s="70"/>
      <c r="F8" s="70"/>
    </row>
    <row r="9" spans="1:12">
      <c r="B9" s="396" t="s">
        <v>1043</v>
      </c>
      <c r="C9" s="385" t="s">
        <v>1020</v>
      </c>
      <c r="D9" s="386"/>
      <c r="E9" s="21" t="s">
        <v>428</v>
      </c>
      <c r="F9" s="70"/>
    </row>
    <row r="10" spans="1:12">
      <c r="B10" s="396" t="s">
        <v>1048</v>
      </c>
      <c r="C10" s="385" t="s">
        <v>1022</v>
      </c>
      <c r="D10" s="386"/>
      <c r="E10" s="21" t="s">
        <v>427</v>
      </c>
      <c r="F10" s="70"/>
    </row>
    <row r="11" spans="1:12">
      <c r="B11" s="396" t="s">
        <v>755</v>
      </c>
      <c r="C11" s="385" t="s">
        <v>10</v>
      </c>
      <c r="D11" s="386"/>
      <c r="E11" s="21" t="s">
        <v>423</v>
      </c>
      <c r="F11" s="70"/>
    </row>
    <row r="12" spans="1:12">
      <c r="B12" s="396" t="s">
        <v>756</v>
      </c>
      <c r="C12" s="385" t="s">
        <v>11</v>
      </c>
      <c r="D12" s="386"/>
      <c r="E12" s="21" t="s">
        <v>422</v>
      </c>
      <c r="F12" s="70"/>
    </row>
    <row r="13" spans="1:12" ht="21" customHeight="1"/>
    <row r="14" spans="1:12">
      <c r="B14" s="4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39"/>
  <sheetViews>
    <sheetView showGridLines="0" topLeftCell="A17" zoomScale="80" zoomScaleNormal="80" workbookViewId="0"/>
  </sheetViews>
  <sheetFormatPr defaultColWidth="9.28515625" defaultRowHeight="15"/>
  <cols>
    <col min="1" max="1" width="25.5703125" style="41" bestFit="1" customWidth="1"/>
    <col min="2" max="2" width="45.42578125" style="41" customWidth="1"/>
    <col min="3" max="3" width="9.28515625" style="70"/>
    <col min="4" max="4" width="23.7109375" style="41" customWidth="1"/>
    <col min="5" max="5" width="69" style="41" bestFit="1" customWidth="1"/>
    <col min="6" max="6" width="63.7109375" style="41" bestFit="1" customWidth="1"/>
    <col min="7" max="16384" width="9.28515625" style="41"/>
  </cols>
  <sheetData>
    <row r="1" spans="1:6">
      <c r="A1" s="44" t="s">
        <v>197</v>
      </c>
    </row>
    <row r="2" spans="1:6">
      <c r="A2" s="47" t="s">
        <v>586</v>
      </c>
    </row>
    <row r="3" spans="1:6">
      <c r="A3" s="70"/>
    </row>
    <row r="4" spans="1:6">
      <c r="A4" s="169" t="s">
        <v>431</v>
      </c>
    </row>
    <row r="5" spans="1:6">
      <c r="A5" s="70"/>
    </row>
    <row r="6" spans="1:6">
      <c r="A6" s="47" t="s">
        <v>586</v>
      </c>
    </row>
    <row r="7" spans="1:6">
      <c r="A7" s="70"/>
      <c r="D7" s="18" t="s">
        <v>2</v>
      </c>
    </row>
    <row r="8" spans="1:6">
      <c r="A8" s="70"/>
      <c r="B8" s="22" t="s">
        <v>38</v>
      </c>
      <c r="C8" s="18" t="s">
        <v>3</v>
      </c>
      <c r="D8" s="73"/>
      <c r="E8" s="21" t="s">
        <v>229</v>
      </c>
      <c r="F8" s="70"/>
    </row>
    <row r="9" spans="1:6">
      <c r="B9" s="22" t="s">
        <v>40</v>
      </c>
      <c r="C9" s="18" t="s">
        <v>4</v>
      </c>
      <c r="D9" s="73"/>
      <c r="E9" s="21" t="s">
        <v>230</v>
      </c>
      <c r="F9" s="21" t="s">
        <v>231</v>
      </c>
    </row>
    <row r="10" spans="1:6">
      <c r="B10" s="22" t="s">
        <v>41</v>
      </c>
      <c r="C10" s="18" t="s">
        <v>5</v>
      </c>
      <c r="D10" s="73"/>
      <c r="E10" s="21" t="s">
        <v>230</v>
      </c>
      <c r="F10" s="21" t="s">
        <v>232</v>
      </c>
    </row>
    <row r="11" spans="1:6">
      <c r="B11" s="22" t="s">
        <v>358</v>
      </c>
      <c r="C11" s="18" t="s">
        <v>6</v>
      </c>
      <c r="D11" s="73"/>
      <c r="E11" s="21" t="s">
        <v>230</v>
      </c>
      <c r="F11" s="21" t="s">
        <v>363</v>
      </c>
    </row>
    <row r="12" spans="1:6">
      <c r="B12" s="22" t="s">
        <v>42</v>
      </c>
      <c r="C12" s="18" t="s">
        <v>39</v>
      </c>
      <c r="D12" s="73"/>
      <c r="E12" s="21" t="s">
        <v>233</v>
      </c>
      <c r="F12" s="70"/>
    </row>
    <row r="13" spans="1:6">
      <c r="B13" s="22" t="s">
        <v>43</v>
      </c>
      <c r="C13" s="18" t="s">
        <v>7</v>
      </c>
      <c r="D13" s="73"/>
      <c r="E13" s="21" t="s">
        <v>234</v>
      </c>
      <c r="F13" s="70"/>
    </row>
    <row r="14" spans="1:6">
      <c r="B14" s="22" t="s">
        <v>222</v>
      </c>
      <c r="C14" s="18" t="s">
        <v>8</v>
      </c>
      <c r="D14" s="73"/>
      <c r="E14" s="21" t="s">
        <v>224</v>
      </c>
      <c r="F14" s="21" t="s">
        <v>225</v>
      </c>
    </row>
    <row r="15" spans="1:6">
      <c r="B15" s="30" t="s">
        <v>223</v>
      </c>
      <c r="C15" s="18" t="s">
        <v>9</v>
      </c>
      <c r="D15" s="73"/>
      <c r="E15" s="21" t="s">
        <v>224</v>
      </c>
      <c r="F15" s="21" t="s">
        <v>226</v>
      </c>
    </row>
    <row r="16" spans="1:6">
      <c r="B16" s="22" t="s">
        <v>147</v>
      </c>
      <c r="C16" s="18" t="s">
        <v>10</v>
      </c>
      <c r="D16" s="73"/>
      <c r="E16" s="21" t="s">
        <v>227</v>
      </c>
      <c r="F16" s="70"/>
    </row>
    <row r="17" spans="2:6">
      <c r="B17" s="22" t="s">
        <v>154</v>
      </c>
      <c r="C17" s="18" t="s">
        <v>11</v>
      </c>
      <c r="D17" s="73"/>
      <c r="E17" s="21" t="s">
        <v>228</v>
      </c>
      <c r="F17" s="70"/>
    </row>
    <row r="18" spans="2:6">
      <c r="B18" s="22" t="s">
        <v>108</v>
      </c>
      <c r="C18" s="18" t="s">
        <v>12</v>
      </c>
      <c r="D18" s="73"/>
      <c r="E18" s="21" t="s">
        <v>235</v>
      </c>
      <c r="F18" s="70"/>
    </row>
    <row r="19" spans="2:6">
      <c r="B19" s="22" t="s">
        <v>109</v>
      </c>
      <c r="C19" s="18" t="s">
        <v>13</v>
      </c>
      <c r="D19" s="73"/>
      <c r="E19" s="21" t="s">
        <v>236</v>
      </c>
      <c r="F19" s="21" t="s">
        <v>238</v>
      </c>
    </row>
    <row r="20" spans="2:6">
      <c r="B20" s="22" t="s">
        <v>110</v>
      </c>
      <c r="C20" s="18" t="s">
        <v>14</v>
      </c>
      <c r="D20" s="73"/>
      <c r="E20" s="21" t="s">
        <v>236</v>
      </c>
      <c r="F20" s="21" t="s">
        <v>239</v>
      </c>
    </row>
    <row r="21" spans="2:6">
      <c r="B21" s="20" t="s">
        <v>107</v>
      </c>
      <c r="C21" s="18"/>
      <c r="D21" s="66"/>
      <c r="E21" s="70"/>
      <c r="F21" s="70"/>
    </row>
    <row r="22" spans="2:6">
      <c r="B22" s="19" t="s">
        <v>125</v>
      </c>
      <c r="C22" s="18"/>
      <c r="D22" s="66"/>
      <c r="E22" s="70"/>
      <c r="F22" s="70"/>
    </row>
    <row r="23" spans="2:6">
      <c r="B23" s="38" t="s">
        <v>127</v>
      </c>
      <c r="C23" s="18" t="s">
        <v>15</v>
      </c>
      <c r="D23" s="73"/>
      <c r="E23" s="21" t="s">
        <v>240</v>
      </c>
      <c r="F23" s="70"/>
    </row>
    <row r="24" spans="2:6">
      <c r="B24" s="38" t="s">
        <v>128</v>
      </c>
      <c r="C24" s="18" t="s">
        <v>16</v>
      </c>
      <c r="D24" s="73"/>
      <c r="E24" s="21" t="s">
        <v>241</v>
      </c>
      <c r="F24" s="70"/>
    </row>
    <row r="25" spans="2:6">
      <c r="B25" s="38" t="s">
        <v>455</v>
      </c>
      <c r="C25" s="18" t="s">
        <v>17</v>
      </c>
      <c r="D25" s="73"/>
      <c r="E25" s="21" t="s">
        <v>456</v>
      </c>
      <c r="F25" s="70"/>
    </row>
    <row r="26" spans="2:6">
      <c r="B26" s="38" t="s">
        <v>182</v>
      </c>
      <c r="C26" s="18" t="s">
        <v>18</v>
      </c>
      <c r="D26" s="73"/>
      <c r="E26" s="21" t="s">
        <v>242</v>
      </c>
      <c r="F26" s="70"/>
    </row>
    <row r="27" spans="2:6">
      <c r="B27" s="38" t="s">
        <v>106</v>
      </c>
      <c r="C27" s="18" t="s">
        <v>19</v>
      </c>
      <c r="D27" s="73"/>
      <c r="E27" s="21" t="s">
        <v>243</v>
      </c>
      <c r="F27" s="70"/>
    </row>
    <row r="28" spans="2:6">
      <c r="B28" s="19" t="s">
        <v>175</v>
      </c>
      <c r="C28" s="18"/>
      <c r="D28" s="66"/>
      <c r="E28" s="21"/>
      <c r="F28" s="70"/>
    </row>
    <row r="29" spans="2:6">
      <c r="B29" s="38" t="s">
        <v>183</v>
      </c>
      <c r="C29" s="18" t="s">
        <v>20</v>
      </c>
      <c r="D29" s="73"/>
      <c r="E29" s="21" t="s">
        <v>244</v>
      </c>
      <c r="F29" s="70"/>
    </row>
    <row r="30" spans="2:6">
      <c r="B30" s="38" t="s">
        <v>129</v>
      </c>
      <c r="C30" s="18" t="s">
        <v>21</v>
      </c>
      <c r="D30" s="73"/>
      <c r="E30" s="21" t="s">
        <v>245</v>
      </c>
      <c r="F30" s="70"/>
    </row>
    <row r="31" spans="2:6">
      <c r="B31" s="38" t="s">
        <v>130</v>
      </c>
      <c r="C31" s="18" t="s">
        <v>22</v>
      </c>
      <c r="D31" s="73"/>
      <c r="E31" s="21" t="s">
        <v>246</v>
      </c>
      <c r="F31" s="70"/>
    </row>
    <row r="32" spans="2:6">
      <c r="B32" s="38" t="s">
        <v>106</v>
      </c>
      <c r="C32" s="18" t="s">
        <v>23</v>
      </c>
      <c r="D32" s="73"/>
      <c r="E32" s="21" t="s">
        <v>247</v>
      </c>
      <c r="F32" s="70"/>
    </row>
    <row r="33" spans="2:7">
      <c r="B33" s="19" t="s">
        <v>126</v>
      </c>
      <c r="C33" s="18" t="s">
        <v>24</v>
      </c>
      <c r="D33" s="73"/>
      <c r="E33" s="21" t="s">
        <v>248</v>
      </c>
      <c r="F33" s="70"/>
    </row>
    <row r="34" spans="2:7">
      <c r="B34" s="20" t="s">
        <v>173</v>
      </c>
      <c r="C34" s="18"/>
      <c r="D34" s="66"/>
      <c r="E34" s="70"/>
      <c r="F34" s="70"/>
    </row>
    <row r="35" spans="2:7">
      <c r="B35" s="19" t="s">
        <v>172</v>
      </c>
      <c r="C35" s="18" t="s">
        <v>25</v>
      </c>
      <c r="D35" s="73"/>
      <c r="E35" s="21" t="s">
        <v>251</v>
      </c>
      <c r="F35" s="21" t="s">
        <v>250</v>
      </c>
      <c r="G35" s="16" t="s">
        <v>294</v>
      </c>
    </row>
    <row r="36" spans="2:7">
      <c r="B36" s="19" t="s">
        <v>174</v>
      </c>
      <c r="C36" s="18" t="s">
        <v>26</v>
      </c>
      <c r="D36" s="73"/>
      <c r="E36" s="21" t="s">
        <v>251</v>
      </c>
      <c r="F36" s="21" t="s">
        <v>252</v>
      </c>
      <c r="G36" s="16" t="s">
        <v>294</v>
      </c>
    </row>
    <row r="37" spans="2:7">
      <c r="B37" s="257" t="s">
        <v>598</v>
      </c>
      <c r="C37" s="258" t="s">
        <v>599</v>
      </c>
      <c r="D37" s="174"/>
      <c r="E37" s="175" t="s">
        <v>224</v>
      </c>
      <c r="F37" s="175" t="s">
        <v>600</v>
      </c>
    </row>
    <row r="38" spans="2:7">
      <c r="B38" s="257" t="s">
        <v>601</v>
      </c>
      <c r="C38" s="258" t="s">
        <v>602</v>
      </c>
      <c r="D38" s="174"/>
      <c r="E38" s="175" t="s">
        <v>224</v>
      </c>
      <c r="F38" s="175" t="s">
        <v>603</v>
      </c>
    </row>
    <row r="39" spans="2:7">
      <c r="B39" s="257" t="s">
        <v>604</v>
      </c>
      <c r="C39" s="258" t="s">
        <v>605</v>
      </c>
      <c r="D39" s="174"/>
      <c r="E39" s="175" t="s">
        <v>224</v>
      </c>
      <c r="F39" s="175" t="s">
        <v>606</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24"/>
  <sheetViews>
    <sheetView showGridLines="0" topLeftCell="A5" zoomScale="80" zoomScaleNormal="80" workbookViewId="0"/>
  </sheetViews>
  <sheetFormatPr defaultColWidth="9.28515625" defaultRowHeight="15"/>
  <cols>
    <col min="1" max="1" width="38.42578125" style="41" bestFit="1" customWidth="1"/>
    <col min="2" max="2" width="45.42578125" style="41" customWidth="1"/>
    <col min="3" max="16384" width="9.28515625" style="41"/>
  </cols>
  <sheetData>
    <row r="1" spans="1:7">
      <c r="A1" s="169" t="s">
        <v>406</v>
      </c>
      <c r="C1" s="75"/>
    </row>
    <row r="2" spans="1:7">
      <c r="A2" s="47" t="s">
        <v>586</v>
      </c>
      <c r="C2" s="75"/>
    </row>
    <row r="3" spans="1:7">
      <c r="A3" s="70"/>
      <c r="C3" s="75"/>
    </row>
    <row r="4" spans="1:7">
      <c r="A4" s="169" t="s">
        <v>432</v>
      </c>
      <c r="C4" s="75"/>
    </row>
    <row r="5" spans="1:7">
      <c r="A5" s="70"/>
      <c r="C5" s="75"/>
    </row>
    <row r="6" spans="1:7">
      <c r="A6" s="47" t="s">
        <v>586</v>
      </c>
      <c r="C6" s="75"/>
    </row>
    <row r="7" spans="1:7">
      <c r="A7" s="70"/>
      <c r="D7" s="18" t="s">
        <v>2</v>
      </c>
    </row>
    <row r="8" spans="1:7">
      <c r="B8" s="22" t="s">
        <v>38</v>
      </c>
      <c r="C8" s="18" t="s">
        <v>3</v>
      </c>
      <c r="D8" s="73"/>
      <c r="E8" s="21" t="s">
        <v>229</v>
      </c>
      <c r="F8" s="70"/>
      <c r="G8" s="70"/>
    </row>
    <row r="9" spans="1:7">
      <c r="B9" s="22" t="s">
        <v>40</v>
      </c>
      <c r="C9" s="18" t="s">
        <v>4</v>
      </c>
      <c r="D9" s="73"/>
      <c r="E9" s="21" t="s">
        <v>230</v>
      </c>
      <c r="F9" s="21" t="s">
        <v>231</v>
      </c>
      <c r="G9" s="70"/>
    </row>
    <row r="10" spans="1:7">
      <c r="B10" s="22" t="s">
        <v>41</v>
      </c>
      <c r="C10" s="18" t="s">
        <v>5</v>
      </c>
      <c r="D10" s="73"/>
      <c r="E10" s="21" t="s">
        <v>230</v>
      </c>
      <c r="F10" s="21" t="s">
        <v>232</v>
      </c>
      <c r="G10" s="70"/>
    </row>
    <row r="11" spans="1:7">
      <c r="B11" s="22" t="s">
        <v>358</v>
      </c>
      <c r="C11" s="18" t="s">
        <v>6</v>
      </c>
      <c r="D11" s="73"/>
      <c r="E11" s="21" t="s">
        <v>230</v>
      </c>
      <c r="F11" s="21" t="s">
        <v>363</v>
      </c>
      <c r="G11" s="70"/>
    </row>
    <row r="12" spans="1:7">
      <c r="B12" s="22" t="s">
        <v>42</v>
      </c>
      <c r="C12" s="18" t="s">
        <v>39</v>
      </c>
      <c r="D12" s="73"/>
      <c r="E12" s="21" t="s">
        <v>233</v>
      </c>
      <c r="F12" s="70"/>
      <c r="G12" s="70"/>
    </row>
    <row r="13" spans="1:7">
      <c r="B13" s="22" t="s">
        <v>43</v>
      </c>
      <c r="C13" s="18" t="s">
        <v>7</v>
      </c>
      <c r="D13" s="73"/>
      <c r="E13" s="21" t="s">
        <v>234</v>
      </c>
      <c r="F13" s="70"/>
      <c r="G13" s="70"/>
    </row>
    <row r="14" spans="1:7">
      <c r="B14" s="22" t="s">
        <v>222</v>
      </c>
      <c r="C14" s="18" t="s">
        <v>8</v>
      </c>
      <c r="D14" s="73"/>
      <c r="E14" s="21" t="s">
        <v>224</v>
      </c>
      <c r="F14" s="21" t="s">
        <v>225</v>
      </c>
      <c r="G14" s="70"/>
    </row>
    <row r="15" spans="1:7" ht="30">
      <c r="B15" s="22" t="s">
        <v>223</v>
      </c>
      <c r="C15" s="18" t="s">
        <v>9</v>
      </c>
      <c r="D15" s="73"/>
      <c r="E15" s="21" t="s">
        <v>224</v>
      </c>
      <c r="F15" s="21" t="s">
        <v>226</v>
      </c>
      <c r="G15" s="70"/>
    </row>
    <row r="16" spans="1:7">
      <c r="B16" s="22" t="s">
        <v>147</v>
      </c>
      <c r="C16" s="18" t="s">
        <v>10</v>
      </c>
      <c r="D16" s="73"/>
      <c r="E16" s="21" t="s">
        <v>227</v>
      </c>
      <c r="F16" s="70"/>
      <c r="G16" s="70"/>
    </row>
    <row r="17" spans="2:7">
      <c r="B17" s="22" t="s">
        <v>154</v>
      </c>
      <c r="C17" s="18" t="s">
        <v>11</v>
      </c>
      <c r="D17" s="73"/>
      <c r="E17" s="21" t="s">
        <v>228</v>
      </c>
      <c r="F17" s="70"/>
      <c r="G17" s="70"/>
    </row>
    <row r="18" spans="2:7">
      <c r="B18" s="22" t="s">
        <v>108</v>
      </c>
      <c r="C18" s="18" t="s">
        <v>12</v>
      </c>
      <c r="D18" s="73"/>
      <c r="E18" s="21" t="s">
        <v>235</v>
      </c>
      <c r="F18" s="70"/>
      <c r="G18" s="70"/>
    </row>
    <row r="19" spans="2:7">
      <c r="B19" s="22" t="s">
        <v>109</v>
      </c>
      <c r="C19" s="18" t="s">
        <v>13</v>
      </c>
      <c r="D19" s="73"/>
      <c r="E19" s="21" t="s">
        <v>236</v>
      </c>
      <c r="F19" s="21" t="s">
        <v>238</v>
      </c>
      <c r="G19" s="70"/>
    </row>
    <row r="20" spans="2:7">
      <c r="B20" s="22" t="s">
        <v>110</v>
      </c>
      <c r="C20" s="18" t="s">
        <v>14</v>
      </c>
      <c r="D20" s="73"/>
      <c r="E20" s="21" t="s">
        <v>236</v>
      </c>
      <c r="F20" s="21" t="s">
        <v>239</v>
      </c>
      <c r="G20" s="70"/>
    </row>
    <row r="21" spans="2:7">
      <c r="B21" s="257" t="s">
        <v>598</v>
      </c>
      <c r="C21" s="258" t="s">
        <v>599</v>
      </c>
      <c r="D21" s="174"/>
      <c r="E21" s="175" t="s">
        <v>224</v>
      </c>
      <c r="F21" s="175" t="s">
        <v>600</v>
      </c>
    </row>
    <row r="22" spans="2:7">
      <c r="B22" s="257" t="s">
        <v>601</v>
      </c>
      <c r="C22" s="258" t="s">
        <v>602</v>
      </c>
      <c r="D22" s="174"/>
      <c r="E22" s="175" t="s">
        <v>224</v>
      </c>
      <c r="F22" s="175" t="s">
        <v>603</v>
      </c>
    </row>
    <row r="23" spans="2:7">
      <c r="B23" s="257" t="s">
        <v>604</v>
      </c>
      <c r="C23" s="258" t="s">
        <v>605</v>
      </c>
      <c r="D23" s="174"/>
      <c r="E23" s="175" t="s">
        <v>224</v>
      </c>
      <c r="F23" s="175" t="s">
        <v>606</v>
      </c>
    </row>
    <row r="24" spans="2:7">
      <c r="B24" s="70"/>
      <c r="C24" s="70"/>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71"/>
  <sheetViews>
    <sheetView showGridLines="0" topLeftCell="A52" zoomScale="80" zoomScaleNormal="80" workbookViewId="0"/>
  </sheetViews>
  <sheetFormatPr defaultColWidth="9.28515625" defaultRowHeight="15"/>
  <cols>
    <col min="1" max="1" width="35.42578125" style="150" customWidth="1"/>
    <col min="2" max="2" width="10" style="150" customWidth="1"/>
    <col min="3" max="3" width="32.7109375" style="150" customWidth="1"/>
    <col min="4" max="4" width="17.28515625" style="150" customWidth="1"/>
    <col min="5" max="5" width="16.7109375" style="150" customWidth="1"/>
    <col min="6" max="6" width="12.5703125" style="150" customWidth="1"/>
    <col min="7" max="7" width="15.5703125" style="150" customWidth="1"/>
    <col min="8" max="9" width="13.42578125" style="150" customWidth="1"/>
    <col min="10" max="10" width="23.5703125" style="150" customWidth="1"/>
    <col min="11" max="16384" width="9.28515625" style="150"/>
  </cols>
  <sheetData>
    <row r="1" spans="1:27" s="70" customFormat="1">
      <c r="A1" s="169" t="s">
        <v>397</v>
      </c>
      <c r="C1" s="75"/>
    </row>
    <row r="2" spans="1:27" s="70" customFormat="1">
      <c r="A2" s="47" t="s">
        <v>586</v>
      </c>
      <c r="C2" s="75"/>
    </row>
    <row r="3" spans="1:27" s="70" customFormat="1" ht="12" customHeight="1"/>
    <row r="4" spans="1:27" s="70" customFormat="1" ht="12" customHeight="1">
      <c r="A4" s="169" t="s">
        <v>433</v>
      </c>
    </row>
    <row r="5" spans="1:27" s="70" customFormat="1" ht="12" customHeight="1"/>
    <row r="6" spans="1:27" s="70" customFormat="1" ht="12" customHeight="1">
      <c r="A6" s="47" t="s">
        <v>192</v>
      </c>
    </row>
    <row r="7" spans="1:27" s="70" customFormat="1" ht="12" customHeight="1"/>
    <row r="8" spans="1:27" s="70" customFormat="1" ht="12" customHeight="1"/>
    <row r="9" spans="1:27" s="70" customFormat="1" ht="12" customHeight="1"/>
    <row r="10" spans="1:27" s="70" customFormat="1">
      <c r="E10" s="18" t="s">
        <v>2</v>
      </c>
    </row>
    <row r="11" spans="1:27" s="70" customFormat="1">
      <c r="C11" s="22" t="s">
        <v>38</v>
      </c>
      <c r="D11" s="18" t="s">
        <v>3</v>
      </c>
      <c r="E11" s="57"/>
      <c r="F11" s="21" t="s">
        <v>229</v>
      </c>
    </row>
    <row r="12" spans="1:27" s="70" customFormat="1">
      <c r="C12" s="22" t="s">
        <v>40</v>
      </c>
      <c r="D12" s="18" t="s">
        <v>4</v>
      </c>
      <c r="E12" s="57"/>
      <c r="F12" s="21" t="s">
        <v>230</v>
      </c>
      <c r="G12" s="21" t="s">
        <v>231</v>
      </c>
    </row>
    <row r="13" spans="1:27">
      <c r="A13" s="70"/>
      <c r="B13" s="70"/>
      <c r="C13" s="22" t="s">
        <v>41</v>
      </c>
      <c r="D13" s="18" t="s">
        <v>5</v>
      </c>
      <c r="E13" s="57"/>
      <c r="F13" s="21" t="s">
        <v>230</v>
      </c>
      <c r="G13" s="21" t="s">
        <v>232</v>
      </c>
      <c r="H13" s="70"/>
      <c r="I13" s="70"/>
      <c r="J13" s="70"/>
      <c r="K13" s="70"/>
      <c r="L13" s="70"/>
      <c r="M13" s="70"/>
      <c r="N13" s="70"/>
      <c r="O13" s="70"/>
      <c r="P13" s="70"/>
      <c r="Q13" s="70"/>
      <c r="R13" s="70"/>
      <c r="S13" s="70"/>
      <c r="T13" s="70"/>
      <c r="U13" s="70"/>
      <c r="V13" s="70"/>
      <c r="W13" s="70"/>
      <c r="X13" s="70"/>
      <c r="Y13" s="70"/>
      <c r="Z13" s="70"/>
      <c r="AA13" s="70"/>
    </row>
    <row r="14" spans="1:27">
      <c r="A14" s="70"/>
      <c r="B14" s="70"/>
      <c r="C14" s="22" t="s">
        <v>42</v>
      </c>
      <c r="D14" s="18" t="s">
        <v>39</v>
      </c>
      <c r="E14" s="57"/>
      <c r="F14" s="21" t="s">
        <v>233</v>
      </c>
      <c r="G14" s="70"/>
      <c r="H14" s="70"/>
      <c r="I14" s="70"/>
      <c r="J14" s="70"/>
      <c r="K14" s="70"/>
      <c r="L14" s="70"/>
      <c r="M14" s="70"/>
      <c r="N14" s="70"/>
      <c r="O14" s="70"/>
      <c r="P14" s="70"/>
      <c r="Q14" s="70"/>
      <c r="R14" s="70"/>
      <c r="S14" s="70"/>
      <c r="T14" s="70"/>
      <c r="U14" s="70"/>
      <c r="V14" s="70"/>
      <c r="W14" s="70"/>
      <c r="X14" s="70"/>
      <c r="Y14" s="70"/>
      <c r="Z14" s="70"/>
      <c r="AA14" s="70"/>
    </row>
    <row r="15" spans="1:27">
      <c r="A15" s="70"/>
      <c r="B15" s="70"/>
      <c r="C15" s="22" t="s">
        <v>43</v>
      </c>
      <c r="D15" s="18" t="s">
        <v>7</v>
      </c>
      <c r="E15" s="57"/>
      <c r="F15" s="21" t="s">
        <v>234</v>
      </c>
      <c r="G15" s="70"/>
      <c r="H15" s="70"/>
      <c r="I15" s="70"/>
      <c r="J15" s="70"/>
      <c r="K15" s="70"/>
      <c r="L15" s="70"/>
      <c r="M15" s="70"/>
      <c r="N15" s="70"/>
      <c r="O15" s="70"/>
      <c r="P15" s="70"/>
      <c r="Q15" s="70"/>
      <c r="R15" s="70"/>
      <c r="S15" s="70"/>
      <c r="T15" s="70"/>
      <c r="U15" s="70"/>
      <c r="V15" s="70"/>
      <c r="W15" s="70"/>
      <c r="X15" s="70"/>
      <c r="Y15" s="70"/>
      <c r="Z15" s="70"/>
      <c r="AA15" s="70"/>
    </row>
    <row r="16" spans="1:27" ht="15.75" customHeight="1">
      <c r="A16" s="70"/>
      <c r="B16" s="70"/>
      <c r="C16" s="257" t="s">
        <v>598</v>
      </c>
      <c r="D16" s="258" t="s">
        <v>599</v>
      </c>
      <c r="E16" s="174"/>
      <c r="F16" s="175" t="s">
        <v>224</v>
      </c>
      <c r="G16" s="175" t="s">
        <v>600</v>
      </c>
      <c r="H16" s="70"/>
      <c r="I16" s="70"/>
      <c r="J16" s="70"/>
      <c r="K16" s="70"/>
      <c r="L16" s="70"/>
      <c r="M16" s="70"/>
      <c r="N16" s="70"/>
      <c r="O16" s="70"/>
      <c r="P16" s="70"/>
      <c r="Q16" s="70"/>
      <c r="R16" s="70"/>
      <c r="S16" s="70"/>
      <c r="T16" s="70"/>
      <c r="U16" s="70"/>
      <c r="V16" s="70"/>
      <c r="W16" s="70"/>
      <c r="X16" s="70"/>
      <c r="Y16" s="70"/>
      <c r="Z16" s="70"/>
      <c r="AA16" s="70"/>
    </row>
    <row r="17" spans="1:28" ht="15.75" customHeight="1">
      <c r="A17" s="70"/>
      <c r="B17" s="70"/>
      <c r="C17" s="257" t="s">
        <v>601</v>
      </c>
      <c r="D17" s="258" t="s">
        <v>602</v>
      </c>
      <c r="E17" s="174"/>
      <c r="F17" s="175" t="s">
        <v>224</v>
      </c>
      <c r="G17" s="175" t="s">
        <v>603</v>
      </c>
      <c r="H17" s="70"/>
      <c r="I17" s="70"/>
      <c r="J17" s="70"/>
      <c r="K17" s="70"/>
      <c r="L17" s="70"/>
      <c r="M17" s="70"/>
      <c r="N17" s="70"/>
      <c r="O17" s="70"/>
      <c r="P17" s="70"/>
      <c r="Q17" s="70"/>
      <c r="R17" s="70"/>
      <c r="S17" s="70"/>
      <c r="T17" s="70"/>
      <c r="U17" s="70"/>
      <c r="V17" s="70"/>
      <c r="W17" s="70"/>
      <c r="X17" s="70"/>
      <c r="Y17" s="70"/>
      <c r="Z17" s="70"/>
      <c r="AA17" s="70"/>
    </row>
    <row r="18" spans="1:28" ht="15.75" customHeight="1">
      <c r="A18" s="70"/>
      <c r="B18" s="70"/>
      <c r="C18" s="257" t="s">
        <v>604</v>
      </c>
      <c r="D18" s="258" t="s">
        <v>605</v>
      </c>
      <c r="E18" s="174"/>
      <c r="F18" s="175" t="s">
        <v>224</v>
      </c>
      <c r="G18" s="175" t="s">
        <v>606</v>
      </c>
      <c r="H18" s="70"/>
      <c r="I18" s="70"/>
      <c r="J18" s="70"/>
      <c r="K18" s="70"/>
      <c r="L18" s="70"/>
      <c r="M18" s="70"/>
      <c r="N18" s="70"/>
      <c r="O18" s="70"/>
      <c r="P18" s="70"/>
      <c r="Q18" s="70"/>
      <c r="R18" s="70"/>
      <c r="S18" s="70"/>
      <c r="T18" s="70"/>
      <c r="U18" s="70"/>
      <c r="V18" s="70"/>
      <c r="W18" s="70"/>
      <c r="X18" s="70"/>
      <c r="Y18" s="70"/>
      <c r="Z18" s="70"/>
      <c r="AA18" s="70"/>
    </row>
    <row r="19" spans="1:28">
      <c r="A19" s="70"/>
      <c r="B19" s="70"/>
      <c r="C19" s="70"/>
      <c r="D19" s="130"/>
      <c r="E19" s="76"/>
      <c r="F19" s="70"/>
      <c r="G19" s="76"/>
      <c r="H19" s="70"/>
      <c r="I19" s="70"/>
      <c r="J19" s="70"/>
      <c r="K19" s="70"/>
      <c r="L19" s="70"/>
      <c r="M19" s="70"/>
      <c r="N19" s="70"/>
      <c r="O19" s="70"/>
      <c r="P19" s="70"/>
      <c r="Q19" s="70"/>
      <c r="R19" s="70"/>
      <c r="S19" s="70"/>
      <c r="T19" s="70"/>
      <c r="U19" s="70"/>
      <c r="V19" s="70"/>
      <c r="W19" s="70"/>
      <c r="X19" s="70"/>
      <c r="Y19" s="70"/>
      <c r="Z19" s="70"/>
      <c r="AA19" s="70"/>
      <c r="AB19" s="70"/>
    </row>
    <row r="20" spans="1:28">
      <c r="A20" s="169" t="s">
        <v>434</v>
      </c>
      <c r="B20" s="70"/>
      <c r="C20" s="70"/>
      <c r="D20" s="130"/>
      <c r="E20" s="76"/>
      <c r="F20" s="76"/>
      <c r="G20" s="70"/>
      <c r="H20" s="70"/>
      <c r="I20" s="70"/>
      <c r="J20" s="70"/>
      <c r="K20" s="70"/>
      <c r="L20" s="70"/>
      <c r="M20" s="70"/>
      <c r="N20" s="70"/>
      <c r="O20" s="70"/>
      <c r="P20" s="70"/>
      <c r="Q20" s="70"/>
      <c r="R20" s="70"/>
      <c r="S20" s="70"/>
      <c r="T20" s="70"/>
      <c r="U20" s="70"/>
      <c r="V20" s="70"/>
      <c r="W20" s="70"/>
      <c r="X20" s="70"/>
      <c r="Y20" s="70"/>
      <c r="Z20" s="70"/>
      <c r="AA20" s="70"/>
    </row>
    <row r="21" spans="1:28">
      <c r="A21" s="70"/>
      <c r="B21" s="70"/>
      <c r="C21" s="70"/>
      <c r="D21" s="130"/>
      <c r="E21" s="76"/>
      <c r="F21" s="76"/>
      <c r="G21" s="70"/>
      <c r="H21" s="70"/>
      <c r="I21" s="70"/>
      <c r="J21" s="70"/>
      <c r="K21" s="70"/>
      <c r="L21" s="70"/>
      <c r="M21" s="70"/>
      <c r="N21" s="70"/>
      <c r="O21" s="70"/>
      <c r="P21" s="70"/>
      <c r="Q21" s="70"/>
      <c r="R21" s="70"/>
      <c r="S21" s="70"/>
      <c r="T21" s="70"/>
      <c r="U21" s="70"/>
      <c r="V21" s="70"/>
      <c r="W21" s="70"/>
      <c r="X21" s="70"/>
      <c r="Y21" s="70"/>
      <c r="Z21" s="70"/>
      <c r="AA21" s="70"/>
    </row>
    <row r="22" spans="1:28">
      <c r="A22" s="47" t="s">
        <v>587</v>
      </c>
      <c r="B22" s="70"/>
      <c r="C22" s="70"/>
      <c r="D22" s="70"/>
      <c r="E22" s="76"/>
      <c r="F22" s="76"/>
      <c r="G22" s="70"/>
      <c r="H22" s="70"/>
      <c r="I22" s="70"/>
      <c r="J22" s="70"/>
      <c r="K22" s="70"/>
      <c r="L22" s="70"/>
      <c r="M22" s="70"/>
      <c r="N22" s="70"/>
      <c r="O22" s="70"/>
      <c r="P22" s="70"/>
      <c r="Q22" s="70"/>
      <c r="R22" s="70"/>
      <c r="S22" s="70"/>
      <c r="T22" s="70"/>
      <c r="U22" s="70"/>
      <c r="V22" s="70"/>
      <c r="W22" s="70"/>
      <c r="X22" s="70"/>
      <c r="Y22" s="70"/>
      <c r="Z22" s="70"/>
      <c r="AA22" s="70"/>
    </row>
    <row r="23" spans="1:28">
      <c r="A23" s="70"/>
      <c r="B23" s="70"/>
      <c r="C23" s="70"/>
      <c r="D23" s="70"/>
      <c r="E23" s="76"/>
      <c r="F23" s="76"/>
      <c r="G23" s="70"/>
      <c r="H23" s="70"/>
      <c r="I23" s="70"/>
      <c r="J23" s="70"/>
      <c r="K23" s="70"/>
      <c r="L23" s="70"/>
      <c r="M23" s="70"/>
      <c r="N23" s="70"/>
      <c r="O23" s="70"/>
      <c r="P23" s="70"/>
      <c r="Q23" s="70"/>
      <c r="R23" s="70"/>
      <c r="S23" s="70"/>
      <c r="T23" s="70"/>
      <c r="U23" s="70"/>
      <c r="V23" s="70"/>
      <c r="W23" s="70"/>
      <c r="X23" s="70"/>
      <c r="Y23" s="70"/>
      <c r="Z23" s="70"/>
      <c r="AA23" s="70"/>
    </row>
    <row r="24" spans="1:28">
      <c r="A24" s="70"/>
      <c r="B24" s="70"/>
      <c r="C24" s="70"/>
      <c r="D24" s="70"/>
      <c r="E24" s="32" t="s">
        <v>155</v>
      </c>
      <c r="F24" s="32" t="s">
        <v>156</v>
      </c>
      <c r="G24" s="32" t="s">
        <v>368</v>
      </c>
      <c r="H24" s="32" t="s">
        <v>286</v>
      </c>
      <c r="I24" s="70"/>
      <c r="J24" s="70"/>
      <c r="K24" s="70"/>
      <c r="L24" s="70"/>
      <c r="M24" s="70"/>
      <c r="N24" s="70"/>
      <c r="O24" s="70"/>
      <c r="P24" s="70"/>
      <c r="Q24" s="70"/>
      <c r="R24" s="70"/>
      <c r="S24" s="70"/>
      <c r="T24" s="70"/>
      <c r="U24" s="70"/>
      <c r="V24" s="70"/>
      <c r="W24" s="70"/>
      <c r="X24" s="70"/>
      <c r="Y24" s="70"/>
      <c r="Z24" s="70"/>
      <c r="AA24" s="70"/>
    </row>
    <row r="25" spans="1:28">
      <c r="A25" s="70"/>
      <c r="B25" s="70"/>
      <c r="C25" s="70"/>
      <c r="D25" s="70"/>
      <c r="E25" s="18" t="s">
        <v>53</v>
      </c>
      <c r="F25" s="18" t="s">
        <v>54</v>
      </c>
      <c r="G25" s="18" t="s">
        <v>45</v>
      </c>
      <c r="H25" s="18" t="s">
        <v>46</v>
      </c>
      <c r="I25" s="70"/>
      <c r="J25" s="70"/>
      <c r="K25" s="70"/>
      <c r="L25" s="70"/>
      <c r="M25" s="70"/>
      <c r="N25" s="70"/>
      <c r="O25" s="70"/>
      <c r="P25" s="70"/>
      <c r="Q25" s="70"/>
      <c r="R25" s="70"/>
      <c r="S25" s="70"/>
      <c r="T25" s="70"/>
      <c r="U25" s="70"/>
      <c r="V25" s="70"/>
      <c r="W25" s="70"/>
      <c r="X25" s="70"/>
      <c r="Y25" s="70"/>
      <c r="Z25" s="70"/>
      <c r="AA25" s="70"/>
    </row>
    <row r="26" spans="1:28">
      <c r="A26" s="70"/>
      <c r="B26" s="70"/>
      <c r="C26" s="22" t="s">
        <v>370</v>
      </c>
      <c r="D26" s="18" t="s">
        <v>31</v>
      </c>
      <c r="E26" s="57"/>
      <c r="F26" s="57"/>
      <c r="G26" s="57"/>
      <c r="H26" s="57"/>
      <c r="I26" s="21" t="s">
        <v>236</v>
      </c>
      <c r="J26" s="21" t="s">
        <v>380</v>
      </c>
      <c r="K26" s="70"/>
      <c r="L26" s="70"/>
      <c r="M26" s="70"/>
      <c r="N26" s="70"/>
      <c r="O26" s="70"/>
      <c r="P26" s="70"/>
      <c r="Q26" s="70"/>
      <c r="R26" s="70"/>
      <c r="S26" s="70"/>
      <c r="T26" s="70"/>
      <c r="U26" s="70"/>
      <c r="V26" s="70"/>
      <c r="W26" s="70"/>
      <c r="X26" s="70"/>
      <c r="Y26" s="70"/>
      <c r="Z26" s="70"/>
      <c r="AA26" s="70"/>
    </row>
    <row r="27" spans="1:28">
      <c r="A27" s="70"/>
      <c r="B27" s="70"/>
      <c r="C27" s="22" t="s">
        <v>371</v>
      </c>
      <c r="D27" s="18" t="s">
        <v>186</v>
      </c>
      <c r="E27" s="57"/>
      <c r="F27" s="57"/>
      <c r="G27" s="57"/>
      <c r="H27" s="57"/>
      <c r="I27" s="21" t="s">
        <v>236</v>
      </c>
      <c r="J27" s="21" t="s">
        <v>381</v>
      </c>
      <c r="M27" s="70"/>
      <c r="N27" s="70"/>
      <c r="O27" s="70"/>
      <c r="P27" s="70"/>
      <c r="Q27" s="70"/>
      <c r="R27" s="70"/>
      <c r="S27" s="70"/>
      <c r="T27" s="70"/>
      <c r="U27" s="70"/>
      <c r="V27" s="70"/>
      <c r="W27" s="70"/>
      <c r="X27" s="70"/>
      <c r="Y27" s="70"/>
      <c r="Z27" s="70"/>
      <c r="AA27" s="70"/>
    </row>
    <row r="28" spans="1:28">
      <c r="A28" s="70"/>
      <c r="B28" s="70"/>
      <c r="C28" s="22" t="s">
        <v>372</v>
      </c>
      <c r="D28" s="18" t="s">
        <v>32</v>
      </c>
      <c r="E28" s="57"/>
      <c r="F28" s="57"/>
      <c r="G28" s="57"/>
      <c r="H28" s="57"/>
      <c r="I28" s="21" t="s">
        <v>236</v>
      </c>
      <c r="J28" s="21" t="s">
        <v>237</v>
      </c>
      <c r="M28" s="70"/>
      <c r="N28" s="70"/>
      <c r="O28" s="70"/>
      <c r="P28" s="70"/>
      <c r="Q28" s="70"/>
      <c r="R28" s="70"/>
      <c r="S28" s="70"/>
      <c r="T28" s="70"/>
      <c r="U28" s="70"/>
      <c r="V28" s="70"/>
      <c r="W28" s="70"/>
      <c r="X28" s="70"/>
      <c r="Y28" s="70"/>
      <c r="Z28" s="70"/>
      <c r="AA28" s="70"/>
    </row>
    <row r="29" spans="1:28">
      <c r="A29" s="70"/>
      <c r="B29" s="70"/>
      <c r="C29" s="22" t="s">
        <v>491</v>
      </c>
      <c r="D29" s="18" t="s">
        <v>33</v>
      </c>
      <c r="E29" s="57"/>
      <c r="F29" s="57"/>
      <c r="G29" s="57"/>
      <c r="H29" s="57"/>
      <c r="I29" s="21" t="s">
        <v>236</v>
      </c>
      <c r="J29" s="21" t="s">
        <v>238</v>
      </c>
      <c r="M29" s="70"/>
      <c r="N29" s="70"/>
      <c r="O29" s="70"/>
      <c r="P29" s="70"/>
      <c r="Q29" s="70"/>
      <c r="R29" s="70"/>
      <c r="S29" s="70"/>
      <c r="T29" s="70"/>
      <c r="U29" s="70"/>
      <c r="V29" s="70"/>
      <c r="W29" s="70"/>
      <c r="X29" s="70"/>
      <c r="Y29" s="70"/>
      <c r="Z29" s="70"/>
      <c r="AA29" s="70"/>
    </row>
    <row r="30" spans="1:28" ht="30">
      <c r="A30" s="70"/>
      <c r="B30" s="70"/>
      <c r="C30" s="22" t="s">
        <v>519</v>
      </c>
      <c r="D30" s="18" t="s">
        <v>34</v>
      </c>
      <c r="E30" s="57"/>
      <c r="F30" s="57"/>
      <c r="G30" s="57"/>
      <c r="H30" s="57"/>
      <c r="I30" s="21" t="s">
        <v>236</v>
      </c>
      <c r="J30" s="21" t="s">
        <v>520</v>
      </c>
      <c r="K30" s="16"/>
      <c r="M30" s="70"/>
      <c r="N30" s="70"/>
      <c r="O30" s="70"/>
      <c r="P30" s="70"/>
      <c r="Q30" s="70"/>
      <c r="R30" s="70"/>
      <c r="S30" s="70"/>
      <c r="T30" s="70"/>
      <c r="U30" s="70"/>
      <c r="V30" s="70"/>
      <c r="W30" s="70"/>
      <c r="X30" s="70"/>
      <c r="Y30" s="70"/>
      <c r="Z30" s="70"/>
      <c r="AA30" s="70"/>
    </row>
    <row r="31" spans="1:28" ht="30">
      <c r="A31" s="70"/>
      <c r="B31" s="70"/>
      <c r="C31" s="54" t="s">
        <v>867</v>
      </c>
      <c r="D31" s="18" t="s">
        <v>35</v>
      </c>
      <c r="E31" s="57"/>
      <c r="F31" s="57"/>
      <c r="G31" s="57"/>
      <c r="H31" s="57"/>
      <c r="I31" s="21" t="s">
        <v>251</v>
      </c>
      <c r="J31" s="21" t="s">
        <v>254</v>
      </c>
      <c r="K31" s="17" t="s">
        <v>253</v>
      </c>
      <c r="L31" s="150" t="s">
        <v>522</v>
      </c>
      <c r="M31" s="70"/>
      <c r="N31" s="70"/>
      <c r="O31" s="70"/>
      <c r="P31" s="70"/>
      <c r="Q31" s="70"/>
      <c r="R31" s="70"/>
      <c r="S31" s="70"/>
      <c r="T31" s="70"/>
      <c r="U31" s="70"/>
      <c r="V31" s="70"/>
      <c r="W31" s="70"/>
      <c r="X31" s="70"/>
      <c r="Y31" s="70"/>
      <c r="Z31" s="70"/>
      <c r="AA31" s="70"/>
    </row>
    <row r="32" spans="1:28" ht="30">
      <c r="A32" s="70"/>
      <c r="B32" s="70"/>
      <c r="C32" s="54" t="s">
        <v>521</v>
      </c>
      <c r="D32" s="18" t="s">
        <v>36</v>
      </c>
      <c r="E32" s="57"/>
      <c r="F32" s="57"/>
      <c r="G32" s="57"/>
      <c r="H32" s="57"/>
      <c r="I32" s="21" t="s">
        <v>251</v>
      </c>
      <c r="J32" s="21" t="s">
        <v>275</v>
      </c>
      <c r="K32" s="16" t="s">
        <v>294</v>
      </c>
      <c r="L32" s="150" t="s">
        <v>522</v>
      </c>
      <c r="M32" s="70"/>
      <c r="N32" s="70"/>
      <c r="O32" s="70"/>
      <c r="P32" s="70"/>
      <c r="Q32" s="70"/>
      <c r="R32" s="70"/>
      <c r="S32" s="70"/>
      <c r="T32" s="70"/>
      <c r="U32" s="70"/>
      <c r="V32" s="70"/>
      <c r="W32" s="70"/>
      <c r="X32" s="70"/>
      <c r="Y32" s="70"/>
      <c r="Z32" s="70"/>
      <c r="AA32" s="70"/>
    </row>
    <row r="33" spans="1:19" ht="45">
      <c r="A33" s="70"/>
      <c r="B33" s="70"/>
      <c r="C33" s="22" t="s">
        <v>382</v>
      </c>
      <c r="D33" s="18" t="s">
        <v>37</v>
      </c>
      <c r="E33" s="57"/>
      <c r="F33" s="57"/>
      <c r="G33" s="57"/>
      <c r="H33" s="57"/>
      <c r="I33" s="21" t="s">
        <v>236</v>
      </c>
      <c r="J33" s="21" t="s">
        <v>237</v>
      </c>
      <c r="L33" s="150" t="s">
        <v>385</v>
      </c>
      <c r="M33" s="70"/>
      <c r="N33" s="70"/>
      <c r="O33" s="70"/>
      <c r="P33" s="70"/>
      <c r="Q33" s="70"/>
      <c r="R33" s="70"/>
      <c r="S33" s="70"/>
    </row>
    <row r="34" spans="1:19" ht="45">
      <c r="A34" s="70"/>
      <c r="B34" s="70"/>
      <c r="C34" s="22" t="s">
        <v>383</v>
      </c>
      <c r="D34" s="18" t="s">
        <v>410</v>
      </c>
      <c r="E34" s="57"/>
      <c r="F34" s="57"/>
      <c r="G34" s="57"/>
      <c r="H34" s="57"/>
      <c r="I34" s="21" t="s">
        <v>251</v>
      </c>
      <c r="J34" s="21" t="s">
        <v>254</v>
      </c>
      <c r="K34" s="17" t="s">
        <v>253</v>
      </c>
      <c r="L34" s="150" t="s">
        <v>385</v>
      </c>
      <c r="M34" s="70"/>
      <c r="N34" s="70"/>
      <c r="O34" s="70"/>
      <c r="P34" s="70"/>
      <c r="Q34" s="70"/>
      <c r="R34" s="70"/>
      <c r="S34" s="70"/>
    </row>
    <row r="35" spans="1:19" ht="45">
      <c r="A35" s="70"/>
      <c r="B35" s="70"/>
      <c r="C35" s="22" t="s">
        <v>384</v>
      </c>
      <c r="D35" s="18" t="s">
        <v>411</v>
      </c>
      <c r="E35" s="57"/>
      <c r="F35" s="57"/>
      <c r="G35" s="57"/>
      <c r="H35" s="57"/>
      <c r="I35" s="21" t="s">
        <v>251</v>
      </c>
      <c r="J35" s="21" t="s">
        <v>275</v>
      </c>
      <c r="K35" s="16" t="s">
        <v>294</v>
      </c>
      <c r="L35" s="150" t="s">
        <v>385</v>
      </c>
      <c r="M35" s="70"/>
      <c r="N35" s="70"/>
      <c r="O35" s="70"/>
      <c r="P35" s="70"/>
      <c r="Q35" s="70"/>
      <c r="R35" s="70"/>
      <c r="S35" s="70"/>
    </row>
    <row r="36" spans="1:19" ht="69.599999999999994" customHeight="1">
      <c r="A36" s="70"/>
      <c r="B36" s="70"/>
      <c r="C36" s="22" t="s">
        <v>369</v>
      </c>
      <c r="D36" s="18" t="s">
        <v>412</v>
      </c>
      <c r="E36" s="57"/>
      <c r="F36" s="57"/>
      <c r="G36" s="57"/>
      <c r="H36" s="57"/>
      <c r="I36" s="21" t="s">
        <v>236</v>
      </c>
      <c r="J36" s="21" t="s">
        <v>237</v>
      </c>
      <c r="L36" s="150" t="s">
        <v>405</v>
      </c>
      <c r="M36" s="70"/>
      <c r="N36" s="70"/>
      <c r="O36" s="70"/>
      <c r="P36" s="70"/>
      <c r="Q36" s="70"/>
      <c r="R36" s="70"/>
      <c r="S36" s="70"/>
    </row>
    <row r="37" spans="1:19" ht="69.599999999999994" customHeight="1">
      <c r="A37" s="70"/>
      <c r="B37" s="70"/>
      <c r="C37" s="22" t="s">
        <v>373</v>
      </c>
      <c r="D37" s="18" t="s">
        <v>139</v>
      </c>
      <c r="E37" s="57"/>
      <c r="F37" s="57"/>
      <c r="G37" s="57"/>
      <c r="H37" s="57"/>
      <c r="I37" s="21" t="s">
        <v>251</v>
      </c>
      <c r="J37" s="21" t="s">
        <v>254</v>
      </c>
      <c r="K37" s="17" t="s">
        <v>253</v>
      </c>
      <c r="L37" s="150" t="s">
        <v>405</v>
      </c>
      <c r="M37" s="70"/>
      <c r="N37" s="70"/>
      <c r="O37" s="70"/>
      <c r="P37" s="70"/>
      <c r="Q37" s="70"/>
      <c r="R37" s="70"/>
      <c r="S37" s="70"/>
    </row>
    <row r="38" spans="1:19" ht="69.599999999999994" customHeight="1">
      <c r="A38" s="70"/>
      <c r="B38" s="70"/>
      <c r="C38" s="22" t="s">
        <v>374</v>
      </c>
      <c r="D38" s="18" t="s">
        <v>413</v>
      </c>
      <c r="E38" s="57"/>
      <c r="F38" s="57"/>
      <c r="G38" s="57"/>
      <c r="H38" s="57"/>
      <c r="I38" s="21" t="s">
        <v>251</v>
      </c>
      <c r="J38" s="21" t="s">
        <v>275</v>
      </c>
      <c r="K38" s="16" t="s">
        <v>294</v>
      </c>
      <c r="L38" s="150" t="s">
        <v>405</v>
      </c>
      <c r="M38" s="70"/>
      <c r="N38" s="70"/>
      <c r="O38" s="70"/>
      <c r="P38" s="70"/>
      <c r="Q38" s="70"/>
      <c r="R38" s="70"/>
      <c r="S38" s="70"/>
    </row>
    <row r="39" spans="1:19">
      <c r="A39" s="70"/>
      <c r="B39" s="70"/>
      <c r="C39" s="20" t="s">
        <v>524</v>
      </c>
      <c r="D39" s="18"/>
      <c r="E39" s="66"/>
      <c r="F39" s="66"/>
      <c r="G39" s="66"/>
      <c r="H39" s="66"/>
      <c r="M39" s="70"/>
      <c r="N39" s="70"/>
      <c r="O39" s="70"/>
      <c r="P39" s="70"/>
      <c r="Q39" s="70"/>
      <c r="R39" s="70"/>
      <c r="S39" s="70"/>
    </row>
    <row r="40" spans="1:19">
      <c r="A40" s="70"/>
      <c r="B40" s="70"/>
      <c r="C40" s="19" t="s">
        <v>364</v>
      </c>
      <c r="D40" s="18" t="s">
        <v>414</v>
      </c>
      <c r="E40" s="66"/>
      <c r="F40" s="66"/>
      <c r="G40" s="66"/>
      <c r="H40" s="57"/>
      <c r="I40" s="21" t="s">
        <v>249</v>
      </c>
      <c r="J40" s="21" t="s">
        <v>390</v>
      </c>
      <c r="M40" s="70"/>
      <c r="N40" s="70"/>
      <c r="O40" s="70"/>
      <c r="P40" s="70"/>
      <c r="Q40" s="70"/>
      <c r="R40" s="70"/>
      <c r="S40" s="70"/>
    </row>
    <row r="41" spans="1:19">
      <c r="A41" s="70"/>
      <c r="B41" s="70"/>
      <c r="C41" s="19" t="s">
        <v>365</v>
      </c>
      <c r="D41" s="18" t="s">
        <v>415</v>
      </c>
      <c r="E41" s="66"/>
      <c r="F41" s="66"/>
      <c r="G41" s="66"/>
      <c r="H41" s="57"/>
      <c r="I41" s="21" t="s">
        <v>249</v>
      </c>
      <c r="J41" s="21" t="s">
        <v>391</v>
      </c>
      <c r="M41" s="70"/>
      <c r="N41" s="70"/>
      <c r="O41" s="70"/>
      <c r="P41" s="70"/>
      <c r="Q41" s="70"/>
      <c r="R41" s="70"/>
      <c r="S41" s="70"/>
    </row>
    <row r="42" spans="1:19">
      <c r="A42" s="70"/>
      <c r="B42" s="70"/>
      <c r="C42" s="19" t="s">
        <v>366</v>
      </c>
      <c r="D42" s="18" t="s">
        <v>416</v>
      </c>
      <c r="E42" s="66"/>
      <c r="F42" s="66"/>
      <c r="G42" s="66"/>
      <c r="H42" s="57"/>
      <c r="I42" s="21" t="s">
        <v>249</v>
      </c>
      <c r="J42" s="21" t="s">
        <v>392</v>
      </c>
      <c r="M42" s="70"/>
      <c r="N42" s="70"/>
      <c r="O42" s="70"/>
      <c r="P42" s="70"/>
      <c r="Q42" s="70"/>
      <c r="R42" s="70"/>
      <c r="S42" s="70"/>
    </row>
    <row r="43" spans="1:19">
      <c r="A43" s="70"/>
      <c r="B43" s="70"/>
      <c r="C43" s="20" t="s">
        <v>367</v>
      </c>
      <c r="D43" s="18"/>
      <c r="E43" s="66"/>
      <c r="F43" s="66"/>
      <c r="G43" s="66"/>
      <c r="H43" s="66"/>
      <c r="M43" s="70"/>
      <c r="N43" s="70"/>
      <c r="O43" s="70"/>
      <c r="P43" s="70"/>
      <c r="Q43" s="70"/>
      <c r="R43" s="70"/>
      <c r="S43" s="70"/>
    </row>
    <row r="44" spans="1:19">
      <c r="A44" s="70"/>
      <c r="B44" s="70"/>
      <c r="C44" s="19" t="s">
        <v>447</v>
      </c>
      <c r="D44" s="18" t="s">
        <v>417</v>
      </c>
      <c r="E44" s="57"/>
      <c r="F44" s="57"/>
      <c r="G44" s="57"/>
      <c r="H44" s="57"/>
      <c r="I44" s="21" t="s">
        <v>236</v>
      </c>
      <c r="J44" s="21" t="s">
        <v>237</v>
      </c>
      <c r="K44" s="21" t="s">
        <v>542</v>
      </c>
      <c r="M44" s="70"/>
      <c r="N44" s="70"/>
      <c r="O44" s="70"/>
      <c r="P44" s="70"/>
      <c r="Q44" s="70"/>
      <c r="R44" s="70"/>
      <c r="S44" s="70"/>
    </row>
    <row r="45" spans="1:19" ht="30">
      <c r="A45" s="70"/>
      <c r="B45" s="70"/>
      <c r="C45" s="19" t="s">
        <v>448</v>
      </c>
      <c r="D45" s="18" t="s">
        <v>418</v>
      </c>
      <c r="E45" s="57"/>
      <c r="F45" s="57"/>
      <c r="G45" s="57"/>
      <c r="H45" s="57"/>
      <c r="I45" s="21" t="s">
        <v>236</v>
      </c>
      <c r="J45" s="21" t="s">
        <v>237</v>
      </c>
      <c r="K45" s="21" t="s">
        <v>543</v>
      </c>
      <c r="M45" s="70"/>
      <c r="N45" s="70"/>
      <c r="O45" s="70"/>
      <c r="P45" s="70"/>
      <c r="Q45" s="70"/>
      <c r="R45" s="70"/>
      <c r="S45" s="70"/>
    </row>
    <row r="46" spans="1:19" ht="30">
      <c r="A46" s="70"/>
      <c r="B46" s="70"/>
      <c r="C46" s="19" t="s">
        <v>449</v>
      </c>
      <c r="D46" s="18" t="s">
        <v>419</v>
      </c>
      <c r="E46" s="57"/>
      <c r="F46" s="57"/>
      <c r="G46" s="57"/>
      <c r="H46" s="57"/>
      <c r="I46" s="21" t="s">
        <v>236</v>
      </c>
      <c r="J46" s="21" t="s">
        <v>237</v>
      </c>
      <c r="K46" s="21" t="s">
        <v>544</v>
      </c>
      <c r="M46" s="70"/>
      <c r="N46" s="70"/>
      <c r="O46" s="70"/>
      <c r="P46" s="70"/>
      <c r="Q46" s="70"/>
      <c r="R46" s="70"/>
      <c r="S46" s="70"/>
    </row>
    <row r="47" spans="1:19" ht="30">
      <c r="A47" s="70"/>
      <c r="B47" s="70"/>
      <c r="C47" s="19" t="s">
        <v>450</v>
      </c>
      <c r="D47" s="18" t="s">
        <v>540</v>
      </c>
      <c r="E47" s="57"/>
      <c r="F47" s="57"/>
      <c r="G47" s="57"/>
      <c r="H47" s="57"/>
      <c r="I47" s="21" t="s">
        <v>236</v>
      </c>
      <c r="J47" s="21" t="s">
        <v>237</v>
      </c>
      <c r="K47" s="21" t="s">
        <v>545</v>
      </c>
      <c r="M47" s="70"/>
      <c r="N47" s="70"/>
      <c r="O47" s="70"/>
      <c r="P47" s="70"/>
      <c r="Q47" s="70"/>
      <c r="R47" s="70"/>
      <c r="S47" s="70"/>
    </row>
    <row r="48" spans="1:19">
      <c r="A48" s="70"/>
      <c r="B48" s="70"/>
      <c r="C48" s="19" t="s">
        <v>451</v>
      </c>
      <c r="D48" s="18" t="s">
        <v>541</v>
      </c>
      <c r="E48" s="57"/>
      <c r="F48" s="57"/>
      <c r="G48" s="57"/>
      <c r="H48" s="57"/>
      <c r="I48" s="21" t="s">
        <v>236</v>
      </c>
      <c r="J48" s="21" t="s">
        <v>237</v>
      </c>
      <c r="K48" s="21" t="s">
        <v>546</v>
      </c>
      <c r="M48" s="70"/>
      <c r="N48" s="70"/>
      <c r="O48" s="70"/>
      <c r="P48" s="70"/>
      <c r="Q48" s="70"/>
      <c r="R48" s="70"/>
      <c r="S48" s="70"/>
    </row>
    <row r="49" spans="1:27">
      <c r="A49" s="70"/>
      <c r="B49" s="70"/>
      <c r="C49" s="70"/>
      <c r="D49" s="70"/>
      <c r="E49" s="150" t="s">
        <v>388</v>
      </c>
      <c r="F49" s="150" t="s">
        <v>389</v>
      </c>
      <c r="G49" s="270" t="s">
        <v>868</v>
      </c>
      <c r="I49" s="70"/>
      <c r="J49" s="70"/>
      <c r="K49" s="70"/>
      <c r="L49" s="70"/>
      <c r="M49" s="70"/>
      <c r="N49" s="70"/>
      <c r="O49" s="70"/>
      <c r="P49" s="70"/>
      <c r="Q49" s="70"/>
      <c r="R49" s="70"/>
      <c r="S49" s="70"/>
    </row>
    <row r="50" spans="1:27">
      <c r="A50" s="70"/>
      <c r="B50" s="70"/>
      <c r="C50" s="70"/>
      <c r="D50" s="70"/>
      <c r="E50" s="70"/>
      <c r="F50" s="70"/>
      <c r="G50" s="70"/>
      <c r="H50" s="70"/>
      <c r="I50" s="70"/>
      <c r="J50" s="70"/>
      <c r="K50" s="70"/>
      <c r="L50" s="70"/>
      <c r="M50" s="70"/>
      <c r="N50" s="70"/>
      <c r="O50" s="70"/>
      <c r="P50" s="70"/>
      <c r="Q50" s="70"/>
      <c r="R50" s="70"/>
      <c r="S50" s="70"/>
    </row>
    <row r="51" spans="1:27">
      <c r="A51" s="70"/>
      <c r="B51" s="70"/>
      <c r="C51" s="70"/>
      <c r="D51" s="70"/>
      <c r="E51" s="70"/>
      <c r="F51" s="70"/>
      <c r="G51" s="70"/>
      <c r="H51" s="70"/>
      <c r="I51" s="70"/>
      <c r="J51" s="70"/>
      <c r="K51" s="70"/>
      <c r="L51" s="70"/>
      <c r="M51" s="70"/>
      <c r="N51" s="70"/>
      <c r="O51" s="70"/>
      <c r="P51" s="70"/>
      <c r="Q51" s="70"/>
      <c r="R51" s="70"/>
      <c r="S51" s="70"/>
    </row>
    <row r="52" spans="1:27">
      <c r="A52" s="70"/>
      <c r="B52" s="70"/>
      <c r="C52" s="70"/>
      <c r="D52" s="70"/>
      <c r="E52" s="70"/>
      <c r="F52" s="70"/>
      <c r="G52" s="70"/>
      <c r="H52" s="70"/>
      <c r="I52" s="70"/>
      <c r="J52" s="70"/>
      <c r="K52" s="70"/>
      <c r="L52" s="70"/>
      <c r="M52" s="70"/>
      <c r="N52" s="70"/>
      <c r="O52" s="70"/>
      <c r="P52" s="70"/>
      <c r="Q52" s="70"/>
      <c r="R52" s="70"/>
      <c r="S52" s="70"/>
    </row>
    <row r="53" spans="1:27">
      <c r="A53" s="70"/>
      <c r="B53" s="70"/>
      <c r="C53" s="70"/>
      <c r="D53" s="70"/>
      <c r="E53" s="70"/>
      <c r="F53" s="70"/>
      <c r="G53" s="70"/>
      <c r="H53" s="70"/>
      <c r="I53" s="70"/>
      <c r="J53" s="70"/>
      <c r="K53" s="70"/>
      <c r="L53" s="70"/>
      <c r="M53" s="70"/>
      <c r="N53" s="70"/>
      <c r="O53" s="70"/>
      <c r="P53" s="70"/>
      <c r="Q53" s="70"/>
      <c r="R53" s="70"/>
      <c r="S53" s="70"/>
    </row>
    <row r="54" spans="1:27">
      <c r="A54" s="169" t="s">
        <v>578</v>
      </c>
      <c r="B54" s="70"/>
      <c r="C54" s="70"/>
      <c r="D54" s="130"/>
      <c r="E54" s="76"/>
      <c r="F54" s="76"/>
      <c r="G54" s="70"/>
      <c r="H54" s="70"/>
      <c r="I54" s="70"/>
      <c r="J54" s="70"/>
      <c r="K54" s="70"/>
      <c r="L54" s="70"/>
      <c r="M54" s="70"/>
      <c r="N54" s="70"/>
      <c r="O54" s="70"/>
      <c r="P54" s="70"/>
      <c r="Q54" s="70"/>
      <c r="R54" s="70"/>
      <c r="S54" s="70"/>
      <c r="T54" s="70"/>
      <c r="U54" s="70"/>
      <c r="V54" s="70"/>
      <c r="W54" s="70"/>
      <c r="X54" s="70"/>
      <c r="Y54" s="70"/>
      <c r="Z54" s="70"/>
      <c r="AA54" s="70"/>
    </row>
    <row r="55" spans="1:27">
      <c r="A55" s="70"/>
      <c r="B55" s="70"/>
      <c r="C55" s="70"/>
      <c r="D55" s="130"/>
      <c r="E55" s="76"/>
      <c r="F55" s="76"/>
      <c r="G55" s="70"/>
      <c r="H55" s="70"/>
      <c r="I55" s="70"/>
      <c r="J55" s="70"/>
      <c r="K55" s="70"/>
      <c r="L55" s="70"/>
      <c r="M55" s="70"/>
      <c r="N55" s="70"/>
      <c r="O55" s="70"/>
      <c r="P55" s="70"/>
      <c r="Q55" s="70"/>
      <c r="R55" s="70"/>
      <c r="S55" s="70"/>
      <c r="T55" s="70"/>
      <c r="U55" s="70"/>
      <c r="V55" s="70"/>
      <c r="W55" s="70"/>
      <c r="X55" s="70"/>
      <c r="Y55" s="70"/>
      <c r="Z55" s="70"/>
      <c r="AA55" s="70"/>
    </row>
    <row r="56" spans="1:27">
      <c r="A56" s="47" t="s">
        <v>585</v>
      </c>
      <c r="B56" s="70"/>
      <c r="C56" s="70"/>
      <c r="D56" s="70"/>
      <c r="E56" s="76"/>
      <c r="F56" s="76"/>
      <c r="G56" s="70"/>
      <c r="H56" s="70"/>
      <c r="I56" s="70"/>
      <c r="J56" s="70"/>
      <c r="K56" s="70"/>
      <c r="L56" s="70"/>
      <c r="M56" s="70"/>
      <c r="N56" s="70"/>
      <c r="O56" s="70"/>
      <c r="P56" s="70"/>
      <c r="Q56" s="70"/>
      <c r="R56" s="70"/>
      <c r="S56" s="70"/>
      <c r="T56" s="70"/>
      <c r="U56" s="70"/>
      <c r="V56" s="70"/>
      <c r="W56" s="70"/>
      <c r="X56" s="70"/>
      <c r="Y56" s="70"/>
      <c r="Z56" s="70"/>
      <c r="AA56" s="70"/>
    </row>
    <row r="57" spans="1:27">
      <c r="H57" s="70"/>
      <c r="I57" s="70"/>
    </row>
    <row r="58" spans="1:27" ht="30">
      <c r="C58" s="167" t="s">
        <v>223</v>
      </c>
      <c r="D58" s="159" t="s">
        <v>222</v>
      </c>
      <c r="E58" s="159" t="s">
        <v>147</v>
      </c>
      <c r="F58" s="159" t="s">
        <v>154</v>
      </c>
      <c r="G58" s="166" t="s">
        <v>41</v>
      </c>
      <c r="H58" s="166" t="s">
        <v>358</v>
      </c>
      <c r="I58" s="70"/>
    </row>
    <row r="59" spans="1:27">
      <c r="C59" s="18" t="s">
        <v>50</v>
      </c>
      <c r="D59" s="18" t="s">
        <v>51</v>
      </c>
      <c r="E59" s="18" t="s">
        <v>52</v>
      </c>
      <c r="F59" s="18" t="s">
        <v>70</v>
      </c>
      <c r="G59" s="18" t="s">
        <v>71</v>
      </c>
      <c r="H59" s="18" t="s">
        <v>72</v>
      </c>
      <c r="I59" s="70"/>
    </row>
    <row r="60" spans="1:27">
      <c r="C60" s="73"/>
      <c r="D60" s="73"/>
      <c r="E60" s="73"/>
      <c r="F60" s="73"/>
      <c r="G60" s="73"/>
      <c r="H60" s="73"/>
      <c r="I60" s="70"/>
    </row>
    <row r="61" spans="1:27">
      <c r="C61" s="58" t="s">
        <v>309</v>
      </c>
      <c r="D61" s="21" t="s">
        <v>224</v>
      </c>
      <c r="E61" s="21" t="s">
        <v>227</v>
      </c>
      <c r="F61" s="21" t="s">
        <v>228</v>
      </c>
      <c r="G61" s="21" t="s">
        <v>230</v>
      </c>
      <c r="H61" s="21" t="s">
        <v>230</v>
      </c>
      <c r="I61" s="70"/>
    </row>
    <row r="62" spans="1:27">
      <c r="C62" s="109" t="s">
        <v>408</v>
      </c>
      <c r="D62" s="21" t="s">
        <v>225</v>
      </c>
      <c r="F62" s="170"/>
      <c r="G62" s="21" t="s">
        <v>232</v>
      </c>
      <c r="H62" s="21" t="s">
        <v>363</v>
      </c>
      <c r="I62" s="70"/>
    </row>
    <row r="63" spans="1:27">
      <c r="C63" s="170"/>
      <c r="F63" s="170"/>
      <c r="I63" s="70"/>
    </row>
    <row r="64" spans="1:27">
      <c r="B64" s="171"/>
      <c r="D64" s="171"/>
      <c r="H64" s="70"/>
      <c r="I64" s="70"/>
    </row>
    <row r="65" spans="2:9">
      <c r="I65" s="70"/>
    </row>
    <row r="66" spans="2:9">
      <c r="B66" s="171"/>
      <c r="D66" s="171"/>
    </row>
    <row r="67" spans="2:9">
      <c r="B67" s="171"/>
      <c r="D67" s="171"/>
    </row>
    <row r="70" spans="2:9">
      <c r="F70" s="21"/>
      <c r="G70" s="21"/>
    </row>
    <row r="71" spans="2:9">
      <c r="F71" s="21"/>
      <c r="G71" s="21"/>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A42"/>
  <sheetViews>
    <sheetView showGridLines="0" zoomScale="80" zoomScaleNormal="80" workbookViewId="0"/>
  </sheetViews>
  <sheetFormatPr defaultColWidth="9.28515625" defaultRowHeight="15"/>
  <cols>
    <col min="1" max="1" width="35.42578125" style="150" customWidth="1"/>
    <col min="2" max="2" width="5.5703125" style="150" customWidth="1"/>
    <col min="3" max="3" width="40" style="150" customWidth="1"/>
    <col min="4" max="4" width="14.42578125" style="150" customWidth="1"/>
    <col min="5" max="6" width="12.5703125" style="150" customWidth="1"/>
    <col min="7" max="7" width="15.5703125" style="150" customWidth="1"/>
    <col min="8" max="9" width="9.28515625" style="150"/>
    <col min="10" max="10" width="32.7109375" style="150" customWidth="1"/>
    <col min="11" max="16384" width="9.28515625" style="150"/>
  </cols>
  <sheetData>
    <row r="1" spans="1:27" s="70" customFormat="1">
      <c r="A1" s="169" t="s">
        <v>492</v>
      </c>
      <c r="C1" s="75"/>
    </row>
    <row r="2" spans="1:27" s="70" customFormat="1">
      <c r="A2" s="47" t="s">
        <v>586</v>
      </c>
      <c r="C2" s="75"/>
    </row>
    <row r="3" spans="1:27" s="70" customFormat="1" ht="12" customHeight="1"/>
    <row r="4" spans="1:27" s="70" customFormat="1" ht="12" customHeight="1">
      <c r="A4" s="169" t="s">
        <v>493</v>
      </c>
    </row>
    <row r="5" spans="1:27" s="70" customFormat="1" ht="12" customHeight="1"/>
    <row r="6" spans="1:27" s="70" customFormat="1" ht="12" customHeight="1">
      <c r="A6" s="47" t="s">
        <v>192</v>
      </c>
    </row>
    <row r="7" spans="1:27" s="70" customFormat="1" ht="12" customHeight="1"/>
    <row r="8" spans="1:27" s="70" customFormat="1" ht="12" customHeight="1"/>
    <row r="9" spans="1:27" s="70" customFormat="1" ht="12" customHeight="1"/>
    <row r="10" spans="1:27" s="70" customFormat="1">
      <c r="E10" s="18" t="s">
        <v>2</v>
      </c>
    </row>
    <row r="11" spans="1:27" s="70" customFormat="1">
      <c r="C11" s="22" t="s">
        <v>38</v>
      </c>
      <c r="D11" s="18" t="s">
        <v>3</v>
      </c>
      <c r="E11" s="73"/>
      <c r="F11" s="21" t="s">
        <v>229</v>
      </c>
    </row>
    <row r="12" spans="1:27" s="70" customFormat="1">
      <c r="C12" s="22" t="s">
        <v>40</v>
      </c>
      <c r="D12" s="18" t="s">
        <v>4</v>
      </c>
      <c r="E12" s="73"/>
      <c r="F12" s="21" t="s">
        <v>230</v>
      </c>
      <c r="G12" s="21" t="s">
        <v>231</v>
      </c>
    </row>
    <row r="13" spans="1:27">
      <c r="A13" s="70"/>
      <c r="B13" s="70"/>
      <c r="C13" s="22" t="s">
        <v>41</v>
      </c>
      <c r="D13" s="18" t="s">
        <v>5</v>
      </c>
      <c r="E13" s="73"/>
      <c r="F13" s="21" t="s">
        <v>230</v>
      </c>
      <c r="G13" s="21" t="s">
        <v>232</v>
      </c>
      <c r="H13" s="70"/>
      <c r="I13" s="70"/>
      <c r="J13" s="70"/>
      <c r="K13" s="70"/>
      <c r="L13" s="70"/>
      <c r="M13" s="70"/>
      <c r="N13" s="70"/>
      <c r="O13" s="70"/>
      <c r="P13" s="70"/>
      <c r="Q13" s="70"/>
      <c r="R13" s="70"/>
      <c r="S13" s="70"/>
      <c r="T13" s="70"/>
      <c r="U13" s="70"/>
      <c r="V13" s="70"/>
      <c r="W13" s="70"/>
      <c r="X13" s="70"/>
      <c r="Y13" s="70"/>
      <c r="Z13" s="70"/>
      <c r="AA13" s="70"/>
    </row>
    <row r="14" spans="1:27">
      <c r="A14" s="70"/>
      <c r="B14" s="70"/>
      <c r="C14" s="22" t="s">
        <v>42</v>
      </c>
      <c r="D14" s="18" t="s">
        <v>39</v>
      </c>
      <c r="E14" s="73"/>
      <c r="F14" s="21" t="s">
        <v>233</v>
      </c>
      <c r="G14" s="70"/>
      <c r="H14" s="70"/>
      <c r="I14" s="70"/>
      <c r="J14" s="70"/>
      <c r="K14" s="70"/>
      <c r="L14" s="70"/>
      <c r="M14" s="70"/>
      <c r="N14" s="70"/>
      <c r="O14" s="70"/>
      <c r="P14" s="70"/>
      <c r="Q14" s="70"/>
      <c r="R14" s="70"/>
      <c r="S14" s="70"/>
      <c r="T14" s="70"/>
      <c r="U14" s="70"/>
      <c r="V14" s="70"/>
      <c r="W14" s="70"/>
      <c r="X14" s="70"/>
      <c r="Y14" s="70"/>
      <c r="Z14" s="70"/>
      <c r="AA14" s="70"/>
    </row>
    <row r="15" spans="1:27">
      <c r="A15" s="70"/>
      <c r="B15" s="70"/>
      <c r="C15" s="22" t="s">
        <v>43</v>
      </c>
      <c r="D15" s="18" t="s">
        <v>7</v>
      </c>
      <c r="E15" s="73"/>
      <c r="F15" s="21" t="s">
        <v>234</v>
      </c>
      <c r="G15" s="70"/>
      <c r="H15" s="70"/>
      <c r="I15" s="70"/>
      <c r="J15" s="70"/>
      <c r="K15" s="70"/>
      <c r="L15" s="70"/>
      <c r="M15" s="70"/>
      <c r="N15" s="70"/>
      <c r="O15" s="70"/>
      <c r="P15" s="70"/>
      <c r="Q15" s="70"/>
      <c r="R15" s="70"/>
      <c r="S15" s="70"/>
      <c r="T15" s="70"/>
      <c r="U15" s="70"/>
      <c r="V15" s="70"/>
      <c r="W15" s="70"/>
      <c r="X15" s="70"/>
      <c r="Y15" s="70"/>
      <c r="Z15" s="70"/>
      <c r="AA15" s="70"/>
    </row>
    <row r="16" spans="1:27" ht="15.75" customHeight="1">
      <c r="A16" s="70"/>
      <c r="B16" s="70"/>
      <c r="C16" s="257" t="s">
        <v>598</v>
      </c>
      <c r="D16" s="258" t="s">
        <v>599</v>
      </c>
      <c r="E16" s="174"/>
      <c r="F16" s="175" t="s">
        <v>224</v>
      </c>
      <c r="G16" s="175" t="s">
        <v>600</v>
      </c>
      <c r="H16" s="70"/>
      <c r="I16" s="70"/>
      <c r="J16" s="70"/>
      <c r="K16" s="70"/>
      <c r="L16" s="70"/>
      <c r="M16" s="70"/>
      <c r="N16" s="70"/>
      <c r="O16" s="70"/>
      <c r="P16" s="70"/>
      <c r="Q16" s="70"/>
      <c r="R16" s="70"/>
      <c r="S16" s="70"/>
      <c r="T16" s="70"/>
      <c r="U16" s="70"/>
      <c r="V16" s="70"/>
      <c r="W16" s="70"/>
      <c r="X16" s="70"/>
      <c r="Y16" s="70"/>
      <c r="Z16" s="70"/>
      <c r="AA16" s="70"/>
    </row>
    <row r="17" spans="1:27" ht="15.75" customHeight="1">
      <c r="A17" s="70"/>
      <c r="B17" s="70"/>
      <c r="C17" s="257" t="s">
        <v>601</v>
      </c>
      <c r="D17" s="258" t="s">
        <v>602</v>
      </c>
      <c r="E17" s="174"/>
      <c r="F17" s="175" t="s">
        <v>224</v>
      </c>
      <c r="G17" s="175" t="s">
        <v>603</v>
      </c>
      <c r="H17" s="70"/>
      <c r="I17" s="70"/>
      <c r="J17" s="70"/>
      <c r="K17" s="70"/>
      <c r="L17" s="70"/>
      <c r="M17" s="70"/>
      <c r="N17" s="70"/>
      <c r="O17" s="70"/>
      <c r="P17" s="70"/>
      <c r="Q17" s="70"/>
      <c r="R17" s="70"/>
      <c r="S17" s="70"/>
      <c r="T17" s="70"/>
      <c r="U17" s="70"/>
      <c r="V17" s="70"/>
      <c r="W17" s="70"/>
      <c r="X17" s="70"/>
      <c r="Y17" s="70"/>
      <c r="Z17" s="70"/>
      <c r="AA17" s="70"/>
    </row>
    <row r="18" spans="1:27" ht="15.75" customHeight="1">
      <c r="A18" s="70"/>
      <c r="B18" s="70"/>
      <c r="C18" s="257" t="s">
        <v>604</v>
      </c>
      <c r="D18" s="258" t="s">
        <v>605</v>
      </c>
      <c r="E18" s="174"/>
      <c r="F18" s="175" t="s">
        <v>224</v>
      </c>
      <c r="G18" s="175" t="s">
        <v>606</v>
      </c>
      <c r="H18" s="70"/>
      <c r="I18" s="70"/>
      <c r="J18" s="70"/>
      <c r="K18" s="70"/>
      <c r="L18" s="70"/>
      <c r="M18" s="70"/>
      <c r="N18" s="70"/>
      <c r="O18" s="70"/>
      <c r="P18" s="70"/>
      <c r="Q18" s="70"/>
      <c r="R18" s="70"/>
      <c r="S18" s="70"/>
      <c r="T18" s="70"/>
      <c r="U18" s="70"/>
      <c r="V18" s="70"/>
      <c r="W18" s="70"/>
      <c r="X18" s="70"/>
      <c r="Y18" s="70"/>
      <c r="Z18" s="70"/>
      <c r="AA18" s="70"/>
    </row>
    <row r="19" spans="1:27">
      <c r="A19" s="70"/>
      <c r="B19" s="70"/>
      <c r="C19" s="70"/>
      <c r="D19" s="130"/>
      <c r="E19" s="76"/>
      <c r="F19" s="70"/>
      <c r="G19" s="70"/>
      <c r="H19" s="70"/>
      <c r="I19" s="70"/>
      <c r="J19" s="70"/>
      <c r="K19" s="70"/>
      <c r="L19" s="70"/>
      <c r="M19" s="70"/>
      <c r="N19" s="70"/>
      <c r="O19" s="70"/>
      <c r="P19" s="70"/>
      <c r="Q19" s="70"/>
      <c r="R19" s="70"/>
      <c r="S19" s="70"/>
      <c r="T19" s="70"/>
      <c r="U19" s="70"/>
      <c r="V19" s="70"/>
      <c r="W19" s="70"/>
      <c r="X19" s="70"/>
      <c r="Y19" s="70"/>
      <c r="Z19" s="70"/>
      <c r="AA19" s="70"/>
    </row>
    <row r="20" spans="1:27">
      <c r="A20" s="169" t="s">
        <v>494</v>
      </c>
      <c r="B20" s="70"/>
      <c r="C20" s="70"/>
      <c r="D20" s="130"/>
      <c r="E20" s="76"/>
      <c r="F20" s="76"/>
      <c r="G20" s="70"/>
      <c r="H20" s="70"/>
      <c r="I20" s="70"/>
      <c r="J20" s="70"/>
      <c r="K20" s="70"/>
      <c r="L20" s="70"/>
      <c r="M20" s="70"/>
      <c r="N20" s="70"/>
      <c r="O20" s="70"/>
      <c r="P20" s="70"/>
      <c r="Q20" s="70"/>
      <c r="R20" s="70"/>
      <c r="S20" s="70"/>
      <c r="T20" s="70"/>
      <c r="U20" s="70"/>
      <c r="V20" s="70"/>
      <c r="W20" s="70"/>
      <c r="X20" s="70"/>
      <c r="Y20" s="70"/>
      <c r="Z20" s="70"/>
      <c r="AA20" s="70"/>
    </row>
    <row r="21" spans="1:27">
      <c r="A21" s="70"/>
      <c r="B21" s="70"/>
      <c r="C21" s="70"/>
      <c r="D21" s="130"/>
      <c r="E21" s="76"/>
      <c r="F21" s="76"/>
      <c r="G21" s="70"/>
      <c r="H21" s="70"/>
      <c r="I21" s="70"/>
      <c r="J21" s="70"/>
      <c r="K21" s="70"/>
      <c r="L21" s="70"/>
      <c r="M21" s="70"/>
      <c r="N21" s="70"/>
      <c r="O21" s="70"/>
      <c r="P21" s="70"/>
      <c r="Q21" s="70"/>
      <c r="R21" s="70"/>
      <c r="S21" s="70"/>
      <c r="T21" s="70"/>
      <c r="U21" s="70"/>
      <c r="V21" s="70"/>
      <c r="W21" s="70"/>
      <c r="X21" s="70"/>
      <c r="Y21" s="70"/>
      <c r="Z21" s="70"/>
      <c r="AA21" s="70"/>
    </row>
    <row r="22" spans="1:27">
      <c r="A22" s="47" t="s">
        <v>587</v>
      </c>
      <c r="B22" s="70"/>
      <c r="C22" s="70"/>
      <c r="D22" s="70"/>
      <c r="E22" s="76"/>
      <c r="F22" s="76"/>
      <c r="G22" s="70"/>
      <c r="H22" s="70"/>
      <c r="I22" s="70"/>
      <c r="J22" s="70"/>
      <c r="K22" s="70"/>
      <c r="L22" s="70"/>
      <c r="M22" s="70"/>
      <c r="N22" s="70"/>
      <c r="O22" s="70"/>
      <c r="P22" s="70"/>
      <c r="Q22" s="70"/>
      <c r="R22" s="70"/>
      <c r="S22" s="70"/>
      <c r="T22" s="70"/>
      <c r="U22" s="70"/>
      <c r="V22" s="70"/>
      <c r="W22" s="70"/>
      <c r="X22" s="70"/>
      <c r="Y22" s="70"/>
      <c r="Z22" s="70"/>
      <c r="AA22" s="70"/>
    </row>
    <row r="23" spans="1:27">
      <c r="A23" s="70"/>
      <c r="B23" s="70"/>
      <c r="C23" s="70"/>
      <c r="D23" s="70"/>
      <c r="E23" s="76"/>
      <c r="F23" s="76"/>
      <c r="G23" s="70"/>
      <c r="H23" s="70"/>
      <c r="I23" s="70"/>
      <c r="J23" s="70"/>
      <c r="K23" s="70"/>
      <c r="L23" s="70"/>
      <c r="M23" s="70"/>
      <c r="N23" s="70"/>
      <c r="O23" s="70"/>
      <c r="P23" s="70"/>
      <c r="Q23" s="70"/>
      <c r="R23" s="70"/>
      <c r="S23" s="70"/>
      <c r="T23" s="70"/>
      <c r="U23" s="70"/>
      <c r="V23" s="70"/>
      <c r="W23" s="70"/>
      <c r="X23" s="70"/>
      <c r="Y23" s="70"/>
      <c r="Z23" s="70"/>
      <c r="AA23" s="70"/>
    </row>
    <row r="24" spans="1:27">
      <c r="A24" s="70"/>
      <c r="B24" s="70"/>
      <c r="C24" s="70"/>
      <c r="D24" s="70"/>
      <c r="E24" s="32" t="s">
        <v>155</v>
      </c>
      <c r="F24" s="32" t="s">
        <v>156</v>
      </c>
      <c r="G24" s="32" t="s">
        <v>368</v>
      </c>
      <c r="H24" s="32" t="s">
        <v>286</v>
      </c>
      <c r="I24" s="70"/>
      <c r="J24" s="70"/>
      <c r="K24" s="70"/>
      <c r="L24" s="70"/>
      <c r="M24" s="70"/>
      <c r="N24" s="70"/>
      <c r="O24" s="70"/>
      <c r="P24" s="70"/>
      <c r="Q24" s="70"/>
      <c r="R24" s="70"/>
      <c r="S24" s="70"/>
      <c r="T24" s="70"/>
      <c r="U24" s="70"/>
      <c r="V24" s="70"/>
      <c r="W24" s="70"/>
      <c r="X24" s="70"/>
      <c r="Y24" s="70"/>
      <c r="Z24" s="70"/>
      <c r="AA24" s="70"/>
    </row>
    <row r="25" spans="1:27">
      <c r="A25" s="70"/>
      <c r="B25" s="70"/>
      <c r="C25" s="70"/>
      <c r="D25" s="70"/>
      <c r="E25" s="18" t="s">
        <v>53</v>
      </c>
      <c r="F25" s="18" t="s">
        <v>54</v>
      </c>
      <c r="G25" s="18" t="s">
        <v>45</v>
      </c>
      <c r="H25" s="18" t="s">
        <v>46</v>
      </c>
      <c r="I25" s="70"/>
      <c r="J25" s="70"/>
      <c r="K25" s="70"/>
      <c r="L25" s="70"/>
      <c r="M25" s="70"/>
      <c r="N25" s="70"/>
      <c r="O25" s="70"/>
      <c r="P25" s="70"/>
      <c r="Q25" s="70"/>
      <c r="R25" s="70"/>
      <c r="S25" s="70"/>
      <c r="T25" s="70"/>
      <c r="U25" s="70"/>
      <c r="V25" s="70"/>
      <c r="W25" s="70"/>
      <c r="X25" s="70"/>
      <c r="Y25" s="70"/>
      <c r="Z25" s="70"/>
      <c r="AA25" s="70"/>
    </row>
    <row r="26" spans="1:27">
      <c r="A26" s="70"/>
      <c r="B26" s="70"/>
      <c r="C26" s="22" t="s">
        <v>370</v>
      </c>
      <c r="D26" s="18" t="s">
        <v>31</v>
      </c>
      <c r="E26" s="73"/>
      <c r="F26" s="73"/>
      <c r="G26" s="73"/>
      <c r="H26" s="73"/>
      <c r="I26" s="21" t="s">
        <v>236</v>
      </c>
      <c r="J26" s="21" t="s">
        <v>380</v>
      </c>
      <c r="K26" s="70"/>
      <c r="L26" s="70"/>
      <c r="M26" s="70"/>
      <c r="N26" s="70"/>
      <c r="O26" s="70"/>
      <c r="P26" s="70"/>
      <c r="Q26" s="70"/>
      <c r="R26" s="70"/>
      <c r="S26" s="70"/>
      <c r="T26" s="70"/>
      <c r="U26" s="70"/>
      <c r="V26" s="70"/>
      <c r="W26" s="70"/>
      <c r="X26" s="70"/>
      <c r="Y26" s="70"/>
      <c r="Z26" s="70"/>
      <c r="AA26" s="70"/>
    </row>
    <row r="27" spans="1:27">
      <c r="A27" s="70"/>
      <c r="B27" s="70"/>
      <c r="C27" s="22" t="s">
        <v>371</v>
      </c>
      <c r="D27" s="18" t="s">
        <v>186</v>
      </c>
      <c r="E27" s="73"/>
      <c r="F27" s="73"/>
      <c r="G27" s="73"/>
      <c r="H27" s="73"/>
      <c r="I27" s="21" t="s">
        <v>236</v>
      </c>
      <c r="J27" s="21" t="s">
        <v>381</v>
      </c>
      <c r="M27" s="70"/>
      <c r="N27" s="70"/>
      <c r="O27" s="70"/>
      <c r="P27" s="70"/>
      <c r="Q27" s="70"/>
      <c r="R27" s="70"/>
      <c r="S27" s="70"/>
      <c r="T27" s="70"/>
      <c r="U27" s="70"/>
      <c r="V27" s="70"/>
      <c r="W27" s="70"/>
      <c r="X27" s="70"/>
      <c r="Y27" s="70"/>
      <c r="Z27" s="70"/>
      <c r="AA27" s="70"/>
    </row>
    <row r="28" spans="1:27">
      <c r="A28" s="70"/>
      <c r="B28" s="70"/>
      <c r="C28" s="22" t="s">
        <v>372</v>
      </c>
      <c r="D28" s="18" t="s">
        <v>32</v>
      </c>
      <c r="E28" s="73"/>
      <c r="F28" s="73"/>
      <c r="G28" s="73"/>
      <c r="H28" s="73"/>
      <c r="I28" s="21" t="s">
        <v>236</v>
      </c>
      <c r="J28" s="21" t="s">
        <v>237</v>
      </c>
      <c r="M28" s="70"/>
      <c r="N28" s="70"/>
      <c r="O28" s="70"/>
      <c r="P28" s="70"/>
      <c r="Q28" s="70"/>
      <c r="R28" s="70"/>
      <c r="S28" s="70"/>
      <c r="T28" s="70"/>
      <c r="U28" s="70"/>
      <c r="V28" s="70"/>
      <c r="W28" s="70"/>
      <c r="X28" s="70"/>
      <c r="Y28" s="70"/>
      <c r="Z28" s="70"/>
      <c r="AA28" s="70"/>
    </row>
    <row r="29" spans="1:27">
      <c r="A29" s="70"/>
      <c r="B29" s="70"/>
      <c r="C29" s="22" t="s">
        <v>491</v>
      </c>
      <c r="D29" s="18" t="s">
        <v>33</v>
      </c>
      <c r="E29" s="73"/>
      <c r="F29" s="73"/>
      <c r="G29" s="73"/>
      <c r="H29" s="73"/>
      <c r="I29" s="21" t="s">
        <v>236</v>
      </c>
      <c r="J29" s="21" t="s">
        <v>238</v>
      </c>
      <c r="M29" s="70"/>
      <c r="N29" s="70"/>
      <c r="O29" s="70"/>
      <c r="P29" s="70"/>
      <c r="Q29" s="70"/>
      <c r="R29" s="70"/>
      <c r="S29" s="70"/>
      <c r="T29" s="70"/>
      <c r="U29" s="70"/>
      <c r="V29" s="70"/>
      <c r="W29" s="70"/>
      <c r="X29" s="70"/>
      <c r="Y29" s="70"/>
      <c r="Z29" s="70"/>
      <c r="AA29" s="70"/>
    </row>
    <row r="30" spans="1:27" ht="30">
      <c r="A30" s="70"/>
      <c r="B30" s="70"/>
      <c r="C30" s="22" t="s">
        <v>519</v>
      </c>
      <c r="D30" s="18" t="s">
        <v>34</v>
      </c>
      <c r="E30" s="73"/>
      <c r="F30" s="73"/>
      <c r="G30" s="73"/>
      <c r="H30" s="73"/>
      <c r="I30" s="21" t="s">
        <v>236</v>
      </c>
      <c r="J30" s="21" t="s">
        <v>520</v>
      </c>
      <c r="K30" s="16"/>
      <c r="M30" s="70"/>
      <c r="N30" s="70"/>
      <c r="O30" s="70"/>
      <c r="P30" s="70"/>
      <c r="Q30" s="70"/>
      <c r="R30" s="70"/>
      <c r="S30" s="70"/>
      <c r="T30" s="70"/>
      <c r="U30" s="70"/>
      <c r="V30" s="70"/>
      <c r="W30" s="70"/>
      <c r="X30" s="70"/>
      <c r="Y30" s="70"/>
      <c r="Z30" s="70"/>
      <c r="AA30" s="70"/>
    </row>
    <row r="31" spans="1:27">
      <c r="A31" s="70"/>
      <c r="B31" s="70"/>
      <c r="C31" s="70"/>
      <c r="D31" s="70"/>
      <c r="E31" s="150" t="s">
        <v>388</v>
      </c>
      <c r="F31" s="150" t="s">
        <v>389</v>
      </c>
      <c r="G31" s="270" t="s">
        <v>868</v>
      </c>
      <c r="I31" s="70"/>
      <c r="J31" s="70"/>
      <c r="K31" s="70"/>
      <c r="L31" s="70"/>
      <c r="M31" s="70"/>
      <c r="N31" s="70"/>
      <c r="O31" s="70"/>
      <c r="P31" s="70"/>
      <c r="Q31" s="70"/>
      <c r="R31" s="70"/>
      <c r="S31" s="70"/>
    </row>
    <row r="32" spans="1:27">
      <c r="A32" s="70"/>
      <c r="B32" s="70"/>
      <c r="C32" s="70"/>
      <c r="D32" s="70"/>
      <c r="E32" s="70"/>
      <c r="F32" s="70"/>
      <c r="G32" s="70"/>
      <c r="H32" s="70"/>
      <c r="I32" s="70"/>
      <c r="J32" s="70"/>
      <c r="K32" s="70"/>
      <c r="L32" s="70"/>
      <c r="M32" s="70"/>
      <c r="N32" s="70"/>
      <c r="O32" s="70"/>
      <c r="P32" s="70"/>
      <c r="Q32" s="70"/>
      <c r="R32" s="70"/>
      <c r="S32" s="70"/>
    </row>
    <row r="33" spans="1:19">
      <c r="A33" s="70"/>
      <c r="B33" s="70"/>
      <c r="C33" s="70"/>
      <c r="D33" s="70"/>
      <c r="E33" s="70"/>
      <c r="F33" s="70"/>
      <c r="G33" s="70"/>
      <c r="H33" s="70"/>
      <c r="I33" s="70"/>
      <c r="J33" s="70"/>
      <c r="K33" s="70"/>
      <c r="L33" s="70"/>
      <c r="M33" s="70"/>
      <c r="N33" s="70"/>
      <c r="O33" s="70"/>
      <c r="P33" s="70"/>
      <c r="Q33" s="70"/>
      <c r="R33" s="70"/>
      <c r="S33" s="70"/>
    </row>
    <row r="34" spans="1:19">
      <c r="A34" s="169" t="s">
        <v>579</v>
      </c>
      <c r="B34" s="70"/>
      <c r="C34" s="70"/>
      <c r="D34" s="130"/>
      <c r="E34" s="76"/>
      <c r="F34" s="76"/>
      <c r="G34" s="70"/>
      <c r="H34" s="70"/>
      <c r="I34" s="70"/>
      <c r="J34" s="70"/>
      <c r="K34" s="70"/>
      <c r="L34" s="70"/>
      <c r="M34" s="70"/>
      <c r="N34" s="70"/>
      <c r="O34" s="70"/>
      <c r="P34" s="70"/>
      <c r="Q34" s="70"/>
      <c r="R34" s="70"/>
      <c r="S34" s="70"/>
    </row>
    <row r="35" spans="1:19">
      <c r="A35" s="70"/>
      <c r="B35" s="70"/>
      <c r="C35" s="70"/>
      <c r="D35" s="130"/>
      <c r="E35" s="76"/>
      <c r="F35" s="76"/>
      <c r="G35" s="70"/>
    </row>
    <row r="36" spans="1:19">
      <c r="A36" s="47" t="s">
        <v>585</v>
      </c>
      <c r="B36" s="70"/>
      <c r="C36" s="70"/>
      <c r="D36" s="70"/>
      <c r="E36" s="76"/>
      <c r="F36" s="76"/>
      <c r="G36" s="70"/>
      <c r="H36" s="70"/>
      <c r="I36" s="70"/>
      <c r="J36" s="70"/>
    </row>
    <row r="37" spans="1:19">
      <c r="H37" s="70"/>
      <c r="I37" s="70"/>
    </row>
    <row r="38" spans="1:19" ht="45">
      <c r="C38" s="167" t="s">
        <v>223</v>
      </c>
      <c r="D38" s="159" t="s">
        <v>222</v>
      </c>
      <c r="E38" s="159" t="s">
        <v>147</v>
      </c>
      <c r="F38" s="159" t="s">
        <v>154</v>
      </c>
      <c r="G38" s="166" t="s">
        <v>41</v>
      </c>
      <c r="H38" s="166" t="s">
        <v>358</v>
      </c>
      <c r="I38" s="70"/>
    </row>
    <row r="39" spans="1:19">
      <c r="C39" s="18" t="s">
        <v>50</v>
      </c>
      <c r="D39" s="18" t="s">
        <v>51</v>
      </c>
      <c r="E39" s="18" t="s">
        <v>52</v>
      </c>
      <c r="F39" s="18" t="s">
        <v>70</v>
      </c>
      <c r="G39" s="18" t="s">
        <v>71</v>
      </c>
      <c r="H39" s="18" t="s">
        <v>72</v>
      </c>
      <c r="I39" s="70"/>
    </row>
    <row r="40" spans="1:19">
      <c r="C40" s="73"/>
      <c r="D40" s="73"/>
      <c r="E40" s="73"/>
      <c r="F40" s="73"/>
      <c r="G40" s="73"/>
      <c r="H40" s="73"/>
      <c r="I40" s="70"/>
    </row>
    <row r="41" spans="1:19">
      <c r="C41" s="58" t="s">
        <v>309</v>
      </c>
      <c r="D41" s="21" t="s">
        <v>224</v>
      </c>
      <c r="E41" s="21" t="s">
        <v>227</v>
      </c>
      <c r="F41" s="21" t="s">
        <v>228</v>
      </c>
      <c r="G41" s="21" t="s">
        <v>230</v>
      </c>
      <c r="H41" s="21" t="s">
        <v>230</v>
      </c>
      <c r="I41" s="70"/>
    </row>
    <row r="42" spans="1:19">
      <c r="C42" s="109" t="s">
        <v>408</v>
      </c>
      <c r="D42" s="21" t="s">
        <v>225</v>
      </c>
      <c r="F42" s="170"/>
      <c r="G42" s="21" t="s">
        <v>232</v>
      </c>
      <c r="H42" s="21" t="s">
        <v>363</v>
      </c>
      <c r="I42" s="7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zoomScale="80" zoomScaleNormal="80" workbookViewId="0"/>
  </sheetViews>
  <sheetFormatPr defaultColWidth="9.28515625" defaultRowHeight="15"/>
  <cols>
    <col min="1" max="1" width="25.5703125" style="41" bestFit="1" customWidth="1"/>
    <col min="2" max="2" width="45.42578125" style="41" customWidth="1"/>
    <col min="3" max="3" width="9.28515625" style="70"/>
    <col min="4" max="4" width="23.7109375" style="41" customWidth="1"/>
    <col min="5" max="5" width="69" style="41" bestFit="1" customWidth="1"/>
    <col min="6" max="6" width="63.7109375" style="41" bestFit="1" customWidth="1"/>
    <col min="7" max="16384" width="9.28515625" style="41"/>
  </cols>
  <sheetData>
    <row r="1" spans="1:6">
      <c r="A1" s="169" t="s">
        <v>1049</v>
      </c>
    </row>
    <row r="2" spans="1:6">
      <c r="A2" s="47" t="s">
        <v>588</v>
      </c>
    </row>
    <row r="4" spans="1:6">
      <c r="A4" s="44" t="s">
        <v>1050</v>
      </c>
    </row>
    <row r="6" spans="1:6">
      <c r="A6" s="47" t="s">
        <v>588</v>
      </c>
    </row>
    <row r="7" spans="1:6">
      <c r="D7" s="385" t="s">
        <v>2</v>
      </c>
    </row>
    <row r="8" spans="1:6">
      <c r="B8" s="397" t="s">
        <v>38</v>
      </c>
      <c r="C8" s="385" t="s">
        <v>3</v>
      </c>
      <c r="D8" s="386"/>
      <c r="E8" s="21" t="s">
        <v>229</v>
      </c>
      <c r="F8" s="70"/>
    </row>
    <row r="9" spans="1:6">
      <c r="B9" s="397" t="s">
        <v>40</v>
      </c>
      <c r="C9" s="385" t="s">
        <v>4</v>
      </c>
      <c r="D9" s="386"/>
      <c r="E9" s="21" t="s">
        <v>230</v>
      </c>
      <c r="F9" s="21" t="s">
        <v>231</v>
      </c>
    </row>
    <row r="10" spans="1:6">
      <c r="B10" s="397" t="s">
        <v>41</v>
      </c>
      <c r="C10" s="385" t="s">
        <v>5</v>
      </c>
      <c r="D10" s="386"/>
      <c r="E10" s="21" t="s">
        <v>230</v>
      </c>
      <c r="F10" s="21" t="s">
        <v>232</v>
      </c>
    </row>
    <row r="11" spans="1:6">
      <c r="B11" s="397" t="s">
        <v>358</v>
      </c>
      <c r="C11" s="385" t="s">
        <v>6</v>
      </c>
      <c r="D11" s="386"/>
      <c r="E11" s="21" t="s">
        <v>230</v>
      </c>
      <c r="F11" s="21" t="s">
        <v>363</v>
      </c>
    </row>
    <row r="12" spans="1:6">
      <c r="B12" s="397" t="s">
        <v>42</v>
      </c>
      <c r="C12" s="385" t="s">
        <v>39</v>
      </c>
      <c r="D12" s="386"/>
      <c r="E12" s="21" t="s">
        <v>233</v>
      </c>
      <c r="F12" s="70"/>
    </row>
    <row r="13" spans="1:6">
      <c r="B13" s="397" t="s">
        <v>43</v>
      </c>
      <c r="C13" s="385" t="s">
        <v>7</v>
      </c>
      <c r="D13" s="386"/>
      <c r="E13" s="21" t="s">
        <v>234</v>
      </c>
      <c r="F13" s="70"/>
    </row>
    <row r="14" spans="1:6">
      <c r="B14" s="397" t="s">
        <v>222</v>
      </c>
      <c r="C14" s="385" t="s">
        <v>8</v>
      </c>
      <c r="D14" s="386"/>
      <c r="E14" s="21" t="s">
        <v>224</v>
      </c>
      <c r="F14" s="21" t="s">
        <v>225</v>
      </c>
    </row>
    <row r="15" spans="1:6">
      <c r="B15" s="398" t="s">
        <v>223</v>
      </c>
      <c r="C15" s="385" t="s">
        <v>9</v>
      </c>
      <c r="D15" s="386"/>
      <c r="E15" s="21" t="s">
        <v>224</v>
      </c>
      <c r="F15" s="21" t="s">
        <v>226</v>
      </c>
    </row>
    <row r="16" spans="1:6">
      <c r="B16" s="397" t="s">
        <v>147</v>
      </c>
      <c r="C16" s="385" t="s">
        <v>10</v>
      </c>
      <c r="D16" s="386"/>
      <c r="E16" s="21" t="s">
        <v>227</v>
      </c>
      <c r="F16" s="70"/>
    </row>
    <row r="17" spans="2:6">
      <c r="B17" s="397" t="s">
        <v>154</v>
      </c>
      <c r="C17" s="385" t="s">
        <v>11</v>
      </c>
      <c r="D17" s="386"/>
      <c r="E17" s="21" t="s">
        <v>228</v>
      </c>
      <c r="F17" s="70"/>
    </row>
    <row r="18" spans="2:6">
      <c r="B18" s="397" t="s">
        <v>108</v>
      </c>
      <c r="C18" s="385" t="s">
        <v>12</v>
      </c>
      <c r="D18" s="386"/>
      <c r="E18" s="21" t="s">
        <v>235</v>
      </c>
      <c r="F18" s="70"/>
    </row>
    <row r="19" spans="2:6">
      <c r="B19" s="397" t="s">
        <v>109</v>
      </c>
      <c r="C19" s="385" t="s">
        <v>13</v>
      </c>
      <c r="D19" s="386"/>
      <c r="E19" s="21" t="s">
        <v>236</v>
      </c>
      <c r="F19" s="21" t="s">
        <v>238</v>
      </c>
    </row>
    <row r="20" spans="2:6">
      <c r="B20" s="397" t="s">
        <v>110</v>
      </c>
      <c r="C20" s="385" t="s">
        <v>14</v>
      </c>
      <c r="D20" s="386"/>
      <c r="E20" s="21" t="s">
        <v>236</v>
      </c>
      <c r="F20" s="21" t="s">
        <v>239</v>
      </c>
    </row>
    <row r="21" spans="2:6">
      <c r="B21" s="384" t="s">
        <v>107</v>
      </c>
      <c r="C21" s="385"/>
      <c r="D21" s="66"/>
      <c r="E21" s="70"/>
      <c r="F21" s="70"/>
    </row>
    <row r="22" spans="2:6">
      <c r="B22" s="399" t="s">
        <v>125</v>
      </c>
      <c r="C22" s="385"/>
      <c r="D22" s="66"/>
      <c r="E22" s="70"/>
      <c r="F22" s="70"/>
    </row>
    <row r="23" spans="2:6">
      <c r="B23" s="400" t="s">
        <v>127</v>
      </c>
      <c r="C23" s="385" t="s">
        <v>15</v>
      </c>
      <c r="D23" s="386"/>
      <c r="E23" s="21" t="s">
        <v>240</v>
      </c>
      <c r="F23" s="70"/>
    </row>
    <row r="24" spans="2:6">
      <c r="B24" s="400" t="s">
        <v>128</v>
      </c>
      <c r="C24" s="385" t="s">
        <v>16</v>
      </c>
      <c r="D24" s="386"/>
      <c r="E24" s="21" t="s">
        <v>241</v>
      </c>
      <c r="F24" s="70"/>
    </row>
    <row r="25" spans="2:6">
      <c r="B25" s="400" t="s">
        <v>455</v>
      </c>
      <c r="C25" s="385" t="s">
        <v>17</v>
      </c>
      <c r="D25" s="386"/>
      <c r="E25" s="21" t="s">
        <v>456</v>
      </c>
      <c r="F25" s="70"/>
    </row>
    <row r="26" spans="2:6">
      <c r="B26" s="400" t="s">
        <v>182</v>
      </c>
      <c r="C26" s="385" t="s">
        <v>18</v>
      </c>
      <c r="D26" s="386"/>
      <c r="E26" s="21" t="s">
        <v>242</v>
      </c>
      <c r="F26" s="70"/>
    </row>
    <row r="27" spans="2:6">
      <c r="B27" s="400" t="s">
        <v>106</v>
      </c>
      <c r="C27" s="385" t="s">
        <v>19</v>
      </c>
      <c r="D27" s="386"/>
      <c r="E27" s="21" t="s">
        <v>243</v>
      </c>
      <c r="F27" s="70"/>
    </row>
    <row r="28" spans="2:6">
      <c r="B28" s="399" t="s">
        <v>175</v>
      </c>
      <c r="C28" s="385"/>
      <c r="D28" s="66"/>
      <c r="E28" s="21"/>
      <c r="F28" s="70"/>
    </row>
    <row r="29" spans="2:6">
      <c r="B29" s="400" t="s">
        <v>183</v>
      </c>
      <c r="C29" s="385" t="s">
        <v>20</v>
      </c>
      <c r="D29" s="386"/>
      <c r="E29" s="21" t="s">
        <v>244</v>
      </c>
      <c r="F29" s="70"/>
    </row>
    <row r="30" spans="2:6">
      <c r="B30" s="400" t="s">
        <v>129</v>
      </c>
      <c r="C30" s="385" t="s">
        <v>21</v>
      </c>
      <c r="D30" s="386"/>
      <c r="E30" s="21" t="s">
        <v>245</v>
      </c>
      <c r="F30" s="70"/>
    </row>
    <row r="31" spans="2:6">
      <c r="B31" s="400" t="s">
        <v>130</v>
      </c>
      <c r="C31" s="385" t="s">
        <v>22</v>
      </c>
      <c r="D31" s="386"/>
      <c r="E31" s="21" t="s">
        <v>246</v>
      </c>
      <c r="F31" s="70"/>
    </row>
    <row r="32" spans="2:6">
      <c r="B32" s="400" t="s">
        <v>106</v>
      </c>
      <c r="C32" s="385" t="s">
        <v>23</v>
      </c>
      <c r="D32" s="386"/>
      <c r="E32" s="21" t="s">
        <v>247</v>
      </c>
      <c r="F32" s="70"/>
    </row>
    <row r="33" spans="2:7">
      <c r="B33" s="399" t="s">
        <v>126</v>
      </c>
      <c r="C33" s="385" t="s">
        <v>24</v>
      </c>
      <c r="D33" s="386"/>
      <c r="E33" s="21" t="s">
        <v>248</v>
      </c>
      <c r="F33" s="70"/>
    </row>
    <row r="34" spans="2:7">
      <c r="B34" s="384" t="s">
        <v>173</v>
      </c>
      <c r="C34" s="385"/>
      <c r="D34" s="66"/>
      <c r="E34" s="70"/>
      <c r="F34" s="70"/>
    </row>
    <row r="35" spans="2:7">
      <c r="B35" s="399" t="s">
        <v>172</v>
      </c>
      <c r="C35" s="385" t="s">
        <v>25</v>
      </c>
      <c r="D35" s="386"/>
      <c r="E35" s="21" t="s">
        <v>251</v>
      </c>
      <c r="F35" s="21" t="s">
        <v>250</v>
      </c>
      <c r="G35" s="16" t="s">
        <v>294</v>
      </c>
    </row>
    <row r="36" spans="2:7">
      <c r="B36" s="399" t="s">
        <v>174</v>
      </c>
      <c r="C36" s="385" t="s">
        <v>26</v>
      </c>
      <c r="D36" s="386"/>
      <c r="E36" s="21" t="s">
        <v>251</v>
      </c>
      <c r="F36" s="21" t="s">
        <v>252</v>
      </c>
      <c r="G36" s="16" t="s">
        <v>294</v>
      </c>
    </row>
    <row r="37" spans="2:7">
      <c r="B37" s="384" t="s">
        <v>1051</v>
      </c>
      <c r="C37" s="385"/>
      <c r="D37" s="66"/>
      <c r="E37" s="70"/>
      <c r="F37" s="70"/>
    </row>
    <row r="38" spans="2:7" ht="30">
      <c r="B38" s="399" t="s">
        <v>1052</v>
      </c>
      <c r="C38" s="385" t="s">
        <v>1053</v>
      </c>
      <c r="D38" s="386"/>
      <c r="E38" s="21" t="s">
        <v>1054</v>
      </c>
      <c r="F38" s="21"/>
      <c r="G38" s="16"/>
    </row>
    <row r="39" spans="2:7" ht="30">
      <c r="B39" s="399" t="s">
        <v>1055</v>
      </c>
      <c r="C39" s="385" t="s">
        <v>1056</v>
      </c>
      <c r="D39" s="386"/>
      <c r="E39" s="21" t="s">
        <v>1057</v>
      </c>
      <c r="F39" s="21"/>
      <c r="G39" s="16"/>
    </row>
    <row r="40" spans="2:7">
      <c r="B40" s="397" t="s">
        <v>598</v>
      </c>
      <c r="C40" s="401" t="s">
        <v>599</v>
      </c>
      <c r="D40" s="402"/>
      <c r="E40" s="175" t="s">
        <v>224</v>
      </c>
      <c r="F40" s="175" t="s">
        <v>600</v>
      </c>
    </row>
    <row r="41" spans="2:7">
      <c r="B41" s="397" t="s">
        <v>601</v>
      </c>
      <c r="C41" s="401" t="s">
        <v>602</v>
      </c>
      <c r="D41" s="402"/>
      <c r="E41" s="175" t="s">
        <v>224</v>
      </c>
      <c r="F41" s="175" t="s">
        <v>603</v>
      </c>
    </row>
    <row r="42" spans="2:7">
      <c r="B42" s="397" t="s">
        <v>604</v>
      </c>
      <c r="C42" s="401" t="s">
        <v>605</v>
      </c>
      <c r="D42" s="402"/>
      <c r="E42" s="175" t="s">
        <v>224</v>
      </c>
      <c r="F42" s="175" t="s">
        <v>606</v>
      </c>
    </row>
  </sheetData>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80" zoomScaleNormal="80" workbookViewId="0">
      <selection activeCell="O38" sqref="O38"/>
    </sheetView>
  </sheetViews>
  <sheetFormatPr defaultColWidth="9.28515625" defaultRowHeight="15"/>
  <cols>
    <col min="1" max="1" width="38.42578125" style="41" bestFit="1" customWidth="1"/>
    <col min="2" max="2" width="45.42578125" style="41" customWidth="1"/>
    <col min="3" max="4" width="9.28515625" style="41"/>
    <col min="5" max="5" width="45.5703125" style="41" customWidth="1"/>
    <col min="6" max="16384" width="9.28515625" style="41"/>
  </cols>
  <sheetData>
    <row r="1" spans="1:7">
      <c r="A1" s="169" t="s">
        <v>1058</v>
      </c>
      <c r="C1" s="75"/>
    </row>
    <row r="2" spans="1:7">
      <c r="A2" s="47" t="s">
        <v>588</v>
      </c>
      <c r="C2" s="75"/>
    </row>
    <row r="3" spans="1:7">
      <c r="C3" s="75"/>
    </row>
    <row r="4" spans="1:7">
      <c r="A4" s="44" t="s">
        <v>1059</v>
      </c>
      <c r="C4" s="75"/>
    </row>
    <row r="5" spans="1:7">
      <c r="C5" s="75"/>
    </row>
    <row r="6" spans="1:7">
      <c r="A6" s="47" t="s">
        <v>588</v>
      </c>
      <c r="C6" s="75"/>
    </row>
    <row r="7" spans="1:7">
      <c r="D7" s="385" t="s">
        <v>2</v>
      </c>
    </row>
    <row r="8" spans="1:7">
      <c r="B8" s="397" t="s">
        <v>38</v>
      </c>
      <c r="C8" s="385" t="s">
        <v>3</v>
      </c>
      <c r="D8" s="386"/>
      <c r="E8" s="21" t="s">
        <v>229</v>
      </c>
      <c r="F8" s="70"/>
      <c r="G8" s="70"/>
    </row>
    <row r="9" spans="1:7">
      <c r="B9" s="397" t="s">
        <v>40</v>
      </c>
      <c r="C9" s="385" t="s">
        <v>4</v>
      </c>
      <c r="D9" s="386"/>
      <c r="E9" s="21" t="s">
        <v>230</v>
      </c>
      <c r="F9" s="21" t="s">
        <v>231</v>
      </c>
      <c r="G9" s="70"/>
    </row>
    <row r="10" spans="1:7">
      <c r="B10" s="397" t="s">
        <v>41</v>
      </c>
      <c r="C10" s="385" t="s">
        <v>5</v>
      </c>
      <c r="D10" s="386"/>
      <c r="E10" s="21" t="s">
        <v>230</v>
      </c>
      <c r="F10" s="21" t="s">
        <v>232</v>
      </c>
      <c r="G10" s="70"/>
    </row>
    <row r="11" spans="1:7">
      <c r="B11" s="397" t="s">
        <v>358</v>
      </c>
      <c r="C11" s="385" t="s">
        <v>6</v>
      </c>
      <c r="D11" s="386"/>
      <c r="E11" s="21" t="s">
        <v>230</v>
      </c>
      <c r="F11" s="21" t="s">
        <v>363</v>
      </c>
      <c r="G11" s="70"/>
    </row>
    <row r="12" spans="1:7">
      <c r="B12" s="397" t="s">
        <v>42</v>
      </c>
      <c r="C12" s="385" t="s">
        <v>39</v>
      </c>
      <c r="D12" s="386"/>
      <c r="E12" s="21" t="s">
        <v>233</v>
      </c>
      <c r="F12" s="70"/>
      <c r="G12" s="70"/>
    </row>
    <row r="13" spans="1:7">
      <c r="B13" s="397" t="s">
        <v>43</v>
      </c>
      <c r="C13" s="385" t="s">
        <v>7</v>
      </c>
      <c r="D13" s="386"/>
      <c r="E13" s="21" t="s">
        <v>234</v>
      </c>
      <c r="F13" s="70"/>
      <c r="G13" s="70"/>
    </row>
    <row r="14" spans="1:7">
      <c r="B14" s="397" t="s">
        <v>222</v>
      </c>
      <c r="C14" s="385" t="s">
        <v>8</v>
      </c>
      <c r="D14" s="386"/>
      <c r="E14" s="21" t="s">
        <v>224</v>
      </c>
      <c r="F14" s="21" t="s">
        <v>225</v>
      </c>
      <c r="G14" s="70"/>
    </row>
    <row r="15" spans="1:7" ht="30">
      <c r="B15" s="397" t="s">
        <v>223</v>
      </c>
      <c r="C15" s="385" t="s">
        <v>9</v>
      </c>
      <c r="D15" s="386"/>
      <c r="E15" s="21" t="s">
        <v>224</v>
      </c>
      <c r="F15" s="21" t="s">
        <v>226</v>
      </c>
      <c r="G15" s="70"/>
    </row>
    <row r="16" spans="1:7">
      <c r="B16" s="397" t="s">
        <v>147</v>
      </c>
      <c r="C16" s="385" t="s">
        <v>10</v>
      </c>
      <c r="D16" s="386"/>
      <c r="E16" s="21" t="s">
        <v>227</v>
      </c>
      <c r="F16" s="70"/>
      <c r="G16" s="70"/>
    </row>
    <row r="17" spans="2:7">
      <c r="B17" s="397" t="s">
        <v>154</v>
      </c>
      <c r="C17" s="385" t="s">
        <v>11</v>
      </c>
      <c r="D17" s="386"/>
      <c r="E17" s="21" t="s">
        <v>228</v>
      </c>
      <c r="F17" s="70"/>
      <c r="G17" s="70"/>
    </row>
    <row r="18" spans="2:7">
      <c r="B18" s="397" t="s">
        <v>108</v>
      </c>
      <c r="C18" s="385" t="s">
        <v>12</v>
      </c>
      <c r="D18" s="386"/>
      <c r="E18" s="21" t="s">
        <v>235</v>
      </c>
      <c r="F18" s="70"/>
      <c r="G18" s="70"/>
    </row>
    <row r="19" spans="2:7">
      <c r="B19" s="397" t="s">
        <v>109</v>
      </c>
      <c r="C19" s="385" t="s">
        <v>13</v>
      </c>
      <c r="D19" s="386"/>
      <c r="E19" s="21" t="s">
        <v>236</v>
      </c>
      <c r="F19" s="21" t="s">
        <v>238</v>
      </c>
      <c r="G19" s="70"/>
    </row>
    <row r="20" spans="2:7">
      <c r="B20" s="397" t="s">
        <v>110</v>
      </c>
      <c r="C20" s="385" t="s">
        <v>14</v>
      </c>
      <c r="D20" s="386"/>
      <c r="E20" s="21" t="s">
        <v>236</v>
      </c>
      <c r="F20" s="21" t="s">
        <v>239</v>
      </c>
      <c r="G20" s="70"/>
    </row>
    <row r="21" spans="2:7">
      <c r="B21" s="384" t="s">
        <v>1051</v>
      </c>
      <c r="C21" s="385"/>
      <c r="D21" s="66"/>
      <c r="E21" s="70"/>
    </row>
    <row r="22" spans="2:7" ht="30">
      <c r="B22" s="399" t="s">
        <v>1052</v>
      </c>
      <c r="C22" s="385" t="s">
        <v>1053</v>
      </c>
      <c r="D22" s="386"/>
      <c r="E22" s="21" t="s">
        <v>1054</v>
      </c>
    </row>
    <row r="23" spans="2:7" ht="30">
      <c r="B23" s="399" t="s">
        <v>1055</v>
      </c>
      <c r="C23" s="385" t="s">
        <v>1056</v>
      </c>
      <c r="D23" s="386"/>
      <c r="E23" s="21" t="s">
        <v>1057</v>
      </c>
    </row>
    <row r="24" spans="2:7">
      <c r="B24" s="397" t="s">
        <v>598</v>
      </c>
      <c r="C24" s="401" t="s">
        <v>599</v>
      </c>
      <c r="D24" s="402"/>
      <c r="E24" s="175" t="s">
        <v>224</v>
      </c>
      <c r="F24" s="175" t="s">
        <v>600</v>
      </c>
    </row>
    <row r="25" spans="2:7">
      <c r="B25" s="397" t="s">
        <v>601</v>
      </c>
      <c r="C25" s="401" t="s">
        <v>602</v>
      </c>
      <c r="D25" s="402"/>
      <c r="E25" s="175" t="s">
        <v>224</v>
      </c>
      <c r="F25" s="175" t="s">
        <v>603</v>
      </c>
    </row>
    <row r="26" spans="2:7">
      <c r="B26" s="397" t="s">
        <v>604</v>
      </c>
      <c r="C26" s="401" t="s">
        <v>605</v>
      </c>
      <c r="D26" s="402"/>
      <c r="E26" s="175" t="s">
        <v>224</v>
      </c>
      <c r="F26" s="175" t="s">
        <v>606</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C000"/>
  </sheetPr>
  <dimension ref="A1:ZD58"/>
  <sheetViews>
    <sheetView showGridLines="0" zoomScale="80" zoomScaleNormal="80" zoomScaleSheetLayoutView="110" workbookViewId="0">
      <selection activeCell="B39" sqref="B39:C39"/>
    </sheetView>
  </sheetViews>
  <sheetFormatPr defaultColWidth="11.42578125" defaultRowHeight="15"/>
  <cols>
    <col min="1" max="1" width="13.5703125" style="80" bestFit="1" customWidth="1"/>
    <col min="2" max="2" width="34.42578125" style="93" bestFit="1" customWidth="1"/>
    <col min="3" max="3" width="13.28515625" style="75" customWidth="1"/>
    <col min="4" max="4" width="11.7109375" style="91" customWidth="1"/>
    <col min="5" max="6" width="11.42578125" style="43" customWidth="1"/>
    <col min="7" max="7" width="19.28515625" style="43" customWidth="1"/>
    <col min="8" max="8" width="21.42578125" style="43" customWidth="1"/>
    <col min="9" max="9" width="28.5703125" style="43" customWidth="1"/>
    <col min="10" max="10" width="11.42578125" style="43"/>
    <col min="11" max="11" width="29" style="43" customWidth="1"/>
    <col min="12" max="16384" width="11.42578125" style="43"/>
  </cols>
  <sheetData>
    <row r="1" spans="1:680">
      <c r="A1" s="44" t="s">
        <v>201</v>
      </c>
      <c r="B1" s="77"/>
      <c r="C1" s="78"/>
      <c r="D1" s="79"/>
    </row>
    <row r="2" spans="1:680">
      <c r="A2" s="31" t="s">
        <v>193</v>
      </c>
      <c r="B2" s="77"/>
      <c r="C2" s="78"/>
      <c r="D2" s="70"/>
    </row>
    <row r="3" spans="1:680">
      <c r="B3" s="77"/>
      <c r="C3" s="77"/>
      <c r="D3" s="43"/>
    </row>
    <row r="4" spans="1:680" ht="12" customHeight="1">
      <c r="A4" s="44" t="s">
        <v>435</v>
      </c>
      <c r="B4" s="77"/>
      <c r="C4" s="78"/>
      <c r="D4" s="43"/>
    </row>
    <row r="5" spans="1:680" ht="12" customHeight="1">
      <c r="A5" s="44"/>
      <c r="B5" s="77"/>
      <c r="C5" s="78"/>
      <c r="D5" s="43"/>
    </row>
    <row r="6" spans="1:680" ht="12" customHeight="1">
      <c r="A6" s="31" t="s">
        <v>193</v>
      </c>
      <c r="B6" s="77"/>
      <c r="C6" s="78"/>
      <c r="D6" s="43"/>
    </row>
    <row r="7" spans="1:680" s="80" customFormat="1" ht="15" customHeight="1">
      <c r="B7" s="81"/>
      <c r="C7" s="81"/>
    </row>
    <row r="8" spans="1:680" ht="12" customHeight="1">
      <c r="B8" s="82"/>
      <c r="C8" s="83"/>
      <c r="D8" s="32" t="s">
        <v>155</v>
      </c>
      <c r="E8" s="32" t="s">
        <v>156</v>
      </c>
      <c r="F8" s="32" t="s">
        <v>286</v>
      </c>
    </row>
    <row r="9" spans="1:680" ht="12" customHeight="1">
      <c r="B9" s="82"/>
      <c r="C9" s="83"/>
      <c r="D9" s="18" t="s">
        <v>2</v>
      </c>
      <c r="E9" s="18" t="s">
        <v>53</v>
      </c>
      <c r="F9" s="18" t="s">
        <v>44</v>
      </c>
    </row>
    <row r="10" spans="1:680">
      <c r="B10" s="33" t="s">
        <v>55</v>
      </c>
      <c r="C10" s="84"/>
      <c r="D10" s="66"/>
      <c r="E10" s="66"/>
      <c r="F10" s="66"/>
    </row>
    <row r="11" spans="1:680" ht="30">
      <c r="B11" s="284" t="s">
        <v>883</v>
      </c>
      <c r="C11" s="285" t="s">
        <v>882</v>
      </c>
      <c r="D11" s="283"/>
      <c r="E11" s="283"/>
      <c r="F11" s="283"/>
    </row>
    <row r="12" spans="1:680" s="3" customFormat="1" ht="53.1" customHeight="1">
      <c r="B12" s="34" t="s">
        <v>134</v>
      </c>
      <c r="C12" s="23" t="s">
        <v>3</v>
      </c>
      <c r="D12" s="73"/>
      <c r="E12" s="73"/>
      <c r="F12" s="73"/>
      <c r="G12" s="4" t="s">
        <v>251</v>
      </c>
      <c r="H12" s="4" t="s">
        <v>254</v>
      </c>
      <c r="I12" s="21"/>
      <c r="J12" s="21" t="s">
        <v>256</v>
      </c>
      <c r="L12" s="17" t="s">
        <v>253</v>
      </c>
      <c r="M12" s="16"/>
    </row>
    <row r="13" spans="1:680" ht="30.75" customHeight="1">
      <c r="B13" s="35" t="s">
        <v>359</v>
      </c>
      <c r="C13" s="23" t="s">
        <v>4</v>
      </c>
      <c r="D13" s="73"/>
      <c r="E13" s="73"/>
      <c r="F13" s="73"/>
      <c r="G13" s="4" t="s">
        <v>251</v>
      </c>
      <c r="H13" s="4" t="s">
        <v>254</v>
      </c>
      <c r="I13" s="4" t="s">
        <v>255</v>
      </c>
      <c r="J13" s="21" t="s">
        <v>256</v>
      </c>
      <c r="L13" s="17" t="s">
        <v>253</v>
      </c>
      <c r="M13" s="16"/>
    </row>
    <row r="14" spans="1:680" s="85" customFormat="1">
      <c r="A14" s="80"/>
      <c r="B14" s="35" t="s">
        <v>56</v>
      </c>
      <c r="C14" s="23" t="s">
        <v>5</v>
      </c>
      <c r="D14" s="73"/>
      <c r="E14" s="73"/>
      <c r="F14" s="73"/>
      <c r="G14" s="4" t="s">
        <v>251</v>
      </c>
      <c r="H14" s="4" t="s">
        <v>254</v>
      </c>
      <c r="I14" s="4" t="s">
        <v>257</v>
      </c>
      <c r="J14" s="21" t="s">
        <v>256</v>
      </c>
      <c r="K14" s="3"/>
      <c r="L14" s="17" t="s">
        <v>253</v>
      </c>
      <c r="M14" s="16"/>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row>
    <row r="15" spans="1:680">
      <c r="B15" s="36" t="s">
        <v>57</v>
      </c>
      <c r="C15" s="23" t="s">
        <v>6</v>
      </c>
      <c r="D15" s="73"/>
      <c r="E15" s="73"/>
      <c r="F15" s="73"/>
      <c r="G15" s="4" t="s">
        <v>251</v>
      </c>
      <c r="H15" s="4" t="s">
        <v>254</v>
      </c>
      <c r="I15" s="21" t="s">
        <v>258</v>
      </c>
      <c r="J15" s="21" t="s">
        <v>256</v>
      </c>
      <c r="L15" s="17" t="s">
        <v>253</v>
      </c>
      <c r="M15" s="16"/>
    </row>
    <row r="16" spans="1:680">
      <c r="B16" s="36" t="s">
        <v>58</v>
      </c>
      <c r="C16" s="23" t="s">
        <v>39</v>
      </c>
      <c r="D16" s="73"/>
      <c r="E16" s="73"/>
      <c r="F16" s="73"/>
      <c r="G16" s="4" t="s">
        <v>251</v>
      </c>
      <c r="H16" s="4" t="s">
        <v>254</v>
      </c>
      <c r="I16" s="21" t="s">
        <v>259</v>
      </c>
      <c r="J16" s="21" t="s">
        <v>256</v>
      </c>
      <c r="L16" s="17" t="s">
        <v>253</v>
      </c>
      <c r="M16" s="16"/>
    </row>
    <row r="17" spans="1:680">
      <c r="B17" s="35" t="s">
        <v>59</v>
      </c>
      <c r="C17" s="23" t="s">
        <v>7</v>
      </c>
      <c r="D17" s="73"/>
      <c r="E17" s="73"/>
      <c r="F17" s="73"/>
      <c r="G17" s="4" t="s">
        <v>251</v>
      </c>
      <c r="H17" s="4" t="s">
        <v>254</v>
      </c>
      <c r="I17" s="21" t="s">
        <v>260</v>
      </c>
      <c r="J17" s="21" t="s">
        <v>256</v>
      </c>
      <c r="L17" s="17" t="s">
        <v>253</v>
      </c>
      <c r="M17" s="16"/>
    </row>
    <row r="18" spans="1:680">
      <c r="B18" s="36" t="s">
        <v>60</v>
      </c>
      <c r="C18" s="23" t="s">
        <v>8</v>
      </c>
      <c r="D18" s="73"/>
      <c r="E18" s="73"/>
      <c r="F18" s="73"/>
      <c r="G18" s="4" t="s">
        <v>251</v>
      </c>
      <c r="H18" s="4" t="s">
        <v>254</v>
      </c>
      <c r="I18" s="21" t="s">
        <v>261</v>
      </c>
      <c r="J18" s="21" t="s">
        <v>256</v>
      </c>
      <c r="L18" s="17" t="s">
        <v>253</v>
      </c>
      <c r="M18" s="16"/>
    </row>
    <row r="19" spans="1:680">
      <c r="B19" s="36" t="s">
        <v>61</v>
      </c>
      <c r="C19" s="23" t="s">
        <v>9</v>
      </c>
      <c r="D19" s="73"/>
      <c r="E19" s="73"/>
      <c r="F19" s="73"/>
      <c r="G19" s="4" t="s">
        <v>251</v>
      </c>
      <c r="H19" s="4" t="s">
        <v>254</v>
      </c>
      <c r="I19" s="21" t="s">
        <v>262</v>
      </c>
      <c r="J19" s="21" t="s">
        <v>256</v>
      </c>
      <c r="L19" s="17" t="s">
        <v>253</v>
      </c>
      <c r="M19" s="16"/>
    </row>
    <row r="20" spans="1:680" s="292" customFormat="1">
      <c r="A20" s="291"/>
      <c r="B20" s="356" t="s">
        <v>209</v>
      </c>
      <c r="C20" s="357" t="s">
        <v>10</v>
      </c>
      <c r="D20" s="358"/>
      <c r="E20" s="358"/>
      <c r="F20" s="358"/>
      <c r="G20" s="359" t="s">
        <v>251</v>
      </c>
      <c r="H20" s="359" t="s">
        <v>254</v>
      </c>
      <c r="I20" s="360" t="s">
        <v>262</v>
      </c>
      <c r="J20" s="360" t="s">
        <v>256</v>
      </c>
      <c r="K20" s="361"/>
      <c r="L20" s="362" t="s">
        <v>253</v>
      </c>
      <c r="M20" s="363" t="s">
        <v>463</v>
      </c>
      <c r="N20" s="361"/>
      <c r="O20" s="361"/>
      <c r="P20" s="361"/>
    </row>
    <row r="21" spans="1:680" s="292" customFormat="1">
      <c r="A21" s="291"/>
      <c r="B21" s="356" t="s">
        <v>210</v>
      </c>
      <c r="C21" s="357" t="s">
        <v>11</v>
      </c>
      <c r="D21" s="358"/>
      <c r="E21" s="358"/>
      <c r="F21" s="358"/>
      <c r="G21" s="359" t="s">
        <v>251</v>
      </c>
      <c r="H21" s="359" t="s">
        <v>254</v>
      </c>
      <c r="I21" s="360" t="s">
        <v>262</v>
      </c>
      <c r="J21" s="360" t="s">
        <v>256</v>
      </c>
      <c r="K21" s="361"/>
      <c r="L21" s="362" t="s">
        <v>253</v>
      </c>
      <c r="M21" s="363" t="s">
        <v>464</v>
      </c>
      <c r="N21" s="361"/>
      <c r="O21" s="361"/>
      <c r="P21" s="361"/>
    </row>
    <row r="22" spans="1:680" ht="30">
      <c r="B22" s="36" t="s">
        <v>212</v>
      </c>
      <c r="C22" s="23" t="s">
        <v>12</v>
      </c>
      <c r="D22" s="73"/>
      <c r="E22" s="73"/>
      <c r="F22" s="73"/>
      <c r="G22" s="4" t="s">
        <v>251</v>
      </c>
      <c r="H22" s="4" t="s">
        <v>254</v>
      </c>
      <c r="I22" s="21" t="s">
        <v>263</v>
      </c>
      <c r="J22" s="21" t="s">
        <v>256</v>
      </c>
      <c r="L22" s="17" t="s">
        <v>253</v>
      </c>
      <c r="M22" s="16"/>
    </row>
    <row r="23" spans="1:680">
      <c r="B23" s="289" t="s">
        <v>884</v>
      </c>
      <c r="C23" s="287" t="s">
        <v>885</v>
      </c>
      <c r="D23" s="286"/>
      <c r="E23" s="286"/>
      <c r="F23" s="286"/>
      <c r="G23" s="4"/>
      <c r="H23" s="4"/>
      <c r="I23" s="21"/>
      <c r="J23" s="21"/>
      <c r="L23" s="17"/>
      <c r="M23" s="16"/>
    </row>
    <row r="24" spans="1:680">
      <c r="B24" s="289" t="s">
        <v>789</v>
      </c>
      <c r="C24" s="287" t="s">
        <v>886</v>
      </c>
      <c r="D24" s="286"/>
      <c r="E24" s="286"/>
      <c r="F24" s="286"/>
      <c r="G24" s="4"/>
      <c r="H24" s="4"/>
      <c r="I24" s="21"/>
      <c r="J24" s="21"/>
      <c r="L24" s="17"/>
      <c r="M24" s="16"/>
    </row>
    <row r="25" spans="1:680" ht="30">
      <c r="B25" s="289" t="s">
        <v>890</v>
      </c>
      <c r="C25" s="23" t="s">
        <v>13</v>
      </c>
      <c r="D25" s="73"/>
      <c r="E25" s="73"/>
      <c r="F25" s="73"/>
      <c r="G25" s="4" t="s">
        <v>251</v>
      </c>
      <c r="H25" s="4" t="s">
        <v>254</v>
      </c>
      <c r="I25" s="21" t="s">
        <v>264</v>
      </c>
      <c r="J25" s="21" t="s">
        <v>256</v>
      </c>
      <c r="L25" s="17" t="s">
        <v>253</v>
      </c>
      <c r="M25" s="16"/>
    </row>
    <row r="26" spans="1:680" s="293" customFormat="1">
      <c r="A26" s="291"/>
      <c r="B26" s="36" t="s">
        <v>59</v>
      </c>
      <c r="C26" s="23" t="s">
        <v>14</v>
      </c>
      <c r="D26" s="73"/>
      <c r="E26" s="73"/>
      <c r="F26" s="73"/>
      <c r="G26" s="4" t="s">
        <v>251</v>
      </c>
      <c r="H26" s="4" t="s">
        <v>254</v>
      </c>
      <c r="I26" s="21" t="s">
        <v>498</v>
      </c>
      <c r="J26" s="21" t="s">
        <v>256</v>
      </c>
      <c r="K26" s="21" t="s">
        <v>675</v>
      </c>
      <c r="L26" s="17" t="s">
        <v>253</v>
      </c>
      <c r="M26" s="16"/>
      <c r="N26" s="43"/>
      <c r="O26" s="43"/>
      <c r="P26" s="43"/>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c r="DJ26" s="292"/>
      <c r="DK26" s="292"/>
      <c r="DL26" s="292"/>
      <c r="DM26" s="292"/>
      <c r="DN26" s="292"/>
      <c r="DO26" s="292"/>
      <c r="DP26" s="292"/>
      <c r="DQ26" s="292"/>
      <c r="DR26" s="292"/>
      <c r="DS26" s="292"/>
      <c r="DT26" s="292"/>
      <c r="DU26" s="292"/>
      <c r="DV26" s="292"/>
      <c r="DW26" s="292"/>
      <c r="DX26" s="292"/>
      <c r="DY26" s="292"/>
      <c r="DZ26" s="292"/>
      <c r="EA26" s="292"/>
      <c r="EB26" s="292"/>
      <c r="EC26" s="292"/>
      <c r="ED26" s="292"/>
      <c r="EE26" s="292"/>
      <c r="EF26" s="292"/>
      <c r="EG26" s="292"/>
      <c r="EH26" s="292"/>
      <c r="EI26" s="292"/>
      <c r="EJ26" s="292"/>
      <c r="EK26" s="292"/>
      <c r="EL26" s="292"/>
      <c r="EM26" s="292"/>
      <c r="EN26" s="292"/>
      <c r="EO26" s="292"/>
      <c r="EP26" s="292"/>
      <c r="EQ26" s="292"/>
      <c r="ER26" s="292"/>
      <c r="ES26" s="292"/>
      <c r="ET26" s="292"/>
      <c r="EU26" s="292"/>
      <c r="EV26" s="292"/>
      <c r="EW26" s="292"/>
      <c r="EX26" s="292"/>
      <c r="EY26" s="292"/>
      <c r="EZ26" s="292"/>
      <c r="FA26" s="292"/>
      <c r="FB26" s="292"/>
      <c r="FC26" s="292"/>
      <c r="FD26" s="292"/>
      <c r="FE26" s="292"/>
      <c r="FF26" s="292"/>
      <c r="FG26" s="292"/>
      <c r="FH26" s="292"/>
      <c r="FI26" s="292"/>
      <c r="FJ26" s="292"/>
      <c r="FK26" s="292"/>
      <c r="FL26" s="292"/>
      <c r="FM26" s="292"/>
      <c r="FN26" s="292"/>
      <c r="FO26" s="292"/>
      <c r="FP26" s="292"/>
      <c r="FQ26" s="292"/>
      <c r="FR26" s="292"/>
      <c r="FS26" s="292"/>
      <c r="FT26" s="292"/>
      <c r="FU26" s="292"/>
      <c r="FV26" s="292"/>
      <c r="FW26" s="292"/>
      <c r="FX26" s="292"/>
      <c r="FY26" s="292"/>
      <c r="FZ26" s="292"/>
      <c r="GA26" s="292"/>
      <c r="GB26" s="292"/>
      <c r="GC26" s="292"/>
      <c r="GD26" s="292"/>
      <c r="GE26" s="292"/>
      <c r="GF26" s="292"/>
      <c r="GG26" s="292"/>
      <c r="GH26" s="292"/>
      <c r="GI26" s="292"/>
      <c r="GJ26" s="292"/>
      <c r="GK26" s="292"/>
      <c r="GL26" s="292"/>
      <c r="GM26" s="292"/>
      <c r="GN26" s="292"/>
      <c r="GO26" s="292"/>
      <c r="GP26" s="292"/>
      <c r="GQ26" s="292"/>
      <c r="GR26" s="292"/>
      <c r="GS26" s="292"/>
      <c r="GT26" s="292"/>
      <c r="GU26" s="292"/>
      <c r="GV26" s="292"/>
      <c r="GW26" s="292"/>
      <c r="GX26" s="292"/>
      <c r="GY26" s="292"/>
      <c r="GZ26" s="292"/>
      <c r="HA26" s="292"/>
      <c r="HB26" s="292"/>
      <c r="HC26" s="292"/>
      <c r="HD26" s="292"/>
      <c r="HE26" s="292"/>
      <c r="HF26" s="292"/>
      <c r="HG26" s="292"/>
      <c r="HH26" s="292"/>
      <c r="HI26" s="292"/>
      <c r="HJ26" s="292"/>
      <c r="HK26" s="292"/>
      <c r="HL26" s="292"/>
      <c r="HM26" s="292"/>
      <c r="HN26" s="292"/>
      <c r="HO26" s="292"/>
      <c r="HP26" s="292"/>
      <c r="HQ26" s="292"/>
      <c r="HR26" s="292"/>
      <c r="HS26" s="292"/>
      <c r="HT26" s="292"/>
      <c r="HU26" s="292"/>
      <c r="HV26" s="292"/>
      <c r="HW26" s="292"/>
      <c r="HX26" s="292"/>
      <c r="HY26" s="292"/>
      <c r="HZ26" s="292"/>
      <c r="IA26" s="292"/>
      <c r="IB26" s="292"/>
      <c r="IC26" s="292"/>
      <c r="ID26" s="292"/>
      <c r="IE26" s="292"/>
      <c r="IF26" s="292"/>
      <c r="IG26" s="292"/>
      <c r="IH26" s="292"/>
      <c r="II26" s="292"/>
      <c r="IJ26" s="292"/>
      <c r="IK26" s="292"/>
      <c r="IL26" s="292"/>
      <c r="IM26" s="292"/>
      <c r="IN26" s="292"/>
      <c r="IO26" s="292"/>
      <c r="IP26" s="292"/>
      <c r="IQ26" s="292"/>
      <c r="IR26" s="292"/>
      <c r="IS26" s="292"/>
      <c r="IT26" s="292"/>
      <c r="IU26" s="292"/>
      <c r="IV26" s="292"/>
      <c r="IW26" s="292"/>
      <c r="IX26" s="292"/>
      <c r="IY26" s="292"/>
      <c r="IZ26" s="292"/>
      <c r="JA26" s="292"/>
      <c r="JB26" s="292"/>
      <c r="JC26" s="292"/>
      <c r="JD26" s="292"/>
      <c r="JE26" s="292"/>
      <c r="JF26" s="292"/>
      <c r="JG26" s="292"/>
      <c r="JH26" s="292"/>
      <c r="JI26" s="292"/>
      <c r="JJ26" s="292"/>
      <c r="JK26" s="292"/>
      <c r="JL26" s="292"/>
      <c r="JM26" s="292"/>
      <c r="JN26" s="292"/>
      <c r="JO26" s="292"/>
      <c r="JP26" s="292"/>
      <c r="JQ26" s="292"/>
      <c r="JR26" s="292"/>
      <c r="JS26" s="292"/>
      <c r="JT26" s="292"/>
      <c r="JU26" s="292"/>
      <c r="JV26" s="292"/>
      <c r="JW26" s="292"/>
      <c r="JX26" s="292"/>
      <c r="JY26" s="292"/>
      <c r="JZ26" s="292"/>
      <c r="KA26" s="292"/>
      <c r="KB26" s="292"/>
      <c r="KC26" s="292"/>
      <c r="KD26" s="292"/>
      <c r="KE26" s="292"/>
      <c r="KF26" s="292"/>
      <c r="KG26" s="292"/>
      <c r="KH26" s="292"/>
      <c r="KI26" s="292"/>
      <c r="KJ26" s="292"/>
      <c r="KK26" s="292"/>
      <c r="KL26" s="292"/>
      <c r="KM26" s="292"/>
      <c r="KN26" s="292"/>
      <c r="KO26" s="292"/>
      <c r="KP26" s="292"/>
      <c r="KQ26" s="292"/>
      <c r="KR26" s="292"/>
      <c r="KS26" s="292"/>
      <c r="KT26" s="292"/>
      <c r="KU26" s="292"/>
      <c r="KV26" s="292"/>
      <c r="KW26" s="292"/>
      <c r="KX26" s="292"/>
      <c r="KY26" s="292"/>
      <c r="KZ26" s="292"/>
      <c r="LA26" s="292"/>
      <c r="LB26" s="292"/>
      <c r="LC26" s="292"/>
      <c r="LD26" s="292"/>
      <c r="LE26" s="292"/>
      <c r="LF26" s="292"/>
      <c r="LG26" s="292"/>
      <c r="LH26" s="292"/>
      <c r="LI26" s="292"/>
      <c r="LJ26" s="292"/>
      <c r="LK26" s="292"/>
      <c r="LL26" s="292"/>
      <c r="LM26" s="292"/>
      <c r="LN26" s="292"/>
      <c r="LO26" s="292"/>
      <c r="LP26" s="292"/>
      <c r="LQ26" s="292"/>
      <c r="LR26" s="292"/>
      <c r="LS26" s="292"/>
      <c r="LT26" s="292"/>
      <c r="LU26" s="292"/>
      <c r="LV26" s="292"/>
      <c r="LW26" s="292"/>
      <c r="LX26" s="292"/>
      <c r="LY26" s="292"/>
      <c r="LZ26" s="292"/>
      <c r="MA26" s="292"/>
      <c r="MB26" s="292"/>
      <c r="MC26" s="292"/>
      <c r="MD26" s="292"/>
      <c r="ME26" s="292"/>
      <c r="MF26" s="292"/>
      <c r="MG26" s="292"/>
      <c r="MH26" s="292"/>
      <c r="MI26" s="292"/>
      <c r="MJ26" s="292"/>
      <c r="MK26" s="292"/>
      <c r="ML26" s="292"/>
      <c r="MM26" s="292"/>
      <c r="MN26" s="292"/>
      <c r="MO26" s="292"/>
      <c r="MP26" s="292"/>
      <c r="MQ26" s="292"/>
      <c r="MR26" s="292"/>
      <c r="MS26" s="292"/>
      <c r="MT26" s="292"/>
      <c r="MU26" s="292"/>
      <c r="MV26" s="292"/>
      <c r="MW26" s="292"/>
      <c r="MX26" s="292"/>
      <c r="MY26" s="292"/>
      <c r="MZ26" s="292"/>
      <c r="NA26" s="292"/>
      <c r="NB26" s="292"/>
      <c r="NC26" s="292"/>
      <c r="ND26" s="292"/>
      <c r="NE26" s="292"/>
      <c r="NF26" s="292"/>
      <c r="NG26" s="292"/>
      <c r="NH26" s="292"/>
      <c r="NI26" s="292"/>
      <c r="NJ26" s="292"/>
      <c r="NK26" s="292"/>
      <c r="NL26" s="292"/>
      <c r="NM26" s="292"/>
      <c r="NN26" s="292"/>
      <c r="NO26" s="292"/>
      <c r="NP26" s="292"/>
      <c r="NQ26" s="292"/>
      <c r="NR26" s="292"/>
      <c r="NS26" s="292"/>
      <c r="NT26" s="292"/>
      <c r="NU26" s="292"/>
      <c r="NV26" s="292"/>
      <c r="NW26" s="292"/>
      <c r="NX26" s="292"/>
      <c r="NY26" s="292"/>
      <c r="NZ26" s="292"/>
      <c r="OA26" s="292"/>
      <c r="OB26" s="292"/>
      <c r="OC26" s="292"/>
      <c r="OD26" s="292"/>
      <c r="OE26" s="292"/>
      <c r="OF26" s="292"/>
      <c r="OG26" s="292"/>
      <c r="OH26" s="292"/>
      <c r="OI26" s="292"/>
      <c r="OJ26" s="292"/>
      <c r="OK26" s="292"/>
      <c r="OL26" s="292"/>
      <c r="OM26" s="292"/>
      <c r="ON26" s="292"/>
      <c r="OO26" s="292"/>
      <c r="OP26" s="292"/>
      <c r="OQ26" s="292"/>
      <c r="OR26" s="292"/>
      <c r="OS26" s="292"/>
      <c r="OT26" s="292"/>
      <c r="OU26" s="292"/>
      <c r="OV26" s="292"/>
      <c r="OW26" s="292"/>
      <c r="OX26" s="292"/>
      <c r="OY26" s="292"/>
      <c r="OZ26" s="292"/>
      <c r="PA26" s="292"/>
      <c r="PB26" s="292"/>
      <c r="PC26" s="292"/>
      <c r="PD26" s="292"/>
      <c r="PE26" s="292"/>
      <c r="PF26" s="292"/>
      <c r="PG26" s="292"/>
      <c r="PH26" s="292"/>
      <c r="PI26" s="292"/>
      <c r="PJ26" s="292"/>
      <c r="PK26" s="292"/>
      <c r="PL26" s="292"/>
      <c r="PM26" s="292"/>
      <c r="PN26" s="292"/>
      <c r="PO26" s="292"/>
      <c r="PP26" s="292"/>
      <c r="PQ26" s="292"/>
      <c r="PR26" s="292"/>
      <c r="PS26" s="292"/>
      <c r="PT26" s="292"/>
      <c r="PU26" s="292"/>
      <c r="PV26" s="292"/>
      <c r="PW26" s="292"/>
      <c r="PX26" s="292"/>
      <c r="PY26" s="292"/>
      <c r="PZ26" s="292"/>
      <c r="QA26" s="292"/>
      <c r="QB26" s="292"/>
      <c r="QC26" s="292"/>
      <c r="QD26" s="292"/>
      <c r="QE26" s="292"/>
      <c r="QF26" s="292"/>
      <c r="QG26" s="292"/>
      <c r="QH26" s="292"/>
      <c r="QI26" s="292"/>
      <c r="QJ26" s="292"/>
      <c r="QK26" s="292"/>
      <c r="QL26" s="292"/>
      <c r="QM26" s="292"/>
      <c r="QN26" s="292"/>
      <c r="QO26" s="292"/>
      <c r="QP26" s="292"/>
      <c r="QQ26" s="292"/>
      <c r="QR26" s="292"/>
      <c r="QS26" s="292"/>
      <c r="QT26" s="292"/>
      <c r="QU26" s="292"/>
      <c r="QV26" s="292"/>
      <c r="QW26" s="292"/>
      <c r="QX26" s="292"/>
      <c r="QY26" s="292"/>
      <c r="QZ26" s="292"/>
      <c r="RA26" s="292"/>
      <c r="RB26" s="292"/>
      <c r="RC26" s="292"/>
      <c r="RD26" s="292"/>
      <c r="RE26" s="292"/>
      <c r="RF26" s="292"/>
      <c r="RG26" s="292"/>
      <c r="RH26" s="292"/>
      <c r="RI26" s="292"/>
      <c r="RJ26" s="292"/>
      <c r="RK26" s="292"/>
      <c r="RL26" s="292"/>
      <c r="RM26" s="292"/>
      <c r="RN26" s="292"/>
      <c r="RO26" s="292"/>
      <c r="RP26" s="292"/>
      <c r="RQ26" s="292"/>
      <c r="RR26" s="292"/>
      <c r="RS26" s="292"/>
      <c r="RT26" s="292"/>
      <c r="RU26" s="292"/>
      <c r="RV26" s="292"/>
      <c r="RW26" s="292"/>
      <c r="RX26" s="292"/>
      <c r="RY26" s="292"/>
      <c r="RZ26" s="292"/>
      <c r="SA26" s="292"/>
      <c r="SB26" s="292"/>
      <c r="SC26" s="292"/>
      <c r="SD26" s="292"/>
      <c r="SE26" s="292"/>
      <c r="SF26" s="292"/>
      <c r="SG26" s="292"/>
      <c r="SH26" s="292"/>
      <c r="SI26" s="292"/>
      <c r="SJ26" s="292"/>
      <c r="SK26" s="292"/>
      <c r="SL26" s="292"/>
      <c r="SM26" s="292"/>
      <c r="SN26" s="292"/>
      <c r="SO26" s="292"/>
      <c r="SP26" s="292"/>
      <c r="SQ26" s="292"/>
      <c r="SR26" s="292"/>
      <c r="SS26" s="292"/>
      <c r="ST26" s="292"/>
      <c r="SU26" s="292"/>
      <c r="SV26" s="292"/>
      <c r="SW26" s="292"/>
      <c r="SX26" s="292"/>
      <c r="SY26" s="292"/>
      <c r="SZ26" s="292"/>
      <c r="TA26" s="292"/>
      <c r="TB26" s="292"/>
      <c r="TC26" s="292"/>
      <c r="TD26" s="292"/>
      <c r="TE26" s="292"/>
      <c r="TF26" s="292"/>
      <c r="TG26" s="292"/>
      <c r="TH26" s="292"/>
      <c r="TI26" s="292"/>
      <c r="TJ26" s="292"/>
      <c r="TK26" s="292"/>
      <c r="TL26" s="292"/>
      <c r="TM26" s="292"/>
      <c r="TN26" s="292"/>
      <c r="TO26" s="292"/>
      <c r="TP26" s="292"/>
      <c r="TQ26" s="292"/>
      <c r="TR26" s="292"/>
      <c r="TS26" s="292"/>
      <c r="TT26" s="292"/>
      <c r="TU26" s="292"/>
      <c r="TV26" s="292"/>
      <c r="TW26" s="292"/>
      <c r="TX26" s="292"/>
      <c r="TY26" s="292"/>
      <c r="TZ26" s="292"/>
      <c r="UA26" s="292"/>
      <c r="UB26" s="292"/>
      <c r="UC26" s="292"/>
      <c r="UD26" s="292"/>
      <c r="UE26" s="292"/>
      <c r="UF26" s="292"/>
      <c r="UG26" s="292"/>
      <c r="UH26" s="292"/>
      <c r="UI26" s="292"/>
      <c r="UJ26" s="292"/>
      <c r="UK26" s="292"/>
      <c r="UL26" s="292"/>
      <c r="UM26" s="292"/>
      <c r="UN26" s="292"/>
      <c r="UO26" s="292"/>
      <c r="UP26" s="292"/>
      <c r="UQ26" s="292"/>
      <c r="UR26" s="292"/>
      <c r="US26" s="292"/>
      <c r="UT26" s="292"/>
      <c r="UU26" s="292"/>
      <c r="UV26" s="292"/>
      <c r="UW26" s="292"/>
      <c r="UX26" s="292"/>
      <c r="UY26" s="292"/>
      <c r="UZ26" s="292"/>
      <c r="VA26" s="292"/>
      <c r="VB26" s="292"/>
      <c r="VC26" s="292"/>
      <c r="VD26" s="292"/>
      <c r="VE26" s="292"/>
      <c r="VF26" s="292"/>
      <c r="VG26" s="292"/>
      <c r="VH26" s="292"/>
      <c r="VI26" s="292"/>
      <c r="VJ26" s="292"/>
      <c r="VK26" s="292"/>
      <c r="VL26" s="292"/>
      <c r="VM26" s="292"/>
      <c r="VN26" s="292"/>
      <c r="VO26" s="292"/>
      <c r="VP26" s="292"/>
      <c r="VQ26" s="292"/>
      <c r="VR26" s="292"/>
      <c r="VS26" s="292"/>
      <c r="VT26" s="292"/>
      <c r="VU26" s="292"/>
      <c r="VV26" s="292"/>
      <c r="VW26" s="292"/>
      <c r="VX26" s="292"/>
      <c r="VY26" s="292"/>
      <c r="VZ26" s="292"/>
      <c r="WA26" s="292"/>
      <c r="WB26" s="292"/>
      <c r="WC26" s="292"/>
      <c r="WD26" s="292"/>
      <c r="WE26" s="292"/>
      <c r="WF26" s="292"/>
      <c r="WG26" s="292"/>
      <c r="WH26" s="292"/>
      <c r="WI26" s="292"/>
      <c r="WJ26" s="292"/>
      <c r="WK26" s="292"/>
      <c r="WL26" s="292"/>
      <c r="WM26" s="292"/>
      <c r="WN26" s="292"/>
      <c r="WO26" s="292"/>
      <c r="WP26" s="292"/>
      <c r="WQ26" s="292"/>
      <c r="WR26" s="292"/>
      <c r="WS26" s="292"/>
      <c r="WT26" s="292"/>
      <c r="WU26" s="292"/>
      <c r="WV26" s="292"/>
      <c r="WW26" s="292"/>
      <c r="WX26" s="292"/>
      <c r="WY26" s="292"/>
      <c r="WZ26" s="292"/>
      <c r="XA26" s="292"/>
      <c r="XB26" s="292"/>
      <c r="XC26" s="292"/>
      <c r="XD26" s="292"/>
      <c r="XE26" s="292"/>
      <c r="XF26" s="292"/>
      <c r="XG26" s="292"/>
      <c r="XH26" s="292"/>
      <c r="XI26" s="292"/>
      <c r="XJ26" s="292"/>
      <c r="XK26" s="292"/>
      <c r="XL26" s="292"/>
      <c r="XM26" s="292"/>
      <c r="XN26" s="292"/>
      <c r="XO26" s="292"/>
      <c r="XP26" s="292"/>
      <c r="XQ26" s="292"/>
      <c r="XR26" s="292"/>
      <c r="XS26" s="292"/>
      <c r="XT26" s="292"/>
      <c r="XU26" s="292"/>
      <c r="XV26" s="292"/>
      <c r="XW26" s="292"/>
      <c r="XX26" s="292"/>
      <c r="XY26" s="292"/>
      <c r="XZ26" s="292"/>
      <c r="YA26" s="292"/>
      <c r="YB26" s="292"/>
      <c r="YC26" s="292"/>
      <c r="YD26" s="292"/>
      <c r="YE26" s="292"/>
      <c r="YF26" s="292"/>
      <c r="YG26" s="292"/>
      <c r="YH26" s="292"/>
      <c r="YI26" s="292"/>
      <c r="YJ26" s="292"/>
      <c r="YK26" s="292"/>
      <c r="YL26" s="292"/>
      <c r="YM26" s="292"/>
      <c r="YN26" s="292"/>
      <c r="YO26" s="292"/>
      <c r="YP26" s="292"/>
      <c r="YQ26" s="292"/>
      <c r="YR26" s="292"/>
      <c r="YS26" s="292"/>
      <c r="YT26" s="292"/>
      <c r="YU26" s="292"/>
      <c r="YV26" s="292"/>
      <c r="YW26" s="292"/>
      <c r="YX26" s="292"/>
      <c r="YY26" s="292"/>
      <c r="YZ26" s="292"/>
      <c r="ZA26" s="292"/>
      <c r="ZB26" s="292"/>
      <c r="ZC26" s="292"/>
      <c r="ZD26" s="292"/>
    </row>
    <row r="27" spans="1:680" s="293" customFormat="1">
      <c r="A27" s="291"/>
      <c r="B27" s="36" t="s">
        <v>457</v>
      </c>
      <c r="C27" s="23" t="s">
        <v>15</v>
      </c>
      <c r="D27" s="73"/>
      <c r="E27" s="73"/>
      <c r="F27" s="73"/>
      <c r="G27" s="4" t="s">
        <v>251</v>
      </c>
      <c r="H27" s="4" t="s">
        <v>254</v>
      </c>
      <c r="I27" s="21" t="s">
        <v>498</v>
      </c>
      <c r="J27" s="21" t="s">
        <v>256</v>
      </c>
      <c r="K27" s="21" t="s">
        <v>676</v>
      </c>
      <c r="L27" s="17" t="s">
        <v>253</v>
      </c>
      <c r="M27" s="16"/>
      <c r="N27" s="43"/>
      <c r="O27" s="43"/>
      <c r="P27" s="43"/>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c r="DJ27" s="292"/>
      <c r="DK27" s="292"/>
      <c r="DL27" s="292"/>
      <c r="DM27" s="292"/>
      <c r="DN27" s="292"/>
      <c r="DO27" s="292"/>
      <c r="DP27" s="292"/>
      <c r="DQ27" s="292"/>
      <c r="DR27" s="292"/>
      <c r="DS27" s="292"/>
      <c r="DT27" s="292"/>
      <c r="DU27" s="292"/>
      <c r="DV27" s="292"/>
      <c r="DW27" s="292"/>
      <c r="DX27" s="292"/>
      <c r="DY27" s="292"/>
      <c r="DZ27" s="292"/>
      <c r="EA27" s="292"/>
      <c r="EB27" s="292"/>
      <c r="EC27" s="292"/>
      <c r="ED27" s="292"/>
      <c r="EE27" s="292"/>
      <c r="EF27" s="292"/>
      <c r="EG27" s="292"/>
      <c r="EH27" s="292"/>
      <c r="EI27" s="292"/>
      <c r="EJ27" s="292"/>
      <c r="EK27" s="292"/>
      <c r="EL27" s="292"/>
      <c r="EM27" s="292"/>
      <c r="EN27" s="292"/>
      <c r="EO27" s="292"/>
      <c r="EP27" s="292"/>
      <c r="EQ27" s="292"/>
      <c r="ER27" s="292"/>
      <c r="ES27" s="292"/>
      <c r="ET27" s="292"/>
      <c r="EU27" s="292"/>
      <c r="EV27" s="292"/>
      <c r="EW27" s="292"/>
      <c r="EX27" s="292"/>
      <c r="EY27" s="292"/>
      <c r="EZ27" s="292"/>
      <c r="FA27" s="292"/>
      <c r="FB27" s="292"/>
      <c r="FC27" s="292"/>
      <c r="FD27" s="292"/>
      <c r="FE27" s="292"/>
      <c r="FF27" s="292"/>
      <c r="FG27" s="292"/>
      <c r="FH27" s="292"/>
      <c r="FI27" s="292"/>
      <c r="FJ27" s="292"/>
      <c r="FK27" s="292"/>
      <c r="FL27" s="292"/>
      <c r="FM27" s="292"/>
      <c r="FN27" s="292"/>
      <c r="FO27" s="292"/>
      <c r="FP27" s="292"/>
      <c r="FQ27" s="292"/>
      <c r="FR27" s="292"/>
      <c r="FS27" s="292"/>
      <c r="FT27" s="292"/>
      <c r="FU27" s="292"/>
      <c r="FV27" s="292"/>
      <c r="FW27" s="292"/>
      <c r="FX27" s="292"/>
      <c r="FY27" s="292"/>
      <c r="FZ27" s="292"/>
      <c r="GA27" s="292"/>
      <c r="GB27" s="292"/>
      <c r="GC27" s="292"/>
      <c r="GD27" s="292"/>
      <c r="GE27" s="292"/>
      <c r="GF27" s="292"/>
      <c r="GG27" s="292"/>
      <c r="GH27" s="292"/>
      <c r="GI27" s="292"/>
      <c r="GJ27" s="292"/>
      <c r="GK27" s="292"/>
      <c r="GL27" s="292"/>
      <c r="GM27" s="292"/>
      <c r="GN27" s="292"/>
      <c r="GO27" s="292"/>
      <c r="GP27" s="292"/>
      <c r="GQ27" s="292"/>
      <c r="GR27" s="292"/>
      <c r="GS27" s="292"/>
      <c r="GT27" s="292"/>
      <c r="GU27" s="292"/>
      <c r="GV27" s="292"/>
      <c r="GW27" s="292"/>
      <c r="GX27" s="292"/>
      <c r="GY27" s="292"/>
      <c r="GZ27" s="292"/>
      <c r="HA27" s="292"/>
      <c r="HB27" s="292"/>
      <c r="HC27" s="292"/>
      <c r="HD27" s="292"/>
      <c r="HE27" s="292"/>
      <c r="HF27" s="292"/>
      <c r="HG27" s="292"/>
      <c r="HH27" s="292"/>
      <c r="HI27" s="292"/>
      <c r="HJ27" s="292"/>
      <c r="HK27" s="292"/>
      <c r="HL27" s="292"/>
      <c r="HM27" s="292"/>
      <c r="HN27" s="292"/>
      <c r="HO27" s="292"/>
      <c r="HP27" s="292"/>
      <c r="HQ27" s="292"/>
      <c r="HR27" s="292"/>
      <c r="HS27" s="292"/>
      <c r="HT27" s="292"/>
      <c r="HU27" s="292"/>
      <c r="HV27" s="292"/>
      <c r="HW27" s="292"/>
      <c r="HX27" s="292"/>
      <c r="HY27" s="292"/>
      <c r="HZ27" s="292"/>
      <c r="IA27" s="292"/>
      <c r="IB27" s="292"/>
      <c r="IC27" s="292"/>
      <c r="ID27" s="292"/>
      <c r="IE27" s="292"/>
      <c r="IF27" s="292"/>
      <c r="IG27" s="292"/>
      <c r="IH27" s="292"/>
      <c r="II27" s="292"/>
      <c r="IJ27" s="292"/>
      <c r="IK27" s="292"/>
      <c r="IL27" s="292"/>
      <c r="IM27" s="292"/>
      <c r="IN27" s="292"/>
      <c r="IO27" s="292"/>
      <c r="IP27" s="292"/>
      <c r="IQ27" s="292"/>
      <c r="IR27" s="292"/>
      <c r="IS27" s="292"/>
      <c r="IT27" s="292"/>
      <c r="IU27" s="292"/>
      <c r="IV27" s="292"/>
      <c r="IW27" s="292"/>
      <c r="IX27" s="292"/>
      <c r="IY27" s="292"/>
      <c r="IZ27" s="292"/>
      <c r="JA27" s="292"/>
      <c r="JB27" s="292"/>
      <c r="JC27" s="292"/>
      <c r="JD27" s="292"/>
      <c r="JE27" s="292"/>
      <c r="JF27" s="292"/>
      <c r="JG27" s="292"/>
      <c r="JH27" s="292"/>
      <c r="JI27" s="292"/>
      <c r="JJ27" s="292"/>
      <c r="JK27" s="292"/>
      <c r="JL27" s="292"/>
      <c r="JM27" s="292"/>
      <c r="JN27" s="292"/>
      <c r="JO27" s="292"/>
      <c r="JP27" s="292"/>
      <c r="JQ27" s="292"/>
      <c r="JR27" s="292"/>
      <c r="JS27" s="292"/>
      <c r="JT27" s="292"/>
      <c r="JU27" s="292"/>
      <c r="JV27" s="292"/>
      <c r="JW27" s="292"/>
      <c r="JX27" s="292"/>
      <c r="JY27" s="292"/>
      <c r="JZ27" s="292"/>
      <c r="KA27" s="292"/>
      <c r="KB27" s="292"/>
      <c r="KC27" s="292"/>
      <c r="KD27" s="292"/>
      <c r="KE27" s="292"/>
      <c r="KF27" s="292"/>
      <c r="KG27" s="292"/>
      <c r="KH27" s="292"/>
      <c r="KI27" s="292"/>
      <c r="KJ27" s="292"/>
      <c r="KK27" s="292"/>
      <c r="KL27" s="292"/>
      <c r="KM27" s="292"/>
      <c r="KN27" s="292"/>
      <c r="KO27" s="292"/>
      <c r="KP27" s="292"/>
      <c r="KQ27" s="292"/>
      <c r="KR27" s="292"/>
      <c r="KS27" s="292"/>
      <c r="KT27" s="292"/>
      <c r="KU27" s="292"/>
      <c r="KV27" s="292"/>
      <c r="KW27" s="292"/>
      <c r="KX27" s="292"/>
      <c r="KY27" s="292"/>
      <c r="KZ27" s="292"/>
      <c r="LA27" s="292"/>
      <c r="LB27" s="292"/>
      <c r="LC27" s="292"/>
      <c r="LD27" s="292"/>
      <c r="LE27" s="292"/>
      <c r="LF27" s="292"/>
      <c r="LG27" s="292"/>
      <c r="LH27" s="292"/>
      <c r="LI27" s="292"/>
      <c r="LJ27" s="292"/>
      <c r="LK27" s="292"/>
      <c r="LL27" s="292"/>
      <c r="LM27" s="292"/>
      <c r="LN27" s="292"/>
      <c r="LO27" s="292"/>
      <c r="LP27" s="292"/>
      <c r="LQ27" s="292"/>
      <c r="LR27" s="292"/>
      <c r="LS27" s="292"/>
      <c r="LT27" s="292"/>
      <c r="LU27" s="292"/>
      <c r="LV27" s="292"/>
      <c r="LW27" s="292"/>
      <c r="LX27" s="292"/>
      <c r="LY27" s="292"/>
      <c r="LZ27" s="292"/>
      <c r="MA27" s="292"/>
      <c r="MB27" s="292"/>
      <c r="MC27" s="292"/>
      <c r="MD27" s="292"/>
      <c r="ME27" s="292"/>
      <c r="MF27" s="292"/>
      <c r="MG27" s="292"/>
      <c r="MH27" s="292"/>
      <c r="MI27" s="292"/>
      <c r="MJ27" s="292"/>
      <c r="MK27" s="292"/>
      <c r="ML27" s="292"/>
      <c r="MM27" s="292"/>
      <c r="MN27" s="292"/>
      <c r="MO27" s="292"/>
      <c r="MP27" s="292"/>
      <c r="MQ27" s="292"/>
      <c r="MR27" s="292"/>
      <c r="MS27" s="292"/>
      <c r="MT27" s="292"/>
      <c r="MU27" s="292"/>
      <c r="MV27" s="292"/>
      <c r="MW27" s="292"/>
      <c r="MX27" s="292"/>
      <c r="MY27" s="292"/>
      <c r="MZ27" s="292"/>
      <c r="NA27" s="292"/>
      <c r="NB27" s="292"/>
      <c r="NC27" s="292"/>
      <c r="ND27" s="292"/>
      <c r="NE27" s="292"/>
      <c r="NF27" s="292"/>
      <c r="NG27" s="292"/>
      <c r="NH27" s="292"/>
      <c r="NI27" s="292"/>
      <c r="NJ27" s="292"/>
      <c r="NK27" s="292"/>
      <c r="NL27" s="292"/>
      <c r="NM27" s="292"/>
      <c r="NN27" s="292"/>
      <c r="NO27" s="292"/>
      <c r="NP27" s="292"/>
      <c r="NQ27" s="292"/>
      <c r="NR27" s="292"/>
      <c r="NS27" s="292"/>
      <c r="NT27" s="292"/>
      <c r="NU27" s="292"/>
      <c r="NV27" s="292"/>
      <c r="NW27" s="292"/>
      <c r="NX27" s="292"/>
      <c r="NY27" s="292"/>
      <c r="NZ27" s="292"/>
      <c r="OA27" s="292"/>
      <c r="OB27" s="292"/>
      <c r="OC27" s="292"/>
      <c r="OD27" s="292"/>
      <c r="OE27" s="292"/>
      <c r="OF27" s="292"/>
      <c r="OG27" s="292"/>
      <c r="OH27" s="292"/>
      <c r="OI27" s="292"/>
      <c r="OJ27" s="292"/>
      <c r="OK27" s="292"/>
      <c r="OL27" s="292"/>
      <c r="OM27" s="292"/>
      <c r="ON27" s="292"/>
      <c r="OO27" s="292"/>
      <c r="OP27" s="292"/>
      <c r="OQ27" s="292"/>
      <c r="OR27" s="292"/>
      <c r="OS27" s="292"/>
      <c r="OT27" s="292"/>
      <c r="OU27" s="292"/>
      <c r="OV27" s="292"/>
      <c r="OW27" s="292"/>
      <c r="OX27" s="292"/>
      <c r="OY27" s="292"/>
      <c r="OZ27" s="292"/>
      <c r="PA27" s="292"/>
      <c r="PB27" s="292"/>
      <c r="PC27" s="292"/>
      <c r="PD27" s="292"/>
      <c r="PE27" s="292"/>
      <c r="PF27" s="292"/>
      <c r="PG27" s="292"/>
      <c r="PH27" s="292"/>
      <c r="PI27" s="292"/>
      <c r="PJ27" s="292"/>
      <c r="PK27" s="292"/>
      <c r="PL27" s="292"/>
      <c r="PM27" s="292"/>
      <c r="PN27" s="292"/>
      <c r="PO27" s="292"/>
      <c r="PP27" s="292"/>
      <c r="PQ27" s="292"/>
      <c r="PR27" s="292"/>
      <c r="PS27" s="292"/>
      <c r="PT27" s="292"/>
      <c r="PU27" s="292"/>
      <c r="PV27" s="292"/>
      <c r="PW27" s="292"/>
      <c r="PX27" s="292"/>
      <c r="PY27" s="292"/>
      <c r="PZ27" s="292"/>
      <c r="QA27" s="292"/>
      <c r="QB27" s="292"/>
      <c r="QC27" s="292"/>
      <c r="QD27" s="292"/>
      <c r="QE27" s="292"/>
      <c r="QF27" s="292"/>
      <c r="QG27" s="292"/>
      <c r="QH27" s="292"/>
      <c r="QI27" s="292"/>
      <c r="QJ27" s="292"/>
      <c r="QK27" s="292"/>
      <c r="QL27" s="292"/>
      <c r="QM27" s="292"/>
      <c r="QN27" s="292"/>
      <c r="QO27" s="292"/>
      <c r="QP27" s="292"/>
      <c r="QQ27" s="292"/>
      <c r="QR27" s="292"/>
      <c r="QS27" s="292"/>
      <c r="QT27" s="292"/>
      <c r="QU27" s="292"/>
      <c r="QV27" s="292"/>
      <c r="QW27" s="292"/>
      <c r="QX27" s="292"/>
      <c r="QY27" s="292"/>
      <c r="QZ27" s="292"/>
      <c r="RA27" s="292"/>
      <c r="RB27" s="292"/>
      <c r="RC27" s="292"/>
      <c r="RD27" s="292"/>
      <c r="RE27" s="292"/>
      <c r="RF27" s="292"/>
      <c r="RG27" s="292"/>
      <c r="RH27" s="292"/>
      <c r="RI27" s="292"/>
      <c r="RJ27" s="292"/>
      <c r="RK27" s="292"/>
      <c r="RL27" s="292"/>
      <c r="RM27" s="292"/>
      <c r="RN27" s="292"/>
      <c r="RO27" s="292"/>
      <c r="RP27" s="292"/>
      <c r="RQ27" s="292"/>
      <c r="RR27" s="292"/>
      <c r="RS27" s="292"/>
      <c r="RT27" s="292"/>
      <c r="RU27" s="292"/>
      <c r="RV27" s="292"/>
      <c r="RW27" s="292"/>
      <c r="RX27" s="292"/>
      <c r="RY27" s="292"/>
      <c r="RZ27" s="292"/>
      <c r="SA27" s="292"/>
      <c r="SB27" s="292"/>
      <c r="SC27" s="292"/>
      <c r="SD27" s="292"/>
      <c r="SE27" s="292"/>
      <c r="SF27" s="292"/>
      <c r="SG27" s="292"/>
      <c r="SH27" s="292"/>
      <c r="SI27" s="292"/>
      <c r="SJ27" s="292"/>
      <c r="SK27" s="292"/>
      <c r="SL27" s="292"/>
      <c r="SM27" s="292"/>
      <c r="SN27" s="292"/>
      <c r="SO27" s="292"/>
      <c r="SP27" s="292"/>
      <c r="SQ27" s="292"/>
      <c r="SR27" s="292"/>
      <c r="SS27" s="292"/>
      <c r="ST27" s="292"/>
      <c r="SU27" s="292"/>
      <c r="SV27" s="292"/>
      <c r="SW27" s="292"/>
      <c r="SX27" s="292"/>
      <c r="SY27" s="292"/>
      <c r="SZ27" s="292"/>
      <c r="TA27" s="292"/>
      <c r="TB27" s="292"/>
      <c r="TC27" s="292"/>
      <c r="TD27" s="292"/>
      <c r="TE27" s="292"/>
      <c r="TF27" s="292"/>
      <c r="TG27" s="292"/>
      <c r="TH27" s="292"/>
      <c r="TI27" s="292"/>
      <c r="TJ27" s="292"/>
      <c r="TK27" s="292"/>
      <c r="TL27" s="292"/>
      <c r="TM27" s="292"/>
      <c r="TN27" s="292"/>
      <c r="TO27" s="292"/>
      <c r="TP27" s="292"/>
      <c r="TQ27" s="292"/>
      <c r="TR27" s="292"/>
      <c r="TS27" s="292"/>
      <c r="TT27" s="292"/>
      <c r="TU27" s="292"/>
      <c r="TV27" s="292"/>
      <c r="TW27" s="292"/>
      <c r="TX27" s="292"/>
      <c r="TY27" s="292"/>
      <c r="TZ27" s="292"/>
      <c r="UA27" s="292"/>
      <c r="UB27" s="292"/>
      <c r="UC27" s="292"/>
      <c r="UD27" s="292"/>
      <c r="UE27" s="292"/>
      <c r="UF27" s="292"/>
      <c r="UG27" s="292"/>
      <c r="UH27" s="292"/>
      <c r="UI27" s="292"/>
      <c r="UJ27" s="292"/>
      <c r="UK27" s="292"/>
      <c r="UL27" s="292"/>
      <c r="UM27" s="292"/>
      <c r="UN27" s="292"/>
      <c r="UO27" s="292"/>
      <c r="UP27" s="292"/>
      <c r="UQ27" s="292"/>
      <c r="UR27" s="292"/>
      <c r="US27" s="292"/>
      <c r="UT27" s="292"/>
      <c r="UU27" s="292"/>
      <c r="UV27" s="292"/>
      <c r="UW27" s="292"/>
      <c r="UX27" s="292"/>
      <c r="UY27" s="292"/>
      <c r="UZ27" s="292"/>
      <c r="VA27" s="292"/>
      <c r="VB27" s="292"/>
      <c r="VC27" s="292"/>
      <c r="VD27" s="292"/>
      <c r="VE27" s="292"/>
      <c r="VF27" s="292"/>
      <c r="VG27" s="292"/>
      <c r="VH27" s="292"/>
      <c r="VI27" s="292"/>
      <c r="VJ27" s="292"/>
      <c r="VK27" s="292"/>
      <c r="VL27" s="292"/>
      <c r="VM27" s="292"/>
      <c r="VN27" s="292"/>
      <c r="VO27" s="292"/>
      <c r="VP27" s="292"/>
      <c r="VQ27" s="292"/>
      <c r="VR27" s="292"/>
      <c r="VS27" s="292"/>
      <c r="VT27" s="292"/>
      <c r="VU27" s="292"/>
      <c r="VV27" s="292"/>
      <c r="VW27" s="292"/>
      <c r="VX27" s="292"/>
      <c r="VY27" s="292"/>
      <c r="VZ27" s="292"/>
      <c r="WA27" s="292"/>
      <c r="WB27" s="292"/>
      <c r="WC27" s="292"/>
      <c r="WD27" s="292"/>
      <c r="WE27" s="292"/>
      <c r="WF27" s="292"/>
      <c r="WG27" s="292"/>
      <c r="WH27" s="292"/>
      <c r="WI27" s="292"/>
      <c r="WJ27" s="292"/>
      <c r="WK27" s="292"/>
      <c r="WL27" s="292"/>
      <c r="WM27" s="292"/>
      <c r="WN27" s="292"/>
      <c r="WO27" s="292"/>
      <c r="WP27" s="292"/>
      <c r="WQ27" s="292"/>
      <c r="WR27" s="292"/>
      <c r="WS27" s="292"/>
      <c r="WT27" s="292"/>
      <c r="WU27" s="292"/>
      <c r="WV27" s="292"/>
      <c r="WW27" s="292"/>
      <c r="WX27" s="292"/>
      <c r="WY27" s="292"/>
      <c r="WZ27" s="292"/>
      <c r="XA27" s="292"/>
      <c r="XB27" s="292"/>
      <c r="XC27" s="292"/>
      <c r="XD27" s="292"/>
      <c r="XE27" s="292"/>
      <c r="XF27" s="292"/>
      <c r="XG27" s="292"/>
      <c r="XH27" s="292"/>
      <c r="XI27" s="292"/>
      <c r="XJ27" s="292"/>
      <c r="XK27" s="292"/>
      <c r="XL27" s="292"/>
      <c r="XM27" s="292"/>
      <c r="XN27" s="292"/>
      <c r="XO27" s="292"/>
      <c r="XP27" s="292"/>
      <c r="XQ27" s="292"/>
      <c r="XR27" s="292"/>
      <c r="XS27" s="292"/>
      <c r="XT27" s="292"/>
      <c r="XU27" s="292"/>
      <c r="XV27" s="292"/>
      <c r="XW27" s="292"/>
      <c r="XX27" s="292"/>
      <c r="XY27" s="292"/>
      <c r="XZ27" s="292"/>
      <c r="YA27" s="292"/>
      <c r="YB27" s="292"/>
      <c r="YC27" s="292"/>
      <c r="YD27" s="292"/>
      <c r="YE27" s="292"/>
      <c r="YF27" s="292"/>
      <c r="YG27" s="292"/>
      <c r="YH27" s="292"/>
      <c r="YI27" s="292"/>
      <c r="YJ27" s="292"/>
      <c r="YK27" s="292"/>
      <c r="YL27" s="292"/>
      <c r="YM27" s="292"/>
      <c r="YN27" s="292"/>
      <c r="YO27" s="292"/>
      <c r="YP27" s="292"/>
      <c r="YQ27" s="292"/>
      <c r="YR27" s="292"/>
      <c r="YS27" s="292"/>
      <c r="YT27" s="292"/>
      <c r="YU27" s="292"/>
      <c r="YV27" s="292"/>
      <c r="YW27" s="292"/>
      <c r="YX27" s="292"/>
      <c r="YY27" s="292"/>
      <c r="YZ27" s="292"/>
      <c r="ZA27" s="292"/>
      <c r="ZB27" s="292"/>
      <c r="ZC27" s="292"/>
      <c r="ZD27" s="292"/>
    </row>
    <row r="28" spans="1:680" s="293" customFormat="1">
      <c r="A28" s="291"/>
      <c r="B28" s="36" t="s">
        <v>368</v>
      </c>
      <c r="C28" s="23" t="s">
        <v>16</v>
      </c>
      <c r="D28" s="73"/>
      <c r="E28" s="73"/>
      <c r="F28" s="73"/>
      <c r="G28" s="4" t="s">
        <v>251</v>
      </c>
      <c r="H28" s="4" t="s">
        <v>254</v>
      </c>
      <c r="I28" s="21" t="s">
        <v>498</v>
      </c>
      <c r="J28" s="21" t="s">
        <v>256</v>
      </c>
      <c r="K28" s="21" t="s">
        <v>474</v>
      </c>
      <c r="L28" s="17" t="s">
        <v>253</v>
      </c>
      <c r="M28" s="16"/>
      <c r="N28" s="43"/>
      <c r="O28" s="43"/>
      <c r="P28" s="43"/>
      <c r="Q28" s="292"/>
      <c r="R28" s="292"/>
      <c r="S28" s="292"/>
      <c r="T28" s="292"/>
      <c r="U28" s="292"/>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c r="DJ28" s="292"/>
      <c r="DK28" s="292"/>
      <c r="DL28" s="292"/>
      <c r="DM28" s="292"/>
      <c r="DN28" s="292"/>
      <c r="DO28" s="292"/>
      <c r="DP28" s="292"/>
      <c r="DQ28" s="292"/>
      <c r="DR28" s="292"/>
      <c r="DS28" s="292"/>
      <c r="DT28" s="292"/>
      <c r="DU28" s="292"/>
      <c r="DV28" s="292"/>
      <c r="DW28" s="292"/>
      <c r="DX28" s="292"/>
      <c r="DY28" s="292"/>
      <c r="DZ28" s="292"/>
      <c r="EA28" s="292"/>
      <c r="EB28" s="292"/>
      <c r="EC28" s="292"/>
      <c r="ED28" s="292"/>
      <c r="EE28" s="292"/>
      <c r="EF28" s="292"/>
      <c r="EG28" s="292"/>
      <c r="EH28" s="292"/>
      <c r="EI28" s="292"/>
      <c r="EJ28" s="292"/>
      <c r="EK28" s="292"/>
      <c r="EL28" s="292"/>
      <c r="EM28" s="292"/>
      <c r="EN28" s="292"/>
      <c r="EO28" s="292"/>
      <c r="EP28" s="292"/>
      <c r="EQ28" s="292"/>
      <c r="ER28" s="292"/>
      <c r="ES28" s="292"/>
      <c r="ET28" s="292"/>
      <c r="EU28" s="292"/>
      <c r="EV28" s="292"/>
      <c r="EW28" s="292"/>
      <c r="EX28" s="292"/>
      <c r="EY28" s="292"/>
      <c r="EZ28" s="292"/>
      <c r="FA28" s="292"/>
      <c r="FB28" s="292"/>
      <c r="FC28" s="292"/>
      <c r="FD28" s="292"/>
      <c r="FE28" s="292"/>
      <c r="FF28" s="292"/>
      <c r="FG28" s="292"/>
      <c r="FH28" s="292"/>
      <c r="FI28" s="292"/>
      <c r="FJ28" s="292"/>
      <c r="FK28" s="292"/>
      <c r="FL28" s="292"/>
      <c r="FM28" s="292"/>
      <c r="FN28" s="292"/>
      <c r="FO28" s="292"/>
      <c r="FP28" s="292"/>
      <c r="FQ28" s="292"/>
      <c r="FR28" s="292"/>
      <c r="FS28" s="292"/>
      <c r="FT28" s="292"/>
      <c r="FU28" s="292"/>
      <c r="FV28" s="292"/>
      <c r="FW28" s="292"/>
      <c r="FX28" s="292"/>
      <c r="FY28" s="292"/>
      <c r="FZ28" s="292"/>
      <c r="GA28" s="292"/>
      <c r="GB28" s="292"/>
      <c r="GC28" s="292"/>
      <c r="GD28" s="292"/>
      <c r="GE28" s="292"/>
      <c r="GF28" s="292"/>
      <c r="GG28" s="292"/>
      <c r="GH28" s="292"/>
      <c r="GI28" s="292"/>
      <c r="GJ28" s="292"/>
      <c r="GK28" s="292"/>
      <c r="GL28" s="292"/>
      <c r="GM28" s="292"/>
      <c r="GN28" s="292"/>
      <c r="GO28" s="292"/>
      <c r="GP28" s="292"/>
      <c r="GQ28" s="292"/>
      <c r="GR28" s="292"/>
      <c r="GS28" s="292"/>
      <c r="GT28" s="292"/>
      <c r="GU28" s="292"/>
      <c r="GV28" s="292"/>
      <c r="GW28" s="292"/>
      <c r="GX28" s="292"/>
      <c r="GY28" s="292"/>
      <c r="GZ28" s="292"/>
      <c r="HA28" s="292"/>
      <c r="HB28" s="292"/>
      <c r="HC28" s="292"/>
      <c r="HD28" s="292"/>
      <c r="HE28" s="292"/>
      <c r="HF28" s="292"/>
      <c r="HG28" s="292"/>
      <c r="HH28" s="292"/>
      <c r="HI28" s="292"/>
      <c r="HJ28" s="292"/>
      <c r="HK28" s="292"/>
      <c r="HL28" s="292"/>
      <c r="HM28" s="292"/>
      <c r="HN28" s="292"/>
      <c r="HO28" s="292"/>
      <c r="HP28" s="292"/>
      <c r="HQ28" s="292"/>
      <c r="HR28" s="292"/>
      <c r="HS28" s="292"/>
      <c r="HT28" s="292"/>
      <c r="HU28" s="292"/>
      <c r="HV28" s="292"/>
      <c r="HW28" s="292"/>
      <c r="HX28" s="292"/>
      <c r="HY28" s="292"/>
      <c r="HZ28" s="292"/>
      <c r="IA28" s="292"/>
      <c r="IB28" s="292"/>
      <c r="IC28" s="292"/>
      <c r="ID28" s="292"/>
      <c r="IE28" s="292"/>
      <c r="IF28" s="292"/>
      <c r="IG28" s="292"/>
      <c r="IH28" s="292"/>
      <c r="II28" s="292"/>
      <c r="IJ28" s="292"/>
      <c r="IK28" s="292"/>
      <c r="IL28" s="292"/>
      <c r="IM28" s="292"/>
      <c r="IN28" s="292"/>
      <c r="IO28" s="292"/>
      <c r="IP28" s="292"/>
      <c r="IQ28" s="292"/>
      <c r="IR28" s="292"/>
      <c r="IS28" s="292"/>
      <c r="IT28" s="292"/>
      <c r="IU28" s="292"/>
      <c r="IV28" s="292"/>
      <c r="IW28" s="292"/>
      <c r="IX28" s="292"/>
      <c r="IY28" s="292"/>
      <c r="IZ28" s="292"/>
      <c r="JA28" s="292"/>
      <c r="JB28" s="292"/>
      <c r="JC28" s="292"/>
      <c r="JD28" s="292"/>
      <c r="JE28" s="292"/>
      <c r="JF28" s="292"/>
      <c r="JG28" s="292"/>
      <c r="JH28" s="292"/>
      <c r="JI28" s="292"/>
      <c r="JJ28" s="292"/>
      <c r="JK28" s="292"/>
      <c r="JL28" s="292"/>
      <c r="JM28" s="292"/>
      <c r="JN28" s="292"/>
      <c r="JO28" s="292"/>
      <c r="JP28" s="292"/>
      <c r="JQ28" s="292"/>
      <c r="JR28" s="292"/>
      <c r="JS28" s="292"/>
      <c r="JT28" s="292"/>
      <c r="JU28" s="292"/>
      <c r="JV28" s="292"/>
      <c r="JW28" s="292"/>
      <c r="JX28" s="292"/>
      <c r="JY28" s="292"/>
      <c r="JZ28" s="292"/>
      <c r="KA28" s="292"/>
      <c r="KB28" s="292"/>
      <c r="KC28" s="292"/>
      <c r="KD28" s="292"/>
      <c r="KE28" s="292"/>
      <c r="KF28" s="292"/>
      <c r="KG28" s="292"/>
      <c r="KH28" s="292"/>
      <c r="KI28" s="292"/>
      <c r="KJ28" s="292"/>
      <c r="KK28" s="292"/>
      <c r="KL28" s="292"/>
      <c r="KM28" s="292"/>
      <c r="KN28" s="292"/>
      <c r="KO28" s="292"/>
      <c r="KP28" s="292"/>
      <c r="KQ28" s="292"/>
      <c r="KR28" s="292"/>
      <c r="KS28" s="292"/>
      <c r="KT28" s="292"/>
      <c r="KU28" s="292"/>
      <c r="KV28" s="292"/>
      <c r="KW28" s="292"/>
      <c r="KX28" s="292"/>
      <c r="KY28" s="292"/>
      <c r="KZ28" s="292"/>
      <c r="LA28" s="292"/>
      <c r="LB28" s="292"/>
      <c r="LC28" s="292"/>
      <c r="LD28" s="292"/>
      <c r="LE28" s="292"/>
      <c r="LF28" s="292"/>
      <c r="LG28" s="292"/>
      <c r="LH28" s="292"/>
      <c r="LI28" s="292"/>
      <c r="LJ28" s="292"/>
      <c r="LK28" s="292"/>
      <c r="LL28" s="292"/>
      <c r="LM28" s="292"/>
      <c r="LN28" s="292"/>
      <c r="LO28" s="292"/>
      <c r="LP28" s="292"/>
      <c r="LQ28" s="292"/>
      <c r="LR28" s="292"/>
      <c r="LS28" s="292"/>
      <c r="LT28" s="292"/>
      <c r="LU28" s="292"/>
      <c r="LV28" s="292"/>
      <c r="LW28" s="292"/>
      <c r="LX28" s="292"/>
      <c r="LY28" s="292"/>
      <c r="LZ28" s="292"/>
      <c r="MA28" s="292"/>
      <c r="MB28" s="292"/>
      <c r="MC28" s="292"/>
      <c r="MD28" s="292"/>
      <c r="ME28" s="292"/>
      <c r="MF28" s="292"/>
      <c r="MG28" s="292"/>
      <c r="MH28" s="292"/>
      <c r="MI28" s="292"/>
      <c r="MJ28" s="292"/>
      <c r="MK28" s="292"/>
      <c r="ML28" s="292"/>
      <c r="MM28" s="292"/>
      <c r="MN28" s="292"/>
      <c r="MO28" s="292"/>
      <c r="MP28" s="292"/>
      <c r="MQ28" s="292"/>
      <c r="MR28" s="292"/>
      <c r="MS28" s="292"/>
      <c r="MT28" s="292"/>
      <c r="MU28" s="292"/>
      <c r="MV28" s="292"/>
      <c r="MW28" s="292"/>
      <c r="MX28" s="292"/>
      <c r="MY28" s="292"/>
      <c r="MZ28" s="292"/>
      <c r="NA28" s="292"/>
      <c r="NB28" s="292"/>
      <c r="NC28" s="292"/>
      <c r="ND28" s="292"/>
      <c r="NE28" s="292"/>
      <c r="NF28" s="292"/>
      <c r="NG28" s="292"/>
      <c r="NH28" s="292"/>
      <c r="NI28" s="292"/>
      <c r="NJ28" s="292"/>
      <c r="NK28" s="292"/>
      <c r="NL28" s="292"/>
      <c r="NM28" s="292"/>
      <c r="NN28" s="292"/>
      <c r="NO28" s="292"/>
      <c r="NP28" s="292"/>
      <c r="NQ28" s="292"/>
      <c r="NR28" s="292"/>
      <c r="NS28" s="292"/>
      <c r="NT28" s="292"/>
      <c r="NU28" s="292"/>
      <c r="NV28" s="292"/>
      <c r="NW28" s="292"/>
      <c r="NX28" s="292"/>
      <c r="NY28" s="292"/>
      <c r="NZ28" s="292"/>
      <c r="OA28" s="292"/>
      <c r="OB28" s="292"/>
      <c r="OC28" s="292"/>
      <c r="OD28" s="292"/>
      <c r="OE28" s="292"/>
      <c r="OF28" s="292"/>
      <c r="OG28" s="292"/>
      <c r="OH28" s="292"/>
      <c r="OI28" s="292"/>
      <c r="OJ28" s="292"/>
      <c r="OK28" s="292"/>
      <c r="OL28" s="292"/>
      <c r="OM28" s="292"/>
      <c r="ON28" s="292"/>
      <c r="OO28" s="292"/>
      <c r="OP28" s="292"/>
      <c r="OQ28" s="292"/>
      <c r="OR28" s="292"/>
      <c r="OS28" s="292"/>
      <c r="OT28" s="292"/>
      <c r="OU28" s="292"/>
      <c r="OV28" s="292"/>
      <c r="OW28" s="292"/>
      <c r="OX28" s="292"/>
      <c r="OY28" s="292"/>
      <c r="OZ28" s="292"/>
      <c r="PA28" s="292"/>
      <c r="PB28" s="292"/>
      <c r="PC28" s="292"/>
      <c r="PD28" s="292"/>
      <c r="PE28" s="292"/>
      <c r="PF28" s="292"/>
      <c r="PG28" s="292"/>
      <c r="PH28" s="292"/>
      <c r="PI28" s="292"/>
      <c r="PJ28" s="292"/>
      <c r="PK28" s="292"/>
      <c r="PL28" s="292"/>
      <c r="PM28" s="292"/>
      <c r="PN28" s="292"/>
      <c r="PO28" s="292"/>
      <c r="PP28" s="292"/>
      <c r="PQ28" s="292"/>
      <c r="PR28" s="292"/>
      <c r="PS28" s="292"/>
      <c r="PT28" s="292"/>
      <c r="PU28" s="292"/>
      <c r="PV28" s="292"/>
      <c r="PW28" s="292"/>
      <c r="PX28" s="292"/>
      <c r="PY28" s="292"/>
      <c r="PZ28" s="292"/>
      <c r="QA28" s="292"/>
      <c r="QB28" s="292"/>
      <c r="QC28" s="292"/>
      <c r="QD28" s="292"/>
      <c r="QE28" s="292"/>
      <c r="QF28" s="292"/>
      <c r="QG28" s="292"/>
      <c r="QH28" s="292"/>
      <c r="QI28" s="292"/>
      <c r="QJ28" s="292"/>
      <c r="QK28" s="292"/>
      <c r="QL28" s="292"/>
      <c r="QM28" s="292"/>
      <c r="QN28" s="292"/>
      <c r="QO28" s="292"/>
      <c r="QP28" s="292"/>
      <c r="QQ28" s="292"/>
      <c r="QR28" s="292"/>
      <c r="QS28" s="292"/>
      <c r="QT28" s="292"/>
      <c r="QU28" s="292"/>
      <c r="QV28" s="292"/>
      <c r="QW28" s="292"/>
      <c r="QX28" s="292"/>
      <c r="QY28" s="292"/>
      <c r="QZ28" s="292"/>
      <c r="RA28" s="292"/>
      <c r="RB28" s="292"/>
      <c r="RC28" s="292"/>
      <c r="RD28" s="292"/>
      <c r="RE28" s="292"/>
      <c r="RF28" s="292"/>
      <c r="RG28" s="292"/>
      <c r="RH28" s="292"/>
      <c r="RI28" s="292"/>
      <c r="RJ28" s="292"/>
      <c r="RK28" s="292"/>
      <c r="RL28" s="292"/>
      <c r="RM28" s="292"/>
      <c r="RN28" s="292"/>
      <c r="RO28" s="292"/>
      <c r="RP28" s="292"/>
      <c r="RQ28" s="292"/>
      <c r="RR28" s="292"/>
      <c r="RS28" s="292"/>
      <c r="RT28" s="292"/>
      <c r="RU28" s="292"/>
      <c r="RV28" s="292"/>
      <c r="RW28" s="292"/>
      <c r="RX28" s="292"/>
      <c r="RY28" s="292"/>
      <c r="RZ28" s="292"/>
      <c r="SA28" s="292"/>
      <c r="SB28" s="292"/>
      <c r="SC28" s="292"/>
      <c r="SD28" s="292"/>
      <c r="SE28" s="292"/>
      <c r="SF28" s="292"/>
      <c r="SG28" s="292"/>
      <c r="SH28" s="292"/>
      <c r="SI28" s="292"/>
      <c r="SJ28" s="292"/>
      <c r="SK28" s="292"/>
      <c r="SL28" s="292"/>
      <c r="SM28" s="292"/>
      <c r="SN28" s="292"/>
      <c r="SO28" s="292"/>
      <c r="SP28" s="292"/>
      <c r="SQ28" s="292"/>
      <c r="SR28" s="292"/>
      <c r="SS28" s="292"/>
      <c r="ST28" s="292"/>
      <c r="SU28" s="292"/>
      <c r="SV28" s="292"/>
      <c r="SW28" s="292"/>
      <c r="SX28" s="292"/>
      <c r="SY28" s="292"/>
      <c r="SZ28" s="292"/>
      <c r="TA28" s="292"/>
      <c r="TB28" s="292"/>
      <c r="TC28" s="292"/>
      <c r="TD28" s="292"/>
      <c r="TE28" s="292"/>
      <c r="TF28" s="292"/>
      <c r="TG28" s="292"/>
      <c r="TH28" s="292"/>
      <c r="TI28" s="292"/>
      <c r="TJ28" s="292"/>
      <c r="TK28" s="292"/>
      <c r="TL28" s="292"/>
      <c r="TM28" s="292"/>
      <c r="TN28" s="292"/>
      <c r="TO28" s="292"/>
      <c r="TP28" s="292"/>
      <c r="TQ28" s="292"/>
      <c r="TR28" s="292"/>
      <c r="TS28" s="292"/>
      <c r="TT28" s="292"/>
      <c r="TU28" s="292"/>
      <c r="TV28" s="292"/>
      <c r="TW28" s="292"/>
      <c r="TX28" s="292"/>
      <c r="TY28" s="292"/>
      <c r="TZ28" s="292"/>
      <c r="UA28" s="292"/>
      <c r="UB28" s="292"/>
      <c r="UC28" s="292"/>
      <c r="UD28" s="292"/>
      <c r="UE28" s="292"/>
      <c r="UF28" s="292"/>
      <c r="UG28" s="292"/>
      <c r="UH28" s="292"/>
      <c r="UI28" s="292"/>
      <c r="UJ28" s="292"/>
      <c r="UK28" s="292"/>
      <c r="UL28" s="292"/>
      <c r="UM28" s="292"/>
      <c r="UN28" s="292"/>
      <c r="UO28" s="292"/>
      <c r="UP28" s="292"/>
      <c r="UQ28" s="292"/>
      <c r="UR28" s="292"/>
      <c r="US28" s="292"/>
      <c r="UT28" s="292"/>
      <c r="UU28" s="292"/>
      <c r="UV28" s="292"/>
      <c r="UW28" s="292"/>
      <c r="UX28" s="292"/>
      <c r="UY28" s="292"/>
      <c r="UZ28" s="292"/>
      <c r="VA28" s="292"/>
      <c r="VB28" s="292"/>
      <c r="VC28" s="292"/>
      <c r="VD28" s="292"/>
      <c r="VE28" s="292"/>
      <c r="VF28" s="292"/>
      <c r="VG28" s="292"/>
      <c r="VH28" s="292"/>
      <c r="VI28" s="292"/>
      <c r="VJ28" s="292"/>
      <c r="VK28" s="292"/>
      <c r="VL28" s="292"/>
      <c r="VM28" s="292"/>
      <c r="VN28" s="292"/>
      <c r="VO28" s="292"/>
      <c r="VP28" s="292"/>
      <c r="VQ28" s="292"/>
      <c r="VR28" s="292"/>
      <c r="VS28" s="292"/>
      <c r="VT28" s="292"/>
      <c r="VU28" s="292"/>
      <c r="VV28" s="292"/>
      <c r="VW28" s="292"/>
      <c r="VX28" s="292"/>
      <c r="VY28" s="292"/>
      <c r="VZ28" s="292"/>
      <c r="WA28" s="292"/>
      <c r="WB28" s="292"/>
      <c r="WC28" s="292"/>
      <c r="WD28" s="292"/>
      <c r="WE28" s="292"/>
      <c r="WF28" s="292"/>
      <c r="WG28" s="292"/>
      <c r="WH28" s="292"/>
      <c r="WI28" s="292"/>
      <c r="WJ28" s="292"/>
      <c r="WK28" s="292"/>
      <c r="WL28" s="292"/>
      <c r="WM28" s="292"/>
      <c r="WN28" s="292"/>
      <c r="WO28" s="292"/>
      <c r="WP28" s="292"/>
      <c r="WQ28" s="292"/>
      <c r="WR28" s="292"/>
      <c r="WS28" s="292"/>
      <c r="WT28" s="292"/>
      <c r="WU28" s="292"/>
      <c r="WV28" s="292"/>
      <c r="WW28" s="292"/>
      <c r="WX28" s="292"/>
      <c r="WY28" s="292"/>
      <c r="WZ28" s="292"/>
      <c r="XA28" s="292"/>
      <c r="XB28" s="292"/>
      <c r="XC28" s="292"/>
      <c r="XD28" s="292"/>
      <c r="XE28" s="292"/>
      <c r="XF28" s="292"/>
      <c r="XG28" s="292"/>
      <c r="XH28" s="292"/>
      <c r="XI28" s="292"/>
      <c r="XJ28" s="292"/>
      <c r="XK28" s="292"/>
      <c r="XL28" s="292"/>
      <c r="XM28" s="292"/>
      <c r="XN28" s="292"/>
      <c r="XO28" s="292"/>
      <c r="XP28" s="292"/>
      <c r="XQ28" s="292"/>
      <c r="XR28" s="292"/>
      <c r="XS28" s="292"/>
      <c r="XT28" s="292"/>
      <c r="XU28" s="292"/>
      <c r="XV28" s="292"/>
      <c r="XW28" s="292"/>
      <c r="XX28" s="292"/>
      <c r="XY28" s="292"/>
      <c r="XZ28" s="292"/>
      <c r="YA28" s="292"/>
      <c r="YB28" s="292"/>
      <c r="YC28" s="292"/>
      <c r="YD28" s="292"/>
      <c r="YE28" s="292"/>
      <c r="YF28" s="292"/>
      <c r="YG28" s="292"/>
      <c r="YH28" s="292"/>
      <c r="YI28" s="292"/>
      <c r="YJ28" s="292"/>
      <c r="YK28" s="292"/>
      <c r="YL28" s="292"/>
      <c r="YM28" s="292"/>
      <c r="YN28" s="292"/>
      <c r="YO28" s="292"/>
      <c r="YP28" s="292"/>
      <c r="YQ28" s="292"/>
      <c r="YR28" s="292"/>
      <c r="YS28" s="292"/>
      <c r="YT28" s="292"/>
      <c r="YU28" s="292"/>
      <c r="YV28" s="292"/>
      <c r="YW28" s="292"/>
      <c r="YX28" s="292"/>
      <c r="YY28" s="292"/>
      <c r="YZ28" s="292"/>
      <c r="ZA28" s="292"/>
      <c r="ZB28" s="292"/>
      <c r="ZC28" s="292"/>
      <c r="ZD28" s="292"/>
    </row>
    <row r="29" spans="1:680" s="293" customFormat="1">
      <c r="A29" s="291"/>
      <c r="B29" s="36" t="s">
        <v>211</v>
      </c>
      <c r="C29" s="23" t="s">
        <v>17</v>
      </c>
      <c r="D29" s="73"/>
      <c r="E29" s="73"/>
      <c r="F29" s="73"/>
      <c r="G29" s="4" t="s">
        <v>251</v>
      </c>
      <c r="H29" s="4" t="s">
        <v>254</v>
      </c>
      <c r="I29" s="21" t="s">
        <v>498</v>
      </c>
      <c r="J29" s="21" t="s">
        <v>256</v>
      </c>
      <c r="K29" s="21" t="s">
        <v>677</v>
      </c>
      <c r="L29" s="17" t="s">
        <v>253</v>
      </c>
      <c r="M29" s="16"/>
      <c r="N29" s="43"/>
      <c r="O29" s="43"/>
      <c r="P29" s="43"/>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c r="DJ29" s="292"/>
      <c r="DK29" s="292"/>
      <c r="DL29" s="292"/>
      <c r="DM29" s="292"/>
      <c r="DN29" s="292"/>
      <c r="DO29" s="292"/>
      <c r="DP29" s="292"/>
      <c r="DQ29" s="292"/>
      <c r="DR29" s="292"/>
      <c r="DS29" s="292"/>
      <c r="DT29" s="292"/>
      <c r="DU29" s="292"/>
      <c r="DV29" s="292"/>
      <c r="DW29" s="292"/>
      <c r="DX29" s="292"/>
      <c r="DY29" s="292"/>
      <c r="DZ29" s="292"/>
      <c r="EA29" s="292"/>
      <c r="EB29" s="292"/>
      <c r="EC29" s="292"/>
      <c r="ED29" s="292"/>
      <c r="EE29" s="292"/>
      <c r="EF29" s="292"/>
      <c r="EG29" s="292"/>
      <c r="EH29" s="292"/>
      <c r="EI29" s="292"/>
      <c r="EJ29" s="292"/>
      <c r="EK29" s="292"/>
      <c r="EL29" s="292"/>
      <c r="EM29" s="292"/>
      <c r="EN29" s="292"/>
      <c r="EO29" s="292"/>
      <c r="EP29" s="292"/>
      <c r="EQ29" s="292"/>
      <c r="ER29" s="292"/>
      <c r="ES29" s="292"/>
      <c r="ET29" s="292"/>
      <c r="EU29" s="292"/>
      <c r="EV29" s="292"/>
      <c r="EW29" s="292"/>
      <c r="EX29" s="292"/>
      <c r="EY29" s="292"/>
      <c r="EZ29" s="292"/>
      <c r="FA29" s="292"/>
      <c r="FB29" s="292"/>
      <c r="FC29" s="292"/>
      <c r="FD29" s="292"/>
      <c r="FE29" s="292"/>
      <c r="FF29" s="292"/>
      <c r="FG29" s="292"/>
      <c r="FH29" s="292"/>
      <c r="FI29" s="292"/>
      <c r="FJ29" s="292"/>
      <c r="FK29" s="292"/>
      <c r="FL29" s="292"/>
      <c r="FM29" s="292"/>
      <c r="FN29" s="292"/>
      <c r="FO29" s="292"/>
      <c r="FP29" s="292"/>
      <c r="FQ29" s="292"/>
      <c r="FR29" s="292"/>
      <c r="FS29" s="292"/>
      <c r="FT29" s="292"/>
      <c r="FU29" s="292"/>
      <c r="FV29" s="292"/>
      <c r="FW29" s="292"/>
      <c r="FX29" s="292"/>
      <c r="FY29" s="292"/>
      <c r="FZ29" s="292"/>
      <c r="GA29" s="292"/>
      <c r="GB29" s="292"/>
      <c r="GC29" s="292"/>
      <c r="GD29" s="292"/>
      <c r="GE29" s="292"/>
      <c r="GF29" s="292"/>
      <c r="GG29" s="292"/>
      <c r="GH29" s="292"/>
      <c r="GI29" s="292"/>
      <c r="GJ29" s="292"/>
      <c r="GK29" s="292"/>
      <c r="GL29" s="292"/>
      <c r="GM29" s="292"/>
      <c r="GN29" s="292"/>
      <c r="GO29" s="292"/>
      <c r="GP29" s="292"/>
      <c r="GQ29" s="292"/>
      <c r="GR29" s="292"/>
      <c r="GS29" s="292"/>
      <c r="GT29" s="292"/>
      <c r="GU29" s="292"/>
      <c r="GV29" s="292"/>
      <c r="GW29" s="292"/>
      <c r="GX29" s="292"/>
      <c r="GY29" s="292"/>
      <c r="GZ29" s="292"/>
      <c r="HA29" s="292"/>
      <c r="HB29" s="292"/>
      <c r="HC29" s="292"/>
      <c r="HD29" s="292"/>
      <c r="HE29" s="292"/>
      <c r="HF29" s="292"/>
      <c r="HG29" s="292"/>
      <c r="HH29" s="292"/>
      <c r="HI29" s="292"/>
      <c r="HJ29" s="292"/>
      <c r="HK29" s="292"/>
      <c r="HL29" s="292"/>
      <c r="HM29" s="292"/>
      <c r="HN29" s="292"/>
      <c r="HO29" s="292"/>
      <c r="HP29" s="292"/>
      <c r="HQ29" s="292"/>
      <c r="HR29" s="292"/>
      <c r="HS29" s="292"/>
      <c r="HT29" s="292"/>
      <c r="HU29" s="292"/>
      <c r="HV29" s="292"/>
      <c r="HW29" s="292"/>
      <c r="HX29" s="292"/>
      <c r="HY29" s="292"/>
      <c r="HZ29" s="292"/>
      <c r="IA29" s="292"/>
      <c r="IB29" s="292"/>
      <c r="IC29" s="292"/>
      <c r="ID29" s="292"/>
      <c r="IE29" s="292"/>
      <c r="IF29" s="292"/>
      <c r="IG29" s="292"/>
      <c r="IH29" s="292"/>
      <c r="II29" s="292"/>
      <c r="IJ29" s="292"/>
      <c r="IK29" s="292"/>
      <c r="IL29" s="292"/>
      <c r="IM29" s="292"/>
      <c r="IN29" s="292"/>
      <c r="IO29" s="292"/>
      <c r="IP29" s="292"/>
      <c r="IQ29" s="292"/>
      <c r="IR29" s="292"/>
      <c r="IS29" s="292"/>
      <c r="IT29" s="292"/>
      <c r="IU29" s="292"/>
      <c r="IV29" s="292"/>
      <c r="IW29" s="292"/>
      <c r="IX29" s="292"/>
      <c r="IY29" s="292"/>
      <c r="IZ29" s="292"/>
      <c r="JA29" s="292"/>
      <c r="JB29" s="292"/>
      <c r="JC29" s="292"/>
      <c r="JD29" s="292"/>
      <c r="JE29" s="292"/>
      <c r="JF29" s="292"/>
      <c r="JG29" s="292"/>
      <c r="JH29" s="292"/>
      <c r="JI29" s="292"/>
      <c r="JJ29" s="292"/>
      <c r="JK29" s="292"/>
      <c r="JL29" s="292"/>
      <c r="JM29" s="292"/>
      <c r="JN29" s="292"/>
      <c r="JO29" s="292"/>
      <c r="JP29" s="292"/>
      <c r="JQ29" s="292"/>
      <c r="JR29" s="292"/>
      <c r="JS29" s="292"/>
      <c r="JT29" s="292"/>
      <c r="JU29" s="292"/>
      <c r="JV29" s="292"/>
      <c r="JW29" s="292"/>
      <c r="JX29" s="292"/>
      <c r="JY29" s="292"/>
      <c r="JZ29" s="292"/>
      <c r="KA29" s="292"/>
      <c r="KB29" s="292"/>
      <c r="KC29" s="292"/>
      <c r="KD29" s="292"/>
      <c r="KE29" s="292"/>
      <c r="KF29" s="292"/>
      <c r="KG29" s="292"/>
      <c r="KH29" s="292"/>
      <c r="KI29" s="292"/>
      <c r="KJ29" s="292"/>
      <c r="KK29" s="292"/>
      <c r="KL29" s="292"/>
      <c r="KM29" s="292"/>
      <c r="KN29" s="292"/>
      <c r="KO29" s="292"/>
      <c r="KP29" s="292"/>
      <c r="KQ29" s="292"/>
      <c r="KR29" s="292"/>
      <c r="KS29" s="292"/>
      <c r="KT29" s="292"/>
      <c r="KU29" s="292"/>
      <c r="KV29" s="292"/>
      <c r="KW29" s="292"/>
      <c r="KX29" s="292"/>
      <c r="KY29" s="292"/>
      <c r="KZ29" s="292"/>
      <c r="LA29" s="292"/>
      <c r="LB29" s="292"/>
      <c r="LC29" s="292"/>
      <c r="LD29" s="292"/>
      <c r="LE29" s="292"/>
      <c r="LF29" s="292"/>
      <c r="LG29" s="292"/>
      <c r="LH29" s="292"/>
      <c r="LI29" s="292"/>
      <c r="LJ29" s="292"/>
      <c r="LK29" s="292"/>
      <c r="LL29" s="292"/>
      <c r="LM29" s="292"/>
      <c r="LN29" s="292"/>
      <c r="LO29" s="292"/>
      <c r="LP29" s="292"/>
      <c r="LQ29" s="292"/>
      <c r="LR29" s="292"/>
      <c r="LS29" s="292"/>
      <c r="LT29" s="292"/>
      <c r="LU29" s="292"/>
      <c r="LV29" s="292"/>
      <c r="LW29" s="292"/>
      <c r="LX29" s="292"/>
      <c r="LY29" s="292"/>
      <c r="LZ29" s="292"/>
      <c r="MA29" s="292"/>
      <c r="MB29" s="292"/>
      <c r="MC29" s="292"/>
      <c r="MD29" s="292"/>
      <c r="ME29" s="292"/>
      <c r="MF29" s="292"/>
      <c r="MG29" s="292"/>
      <c r="MH29" s="292"/>
      <c r="MI29" s="292"/>
      <c r="MJ29" s="292"/>
      <c r="MK29" s="292"/>
      <c r="ML29" s="292"/>
      <c r="MM29" s="292"/>
      <c r="MN29" s="292"/>
      <c r="MO29" s="292"/>
      <c r="MP29" s="292"/>
      <c r="MQ29" s="292"/>
      <c r="MR29" s="292"/>
      <c r="MS29" s="292"/>
      <c r="MT29" s="292"/>
      <c r="MU29" s="292"/>
      <c r="MV29" s="292"/>
      <c r="MW29" s="292"/>
      <c r="MX29" s="292"/>
      <c r="MY29" s="292"/>
      <c r="MZ29" s="292"/>
      <c r="NA29" s="292"/>
      <c r="NB29" s="292"/>
      <c r="NC29" s="292"/>
      <c r="ND29" s="292"/>
      <c r="NE29" s="292"/>
      <c r="NF29" s="292"/>
      <c r="NG29" s="292"/>
      <c r="NH29" s="292"/>
      <c r="NI29" s="292"/>
      <c r="NJ29" s="292"/>
      <c r="NK29" s="292"/>
      <c r="NL29" s="292"/>
      <c r="NM29" s="292"/>
      <c r="NN29" s="292"/>
      <c r="NO29" s="292"/>
      <c r="NP29" s="292"/>
      <c r="NQ29" s="292"/>
      <c r="NR29" s="292"/>
      <c r="NS29" s="292"/>
      <c r="NT29" s="292"/>
      <c r="NU29" s="292"/>
      <c r="NV29" s="292"/>
      <c r="NW29" s="292"/>
      <c r="NX29" s="292"/>
      <c r="NY29" s="292"/>
      <c r="NZ29" s="292"/>
      <c r="OA29" s="292"/>
      <c r="OB29" s="292"/>
      <c r="OC29" s="292"/>
      <c r="OD29" s="292"/>
      <c r="OE29" s="292"/>
      <c r="OF29" s="292"/>
      <c r="OG29" s="292"/>
      <c r="OH29" s="292"/>
      <c r="OI29" s="292"/>
      <c r="OJ29" s="292"/>
      <c r="OK29" s="292"/>
      <c r="OL29" s="292"/>
      <c r="OM29" s="292"/>
      <c r="ON29" s="292"/>
      <c r="OO29" s="292"/>
      <c r="OP29" s="292"/>
      <c r="OQ29" s="292"/>
      <c r="OR29" s="292"/>
      <c r="OS29" s="292"/>
      <c r="OT29" s="292"/>
      <c r="OU29" s="292"/>
      <c r="OV29" s="292"/>
      <c r="OW29" s="292"/>
      <c r="OX29" s="292"/>
      <c r="OY29" s="292"/>
      <c r="OZ29" s="292"/>
      <c r="PA29" s="292"/>
      <c r="PB29" s="292"/>
      <c r="PC29" s="292"/>
      <c r="PD29" s="292"/>
      <c r="PE29" s="292"/>
      <c r="PF29" s="292"/>
      <c r="PG29" s="292"/>
      <c r="PH29" s="292"/>
      <c r="PI29" s="292"/>
      <c r="PJ29" s="292"/>
      <c r="PK29" s="292"/>
      <c r="PL29" s="292"/>
      <c r="PM29" s="292"/>
      <c r="PN29" s="292"/>
      <c r="PO29" s="292"/>
      <c r="PP29" s="292"/>
      <c r="PQ29" s="292"/>
      <c r="PR29" s="292"/>
      <c r="PS29" s="292"/>
      <c r="PT29" s="292"/>
      <c r="PU29" s="292"/>
      <c r="PV29" s="292"/>
      <c r="PW29" s="292"/>
      <c r="PX29" s="292"/>
      <c r="PY29" s="292"/>
      <c r="PZ29" s="292"/>
      <c r="QA29" s="292"/>
      <c r="QB29" s="292"/>
      <c r="QC29" s="292"/>
      <c r="QD29" s="292"/>
      <c r="QE29" s="292"/>
      <c r="QF29" s="292"/>
      <c r="QG29" s="292"/>
      <c r="QH29" s="292"/>
      <c r="QI29" s="292"/>
      <c r="QJ29" s="292"/>
      <c r="QK29" s="292"/>
      <c r="QL29" s="292"/>
      <c r="QM29" s="292"/>
      <c r="QN29" s="292"/>
      <c r="QO29" s="292"/>
      <c r="QP29" s="292"/>
      <c r="QQ29" s="292"/>
      <c r="QR29" s="292"/>
      <c r="QS29" s="292"/>
      <c r="QT29" s="292"/>
      <c r="QU29" s="292"/>
      <c r="QV29" s="292"/>
      <c r="QW29" s="292"/>
      <c r="QX29" s="292"/>
      <c r="QY29" s="292"/>
      <c r="QZ29" s="292"/>
      <c r="RA29" s="292"/>
      <c r="RB29" s="292"/>
      <c r="RC29" s="292"/>
      <c r="RD29" s="292"/>
      <c r="RE29" s="292"/>
      <c r="RF29" s="292"/>
      <c r="RG29" s="292"/>
      <c r="RH29" s="292"/>
      <c r="RI29" s="292"/>
      <c r="RJ29" s="292"/>
      <c r="RK29" s="292"/>
      <c r="RL29" s="292"/>
      <c r="RM29" s="292"/>
      <c r="RN29" s="292"/>
      <c r="RO29" s="292"/>
      <c r="RP29" s="292"/>
      <c r="RQ29" s="292"/>
      <c r="RR29" s="292"/>
      <c r="RS29" s="292"/>
      <c r="RT29" s="292"/>
      <c r="RU29" s="292"/>
      <c r="RV29" s="292"/>
      <c r="RW29" s="292"/>
      <c r="RX29" s="292"/>
      <c r="RY29" s="292"/>
      <c r="RZ29" s="292"/>
      <c r="SA29" s="292"/>
      <c r="SB29" s="292"/>
      <c r="SC29" s="292"/>
      <c r="SD29" s="292"/>
      <c r="SE29" s="292"/>
      <c r="SF29" s="292"/>
      <c r="SG29" s="292"/>
      <c r="SH29" s="292"/>
      <c r="SI29" s="292"/>
      <c r="SJ29" s="292"/>
      <c r="SK29" s="292"/>
      <c r="SL29" s="292"/>
      <c r="SM29" s="292"/>
      <c r="SN29" s="292"/>
      <c r="SO29" s="292"/>
      <c r="SP29" s="292"/>
      <c r="SQ29" s="292"/>
      <c r="SR29" s="292"/>
      <c r="SS29" s="292"/>
      <c r="ST29" s="292"/>
      <c r="SU29" s="292"/>
      <c r="SV29" s="292"/>
      <c r="SW29" s="292"/>
      <c r="SX29" s="292"/>
      <c r="SY29" s="292"/>
      <c r="SZ29" s="292"/>
      <c r="TA29" s="292"/>
      <c r="TB29" s="292"/>
      <c r="TC29" s="292"/>
      <c r="TD29" s="292"/>
      <c r="TE29" s="292"/>
      <c r="TF29" s="292"/>
      <c r="TG29" s="292"/>
      <c r="TH29" s="292"/>
      <c r="TI29" s="292"/>
      <c r="TJ29" s="292"/>
      <c r="TK29" s="292"/>
      <c r="TL29" s="292"/>
      <c r="TM29" s="292"/>
      <c r="TN29" s="292"/>
      <c r="TO29" s="292"/>
      <c r="TP29" s="292"/>
      <c r="TQ29" s="292"/>
      <c r="TR29" s="292"/>
      <c r="TS29" s="292"/>
      <c r="TT29" s="292"/>
      <c r="TU29" s="292"/>
      <c r="TV29" s="292"/>
      <c r="TW29" s="292"/>
      <c r="TX29" s="292"/>
      <c r="TY29" s="292"/>
      <c r="TZ29" s="292"/>
      <c r="UA29" s="292"/>
      <c r="UB29" s="292"/>
      <c r="UC29" s="292"/>
      <c r="UD29" s="292"/>
      <c r="UE29" s="292"/>
      <c r="UF29" s="292"/>
      <c r="UG29" s="292"/>
      <c r="UH29" s="292"/>
      <c r="UI29" s="292"/>
      <c r="UJ29" s="292"/>
      <c r="UK29" s="292"/>
      <c r="UL29" s="292"/>
      <c r="UM29" s="292"/>
      <c r="UN29" s="292"/>
      <c r="UO29" s="292"/>
      <c r="UP29" s="292"/>
      <c r="UQ29" s="292"/>
      <c r="UR29" s="292"/>
      <c r="US29" s="292"/>
      <c r="UT29" s="292"/>
      <c r="UU29" s="292"/>
      <c r="UV29" s="292"/>
      <c r="UW29" s="292"/>
      <c r="UX29" s="292"/>
      <c r="UY29" s="292"/>
      <c r="UZ29" s="292"/>
      <c r="VA29" s="292"/>
      <c r="VB29" s="292"/>
      <c r="VC29" s="292"/>
      <c r="VD29" s="292"/>
      <c r="VE29" s="292"/>
      <c r="VF29" s="292"/>
      <c r="VG29" s="292"/>
      <c r="VH29" s="292"/>
      <c r="VI29" s="292"/>
      <c r="VJ29" s="292"/>
      <c r="VK29" s="292"/>
      <c r="VL29" s="292"/>
      <c r="VM29" s="292"/>
      <c r="VN29" s="292"/>
      <c r="VO29" s="292"/>
      <c r="VP29" s="292"/>
      <c r="VQ29" s="292"/>
      <c r="VR29" s="292"/>
      <c r="VS29" s="292"/>
      <c r="VT29" s="292"/>
      <c r="VU29" s="292"/>
      <c r="VV29" s="292"/>
      <c r="VW29" s="292"/>
      <c r="VX29" s="292"/>
      <c r="VY29" s="292"/>
      <c r="VZ29" s="292"/>
      <c r="WA29" s="292"/>
      <c r="WB29" s="292"/>
      <c r="WC29" s="292"/>
      <c r="WD29" s="292"/>
      <c r="WE29" s="292"/>
      <c r="WF29" s="292"/>
      <c r="WG29" s="292"/>
      <c r="WH29" s="292"/>
      <c r="WI29" s="292"/>
      <c r="WJ29" s="292"/>
      <c r="WK29" s="292"/>
      <c r="WL29" s="292"/>
      <c r="WM29" s="292"/>
      <c r="WN29" s="292"/>
      <c r="WO29" s="292"/>
      <c r="WP29" s="292"/>
      <c r="WQ29" s="292"/>
      <c r="WR29" s="292"/>
      <c r="WS29" s="292"/>
      <c r="WT29" s="292"/>
      <c r="WU29" s="292"/>
      <c r="WV29" s="292"/>
      <c r="WW29" s="292"/>
      <c r="WX29" s="292"/>
      <c r="WY29" s="292"/>
      <c r="WZ29" s="292"/>
      <c r="XA29" s="292"/>
      <c r="XB29" s="292"/>
      <c r="XC29" s="292"/>
      <c r="XD29" s="292"/>
      <c r="XE29" s="292"/>
      <c r="XF29" s="292"/>
      <c r="XG29" s="292"/>
      <c r="XH29" s="292"/>
      <c r="XI29" s="292"/>
      <c r="XJ29" s="292"/>
      <c r="XK29" s="292"/>
      <c r="XL29" s="292"/>
      <c r="XM29" s="292"/>
      <c r="XN29" s="292"/>
      <c r="XO29" s="292"/>
      <c r="XP29" s="292"/>
      <c r="XQ29" s="292"/>
      <c r="XR29" s="292"/>
      <c r="XS29" s="292"/>
      <c r="XT29" s="292"/>
      <c r="XU29" s="292"/>
      <c r="XV29" s="292"/>
      <c r="XW29" s="292"/>
      <c r="XX29" s="292"/>
      <c r="XY29" s="292"/>
      <c r="XZ29" s="292"/>
      <c r="YA29" s="292"/>
      <c r="YB29" s="292"/>
      <c r="YC29" s="292"/>
      <c r="YD29" s="292"/>
      <c r="YE29" s="292"/>
      <c r="YF29" s="292"/>
      <c r="YG29" s="292"/>
      <c r="YH29" s="292"/>
      <c r="YI29" s="292"/>
      <c r="YJ29" s="292"/>
      <c r="YK29" s="292"/>
      <c r="YL29" s="292"/>
      <c r="YM29" s="292"/>
      <c r="YN29" s="292"/>
      <c r="YO29" s="292"/>
      <c r="YP29" s="292"/>
      <c r="YQ29" s="292"/>
      <c r="YR29" s="292"/>
      <c r="YS29" s="292"/>
      <c r="YT29" s="292"/>
      <c r="YU29" s="292"/>
      <c r="YV29" s="292"/>
      <c r="YW29" s="292"/>
      <c r="YX29" s="292"/>
      <c r="YY29" s="292"/>
      <c r="YZ29" s="292"/>
      <c r="ZA29" s="292"/>
      <c r="ZB29" s="292"/>
      <c r="ZC29" s="292"/>
      <c r="ZD29" s="292"/>
    </row>
    <row r="30" spans="1:680" s="293" customFormat="1">
      <c r="A30" s="291"/>
      <c r="B30" s="36" t="s">
        <v>495</v>
      </c>
      <c r="C30" s="23" t="s">
        <v>18</v>
      </c>
      <c r="D30" s="73"/>
      <c r="E30" s="73"/>
      <c r="F30" s="73"/>
      <c r="G30" s="4" t="s">
        <v>251</v>
      </c>
      <c r="H30" s="4" t="s">
        <v>254</v>
      </c>
      <c r="I30" s="21" t="s">
        <v>497</v>
      </c>
      <c r="J30" s="21" t="s">
        <v>256</v>
      </c>
      <c r="K30" s="43"/>
      <c r="L30" s="17" t="s">
        <v>253</v>
      </c>
      <c r="M30" s="16"/>
      <c r="N30" s="43"/>
      <c r="O30" s="43"/>
      <c r="P30" s="43"/>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c r="DJ30" s="292"/>
      <c r="DK30" s="292"/>
      <c r="DL30" s="292"/>
      <c r="DM30" s="292"/>
      <c r="DN30" s="292"/>
      <c r="DO30" s="292"/>
      <c r="DP30" s="292"/>
      <c r="DQ30" s="292"/>
      <c r="DR30" s="292"/>
      <c r="DS30" s="292"/>
      <c r="DT30" s="292"/>
      <c r="DU30" s="292"/>
      <c r="DV30" s="292"/>
      <c r="DW30" s="292"/>
      <c r="DX30" s="292"/>
      <c r="DY30" s="292"/>
      <c r="DZ30" s="292"/>
      <c r="EA30" s="292"/>
      <c r="EB30" s="292"/>
      <c r="EC30" s="292"/>
      <c r="ED30" s="292"/>
      <c r="EE30" s="292"/>
      <c r="EF30" s="292"/>
      <c r="EG30" s="292"/>
      <c r="EH30" s="292"/>
      <c r="EI30" s="292"/>
      <c r="EJ30" s="292"/>
      <c r="EK30" s="292"/>
      <c r="EL30" s="292"/>
      <c r="EM30" s="292"/>
      <c r="EN30" s="292"/>
      <c r="EO30" s="292"/>
      <c r="EP30" s="292"/>
      <c r="EQ30" s="292"/>
      <c r="ER30" s="292"/>
      <c r="ES30" s="292"/>
      <c r="ET30" s="292"/>
      <c r="EU30" s="292"/>
      <c r="EV30" s="292"/>
      <c r="EW30" s="292"/>
      <c r="EX30" s="292"/>
      <c r="EY30" s="292"/>
      <c r="EZ30" s="292"/>
      <c r="FA30" s="292"/>
      <c r="FB30" s="292"/>
      <c r="FC30" s="292"/>
      <c r="FD30" s="292"/>
      <c r="FE30" s="292"/>
      <c r="FF30" s="292"/>
      <c r="FG30" s="292"/>
      <c r="FH30" s="292"/>
      <c r="FI30" s="292"/>
      <c r="FJ30" s="292"/>
      <c r="FK30" s="292"/>
      <c r="FL30" s="292"/>
      <c r="FM30" s="292"/>
      <c r="FN30" s="292"/>
      <c r="FO30" s="292"/>
      <c r="FP30" s="292"/>
      <c r="FQ30" s="292"/>
      <c r="FR30" s="292"/>
      <c r="FS30" s="292"/>
      <c r="FT30" s="292"/>
      <c r="FU30" s="292"/>
      <c r="FV30" s="292"/>
      <c r="FW30" s="292"/>
      <c r="FX30" s="292"/>
      <c r="FY30" s="292"/>
      <c r="FZ30" s="292"/>
      <c r="GA30" s="292"/>
      <c r="GB30" s="292"/>
      <c r="GC30" s="292"/>
      <c r="GD30" s="292"/>
      <c r="GE30" s="292"/>
      <c r="GF30" s="292"/>
      <c r="GG30" s="292"/>
      <c r="GH30" s="292"/>
      <c r="GI30" s="292"/>
      <c r="GJ30" s="292"/>
      <c r="GK30" s="292"/>
      <c r="GL30" s="292"/>
      <c r="GM30" s="292"/>
      <c r="GN30" s="292"/>
      <c r="GO30" s="292"/>
      <c r="GP30" s="292"/>
      <c r="GQ30" s="292"/>
      <c r="GR30" s="292"/>
      <c r="GS30" s="292"/>
      <c r="GT30" s="292"/>
      <c r="GU30" s="292"/>
      <c r="GV30" s="292"/>
      <c r="GW30" s="292"/>
      <c r="GX30" s="292"/>
      <c r="GY30" s="292"/>
      <c r="GZ30" s="292"/>
      <c r="HA30" s="292"/>
      <c r="HB30" s="292"/>
      <c r="HC30" s="292"/>
      <c r="HD30" s="292"/>
      <c r="HE30" s="292"/>
      <c r="HF30" s="292"/>
      <c r="HG30" s="292"/>
      <c r="HH30" s="292"/>
      <c r="HI30" s="292"/>
      <c r="HJ30" s="292"/>
      <c r="HK30" s="292"/>
      <c r="HL30" s="292"/>
      <c r="HM30" s="292"/>
      <c r="HN30" s="292"/>
      <c r="HO30" s="292"/>
      <c r="HP30" s="292"/>
      <c r="HQ30" s="292"/>
      <c r="HR30" s="292"/>
      <c r="HS30" s="292"/>
      <c r="HT30" s="292"/>
      <c r="HU30" s="292"/>
      <c r="HV30" s="292"/>
      <c r="HW30" s="292"/>
      <c r="HX30" s="292"/>
      <c r="HY30" s="292"/>
      <c r="HZ30" s="292"/>
      <c r="IA30" s="292"/>
      <c r="IB30" s="292"/>
      <c r="IC30" s="292"/>
      <c r="ID30" s="292"/>
      <c r="IE30" s="292"/>
      <c r="IF30" s="292"/>
      <c r="IG30" s="292"/>
      <c r="IH30" s="292"/>
      <c r="II30" s="292"/>
      <c r="IJ30" s="292"/>
      <c r="IK30" s="292"/>
      <c r="IL30" s="292"/>
      <c r="IM30" s="292"/>
      <c r="IN30" s="292"/>
      <c r="IO30" s="292"/>
      <c r="IP30" s="292"/>
      <c r="IQ30" s="292"/>
      <c r="IR30" s="292"/>
      <c r="IS30" s="292"/>
      <c r="IT30" s="292"/>
      <c r="IU30" s="292"/>
      <c r="IV30" s="292"/>
      <c r="IW30" s="292"/>
      <c r="IX30" s="292"/>
      <c r="IY30" s="292"/>
      <c r="IZ30" s="292"/>
      <c r="JA30" s="292"/>
      <c r="JB30" s="292"/>
      <c r="JC30" s="292"/>
      <c r="JD30" s="292"/>
      <c r="JE30" s="292"/>
      <c r="JF30" s="292"/>
      <c r="JG30" s="292"/>
      <c r="JH30" s="292"/>
      <c r="JI30" s="292"/>
      <c r="JJ30" s="292"/>
      <c r="JK30" s="292"/>
      <c r="JL30" s="292"/>
      <c r="JM30" s="292"/>
      <c r="JN30" s="292"/>
      <c r="JO30" s="292"/>
      <c r="JP30" s="292"/>
      <c r="JQ30" s="292"/>
      <c r="JR30" s="292"/>
      <c r="JS30" s="292"/>
      <c r="JT30" s="292"/>
      <c r="JU30" s="292"/>
      <c r="JV30" s="292"/>
      <c r="JW30" s="292"/>
      <c r="JX30" s="292"/>
      <c r="JY30" s="292"/>
      <c r="JZ30" s="292"/>
      <c r="KA30" s="292"/>
      <c r="KB30" s="292"/>
      <c r="KC30" s="292"/>
      <c r="KD30" s="292"/>
      <c r="KE30" s="292"/>
      <c r="KF30" s="292"/>
      <c r="KG30" s="292"/>
      <c r="KH30" s="292"/>
      <c r="KI30" s="292"/>
      <c r="KJ30" s="292"/>
      <c r="KK30" s="292"/>
      <c r="KL30" s="292"/>
      <c r="KM30" s="292"/>
      <c r="KN30" s="292"/>
      <c r="KO30" s="292"/>
      <c r="KP30" s="292"/>
      <c r="KQ30" s="292"/>
      <c r="KR30" s="292"/>
      <c r="KS30" s="292"/>
      <c r="KT30" s="292"/>
      <c r="KU30" s="292"/>
      <c r="KV30" s="292"/>
      <c r="KW30" s="292"/>
      <c r="KX30" s="292"/>
      <c r="KY30" s="292"/>
      <c r="KZ30" s="292"/>
      <c r="LA30" s="292"/>
      <c r="LB30" s="292"/>
      <c r="LC30" s="292"/>
      <c r="LD30" s="292"/>
      <c r="LE30" s="292"/>
      <c r="LF30" s="292"/>
      <c r="LG30" s="292"/>
      <c r="LH30" s="292"/>
      <c r="LI30" s="292"/>
      <c r="LJ30" s="292"/>
      <c r="LK30" s="292"/>
      <c r="LL30" s="292"/>
      <c r="LM30" s="292"/>
      <c r="LN30" s="292"/>
      <c r="LO30" s="292"/>
      <c r="LP30" s="292"/>
      <c r="LQ30" s="292"/>
      <c r="LR30" s="292"/>
      <c r="LS30" s="292"/>
      <c r="LT30" s="292"/>
      <c r="LU30" s="292"/>
      <c r="LV30" s="292"/>
      <c r="LW30" s="292"/>
      <c r="LX30" s="292"/>
      <c r="LY30" s="292"/>
      <c r="LZ30" s="292"/>
      <c r="MA30" s="292"/>
      <c r="MB30" s="292"/>
      <c r="MC30" s="292"/>
      <c r="MD30" s="292"/>
      <c r="ME30" s="292"/>
      <c r="MF30" s="292"/>
      <c r="MG30" s="292"/>
      <c r="MH30" s="292"/>
      <c r="MI30" s="292"/>
      <c r="MJ30" s="292"/>
      <c r="MK30" s="292"/>
      <c r="ML30" s="292"/>
      <c r="MM30" s="292"/>
      <c r="MN30" s="292"/>
      <c r="MO30" s="292"/>
      <c r="MP30" s="292"/>
      <c r="MQ30" s="292"/>
      <c r="MR30" s="292"/>
      <c r="MS30" s="292"/>
      <c r="MT30" s="292"/>
      <c r="MU30" s="292"/>
      <c r="MV30" s="292"/>
      <c r="MW30" s="292"/>
      <c r="MX30" s="292"/>
      <c r="MY30" s="292"/>
      <c r="MZ30" s="292"/>
      <c r="NA30" s="292"/>
      <c r="NB30" s="292"/>
      <c r="NC30" s="292"/>
      <c r="ND30" s="292"/>
      <c r="NE30" s="292"/>
      <c r="NF30" s="292"/>
      <c r="NG30" s="292"/>
      <c r="NH30" s="292"/>
      <c r="NI30" s="292"/>
      <c r="NJ30" s="292"/>
      <c r="NK30" s="292"/>
      <c r="NL30" s="292"/>
      <c r="NM30" s="292"/>
      <c r="NN30" s="292"/>
      <c r="NO30" s="292"/>
      <c r="NP30" s="292"/>
      <c r="NQ30" s="292"/>
      <c r="NR30" s="292"/>
      <c r="NS30" s="292"/>
      <c r="NT30" s="292"/>
      <c r="NU30" s="292"/>
      <c r="NV30" s="292"/>
      <c r="NW30" s="292"/>
      <c r="NX30" s="292"/>
      <c r="NY30" s="292"/>
      <c r="NZ30" s="292"/>
      <c r="OA30" s="292"/>
      <c r="OB30" s="292"/>
      <c r="OC30" s="292"/>
      <c r="OD30" s="292"/>
      <c r="OE30" s="292"/>
      <c r="OF30" s="292"/>
      <c r="OG30" s="292"/>
      <c r="OH30" s="292"/>
      <c r="OI30" s="292"/>
      <c r="OJ30" s="292"/>
      <c r="OK30" s="292"/>
      <c r="OL30" s="292"/>
      <c r="OM30" s="292"/>
      <c r="ON30" s="292"/>
      <c r="OO30" s="292"/>
      <c r="OP30" s="292"/>
      <c r="OQ30" s="292"/>
      <c r="OR30" s="292"/>
      <c r="OS30" s="292"/>
      <c r="OT30" s="292"/>
      <c r="OU30" s="292"/>
      <c r="OV30" s="292"/>
      <c r="OW30" s="292"/>
      <c r="OX30" s="292"/>
      <c r="OY30" s="292"/>
      <c r="OZ30" s="292"/>
      <c r="PA30" s="292"/>
      <c r="PB30" s="292"/>
      <c r="PC30" s="292"/>
      <c r="PD30" s="292"/>
      <c r="PE30" s="292"/>
      <c r="PF30" s="292"/>
      <c r="PG30" s="292"/>
      <c r="PH30" s="292"/>
      <c r="PI30" s="292"/>
      <c r="PJ30" s="292"/>
      <c r="PK30" s="292"/>
      <c r="PL30" s="292"/>
      <c r="PM30" s="292"/>
      <c r="PN30" s="292"/>
      <c r="PO30" s="292"/>
      <c r="PP30" s="292"/>
      <c r="PQ30" s="292"/>
      <c r="PR30" s="292"/>
      <c r="PS30" s="292"/>
      <c r="PT30" s="292"/>
      <c r="PU30" s="292"/>
      <c r="PV30" s="292"/>
      <c r="PW30" s="292"/>
      <c r="PX30" s="292"/>
      <c r="PY30" s="292"/>
      <c r="PZ30" s="292"/>
      <c r="QA30" s="292"/>
      <c r="QB30" s="292"/>
      <c r="QC30" s="292"/>
      <c r="QD30" s="292"/>
      <c r="QE30" s="292"/>
      <c r="QF30" s="292"/>
      <c r="QG30" s="292"/>
      <c r="QH30" s="292"/>
      <c r="QI30" s="292"/>
      <c r="QJ30" s="292"/>
      <c r="QK30" s="292"/>
      <c r="QL30" s="292"/>
      <c r="QM30" s="292"/>
      <c r="QN30" s="292"/>
      <c r="QO30" s="292"/>
      <c r="QP30" s="292"/>
      <c r="QQ30" s="292"/>
      <c r="QR30" s="292"/>
      <c r="QS30" s="292"/>
      <c r="QT30" s="292"/>
      <c r="QU30" s="292"/>
      <c r="QV30" s="292"/>
      <c r="QW30" s="292"/>
      <c r="QX30" s="292"/>
      <c r="QY30" s="292"/>
      <c r="QZ30" s="292"/>
      <c r="RA30" s="292"/>
      <c r="RB30" s="292"/>
      <c r="RC30" s="292"/>
      <c r="RD30" s="292"/>
      <c r="RE30" s="292"/>
      <c r="RF30" s="292"/>
      <c r="RG30" s="292"/>
      <c r="RH30" s="292"/>
      <c r="RI30" s="292"/>
      <c r="RJ30" s="292"/>
      <c r="RK30" s="292"/>
      <c r="RL30" s="292"/>
      <c r="RM30" s="292"/>
      <c r="RN30" s="292"/>
      <c r="RO30" s="292"/>
      <c r="RP30" s="292"/>
      <c r="RQ30" s="292"/>
      <c r="RR30" s="292"/>
      <c r="RS30" s="292"/>
      <c r="RT30" s="292"/>
      <c r="RU30" s="292"/>
      <c r="RV30" s="292"/>
      <c r="RW30" s="292"/>
      <c r="RX30" s="292"/>
      <c r="RY30" s="292"/>
      <c r="RZ30" s="292"/>
      <c r="SA30" s="292"/>
      <c r="SB30" s="292"/>
      <c r="SC30" s="292"/>
      <c r="SD30" s="292"/>
      <c r="SE30" s="292"/>
      <c r="SF30" s="292"/>
      <c r="SG30" s="292"/>
      <c r="SH30" s="292"/>
      <c r="SI30" s="292"/>
      <c r="SJ30" s="292"/>
      <c r="SK30" s="292"/>
      <c r="SL30" s="292"/>
      <c r="SM30" s="292"/>
      <c r="SN30" s="292"/>
      <c r="SO30" s="292"/>
      <c r="SP30" s="292"/>
      <c r="SQ30" s="292"/>
      <c r="SR30" s="292"/>
      <c r="SS30" s="292"/>
      <c r="ST30" s="292"/>
      <c r="SU30" s="292"/>
      <c r="SV30" s="292"/>
      <c r="SW30" s="292"/>
      <c r="SX30" s="292"/>
      <c r="SY30" s="292"/>
      <c r="SZ30" s="292"/>
      <c r="TA30" s="292"/>
      <c r="TB30" s="292"/>
      <c r="TC30" s="292"/>
      <c r="TD30" s="292"/>
      <c r="TE30" s="292"/>
      <c r="TF30" s="292"/>
      <c r="TG30" s="292"/>
      <c r="TH30" s="292"/>
      <c r="TI30" s="292"/>
      <c r="TJ30" s="292"/>
      <c r="TK30" s="292"/>
      <c r="TL30" s="292"/>
      <c r="TM30" s="292"/>
      <c r="TN30" s="292"/>
      <c r="TO30" s="292"/>
      <c r="TP30" s="292"/>
      <c r="TQ30" s="292"/>
      <c r="TR30" s="292"/>
      <c r="TS30" s="292"/>
      <c r="TT30" s="292"/>
      <c r="TU30" s="292"/>
      <c r="TV30" s="292"/>
      <c r="TW30" s="292"/>
      <c r="TX30" s="292"/>
      <c r="TY30" s="292"/>
      <c r="TZ30" s="292"/>
      <c r="UA30" s="292"/>
      <c r="UB30" s="292"/>
      <c r="UC30" s="292"/>
      <c r="UD30" s="292"/>
      <c r="UE30" s="292"/>
      <c r="UF30" s="292"/>
      <c r="UG30" s="292"/>
      <c r="UH30" s="292"/>
      <c r="UI30" s="292"/>
      <c r="UJ30" s="292"/>
      <c r="UK30" s="292"/>
      <c r="UL30" s="292"/>
      <c r="UM30" s="292"/>
      <c r="UN30" s="292"/>
      <c r="UO30" s="292"/>
      <c r="UP30" s="292"/>
      <c r="UQ30" s="292"/>
      <c r="UR30" s="292"/>
      <c r="US30" s="292"/>
      <c r="UT30" s="292"/>
      <c r="UU30" s="292"/>
      <c r="UV30" s="292"/>
      <c r="UW30" s="292"/>
      <c r="UX30" s="292"/>
      <c r="UY30" s="292"/>
      <c r="UZ30" s="292"/>
      <c r="VA30" s="292"/>
      <c r="VB30" s="292"/>
      <c r="VC30" s="292"/>
      <c r="VD30" s="292"/>
      <c r="VE30" s="292"/>
      <c r="VF30" s="292"/>
      <c r="VG30" s="292"/>
      <c r="VH30" s="292"/>
      <c r="VI30" s="292"/>
      <c r="VJ30" s="292"/>
      <c r="VK30" s="292"/>
      <c r="VL30" s="292"/>
      <c r="VM30" s="292"/>
      <c r="VN30" s="292"/>
      <c r="VO30" s="292"/>
      <c r="VP30" s="292"/>
      <c r="VQ30" s="292"/>
      <c r="VR30" s="292"/>
      <c r="VS30" s="292"/>
      <c r="VT30" s="292"/>
      <c r="VU30" s="292"/>
      <c r="VV30" s="292"/>
      <c r="VW30" s="292"/>
      <c r="VX30" s="292"/>
      <c r="VY30" s="292"/>
      <c r="VZ30" s="292"/>
      <c r="WA30" s="292"/>
      <c r="WB30" s="292"/>
      <c r="WC30" s="292"/>
      <c r="WD30" s="292"/>
      <c r="WE30" s="292"/>
      <c r="WF30" s="292"/>
      <c r="WG30" s="292"/>
      <c r="WH30" s="292"/>
      <c r="WI30" s="292"/>
      <c r="WJ30" s="292"/>
      <c r="WK30" s="292"/>
      <c r="WL30" s="292"/>
      <c r="WM30" s="292"/>
      <c r="WN30" s="292"/>
      <c r="WO30" s="292"/>
      <c r="WP30" s="292"/>
      <c r="WQ30" s="292"/>
      <c r="WR30" s="292"/>
      <c r="WS30" s="292"/>
      <c r="WT30" s="292"/>
      <c r="WU30" s="292"/>
      <c r="WV30" s="292"/>
      <c r="WW30" s="292"/>
      <c r="WX30" s="292"/>
      <c r="WY30" s="292"/>
      <c r="WZ30" s="292"/>
      <c r="XA30" s="292"/>
      <c r="XB30" s="292"/>
      <c r="XC30" s="292"/>
      <c r="XD30" s="292"/>
      <c r="XE30" s="292"/>
      <c r="XF30" s="292"/>
      <c r="XG30" s="292"/>
      <c r="XH30" s="292"/>
      <c r="XI30" s="292"/>
      <c r="XJ30" s="292"/>
      <c r="XK30" s="292"/>
      <c r="XL30" s="292"/>
      <c r="XM30" s="292"/>
      <c r="XN30" s="292"/>
      <c r="XO30" s="292"/>
      <c r="XP30" s="292"/>
      <c r="XQ30" s="292"/>
      <c r="XR30" s="292"/>
      <c r="XS30" s="292"/>
      <c r="XT30" s="292"/>
      <c r="XU30" s="292"/>
      <c r="XV30" s="292"/>
      <c r="XW30" s="292"/>
      <c r="XX30" s="292"/>
      <c r="XY30" s="292"/>
      <c r="XZ30" s="292"/>
      <c r="YA30" s="292"/>
      <c r="YB30" s="292"/>
      <c r="YC30" s="292"/>
      <c r="YD30" s="292"/>
      <c r="YE30" s="292"/>
      <c r="YF30" s="292"/>
      <c r="YG30" s="292"/>
      <c r="YH30" s="292"/>
      <c r="YI30" s="292"/>
      <c r="YJ30" s="292"/>
      <c r="YK30" s="292"/>
      <c r="YL30" s="292"/>
      <c r="YM30" s="292"/>
      <c r="YN30" s="292"/>
      <c r="YO30" s="292"/>
      <c r="YP30" s="292"/>
      <c r="YQ30" s="292"/>
      <c r="YR30" s="292"/>
      <c r="YS30" s="292"/>
      <c r="YT30" s="292"/>
      <c r="YU30" s="292"/>
      <c r="YV30" s="292"/>
      <c r="YW30" s="292"/>
      <c r="YX30" s="292"/>
      <c r="YY30" s="292"/>
      <c r="YZ30" s="292"/>
      <c r="ZA30" s="292"/>
      <c r="ZB30" s="292"/>
      <c r="ZC30" s="292"/>
      <c r="ZD30" s="292"/>
    </row>
    <row r="31" spans="1:680" s="293" customFormat="1">
      <c r="A31" s="291"/>
      <c r="B31" s="36" t="s">
        <v>496</v>
      </c>
      <c r="C31" s="23" t="s">
        <v>19</v>
      </c>
      <c r="D31" s="73"/>
      <c r="E31" s="73"/>
      <c r="F31" s="73"/>
      <c r="G31" s="4" t="s">
        <v>251</v>
      </c>
      <c r="H31" s="4" t="s">
        <v>254</v>
      </c>
      <c r="I31" s="21" t="s">
        <v>498</v>
      </c>
      <c r="J31" s="21" t="s">
        <v>256</v>
      </c>
      <c r="K31" s="21" t="s">
        <v>547</v>
      </c>
      <c r="L31" s="17" t="s">
        <v>253</v>
      </c>
      <c r="M31" s="16"/>
      <c r="N31" s="43"/>
      <c r="O31" s="43"/>
      <c r="P31" s="43"/>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c r="DJ31" s="292"/>
      <c r="DK31" s="292"/>
      <c r="DL31" s="292"/>
      <c r="DM31" s="292"/>
      <c r="DN31" s="292"/>
      <c r="DO31" s="292"/>
      <c r="DP31" s="292"/>
      <c r="DQ31" s="292"/>
      <c r="DR31" s="292"/>
      <c r="DS31" s="292"/>
      <c r="DT31" s="292"/>
      <c r="DU31" s="292"/>
      <c r="DV31" s="292"/>
      <c r="DW31" s="292"/>
      <c r="DX31" s="292"/>
      <c r="DY31" s="292"/>
      <c r="DZ31" s="292"/>
      <c r="EA31" s="292"/>
      <c r="EB31" s="292"/>
      <c r="EC31" s="292"/>
      <c r="ED31" s="292"/>
      <c r="EE31" s="292"/>
      <c r="EF31" s="292"/>
      <c r="EG31" s="292"/>
      <c r="EH31" s="292"/>
      <c r="EI31" s="292"/>
      <c r="EJ31" s="292"/>
      <c r="EK31" s="292"/>
      <c r="EL31" s="292"/>
      <c r="EM31" s="292"/>
      <c r="EN31" s="292"/>
      <c r="EO31" s="292"/>
      <c r="EP31" s="292"/>
      <c r="EQ31" s="292"/>
      <c r="ER31" s="292"/>
      <c r="ES31" s="292"/>
      <c r="ET31" s="292"/>
      <c r="EU31" s="292"/>
      <c r="EV31" s="292"/>
      <c r="EW31" s="292"/>
      <c r="EX31" s="292"/>
      <c r="EY31" s="292"/>
      <c r="EZ31" s="292"/>
      <c r="FA31" s="292"/>
      <c r="FB31" s="292"/>
      <c r="FC31" s="292"/>
      <c r="FD31" s="292"/>
      <c r="FE31" s="292"/>
      <c r="FF31" s="292"/>
      <c r="FG31" s="292"/>
      <c r="FH31" s="292"/>
      <c r="FI31" s="292"/>
      <c r="FJ31" s="292"/>
      <c r="FK31" s="292"/>
      <c r="FL31" s="292"/>
      <c r="FM31" s="292"/>
      <c r="FN31" s="292"/>
      <c r="FO31" s="292"/>
      <c r="FP31" s="292"/>
      <c r="FQ31" s="292"/>
      <c r="FR31" s="292"/>
      <c r="FS31" s="292"/>
      <c r="FT31" s="292"/>
      <c r="FU31" s="292"/>
      <c r="FV31" s="292"/>
      <c r="FW31" s="292"/>
      <c r="FX31" s="292"/>
      <c r="FY31" s="292"/>
      <c r="FZ31" s="292"/>
      <c r="GA31" s="292"/>
      <c r="GB31" s="292"/>
      <c r="GC31" s="292"/>
      <c r="GD31" s="292"/>
      <c r="GE31" s="292"/>
      <c r="GF31" s="292"/>
      <c r="GG31" s="292"/>
      <c r="GH31" s="292"/>
      <c r="GI31" s="292"/>
      <c r="GJ31" s="292"/>
      <c r="GK31" s="292"/>
      <c r="GL31" s="292"/>
      <c r="GM31" s="292"/>
      <c r="GN31" s="292"/>
      <c r="GO31" s="292"/>
      <c r="GP31" s="292"/>
      <c r="GQ31" s="292"/>
      <c r="GR31" s="292"/>
      <c r="GS31" s="292"/>
      <c r="GT31" s="292"/>
      <c r="GU31" s="292"/>
      <c r="GV31" s="292"/>
      <c r="GW31" s="292"/>
      <c r="GX31" s="292"/>
      <c r="GY31" s="292"/>
      <c r="GZ31" s="292"/>
      <c r="HA31" s="292"/>
      <c r="HB31" s="292"/>
      <c r="HC31" s="292"/>
      <c r="HD31" s="292"/>
      <c r="HE31" s="292"/>
      <c r="HF31" s="292"/>
      <c r="HG31" s="292"/>
      <c r="HH31" s="292"/>
      <c r="HI31" s="292"/>
      <c r="HJ31" s="292"/>
      <c r="HK31" s="292"/>
      <c r="HL31" s="292"/>
      <c r="HM31" s="292"/>
      <c r="HN31" s="292"/>
      <c r="HO31" s="292"/>
      <c r="HP31" s="292"/>
      <c r="HQ31" s="292"/>
      <c r="HR31" s="292"/>
      <c r="HS31" s="292"/>
      <c r="HT31" s="292"/>
      <c r="HU31" s="292"/>
      <c r="HV31" s="292"/>
      <c r="HW31" s="292"/>
      <c r="HX31" s="292"/>
      <c r="HY31" s="292"/>
      <c r="HZ31" s="292"/>
      <c r="IA31" s="292"/>
      <c r="IB31" s="292"/>
      <c r="IC31" s="292"/>
      <c r="ID31" s="292"/>
      <c r="IE31" s="292"/>
      <c r="IF31" s="292"/>
      <c r="IG31" s="292"/>
      <c r="IH31" s="292"/>
      <c r="II31" s="292"/>
      <c r="IJ31" s="292"/>
      <c r="IK31" s="292"/>
      <c r="IL31" s="292"/>
      <c r="IM31" s="292"/>
      <c r="IN31" s="292"/>
      <c r="IO31" s="292"/>
      <c r="IP31" s="292"/>
      <c r="IQ31" s="292"/>
      <c r="IR31" s="292"/>
      <c r="IS31" s="292"/>
      <c r="IT31" s="292"/>
      <c r="IU31" s="292"/>
      <c r="IV31" s="292"/>
      <c r="IW31" s="292"/>
      <c r="IX31" s="292"/>
      <c r="IY31" s="292"/>
      <c r="IZ31" s="292"/>
      <c r="JA31" s="292"/>
      <c r="JB31" s="292"/>
      <c r="JC31" s="292"/>
      <c r="JD31" s="292"/>
      <c r="JE31" s="292"/>
      <c r="JF31" s="292"/>
      <c r="JG31" s="292"/>
      <c r="JH31" s="292"/>
      <c r="JI31" s="292"/>
      <c r="JJ31" s="292"/>
      <c r="JK31" s="292"/>
      <c r="JL31" s="292"/>
      <c r="JM31" s="292"/>
      <c r="JN31" s="292"/>
      <c r="JO31" s="292"/>
      <c r="JP31" s="292"/>
      <c r="JQ31" s="292"/>
      <c r="JR31" s="292"/>
      <c r="JS31" s="292"/>
      <c r="JT31" s="292"/>
      <c r="JU31" s="292"/>
      <c r="JV31" s="292"/>
      <c r="JW31" s="292"/>
      <c r="JX31" s="292"/>
      <c r="JY31" s="292"/>
      <c r="JZ31" s="292"/>
      <c r="KA31" s="292"/>
      <c r="KB31" s="292"/>
      <c r="KC31" s="292"/>
      <c r="KD31" s="292"/>
      <c r="KE31" s="292"/>
      <c r="KF31" s="292"/>
      <c r="KG31" s="292"/>
      <c r="KH31" s="292"/>
      <c r="KI31" s="292"/>
      <c r="KJ31" s="292"/>
      <c r="KK31" s="292"/>
      <c r="KL31" s="292"/>
      <c r="KM31" s="292"/>
      <c r="KN31" s="292"/>
      <c r="KO31" s="292"/>
      <c r="KP31" s="292"/>
      <c r="KQ31" s="292"/>
      <c r="KR31" s="292"/>
      <c r="KS31" s="292"/>
      <c r="KT31" s="292"/>
      <c r="KU31" s="292"/>
      <c r="KV31" s="292"/>
      <c r="KW31" s="292"/>
      <c r="KX31" s="292"/>
      <c r="KY31" s="292"/>
      <c r="KZ31" s="292"/>
      <c r="LA31" s="292"/>
      <c r="LB31" s="292"/>
      <c r="LC31" s="292"/>
      <c r="LD31" s="292"/>
      <c r="LE31" s="292"/>
      <c r="LF31" s="292"/>
      <c r="LG31" s="292"/>
      <c r="LH31" s="292"/>
      <c r="LI31" s="292"/>
      <c r="LJ31" s="292"/>
      <c r="LK31" s="292"/>
      <c r="LL31" s="292"/>
      <c r="LM31" s="292"/>
      <c r="LN31" s="292"/>
      <c r="LO31" s="292"/>
      <c r="LP31" s="292"/>
      <c r="LQ31" s="292"/>
      <c r="LR31" s="292"/>
      <c r="LS31" s="292"/>
      <c r="LT31" s="292"/>
      <c r="LU31" s="292"/>
      <c r="LV31" s="292"/>
      <c r="LW31" s="292"/>
      <c r="LX31" s="292"/>
      <c r="LY31" s="292"/>
      <c r="LZ31" s="292"/>
      <c r="MA31" s="292"/>
      <c r="MB31" s="292"/>
      <c r="MC31" s="292"/>
      <c r="MD31" s="292"/>
      <c r="ME31" s="292"/>
      <c r="MF31" s="292"/>
      <c r="MG31" s="292"/>
      <c r="MH31" s="292"/>
      <c r="MI31" s="292"/>
      <c r="MJ31" s="292"/>
      <c r="MK31" s="292"/>
      <c r="ML31" s="292"/>
      <c r="MM31" s="292"/>
      <c r="MN31" s="292"/>
      <c r="MO31" s="292"/>
      <c r="MP31" s="292"/>
      <c r="MQ31" s="292"/>
      <c r="MR31" s="292"/>
      <c r="MS31" s="292"/>
      <c r="MT31" s="292"/>
      <c r="MU31" s="292"/>
      <c r="MV31" s="292"/>
      <c r="MW31" s="292"/>
      <c r="MX31" s="292"/>
      <c r="MY31" s="292"/>
      <c r="MZ31" s="292"/>
      <c r="NA31" s="292"/>
      <c r="NB31" s="292"/>
      <c r="NC31" s="292"/>
      <c r="ND31" s="292"/>
      <c r="NE31" s="292"/>
      <c r="NF31" s="292"/>
      <c r="NG31" s="292"/>
      <c r="NH31" s="292"/>
      <c r="NI31" s="292"/>
      <c r="NJ31" s="292"/>
      <c r="NK31" s="292"/>
      <c r="NL31" s="292"/>
      <c r="NM31" s="292"/>
      <c r="NN31" s="292"/>
      <c r="NO31" s="292"/>
      <c r="NP31" s="292"/>
      <c r="NQ31" s="292"/>
      <c r="NR31" s="292"/>
      <c r="NS31" s="292"/>
      <c r="NT31" s="292"/>
      <c r="NU31" s="292"/>
      <c r="NV31" s="292"/>
      <c r="NW31" s="292"/>
      <c r="NX31" s="292"/>
      <c r="NY31" s="292"/>
      <c r="NZ31" s="292"/>
      <c r="OA31" s="292"/>
      <c r="OB31" s="292"/>
      <c r="OC31" s="292"/>
      <c r="OD31" s="292"/>
      <c r="OE31" s="292"/>
      <c r="OF31" s="292"/>
      <c r="OG31" s="292"/>
      <c r="OH31" s="292"/>
      <c r="OI31" s="292"/>
      <c r="OJ31" s="292"/>
      <c r="OK31" s="292"/>
      <c r="OL31" s="292"/>
      <c r="OM31" s="292"/>
      <c r="ON31" s="292"/>
      <c r="OO31" s="292"/>
      <c r="OP31" s="292"/>
      <c r="OQ31" s="292"/>
      <c r="OR31" s="292"/>
      <c r="OS31" s="292"/>
      <c r="OT31" s="292"/>
      <c r="OU31" s="292"/>
      <c r="OV31" s="292"/>
      <c r="OW31" s="292"/>
      <c r="OX31" s="292"/>
      <c r="OY31" s="292"/>
      <c r="OZ31" s="292"/>
      <c r="PA31" s="292"/>
      <c r="PB31" s="292"/>
      <c r="PC31" s="292"/>
      <c r="PD31" s="292"/>
      <c r="PE31" s="292"/>
      <c r="PF31" s="292"/>
      <c r="PG31" s="292"/>
      <c r="PH31" s="292"/>
      <c r="PI31" s="292"/>
      <c r="PJ31" s="292"/>
      <c r="PK31" s="292"/>
      <c r="PL31" s="292"/>
      <c r="PM31" s="292"/>
      <c r="PN31" s="292"/>
      <c r="PO31" s="292"/>
      <c r="PP31" s="292"/>
      <c r="PQ31" s="292"/>
      <c r="PR31" s="292"/>
      <c r="PS31" s="292"/>
      <c r="PT31" s="292"/>
      <c r="PU31" s="292"/>
      <c r="PV31" s="292"/>
      <c r="PW31" s="292"/>
      <c r="PX31" s="292"/>
      <c r="PY31" s="292"/>
      <c r="PZ31" s="292"/>
      <c r="QA31" s="292"/>
      <c r="QB31" s="292"/>
      <c r="QC31" s="292"/>
      <c r="QD31" s="292"/>
      <c r="QE31" s="292"/>
      <c r="QF31" s="292"/>
      <c r="QG31" s="292"/>
      <c r="QH31" s="292"/>
      <c r="QI31" s="292"/>
      <c r="QJ31" s="292"/>
      <c r="QK31" s="292"/>
      <c r="QL31" s="292"/>
      <c r="QM31" s="292"/>
      <c r="QN31" s="292"/>
      <c r="QO31" s="292"/>
      <c r="QP31" s="292"/>
      <c r="QQ31" s="292"/>
      <c r="QR31" s="292"/>
      <c r="QS31" s="292"/>
      <c r="QT31" s="292"/>
      <c r="QU31" s="292"/>
      <c r="QV31" s="292"/>
      <c r="QW31" s="292"/>
      <c r="QX31" s="292"/>
      <c r="QY31" s="292"/>
      <c r="QZ31" s="292"/>
      <c r="RA31" s="292"/>
      <c r="RB31" s="292"/>
      <c r="RC31" s="292"/>
      <c r="RD31" s="292"/>
      <c r="RE31" s="292"/>
      <c r="RF31" s="292"/>
      <c r="RG31" s="292"/>
      <c r="RH31" s="292"/>
      <c r="RI31" s="292"/>
      <c r="RJ31" s="292"/>
      <c r="RK31" s="292"/>
      <c r="RL31" s="292"/>
      <c r="RM31" s="292"/>
      <c r="RN31" s="292"/>
      <c r="RO31" s="292"/>
      <c r="RP31" s="292"/>
      <c r="RQ31" s="292"/>
      <c r="RR31" s="292"/>
      <c r="RS31" s="292"/>
      <c r="RT31" s="292"/>
      <c r="RU31" s="292"/>
      <c r="RV31" s="292"/>
      <c r="RW31" s="292"/>
      <c r="RX31" s="292"/>
      <c r="RY31" s="292"/>
      <c r="RZ31" s="292"/>
      <c r="SA31" s="292"/>
      <c r="SB31" s="292"/>
      <c r="SC31" s="292"/>
      <c r="SD31" s="292"/>
      <c r="SE31" s="292"/>
      <c r="SF31" s="292"/>
      <c r="SG31" s="292"/>
      <c r="SH31" s="292"/>
      <c r="SI31" s="292"/>
      <c r="SJ31" s="292"/>
      <c r="SK31" s="292"/>
      <c r="SL31" s="292"/>
      <c r="SM31" s="292"/>
      <c r="SN31" s="292"/>
      <c r="SO31" s="292"/>
      <c r="SP31" s="292"/>
      <c r="SQ31" s="292"/>
      <c r="SR31" s="292"/>
      <c r="SS31" s="292"/>
      <c r="ST31" s="292"/>
      <c r="SU31" s="292"/>
      <c r="SV31" s="292"/>
      <c r="SW31" s="292"/>
      <c r="SX31" s="292"/>
      <c r="SY31" s="292"/>
      <c r="SZ31" s="292"/>
      <c r="TA31" s="292"/>
      <c r="TB31" s="292"/>
      <c r="TC31" s="292"/>
      <c r="TD31" s="292"/>
      <c r="TE31" s="292"/>
      <c r="TF31" s="292"/>
      <c r="TG31" s="292"/>
      <c r="TH31" s="292"/>
      <c r="TI31" s="292"/>
      <c r="TJ31" s="292"/>
      <c r="TK31" s="292"/>
      <c r="TL31" s="292"/>
      <c r="TM31" s="292"/>
      <c r="TN31" s="292"/>
      <c r="TO31" s="292"/>
      <c r="TP31" s="292"/>
      <c r="TQ31" s="292"/>
      <c r="TR31" s="292"/>
      <c r="TS31" s="292"/>
      <c r="TT31" s="292"/>
      <c r="TU31" s="292"/>
      <c r="TV31" s="292"/>
      <c r="TW31" s="292"/>
      <c r="TX31" s="292"/>
      <c r="TY31" s="292"/>
      <c r="TZ31" s="292"/>
      <c r="UA31" s="292"/>
      <c r="UB31" s="292"/>
      <c r="UC31" s="292"/>
      <c r="UD31" s="292"/>
      <c r="UE31" s="292"/>
      <c r="UF31" s="292"/>
      <c r="UG31" s="292"/>
      <c r="UH31" s="292"/>
      <c r="UI31" s="292"/>
      <c r="UJ31" s="292"/>
      <c r="UK31" s="292"/>
      <c r="UL31" s="292"/>
      <c r="UM31" s="292"/>
      <c r="UN31" s="292"/>
      <c r="UO31" s="292"/>
      <c r="UP31" s="292"/>
      <c r="UQ31" s="292"/>
      <c r="UR31" s="292"/>
      <c r="US31" s="292"/>
      <c r="UT31" s="292"/>
      <c r="UU31" s="292"/>
      <c r="UV31" s="292"/>
      <c r="UW31" s="292"/>
      <c r="UX31" s="292"/>
      <c r="UY31" s="292"/>
      <c r="UZ31" s="292"/>
      <c r="VA31" s="292"/>
      <c r="VB31" s="292"/>
      <c r="VC31" s="292"/>
      <c r="VD31" s="292"/>
      <c r="VE31" s="292"/>
      <c r="VF31" s="292"/>
      <c r="VG31" s="292"/>
      <c r="VH31" s="292"/>
      <c r="VI31" s="292"/>
      <c r="VJ31" s="292"/>
      <c r="VK31" s="292"/>
      <c r="VL31" s="292"/>
      <c r="VM31" s="292"/>
      <c r="VN31" s="292"/>
      <c r="VO31" s="292"/>
      <c r="VP31" s="292"/>
      <c r="VQ31" s="292"/>
      <c r="VR31" s="292"/>
      <c r="VS31" s="292"/>
      <c r="VT31" s="292"/>
      <c r="VU31" s="292"/>
      <c r="VV31" s="292"/>
      <c r="VW31" s="292"/>
      <c r="VX31" s="292"/>
      <c r="VY31" s="292"/>
      <c r="VZ31" s="292"/>
      <c r="WA31" s="292"/>
      <c r="WB31" s="292"/>
      <c r="WC31" s="292"/>
      <c r="WD31" s="292"/>
      <c r="WE31" s="292"/>
      <c r="WF31" s="292"/>
      <c r="WG31" s="292"/>
      <c r="WH31" s="292"/>
      <c r="WI31" s="292"/>
      <c r="WJ31" s="292"/>
      <c r="WK31" s="292"/>
      <c r="WL31" s="292"/>
      <c r="WM31" s="292"/>
      <c r="WN31" s="292"/>
      <c r="WO31" s="292"/>
      <c r="WP31" s="292"/>
      <c r="WQ31" s="292"/>
      <c r="WR31" s="292"/>
      <c r="WS31" s="292"/>
      <c r="WT31" s="292"/>
      <c r="WU31" s="292"/>
      <c r="WV31" s="292"/>
      <c r="WW31" s="292"/>
      <c r="WX31" s="292"/>
      <c r="WY31" s="292"/>
      <c r="WZ31" s="292"/>
      <c r="XA31" s="292"/>
      <c r="XB31" s="292"/>
      <c r="XC31" s="292"/>
      <c r="XD31" s="292"/>
      <c r="XE31" s="292"/>
      <c r="XF31" s="292"/>
      <c r="XG31" s="292"/>
      <c r="XH31" s="292"/>
      <c r="XI31" s="292"/>
      <c r="XJ31" s="292"/>
      <c r="XK31" s="292"/>
      <c r="XL31" s="292"/>
      <c r="XM31" s="292"/>
      <c r="XN31" s="292"/>
      <c r="XO31" s="292"/>
      <c r="XP31" s="292"/>
      <c r="XQ31" s="292"/>
      <c r="XR31" s="292"/>
      <c r="XS31" s="292"/>
      <c r="XT31" s="292"/>
      <c r="XU31" s="292"/>
      <c r="XV31" s="292"/>
      <c r="XW31" s="292"/>
      <c r="XX31" s="292"/>
      <c r="XY31" s="292"/>
      <c r="XZ31" s="292"/>
      <c r="YA31" s="292"/>
      <c r="YB31" s="292"/>
      <c r="YC31" s="292"/>
      <c r="YD31" s="292"/>
      <c r="YE31" s="292"/>
      <c r="YF31" s="292"/>
      <c r="YG31" s="292"/>
      <c r="YH31" s="292"/>
      <c r="YI31" s="292"/>
      <c r="YJ31" s="292"/>
      <c r="YK31" s="292"/>
      <c r="YL31" s="292"/>
      <c r="YM31" s="292"/>
      <c r="YN31" s="292"/>
      <c r="YO31" s="292"/>
      <c r="YP31" s="292"/>
      <c r="YQ31" s="292"/>
      <c r="YR31" s="292"/>
      <c r="YS31" s="292"/>
      <c r="YT31" s="292"/>
      <c r="YU31" s="292"/>
      <c r="YV31" s="292"/>
      <c r="YW31" s="292"/>
      <c r="YX31" s="292"/>
      <c r="YY31" s="292"/>
      <c r="YZ31" s="292"/>
      <c r="ZA31" s="292"/>
      <c r="ZB31" s="292"/>
      <c r="ZC31" s="292"/>
      <c r="ZD31" s="292"/>
    </row>
    <row r="32" spans="1:680">
      <c r="B32" s="35" t="s">
        <v>62</v>
      </c>
      <c r="C32" s="23" t="s">
        <v>20</v>
      </c>
      <c r="D32" s="73"/>
      <c r="E32" s="73"/>
      <c r="F32" s="73"/>
      <c r="G32" s="4" t="s">
        <v>251</v>
      </c>
      <c r="H32" s="4" t="s">
        <v>254</v>
      </c>
      <c r="I32" s="21" t="s">
        <v>265</v>
      </c>
      <c r="J32" s="21" t="s">
        <v>256</v>
      </c>
      <c r="L32" s="17" t="s">
        <v>253</v>
      </c>
      <c r="M32" s="16"/>
    </row>
    <row r="33" spans="1:680" s="86" customFormat="1" ht="30">
      <c r="A33" s="80"/>
      <c r="B33" s="289" t="s">
        <v>887</v>
      </c>
      <c r="C33" s="287" t="s">
        <v>891</v>
      </c>
      <c r="D33" s="288"/>
      <c r="E33" s="288"/>
      <c r="F33" s="288"/>
      <c r="G33" s="4"/>
      <c r="H33" s="4"/>
      <c r="I33" s="21"/>
      <c r="J33" s="21"/>
      <c r="K33" s="21"/>
      <c r="L33" s="17"/>
      <c r="M33" s="16"/>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c r="IX33" s="43"/>
      <c r="IY33" s="43"/>
      <c r="IZ33" s="43"/>
      <c r="JA33" s="43"/>
      <c r="JB33" s="43"/>
      <c r="JC33" s="43"/>
      <c r="JD33" s="43"/>
      <c r="JE33" s="43"/>
      <c r="JF33" s="43"/>
      <c r="JG33" s="43"/>
      <c r="JH33" s="43"/>
      <c r="JI33" s="43"/>
      <c r="JJ33" s="43"/>
      <c r="JK33" s="43"/>
      <c r="JL33" s="43"/>
      <c r="JM33" s="43"/>
      <c r="JN33" s="43"/>
      <c r="JO33" s="43"/>
      <c r="JP33" s="43"/>
      <c r="JQ33" s="43"/>
      <c r="JR33" s="43"/>
      <c r="JS33" s="43"/>
      <c r="JT33" s="43"/>
      <c r="JU33" s="43"/>
      <c r="JV33" s="43"/>
      <c r="JW33" s="43"/>
      <c r="JX33" s="43"/>
      <c r="JY33" s="43"/>
      <c r="JZ33" s="43"/>
      <c r="KA33" s="43"/>
      <c r="KB33" s="43"/>
      <c r="KC33" s="43"/>
      <c r="KD33" s="43"/>
      <c r="KE33" s="43"/>
      <c r="KF33" s="43"/>
      <c r="KG33" s="43"/>
      <c r="KH33" s="43"/>
      <c r="KI33" s="43"/>
      <c r="KJ33" s="43"/>
      <c r="KK33" s="43"/>
      <c r="KL33" s="43"/>
      <c r="KM33" s="43"/>
      <c r="KN33" s="43"/>
      <c r="KO33" s="43"/>
      <c r="KP33" s="43"/>
      <c r="KQ33" s="43"/>
      <c r="KR33" s="43"/>
      <c r="KS33" s="43"/>
      <c r="KT33" s="43"/>
      <c r="KU33" s="43"/>
      <c r="KV33" s="43"/>
      <c r="KW33" s="43"/>
      <c r="KX33" s="43"/>
      <c r="KY33" s="43"/>
      <c r="KZ33" s="43"/>
      <c r="LA33" s="43"/>
      <c r="LB33" s="43"/>
      <c r="LC33" s="43"/>
      <c r="LD33" s="43"/>
      <c r="LE33" s="43"/>
      <c r="LF33" s="43"/>
      <c r="LG33" s="43"/>
      <c r="LH33" s="43"/>
      <c r="LI33" s="43"/>
      <c r="LJ33" s="43"/>
      <c r="LK33" s="43"/>
      <c r="LL33" s="43"/>
      <c r="LM33" s="43"/>
      <c r="LN33" s="43"/>
      <c r="LO33" s="43"/>
      <c r="LP33" s="43"/>
      <c r="LQ33" s="43"/>
      <c r="LR33" s="43"/>
      <c r="LS33" s="43"/>
      <c r="LT33" s="43"/>
      <c r="LU33" s="43"/>
      <c r="LV33" s="43"/>
      <c r="LW33" s="43"/>
      <c r="LX33" s="43"/>
      <c r="LY33" s="43"/>
      <c r="LZ33" s="43"/>
      <c r="MA33" s="43"/>
      <c r="MB33" s="43"/>
      <c r="MC33" s="43"/>
      <c r="MD33" s="43"/>
      <c r="ME33" s="43"/>
      <c r="MF33" s="43"/>
      <c r="MG33" s="43"/>
      <c r="MH33" s="43"/>
      <c r="MI33" s="43"/>
      <c r="MJ33" s="43"/>
      <c r="MK33" s="43"/>
      <c r="ML33" s="43"/>
      <c r="MM33" s="43"/>
      <c r="MN33" s="43"/>
      <c r="MO33" s="43"/>
      <c r="MP33" s="43"/>
      <c r="MQ33" s="43"/>
      <c r="MR33" s="43"/>
      <c r="MS33" s="43"/>
      <c r="MT33" s="43"/>
      <c r="MU33" s="43"/>
      <c r="MV33" s="43"/>
      <c r="MW33" s="43"/>
      <c r="MX33" s="43"/>
      <c r="MY33" s="43"/>
      <c r="MZ33" s="43"/>
      <c r="NA33" s="43"/>
      <c r="NB33" s="43"/>
      <c r="NC33" s="43"/>
      <c r="ND33" s="43"/>
      <c r="NE33" s="43"/>
      <c r="NF33" s="43"/>
      <c r="NG33" s="43"/>
      <c r="NH33" s="43"/>
      <c r="NI33" s="43"/>
      <c r="NJ33" s="43"/>
      <c r="NK33" s="43"/>
      <c r="NL33" s="43"/>
      <c r="NM33" s="43"/>
      <c r="NN33" s="43"/>
      <c r="NO33" s="43"/>
      <c r="NP33" s="43"/>
      <c r="NQ33" s="43"/>
      <c r="NR33" s="43"/>
      <c r="NS33" s="43"/>
      <c r="NT33" s="43"/>
      <c r="NU33" s="43"/>
      <c r="NV33" s="43"/>
      <c r="NW33" s="43"/>
      <c r="NX33" s="43"/>
      <c r="NY33" s="43"/>
      <c r="NZ33" s="43"/>
      <c r="OA33" s="43"/>
      <c r="OB33" s="43"/>
      <c r="OC33" s="43"/>
      <c r="OD33" s="43"/>
      <c r="OE33" s="43"/>
      <c r="OF33" s="43"/>
      <c r="OG33" s="43"/>
      <c r="OH33" s="43"/>
      <c r="OI33" s="43"/>
      <c r="OJ33" s="43"/>
      <c r="OK33" s="43"/>
      <c r="OL33" s="43"/>
      <c r="OM33" s="43"/>
      <c r="ON33" s="43"/>
      <c r="OO33" s="43"/>
      <c r="OP33" s="43"/>
      <c r="OQ33" s="43"/>
      <c r="OR33" s="43"/>
      <c r="OS33" s="43"/>
      <c r="OT33" s="43"/>
      <c r="OU33" s="43"/>
      <c r="OV33" s="43"/>
      <c r="OW33" s="43"/>
      <c r="OX33" s="43"/>
      <c r="OY33" s="43"/>
      <c r="OZ33" s="43"/>
      <c r="PA33" s="43"/>
      <c r="PB33" s="43"/>
      <c r="PC33" s="43"/>
      <c r="PD33" s="43"/>
      <c r="PE33" s="43"/>
      <c r="PF33" s="43"/>
      <c r="PG33" s="43"/>
      <c r="PH33" s="43"/>
      <c r="PI33" s="43"/>
      <c r="PJ33" s="43"/>
      <c r="PK33" s="43"/>
      <c r="PL33" s="43"/>
      <c r="PM33" s="43"/>
      <c r="PN33" s="43"/>
      <c r="PO33" s="43"/>
      <c r="PP33" s="43"/>
      <c r="PQ33" s="43"/>
      <c r="PR33" s="43"/>
      <c r="PS33" s="43"/>
      <c r="PT33" s="43"/>
      <c r="PU33" s="43"/>
      <c r="PV33" s="43"/>
      <c r="PW33" s="43"/>
      <c r="PX33" s="43"/>
      <c r="PY33" s="43"/>
      <c r="PZ33" s="43"/>
      <c r="QA33" s="43"/>
      <c r="QB33" s="43"/>
      <c r="QC33" s="43"/>
      <c r="QD33" s="43"/>
      <c r="QE33" s="43"/>
      <c r="QF33" s="43"/>
      <c r="QG33" s="43"/>
      <c r="QH33" s="43"/>
      <c r="QI33" s="43"/>
      <c r="QJ33" s="43"/>
      <c r="QK33" s="43"/>
      <c r="QL33" s="43"/>
      <c r="QM33" s="43"/>
      <c r="QN33" s="43"/>
      <c r="QO33" s="43"/>
      <c r="QP33" s="43"/>
      <c r="QQ33" s="43"/>
      <c r="QR33" s="43"/>
      <c r="QS33" s="43"/>
      <c r="QT33" s="43"/>
      <c r="QU33" s="43"/>
      <c r="QV33" s="43"/>
      <c r="QW33" s="43"/>
      <c r="QX33" s="43"/>
      <c r="QY33" s="43"/>
      <c r="QZ33" s="43"/>
      <c r="RA33" s="43"/>
      <c r="RB33" s="43"/>
      <c r="RC33" s="43"/>
      <c r="RD33" s="43"/>
      <c r="RE33" s="43"/>
      <c r="RF33" s="43"/>
      <c r="RG33" s="43"/>
      <c r="RH33" s="43"/>
      <c r="RI33" s="43"/>
      <c r="RJ33" s="43"/>
      <c r="RK33" s="43"/>
      <c r="RL33" s="43"/>
      <c r="RM33" s="43"/>
      <c r="RN33" s="43"/>
      <c r="RO33" s="43"/>
      <c r="RP33" s="43"/>
      <c r="RQ33" s="43"/>
      <c r="RR33" s="43"/>
      <c r="RS33" s="43"/>
      <c r="RT33" s="43"/>
      <c r="RU33" s="43"/>
      <c r="RV33" s="43"/>
      <c r="RW33" s="43"/>
      <c r="RX33" s="43"/>
      <c r="RY33" s="43"/>
      <c r="RZ33" s="43"/>
      <c r="SA33" s="43"/>
      <c r="SB33" s="43"/>
      <c r="SC33" s="43"/>
      <c r="SD33" s="43"/>
      <c r="SE33" s="43"/>
      <c r="SF33" s="43"/>
      <c r="SG33" s="43"/>
      <c r="SH33" s="43"/>
      <c r="SI33" s="43"/>
      <c r="SJ33" s="43"/>
      <c r="SK33" s="43"/>
      <c r="SL33" s="43"/>
      <c r="SM33" s="43"/>
      <c r="SN33" s="43"/>
      <c r="SO33" s="43"/>
      <c r="SP33" s="43"/>
      <c r="SQ33" s="43"/>
      <c r="SR33" s="43"/>
      <c r="SS33" s="43"/>
      <c r="ST33" s="43"/>
      <c r="SU33" s="43"/>
      <c r="SV33" s="43"/>
      <c r="SW33" s="43"/>
      <c r="SX33" s="43"/>
      <c r="SY33" s="43"/>
      <c r="SZ33" s="43"/>
      <c r="TA33" s="43"/>
      <c r="TB33" s="43"/>
      <c r="TC33" s="43"/>
      <c r="TD33" s="43"/>
      <c r="TE33" s="43"/>
      <c r="TF33" s="43"/>
      <c r="TG33" s="43"/>
      <c r="TH33" s="43"/>
      <c r="TI33" s="43"/>
      <c r="TJ33" s="43"/>
      <c r="TK33" s="43"/>
      <c r="TL33" s="43"/>
      <c r="TM33" s="43"/>
      <c r="TN33" s="43"/>
      <c r="TO33" s="43"/>
      <c r="TP33" s="43"/>
      <c r="TQ33" s="43"/>
      <c r="TR33" s="43"/>
      <c r="TS33" s="43"/>
      <c r="TT33" s="43"/>
      <c r="TU33" s="43"/>
      <c r="TV33" s="43"/>
      <c r="TW33" s="43"/>
      <c r="TX33" s="43"/>
      <c r="TY33" s="43"/>
      <c r="TZ33" s="43"/>
      <c r="UA33" s="43"/>
      <c r="UB33" s="43"/>
      <c r="UC33" s="43"/>
      <c r="UD33" s="43"/>
      <c r="UE33" s="43"/>
      <c r="UF33" s="43"/>
      <c r="UG33" s="43"/>
      <c r="UH33" s="43"/>
      <c r="UI33" s="43"/>
      <c r="UJ33" s="43"/>
      <c r="UK33" s="43"/>
      <c r="UL33" s="43"/>
      <c r="UM33" s="43"/>
      <c r="UN33" s="43"/>
      <c r="UO33" s="43"/>
      <c r="UP33" s="43"/>
      <c r="UQ33" s="43"/>
      <c r="UR33" s="43"/>
      <c r="US33" s="43"/>
      <c r="UT33" s="43"/>
      <c r="UU33" s="43"/>
      <c r="UV33" s="43"/>
      <c r="UW33" s="43"/>
      <c r="UX33" s="43"/>
      <c r="UY33" s="43"/>
      <c r="UZ33" s="43"/>
      <c r="VA33" s="43"/>
      <c r="VB33" s="43"/>
      <c r="VC33" s="43"/>
      <c r="VD33" s="43"/>
      <c r="VE33" s="43"/>
      <c r="VF33" s="43"/>
      <c r="VG33" s="43"/>
      <c r="VH33" s="43"/>
      <c r="VI33" s="43"/>
      <c r="VJ33" s="43"/>
      <c r="VK33" s="43"/>
      <c r="VL33" s="43"/>
      <c r="VM33" s="43"/>
      <c r="VN33" s="43"/>
      <c r="VO33" s="43"/>
      <c r="VP33" s="43"/>
      <c r="VQ33" s="43"/>
      <c r="VR33" s="43"/>
      <c r="VS33" s="43"/>
      <c r="VT33" s="43"/>
      <c r="VU33" s="43"/>
      <c r="VV33" s="43"/>
      <c r="VW33" s="43"/>
      <c r="VX33" s="43"/>
      <c r="VY33" s="43"/>
      <c r="VZ33" s="43"/>
      <c r="WA33" s="43"/>
      <c r="WB33" s="43"/>
      <c r="WC33" s="43"/>
      <c r="WD33" s="43"/>
      <c r="WE33" s="43"/>
      <c r="WF33" s="43"/>
      <c r="WG33" s="43"/>
      <c r="WH33" s="43"/>
      <c r="WI33" s="43"/>
      <c r="WJ33" s="43"/>
      <c r="WK33" s="43"/>
      <c r="WL33" s="43"/>
      <c r="WM33" s="43"/>
      <c r="WN33" s="43"/>
      <c r="WO33" s="43"/>
      <c r="WP33" s="43"/>
      <c r="WQ33" s="43"/>
      <c r="WR33" s="43"/>
      <c r="WS33" s="43"/>
      <c r="WT33" s="43"/>
      <c r="WU33" s="43"/>
      <c r="WV33" s="43"/>
      <c r="WW33" s="43"/>
      <c r="WX33" s="43"/>
      <c r="WY33" s="43"/>
      <c r="WZ33" s="43"/>
      <c r="XA33" s="43"/>
      <c r="XB33" s="43"/>
      <c r="XC33" s="43"/>
      <c r="XD33" s="43"/>
      <c r="XE33" s="43"/>
      <c r="XF33" s="43"/>
      <c r="XG33" s="43"/>
      <c r="XH33" s="43"/>
      <c r="XI33" s="43"/>
      <c r="XJ33" s="43"/>
      <c r="XK33" s="43"/>
      <c r="XL33" s="43"/>
      <c r="XM33" s="43"/>
      <c r="XN33" s="43"/>
      <c r="XO33" s="43"/>
      <c r="XP33" s="43"/>
      <c r="XQ33" s="43"/>
      <c r="XR33" s="43"/>
      <c r="XS33" s="43"/>
      <c r="XT33" s="43"/>
      <c r="XU33" s="43"/>
      <c r="XV33" s="43"/>
      <c r="XW33" s="43"/>
      <c r="XX33" s="43"/>
      <c r="XY33" s="43"/>
      <c r="XZ33" s="43"/>
      <c r="YA33" s="43"/>
      <c r="YB33" s="43"/>
      <c r="YC33" s="43"/>
      <c r="YD33" s="43"/>
      <c r="YE33" s="43"/>
      <c r="YF33" s="43"/>
      <c r="YG33" s="43"/>
      <c r="YH33" s="43"/>
      <c r="YI33" s="43"/>
      <c r="YJ33" s="43"/>
      <c r="YK33" s="43"/>
      <c r="YL33" s="43"/>
      <c r="YM33" s="43"/>
      <c r="YN33" s="43"/>
      <c r="YO33" s="43"/>
      <c r="YP33" s="43"/>
      <c r="YQ33" s="43"/>
      <c r="YR33" s="43"/>
      <c r="YS33" s="43"/>
      <c r="YT33" s="43"/>
      <c r="YU33" s="43"/>
      <c r="YV33" s="43"/>
      <c r="YW33" s="43"/>
      <c r="YX33" s="43"/>
      <c r="YY33" s="43"/>
      <c r="YZ33" s="43"/>
      <c r="ZA33" s="43"/>
      <c r="ZB33" s="43"/>
      <c r="ZC33" s="43"/>
      <c r="ZD33" s="43"/>
    </row>
    <row r="34" spans="1:680" s="87" customFormat="1">
      <c r="B34" s="35" t="s">
        <v>63</v>
      </c>
      <c r="C34" s="23" t="s">
        <v>21</v>
      </c>
      <c r="D34" s="73"/>
      <c r="E34" s="73"/>
      <c r="F34" s="73"/>
      <c r="G34" s="4" t="s">
        <v>251</v>
      </c>
      <c r="H34" s="4" t="s">
        <v>254</v>
      </c>
      <c r="I34" s="21" t="s">
        <v>274</v>
      </c>
      <c r="J34" s="21" t="s">
        <v>256</v>
      </c>
      <c r="L34" s="17" t="s">
        <v>253</v>
      </c>
      <c r="M34" s="16"/>
    </row>
    <row r="35" spans="1:680">
      <c r="B35" s="34" t="s">
        <v>64</v>
      </c>
      <c r="C35" s="23" t="s">
        <v>22</v>
      </c>
      <c r="D35" s="73"/>
      <c r="E35" s="73"/>
      <c r="F35" s="73"/>
      <c r="G35" s="4" t="s">
        <v>251</v>
      </c>
      <c r="H35" s="4" t="s">
        <v>254</v>
      </c>
      <c r="I35" s="21" t="s">
        <v>266</v>
      </c>
      <c r="J35" s="21" t="s">
        <v>273</v>
      </c>
      <c r="L35" s="17" t="s">
        <v>253</v>
      </c>
      <c r="M35" s="16"/>
    </row>
    <row r="36" spans="1:680">
      <c r="B36" s="35" t="s">
        <v>135</v>
      </c>
      <c r="C36" s="23" t="s">
        <v>23</v>
      </c>
      <c r="D36" s="73"/>
      <c r="E36" s="73"/>
      <c r="F36" s="73"/>
      <c r="G36" s="4" t="s">
        <v>251</v>
      </c>
      <c r="H36" s="4" t="s">
        <v>254</v>
      </c>
      <c r="I36" s="21" t="s">
        <v>266</v>
      </c>
      <c r="J36" s="21" t="s">
        <v>273</v>
      </c>
      <c r="K36" s="21" t="s">
        <v>267</v>
      </c>
      <c r="L36" s="17" t="s">
        <v>253</v>
      </c>
      <c r="M36" s="16"/>
    </row>
    <row r="37" spans="1:680">
      <c r="B37" s="35" t="s">
        <v>136</v>
      </c>
      <c r="C37" s="23" t="s">
        <v>24</v>
      </c>
      <c r="D37" s="73"/>
      <c r="E37" s="73"/>
      <c r="F37" s="73"/>
      <c r="G37" s="4" t="s">
        <v>251</v>
      </c>
      <c r="H37" s="4" t="s">
        <v>254</v>
      </c>
      <c r="I37" s="21" t="s">
        <v>266</v>
      </c>
      <c r="J37" s="21" t="s">
        <v>273</v>
      </c>
      <c r="K37" s="21" t="s">
        <v>268</v>
      </c>
      <c r="L37" s="17" t="s">
        <v>253</v>
      </c>
      <c r="M37" s="16"/>
    </row>
    <row r="38" spans="1:680">
      <c r="B38" s="34" t="s">
        <v>131</v>
      </c>
      <c r="C38" s="23" t="s">
        <v>25</v>
      </c>
      <c r="D38" s="73"/>
      <c r="E38" s="73"/>
      <c r="F38" s="73"/>
      <c r="G38" s="4" t="s">
        <v>251</v>
      </c>
      <c r="H38" s="4" t="s">
        <v>254</v>
      </c>
      <c r="I38" s="21" t="s">
        <v>269</v>
      </c>
      <c r="J38" s="21" t="s">
        <v>273</v>
      </c>
      <c r="K38" s="4" t="s">
        <v>270</v>
      </c>
      <c r="L38" s="17" t="s">
        <v>253</v>
      </c>
      <c r="M38" s="16"/>
    </row>
    <row r="39" spans="1:680">
      <c r="B39" s="290" t="s">
        <v>888</v>
      </c>
      <c r="C39" s="287" t="s">
        <v>889</v>
      </c>
      <c r="D39" s="286"/>
      <c r="E39" s="286"/>
      <c r="F39" s="286"/>
      <c r="G39" s="4"/>
      <c r="H39" s="4"/>
      <c r="I39" s="21"/>
      <c r="J39" s="21"/>
      <c r="K39" s="4"/>
      <c r="L39" s="17"/>
      <c r="M39" s="16"/>
    </row>
    <row r="40" spans="1:680">
      <c r="B40" s="34" t="s">
        <v>146</v>
      </c>
      <c r="C40" s="23" t="s">
        <v>26</v>
      </c>
      <c r="D40" s="73"/>
      <c r="E40" s="73"/>
      <c r="F40" s="73"/>
      <c r="G40" s="4" t="s">
        <v>251</v>
      </c>
      <c r="H40" s="4" t="s">
        <v>254</v>
      </c>
      <c r="I40" s="21" t="s">
        <v>271</v>
      </c>
      <c r="J40" s="21" t="s">
        <v>272</v>
      </c>
      <c r="L40" s="17" t="s">
        <v>253</v>
      </c>
      <c r="M40" s="16"/>
    </row>
    <row r="41" spans="1:680" ht="30">
      <c r="B41" s="34" t="s">
        <v>65</v>
      </c>
      <c r="C41" s="23" t="s">
        <v>27</v>
      </c>
      <c r="D41" s="73"/>
      <c r="E41" s="73"/>
      <c r="F41" s="73"/>
      <c r="G41" s="4" t="s">
        <v>251</v>
      </c>
      <c r="H41" s="4" t="s">
        <v>254</v>
      </c>
      <c r="I41" s="21" t="s">
        <v>274</v>
      </c>
      <c r="J41" s="21" t="s">
        <v>273</v>
      </c>
      <c r="L41" s="17" t="s">
        <v>253</v>
      </c>
      <c r="M41" s="16"/>
    </row>
    <row r="42" spans="1:680">
      <c r="B42" s="37" t="s">
        <v>66</v>
      </c>
      <c r="C42" s="24" t="s">
        <v>28</v>
      </c>
      <c r="D42" s="73"/>
      <c r="E42" s="73"/>
      <c r="F42" s="73"/>
      <c r="G42" s="4" t="s">
        <v>251</v>
      </c>
      <c r="H42" s="4" t="s">
        <v>254</v>
      </c>
      <c r="L42" s="17" t="s">
        <v>253</v>
      </c>
    </row>
    <row r="43" spans="1:680">
      <c r="B43" s="33" t="s">
        <v>67</v>
      </c>
      <c r="C43" s="23"/>
      <c r="D43" s="66"/>
      <c r="E43" s="66"/>
      <c r="F43" s="66"/>
    </row>
    <row r="44" spans="1:680">
      <c r="B44" s="34" t="s">
        <v>137</v>
      </c>
      <c r="C44" s="23" t="s">
        <v>29</v>
      </c>
      <c r="D44" s="73"/>
      <c r="E44" s="73"/>
      <c r="F44" s="73"/>
      <c r="G44" s="4" t="s">
        <v>251</v>
      </c>
      <c r="H44" s="21" t="s">
        <v>275</v>
      </c>
      <c r="I44" s="21" t="s">
        <v>276</v>
      </c>
      <c r="L44" s="16" t="s">
        <v>294</v>
      </c>
    </row>
    <row r="45" spans="1:680">
      <c r="B45" s="34" t="s">
        <v>138</v>
      </c>
      <c r="C45" s="23" t="s">
        <v>30</v>
      </c>
      <c r="D45" s="73"/>
      <c r="E45" s="73"/>
      <c r="F45" s="73"/>
      <c r="G45" s="4" t="s">
        <v>251</v>
      </c>
      <c r="H45" s="21" t="s">
        <v>275</v>
      </c>
      <c r="I45" s="21" t="s">
        <v>277</v>
      </c>
      <c r="L45" s="16" t="s">
        <v>294</v>
      </c>
    </row>
    <row r="46" spans="1:680">
      <c r="B46" s="34" t="s">
        <v>140</v>
      </c>
      <c r="C46" s="23" t="s">
        <v>31</v>
      </c>
      <c r="D46" s="73"/>
      <c r="E46" s="73"/>
      <c r="F46" s="73"/>
      <c r="G46" s="4" t="s">
        <v>251</v>
      </c>
      <c r="H46" s="21" t="s">
        <v>275</v>
      </c>
      <c r="I46" s="21" t="s">
        <v>278</v>
      </c>
      <c r="L46" s="16" t="s">
        <v>294</v>
      </c>
    </row>
    <row r="47" spans="1:680" ht="30">
      <c r="B47" s="34" t="s">
        <v>68</v>
      </c>
      <c r="C47" s="23" t="s">
        <v>186</v>
      </c>
      <c r="D47" s="73"/>
      <c r="E47" s="73"/>
      <c r="F47" s="73"/>
      <c r="G47" s="4" t="s">
        <v>251</v>
      </c>
      <c r="H47" s="21" t="s">
        <v>275</v>
      </c>
      <c r="I47" s="21" t="s">
        <v>279</v>
      </c>
      <c r="L47" s="16" t="s">
        <v>294</v>
      </c>
    </row>
    <row r="48" spans="1:680">
      <c r="B48" s="37" t="s">
        <v>69</v>
      </c>
      <c r="C48" s="24" t="s">
        <v>32</v>
      </c>
      <c r="D48" s="73"/>
      <c r="E48" s="73"/>
      <c r="F48" s="73"/>
      <c r="G48" s="4" t="s">
        <v>251</v>
      </c>
      <c r="H48" s="21" t="s">
        <v>275</v>
      </c>
      <c r="L48" s="16" t="s">
        <v>294</v>
      </c>
    </row>
    <row r="49" spans="2:12">
      <c r="B49" s="33" t="s">
        <v>141</v>
      </c>
      <c r="C49" s="23" t="s">
        <v>33</v>
      </c>
      <c r="D49" s="73"/>
      <c r="E49" s="73"/>
      <c r="F49" s="73"/>
      <c r="G49" s="4" t="s">
        <v>251</v>
      </c>
      <c r="H49" s="4" t="s">
        <v>281</v>
      </c>
      <c r="L49" s="16"/>
    </row>
    <row r="50" spans="2:12">
      <c r="B50" s="33" t="s">
        <v>142</v>
      </c>
      <c r="C50" s="23" t="s">
        <v>34</v>
      </c>
      <c r="D50" s="73"/>
      <c r="E50" s="73"/>
      <c r="F50" s="73"/>
      <c r="G50" s="4" t="s">
        <v>251</v>
      </c>
      <c r="H50" s="4" t="s">
        <v>282</v>
      </c>
      <c r="L50" s="16" t="s">
        <v>294</v>
      </c>
    </row>
    <row r="51" spans="2:12">
      <c r="B51" s="34" t="s">
        <v>458</v>
      </c>
      <c r="C51" s="23" t="s">
        <v>35</v>
      </c>
      <c r="D51" s="73"/>
      <c r="E51" s="73"/>
      <c r="F51" s="73"/>
      <c r="G51" s="4" t="s">
        <v>251</v>
      </c>
      <c r="H51" s="4" t="s">
        <v>283</v>
      </c>
      <c r="L51" s="16" t="s">
        <v>294</v>
      </c>
    </row>
    <row r="52" spans="2:12">
      <c r="B52" s="34" t="s">
        <v>459</v>
      </c>
      <c r="C52" s="23" t="s">
        <v>36</v>
      </c>
      <c r="D52" s="73"/>
      <c r="E52" s="73"/>
      <c r="F52" s="73"/>
      <c r="G52" s="4" t="s">
        <v>251</v>
      </c>
      <c r="H52" s="4" t="s">
        <v>284</v>
      </c>
      <c r="L52" s="16" t="s">
        <v>294</v>
      </c>
    </row>
    <row r="53" spans="2:12">
      <c r="B53" s="33" t="s">
        <v>143</v>
      </c>
      <c r="C53" s="23" t="s">
        <v>37</v>
      </c>
      <c r="D53" s="73"/>
      <c r="E53" s="73"/>
      <c r="F53" s="73"/>
      <c r="G53" s="4" t="s">
        <v>251</v>
      </c>
      <c r="H53" s="4" t="s">
        <v>285</v>
      </c>
      <c r="L53" s="16" t="s">
        <v>294</v>
      </c>
    </row>
    <row r="54" spans="2:12">
      <c r="B54" s="80"/>
      <c r="C54" s="88"/>
      <c r="D54" s="16" t="s">
        <v>386</v>
      </c>
      <c r="E54" s="16" t="s">
        <v>387</v>
      </c>
    </row>
    <row r="55" spans="2:12">
      <c r="B55" s="89"/>
      <c r="C55" s="90"/>
    </row>
    <row r="56" spans="2:12">
      <c r="B56" s="92"/>
      <c r="C56" s="93"/>
      <c r="D56" s="75"/>
      <c r="E56" s="75"/>
      <c r="F56" s="75"/>
    </row>
    <row r="57" spans="2:12">
      <c r="B57" s="92"/>
      <c r="C57" s="93"/>
      <c r="D57" s="92"/>
    </row>
    <row r="58" spans="2:12">
      <c r="B58" s="94"/>
      <c r="C58" s="93"/>
    </row>
  </sheetData>
  <pageMargins left="0.7" right="0.7" top="0.75" bottom="0.75" header="0.3" footer="0.3"/>
  <pageSetup paperSize="9" scale="79" orientation="portrait"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
  <sheetViews>
    <sheetView zoomScale="80" zoomScaleNormal="80" workbookViewId="0"/>
  </sheetViews>
  <sheetFormatPr defaultColWidth="9.28515625" defaultRowHeight="15"/>
  <cols>
    <col min="1" max="1" width="7.7109375" style="156" customWidth="1"/>
    <col min="2" max="2" width="16.42578125" style="156" bestFit="1" customWidth="1"/>
    <col min="3" max="3" width="17.28515625" style="156" bestFit="1" customWidth="1"/>
    <col min="4" max="4" width="15.42578125" style="156" bestFit="1" customWidth="1"/>
    <col min="5" max="5" width="16.28515625" style="156" bestFit="1" customWidth="1"/>
    <col min="6" max="6" width="12.5703125" style="156" customWidth="1"/>
    <col min="7" max="7" width="16.5703125" style="156" bestFit="1" customWidth="1"/>
    <col min="8" max="16384" width="9.28515625" style="156"/>
  </cols>
  <sheetData>
    <row r="1" spans="1:7">
      <c r="A1" s="155" t="s">
        <v>550</v>
      </c>
      <c r="B1" s="155" t="s">
        <v>551</v>
      </c>
      <c r="C1" s="155" t="s">
        <v>552</v>
      </c>
      <c r="D1" s="155" t="s">
        <v>553</v>
      </c>
      <c r="E1" s="155" t="s">
        <v>554</v>
      </c>
      <c r="F1" s="155" t="s">
        <v>555</v>
      </c>
      <c r="G1" s="155" t="s">
        <v>556</v>
      </c>
    </row>
    <row r="2" spans="1:7">
      <c r="A2" s="124" t="s">
        <v>557</v>
      </c>
      <c r="B2" s="124" t="s">
        <v>575</v>
      </c>
      <c r="C2" s="157" t="s">
        <v>574</v>
      </c>
      <c r="D2" s="158" t="s">
        <v>577</v>
      </c>
      <c r="E2" s="158" t="s">
        <v>577</v>
      </c>
      <c r="F2" s="266" t="s">
        <v>858</v>
      </c>
      <c r="G2" s="173">
        <v>44392</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C000"/>
  </sheetPr>
  <dimension ref="A1:ZE21"/>
  <sheetViews>
    <sheetView showGridLines="0" zoomScale="80" zoomScaleNormal="80" workbookViewId="0">
      <selection activeCell="B14" sqref="B14:C15"/>
    </sheetView>
  </sheetViews>
  <sheetFormatPr defaultColWidth="11.42578125" defaultRowHeight="15"/>
  <cols>
    <col min="1" max="1" width="13.5703125" style="80" bestFit="1" customWidth="1"/>
    <col min="2" max="2" width="29.5703125" style="93" customWidth="1"/>
    <col min="3" max="3" width="11.5703125" style="75" customWidth="1"/>
    <col min="4" max="4" width="15.42578125" style="91" customWidth="1"/>
    <col min="5" max="5" width="15.42578125" style="43" customWidth="1"/>
    <col min="6" max="6" width="10.42578125" style="43" customWidth="1"/>
    <col min="7" max="7" width="19.28515625" style="43" customWidth="1"/>
    <col min="8" max="8" width="21.42578125" style="43" customWidth="1"/>
    <col min="9" max="9" width="11.42578125" style="43"/>
    <col min="10" max="10" width="28.5703125" style="43" customWidth="1"/>
    <col min="11" max="16384" width="11.42578125" style="43"/>
  </cols>
  <sheetData>
    <row r="1" spans="1:681">
      <c r="A1" s="44" t="s">
        <v>485</v>
      </c>
      <c r="B1" s="77"/>
      <c r="C1" s="78"/>
      <c r="D1" s="79"/>
    </row>
    <row r="2" spans="1:681">
      <c r="A2" s="31" t="s">
        <v>193</v>
      </c>
      <c r="B2" s="77"/>
      <c r="C2" s="78"/>
      <c r="D2" s="70"/>
    </row>
    <row r="3" spans="1:681">
      <c r="B3" s="77"/>
      <c r="C3" s="77"/>
      <c r="D3" s="43"/>
    </row>
    <row r="4" spans="1:681" ht="12" customHeight="1">
      <c r="A4" s="44" t="s">
        <v>499</v>
      </c>
      <c r="B4" s="77"/>
      <c r="C4" s="78"/>
      <c r="D4" s="43"/>
    </row>
    <row r="5" spans="1:681" ht="12" customHeight="1">
      <c r="A5" s="44"/>
      <c r="B5" s="77"/>
      <c r="C5" s="78"/>
      <c r="D5" s="43"/>
    </row>
    <row r="6" spans="1:681" ht="12" customHeight="1">
      <c r="A6" s="31" t="s">
        <v>193</v>
      </c>
      <c r="B6" s="77"/>
      <c r="C6" s="78"/>
      <c r="D6" s="43"/>
    </row>
    <row r="7" spans="1:681" s="80" customFormat="1" ht="15" customHeight="1">
      <c r="B7" s="81"/>
      <c r="C7" s="81"/>
    </row>
    <row r="8" spans="1:681" ht="12" customHeight="1">
      <c r="B8" s="82"/>
      <c r="C8" s="83"/>
      <c r="D8" s="32" t="s">
        <v>155</v>
      </c>
      <c r="E8" s="32" t="s">
        <v>156</v>
      </c>
      <c r="F8" s="32" t="s">
        <v>286</v>
      </c>
    </row>
    <row r="9" spans="1:681" ht="12" customHeight="1">
      <c r="B9" s="82"/>
      <c r="C9" s="83"/>
      <c r="D9" s="18" t="s">
        <v>2</v>
      </c>
      <c r="E9" s="18" t="s">
        <v>53</v>
      </c>
      <c r="F9" s="18" t="s">
        <v>44</v>
      </c>
    </row>
    <row r="10" spans="1:681">
      <c r="B10" s="33" t="s">
        <v>55</v>
      </c>
      <c r="C10" s="84"/>
      <c r="D10" s="66"/>
      <c r="E10" s="66"/>
      <c r="F10" s="66"/>
    </row>
    <row r="11" spans="1:681" ht="30">
      <c r="B11" s="34" t="s">
        <v>359</v>
      </c>
      <c r="C11" s="23" t="s">
        <v>4</v>
      </c>
      <c r="D11" s="73"/>
      <c r="E11" s="73"/>
      <c r="F11" s="73"/>
      <c r="G11" s="4" t="s">
        <v>251</v>
      </c>
      <c r="H11" s="4" t="s">
        <v>254</v>
      </c>
      <c r="I11" s="4"/>
      <c r="J11" s="4" t="s">
        <v>255</v>
      </c>
      <c r="K11" s="21" t="s">
        <v>256</v>
      </c>
      <c r="M11" s="17" t="s">
        <v>253</v>
      </c>
      <c r="N11" s="16"/>
    </row>
    <row r="12" spans="1:681" s="85" customFormat="1">
      <c r="A12" s="80"/>
      <c r="B12" s="34" t="s">
        <v>56</v>
      </c>
      <c r="C12" s="23" t="s">
        <v>5</v>
      </c>
      <c r="D12" s="73"/>
      <c r="E12" s="73"/>
      <c r="F12" s="73"/>
      <c r="G12" s="4" t="s">
        <v>251</v>
      </c>
      <c r="H12" s="4" t="s">
        <v>254</v>
      </c>
      <c r="I12" s="4"/>
      <c r="J12" s="4" t="s">
        <v>257</v>
      </c>
      <c r="K12" s="21" t="s">
        <v>256</v>
      </c>
      <c r="L12" s="3"/>
      <c r="M12" s="17" t="s">
        <v>253</v>
      </c>
      <c r="N12" s="16"/>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row>
    <row r="13" spans="1:681">
      <c r="B13" s="34" t="s">
        <v>59</v>
      </c>
      <c r="C13" s="23" t="s">
        <v>7</v>
      </c>
      <c r="D13" s="73"/>
      <c r="E13" s="73"/>
      <c r="F13" s="73"/>
      <c r="G13" s="4" t="s">
        <v>251</v>
      </c>
      <c r="H13" s="4" t="s">
        <v>254</v>
      </c>
      <c r="I13" s="4"/>
      <c r="J13" s="21" t="s">
        <v>260</v>
      </c>
      <c r="K13" s="21" t="s">
        <v>256</v>
      </c>
      <c r="M13" s="17" t="s">
        <v>253</v>
      </c>
      <c r="N13" s="16"/>
    </row>
    <row r="14" spans="1:681" ht="30">
      <c r="B14" s="284" t="s">
        <v>890</v>
      </c>
      <c r="C14" s="23" t="s">
        <v>13</v>
      </c>
      <c r="D14" s="73"/>
      <c r="E14" s="73"/>
      <c r="F14" s="73"/>
      <c r="G14" s="4" t="s">
        <v>251</v>
      </c>
      <c r="H14" s="4" t="s">
        <v>254</v>
      </c>
      <c r="I14" s="4"/>
      <c r="J14" s="21" t="s">
        <v>264</v>
      </c>
      <c r="K14" s="21" t="s">
        <v>256</v>
      </c>
      <c r="M14" s="17" t="s">
        <v>253</v>
      </c>
      <c r="N14" s="16"/>
    </row>
    <row r="15" spans="1:681" s="87" customFormat="1" ht="30">
      <c r="B15" s="284" t="s">
        <v>65</v>
      </c>
      <c r="C15" s="285" t="s">
        <v>27</v>
      </c>
      <c r="D15" s="73"/>
      <c r="E15" s="73"/>
      <c r="F15" s="73"/>
      <c r="G15" s="4" t="s">
        <v>251</v>
      </c>
      <c r="H15" s="4" t="s">
        <v>254</v>
      </c>
      <c r="I15" s="4"/>
      <c r="J15" s="4"/>
      <c r="K15" s="21" t="s">
        <v>500</v>
      </c>
      <c r="M15" s="17" t="s">
        <v>253</v>
      </c>
      <c r="N15" s="16"/>
    </row>
    <row r="16" spans="1:681">
      <c r="B16" s="37" t="s">
        <v>66</v>
      </c>
      <c r="C16" s="24" t="s">
        <v>28</v>
      </c>
      <c r="D16" s="73"/>
      <c r="E16" s="73"/>
      <c r="F16" s="73"/>
      <c r="G16" s="4" t="s">
        <v>251</v>
      </c>
      <c r="H16" s="4" t="s">
        <v>254</v>
      </c>
      <c r="M16" s="17" t="s">
        <v>253</v>
      </c>
    </row>
    <row r="17" spans="2:13">
      <c r="B17" s="33" t="s">
        <v>67</v>
      </c>
      <c r="C17" s="23"/>
      <c r="D17" s="66"/>
      <c r="E17" s="66"/>
      <c r="F17" s="66"/>
    </row>
    <row r="18" spans="2:13">
      <c r="B18" s="37" t="s">
        <v>69</v>
      </c>
      <c r="C18" s="24" t="s">
        <v>32</v>
      </c>
      <c r="D18" s="73"/>
      <c r="E18" s="73"/>
      <c r="F18" s="73"/>
      <c r="G18" s="4" t="s">
        <v>251</v>
      </c>
      <c r="H18" s="21" t="s">
        <v>275</v>
      </c>
      <c r="M18" s="16" t="s">
        <v>294</v>
      </c>
    </row>
    <row r="19" spans="2:13">
      <c r="B19" s="80"/>
      <c r="C19" s="88"/>
      <c r="D19" s="16" t="s">
        <v>386</v>
      </c>
      <c r="E19" s="16" t="s">
        <v>387</v>
      </c>
    </row>
    <row r="20" spans="2:13">
      <c r="B20" s="89"/>
      <c r="C20" s="90"/>
    </row>
    <row r="21" spans="2:13">
      <c r="B21" s="92"/>
      <c r="C21" s="93"/>
      <c r="D21" s="75"/>
      <c r="E21" s="75"/>
      <c r="F21" s="75"/>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E112"/>
  <sheetViews>
    <sheetView showGridLines="0" topLeftCell="A19" zoomScale="80" zoomScaleNormal="80" workbookViewId="0">
      <selection activeCell="F46" sqref="F46"/>
    </sheetView>
  </sheetViews>
  <sheetFormatPr defaultColWidth="11.42578125" defaultRowHeight="15"/>
  <cols>
    <col min="1" max="1" width="15" style="80" customWidth="1"/>
    <col min="2" max="2" width="34.42578125" style="93" bestFit="1" customWidth="1"/>
    <col min="3" max="3" width="13.28515625" style="75" customWidth="1"/>
    <col min="4" max="6" width="11.42578125" style="43" customWidth="1"/>
    <col min="7" max="7" width="28.5703125" style="43" customWidth="1"/>
    <col min="8" max="9" width="11.42578125" style="43"/>
    <col min="10" max="10" width="35.42578125" style="43" customWidth="1"/>
    <col min="11" max="11" width="29.7109375" style="43" customWidth="1"/>
    <col min="12" max="14" width="11.42578125" style="43"/>
    <col min="15" max="15" width="14.28515625" style="43" customWidth="1"/>
    <col min="16" max="16384" width="11.42578125" style="43"/>
  </cols>
  <sheetData>
    <row r="1" spans="1:681">
      <c r="A1" s="44" t="s">
        <v>1060</v>
      </c>
      <c r="B1" s="77"/>
      <c r="C1" s="78"/>
    </row>
    <row r="2" spans="1:681">
      <c r="A2" s="31" t="s">
        <v>473</v>
      </c>
      <c r="B2" s="77"/>
      <c r="C2" s="78"/>
    </row>
    <row r="3" spans="1:681">
      <c r="B3" s="77"/>
      <c r="C3" s="77"/>
    </row>
    <row r="4" spans="1:681" ht="12" customHeight="1">
      <c r="A4" s="44" t="s">
        <v>1061</v>
      </c>
      <c r="B4" s="77"/>
      <c r="C4" s="78"/>
    </row>
    <row r="5" spans="1:681" ht="12" customHeight="1">
      <c r="A5" s="44"/>
      <c r="B5" s="77"/>
      <c r="C5" s="78"/>
    </row>
    <row r="6" spans="1:681" ht="12" customHeight="1">
      <c r="A6" s="31" t="s">
        <v>473</v>
      </c>
      <c r="B6" s="77"/>
      <c r="C6" s="78"/>
    </row>
    <row r="7" spans="1:681" s="80" customFormat="1" ht="15" customHeight="1">
      <c r="B7" s="81"/>
      <c r="C7" s="81"/>
    </row>
    <row r="8" spans="1:681" ht="12" customHeight="1">
      <c r="B8" s="82"/>
      <c r="C8" s="83"/>
      <c r="D8" s="403" t="s">
        <v>155</v>
      </c>
      <c r="E8" s="403" t="s">
        <v>156</v>
      </c>
      <c r="F8" s="403" t="s">
        <v>286</v>
      </c>
    </row>
    <row r="9" spans="1:681" ht="12" customHeight="1">
      <c r="B9" s="82"/>
      <c r="C9" s="83"/>
      <c r="D9" s="385" t="s">
        <v>2</v>
      </c>
      <c r="E9" s="385" t="s">
        <v>53</v>
      </c>
      <c r="F9" s="385" t="s">
        <v>44</v>
      </c>
    </row>
    <row r="10" spans="1:681">
      <c r="B10" s="384" t="s">
        <v>55</v>
      </c>
      <c r="C10" s="404"/>
      <c r="D10" s="66"/>
      <c r="E10" s="66"/>
      <c r="F10" s="66"/>
    </row>
    <row r="11" spans="1:681" ht="30">
      <c r="B11" s="284" t="s">
        <v>883</v>
      </c>
      <c r="C11" s="285" t="s">
        <v>882</v>
      </c>
      <c r="D11" s="413"/>
      <c r="E11" s="413"/>
      <c r="F11" s="413"/>
    </row>
    <row r="12" spans="1:681" s="3" customFormat="1">
      <c r="B12" s="399" t="s">
        <v>134</v>
      </c>
      <c r="C12" s="385" t="s">
        <v>3</v>
      </c>
      <c r="D12" s="386"/>
      <c r="E12" s="386"/>
      <c r="F12" s="386"/>
      <c r="G12" s="4" t="s">
        <v>251</v>
      </c>
      <c r="H12" s="4" t="s">
        <v>254</v>
      </c>
      <c r="I12" s="21"/>
      <c r="J12" s="21" t="s">
        <v>256</v>
      </c>
      <c r="M12" s="17" t="s">
        <v>253</v>
      </c>
      <c r="N12" s="16"/>
    </row>
    <row r="13" spans="1:681">
      <c r="B13" s="400" t="s">
        <v>359</v>
      </c>
      <c r="C13" s="385" t="s">
        <v>4</v>
      </c>
      <c r="D13" s="386"/>
      <c r="E13" s="386"/>
      <c r="F13" s="386"/>
      <c r="G13" s="4" t="s">
        <v>251</v>
      </c>
      <c r="H13" s="4" t="s">
        <v>254</v>
      </c>
      <c r="I13" s="4" t="s">
        <v>255</v>
      </c>
      <c r="J13" s="21" t="s">
        <v>256</v>
      </c>
      <c r="M13" s="17" t="s">
        <v>253</v>
      </c>
      <c r="N13" s="16"/>
    </row>
    <row r="14" spans="1:681" s="85" customFormat="1">
      <c r="A14" s="80"/>
      <c r="B14" s="400" t="s">
        <v>56</v>
      </c>
      <c r="C14" s="385" t="s">
        <v>5</v>
      </c>
      <c r="D14" s="386"/>
      <c r="E14" s="386"/>
      <c r="F14" s="386"/>
      <c r="G14" s="4" t="s">
        <v>251</v>
      </c>
      <c r="H14" s="4" t="s">
        <v>254</v>
      </c>
      <c r="I14" s="4" t="s">
        <v>257</v>
      </c>
      <c r="J14" s="21" t="s">
        <v>256</v>
      </c>
      <c r="K14" s="3"/>
      <c r="L14" s="3"/>
      <c r="M14" s="17" t="s">
        <v>253</v>
      </c>
      <c r="N14" s="16"/>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row>
    <row r="15" spans="1:681">
      <c r="B15" s="405" t="s">
        <v>57</v>
      </c>
      <c r="C15" s="385" t="s">
        <v>6</v>
      </c>
      <c r="D15" s="386"/>
      <c r="E15" s="386"/>
      <c r="F15" s="386"/>
      <c r="G15" s="4" t="s">
        <v>251</v>
      </c>
      <c r="H15" s="4" t="s">
        <v>254</v>
      </c>
      <c r="I15" s="21" t="s">
        <v>258</v>
      </c>
      <c r="J15" s="21" t="s">
        <v>256</v>
      </c>
      <c r="M15" s="17" t="s">
        <v>253</v>
      </c>
      <c r="N15" s="16"/>
    </row>
    <row r="16" spans="1:681">
      <c r="B16" s="405" t="s">
        <v>58</v>
      </c>
      <c r="C16" s="385" t="s">
        <v>39</v>
      </c>
      <c r="D16" s="386"/>
      <c r="E16" s="386"/>
      <c r="F16" s="386"/>
      <c r="G16" s="4" t="s">
        <v>251</v>
      </c>
      <c r="H16" s="4" t="s">
        <v>254</v>
      </c>
      <c r="I16" s="21" t="s">
        <v>259</v>
      </c>
      <c r="J16" s="21" t="s">
        <v>256</v>
      </c>
      <c r="M16" s="17" t="s">
        <v>253</v>
      </c>
      <c r="N16" s="16"/>
    </row>
    <row r="17" spans="1:681">
      <c r="B17" s="400" t="s">
        <v>59</v>
      </c>
      <c r="C17" s="385" t="s">
        <v>7</v>
      </c>
      <c r="D17" s="386"/>
      <c r="E17" s="386"/>
      <c r="F17" s="386"/>
      <c r="G17" s="4" t="s">
        <v>251</v>
      </c>
      <c r="H17" s="4" t="s">
        <v>254</v>
      </c>
      <c r="I17" s="21" t="s">
        <v>260</v>
      </c>
      <c r="J17" s="21" t="s">
        <v>256</v>
      </c>
      <c r="M17" s="17" t="s">
        <v>253</v>
      </c>
      <c r="N17" s="16"/>
    </row>
    <row r="18" spans="1:681" s="91" customFormat="1" ht="90">
      <c r="A18" s="406"/>
      <c r="B18" s="400" t="s">
        <v>1062</v>
      </c>
      <c r="C18" s="385" t="s">
        <v>1063</v>
      </c>
      <c r="D18" s="407"/>
      <c r="E18" s="407"/>
      <c r="F18" s="407"/>
      <c r="G18" s="4" t="s">
        <v>251</v>
      </c>
      <c r="H18" s="4" t="s">
        <v>254</v>
      </c>
      <c r="I18" s="21" t="s">
        <v>1064</v>
      </c>
      <c r="J18" s="21" t="s">
        <v>256</v>
      </c>
      <c r="L18" s="16" t="s">
        <v>1065</v>
      </c>
      <c r="M18" s="408" t="s">
        <v>253</v>
      </c>
      <c r="N18" s="16"/>
    </row>
    <row r="19" spans="1:681" s="91" customFormat="1" ht="75">
      <c r="A19" s="406"/>
      <c r="B19" s="400" t="s">
        <v>1066</v>
      </c>
      <c r="C19" s="385" t="s">
        <v>1067</v>
      </c>
      <c r="D19" s="407"/>
      <c r="E19" s="407"/>
      <c r="F19" s="407"/>
      <c r="G19" s="4" t="s">
        <v>251</v>
      </c>
      <c r="H19" s="4" t="s">
        <v>254</v>
      </c>
      <c r="I19" s="21" t="s">
        <v>1064</v>
      </c>
      <c r="J19" s="21" t="s">
        <v>256</v>
      </c>
      <c r="L19" s="16" t="s">
        <v>1068</v>
      </c>
      <c r="M19" s="408" t="s">
        <v>253</v>
      </c>
      <c r="N19" s="16"/>
    </row>
    <row r="20" spans="1:681">
      <c r="B20" s="405" t="s">
        <v>60</v>
      </c>
      <c r="C20" s="385" t="s">
        <v>8</v>
      </c>
      <c r="D20" s="386"/>
      <c r="E20" s="386"/>
      <c r="F20" s="386"/>
      <c r="G20" s="4" t="s">
        <v>251</v>
      </c>
      <c r="H20" s="4" t="s">
        <v>254</v>
      </c>
      <c r="I20" s="21" t="s">
        <v>261</v>
      </c>
      <c r="J20" s="21" t="s">
        <v>256</v>
      </c>
      <c r="M20" s="17" t="s">
        <v>253</v>
      </c>
      <c r="N20" s="16"/>
    </row>
    <row r="21" spans="1:681">
      <c r="B21" s="405" t="s">
        <v>61</v>
      </c>
      <c r="C21" s="385" t="s">
        <v>9</v>
      </c>
      <c r="D21" s="386"/>
      <c r="E21" s="386"/>
      <c r="F21" s="386"/>
      <c r="G21" s="4" t="s">
        <v>251</v>
      </c>
      <c r="H21" s="4" t="s">
        <v>254</v>
      </c>
      <c r="I21" s="21" t="s">
        <v>262</v>
      </c>
      <c r="J21" s="21" t="s">
        <v>256</v>
      </c>
      <c r="M21" s="17" t="s">
        <v>253</v>
      </c>
      <c r="N21" s="16"/>
    </row>
    <row r="22" spans="1:681" s="361" customFormat="1">
      <c r="A22" s="414"/>
      <c r="B22" s="415" t="s">
        <v>209</v>
      </c>
      <c r="C22" s="416" t="s">
        <v>10</v>
      </c>
      <c r="D22" s="417"/>
      <c r="E22" s="417"/>
      <c r="F22" s="417"/>
      <c r="G22" s="359" t="s">
        <v>251</v>
      </c>
      <c r="H22" s="359" t="s">
        <v>254</v>
      </c>
      <c r="I22" s="360" t="s">
        <v>262</v>
      </c>
      <c r="J22" s="360" t="s">
        <v>256</v>
      </c>
      <c r="L22" s="363" t="s">
        <v>463</v>
      </c>
      <c r="M22" s="362" t="s">
        <v>253</v>
      </c>
      <c r="N22" s="363"/>
    </row>
    <row r="23" spans="1:681" s="361" customFormat="1">
      <c r="A23" s="414"/>
      <c r="B23" s="415" t="s">
        <v>210</v>
      </c>
      <c r="C23" s="416" t="s">
        <v>11</v>
      </c>
      <c r="D23" s="417"/>
      <c r="E23" s="417"/>
      <c r="F23" s="417"/>
      <c r="G23" s="359" t="s">
        <v>251</v>
      </c>
      <c r="H23" s="359" t="s">
        <v>254</v>
      </c>
      <c r="I23" s="360" t="s">
        <v>262</v>
      </c>
      <c r="J23" s="360" t="s">
        <v>256</v>
      </c>
      <c r="L23" s="363" t="s">
        <v>464</v>
      </c>
      <c r="M23" s="362" t="s">
        <v>253</v>
      </c>
      <c r="N23" s="363"/>
    </row>
    <row r="24" spans="1:681" ht="30">
      <c r="B24" s="405" t="s">
        <v>212</v>
      </c>
      <c r="C24" s="385" t="s">
        <v>12</v>
      </c>
      <c r="D24" s="386"/>
      <c r="E24" s="386"/>
      <c r="F24" s="386"/>
      <c r="G24" s="4" t="s">
        <v>251</v>
      </c>
      <c r="H24" s="4" t="s">
        <v>254</v>
      </c>
      <c r="I24" s="21" t="s">
        <v>263</v>
      </c>
      <c r="J24" s="21" t="s">
        <v>256</v>
      </c>
      <c r="M24" s="17" t="s">
        <v>253</v>
      </c>
      <c r="N24" s="16"/>
    </row>
    <row r="25" spans="1:681">
      <c r="B25" s="289" t="s">
        <v>884</v>
      </c>
      <c r="C25" s="287" t="s">
        <v>885</v>
      </c>
      <c r="D25" s="386"/>
      <c r="E25" s="386"/>
      <c r="F25" s="386"/>
      <c r="G25" s="4"/>
      <c r="H25" s="4"/>
      <c r="I25" s="21"/>
      <c r="J25" s="21"/>
      <c r="M25" s="17"/>
      <c r="N25" s="16"/>
    </row>
    <row r="26" spans="1:681">
      <c r="B26" s="289" t="s">
        <v>789</v>
      </c>
      <c r="C26" s="287" t="s">
        <v>886</v>
      </c>
      <c r="D26" s="386"/>
      <c r="E26" s="386"/>
      <c r="F26" s="386"/>
      <c r="G26" s="4"/>
      <c r="H26" s="4"/>
      <c r="I26" s="21"/>
      <c r="J26" s="21"/>
      <c r="M26" s="17"/>
      <c r="N26" s="16"/>
    </row>
    <row r="27" spans="1:681" ht="30">
      <c r="B27" s="289" t="s">
        <v>890</v>
      </c>
      <c r="C27" s="23" t="s">
        <v>13</v>
      </c>
      <c r="D27" s="386"/>
      <c r="E27" s="386"/>
      <c r="F27" s="386"/>
      <c r="G27" s="4" t="s">
        <v>251</v>
      </c>
      <c r="H27" s="4" t="s">
        <v>254</v>
      </c>
      <c r="I27" s="21" t="s">
        <v>264</v>
      </c>
      <c r="J27" s="21" t="s">
        <v>256</v>
      </c>
      <c r="M27" s="17" t="s">
        <v>253</v>
      </c>
      <c r="N27" s="16"/>
    </row>
    <row r="28" spans="1:681" s="86" customFormat="1">
      <c r="A28" s="80"/>
      <c r="B28" s="405" t="s">
        <v>59</v>
      </c>
      <c r="C28" s="385" t="s">
        <v>14</v>
      </c>
      <c r="D28" s="386"/>
      <c r="E28" s="386"/>
      <c r="F28" s="386"/>
      <c r="G28" s="4" t="s">
        <v>251</v>
      </c>
      <c r="H28" s="4" t="s">
        <v>254</v>
      </c>
      <c r="I28" s="21" t="s">
        <v>498</v>
      </c>
      <c r="J28" s="21" t="s">
        <v>256</v>
      </c>
      <c r="K28" s="21" t="s">
        <v>675</v>
      </c>
      <c r="L28" s="21"/>
      <c r="M28" s="17" t="s">
        <v>253</v>
      </c>
      <c r="N28" s="16"/>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3"/>
      <c r="FJ28" s="43"/>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c r="JO28" s="43"/>
      <c r="JP28" s="43"/>
      <c r="JQ28" s="43"/>
      <c r="JR28" s="43"/>
      <c r="JS28" s="43"/>
      <c r="JT28" s="43"/>
      <c r="JU28" s="43"/>
      <c r="JV28" s="43"/>
      <c r="JW28" s="43"/>
      <c r="JX28" s="43"/>
      <c r="JY28" s="43"/>
      <c r="JZ28" s="43"/>
      <c r="KA28" s="43"/>
      <c r="KB28" s="43"/>
      <c r="KC28" s="43"/>
      <c r="KD28" s="43"/>
      <c r="KE28" s="43"/>
      <c r="KF28" s="43"/>
      <c r="KG28" s="43"/>
      <c r="KH28" s="43"/>
      <c r="KI28" s="43"/>
      <c r="KJ28" s="43"/>
      <c r="KK28" s="43"/>
      <c r="KL28" s="43"/>
      <c r="KM28" s="43"/>
      <c r="KN28" s="43"/>
      <c r="KO28" s="43"/>
      <c r="KP28" s="43"/>
      <c r="KQ28" s="43"/>
      <c r="KR28" s="43"/>
      <c r="KS28" s="43"/>
      <c r="KT28" s="43"/>
      <c r="KU28" s="43"/>
      <c r="KV28" s="43"/>
      <c r="KW28" s="43"/>
      <c r="KX28" s="43"/>
      <c r="KY28" s="43"/>
      <c r="KZ28" s="43"/>
      <c r="LA28" s="43"/>
      <c r="LB28" s="43"/>
      <c r="LC28" s="43"/>
      <c r="LD28" s="43"/>
      <c r="LE28" s="43"/>
      <c r="LF28" s="43"/>
      <c r="LG28" s="43"/>
      <c r="LH28" s="43"/>
      <c r="LI28" s="43"/>
      <c r="LJ28" s="43"/>
      <c r="LK28" s="43"/>
      <c r="LL28" s="43"/>
      <c r="LM28" s="43"/>
      <c r="LN28" s="43"/>
      <c r="LO28" s="43"/>
      <c r="LP28" s="43"/>
      <c r="LQ28" s="43"/>
      <c r="LR28" s="43"/>
      <c r="LS28" s="43"/>
      <c r="LT28" s="43"/>
      <c r="LU28" s="43"/>
      <c r="LV28" s="43"/>
      <c r="LW28" s="43"/>
      <c r="LX28" s="43"/>
      <c r="LY28" s="43"/>
      <c r="LZ28" s="43"/>
      <c r="MA28" s="43"/>
      <c r="MB28" s="43"/>
      <c r="MC28" s="43"/>
      <c r="MD28" s="43"/>
      <c r="ME28" s="43"/>
      <c r="MF28" s="43"/>
      <c r="MG28" s="43"/>
      <c r="MH28" s="43"/>
      <c r="MI28" s="43"/>
      <c r="MJ28" s="43"/>
      <c r="MK28" s="43"/>
      <c r="ML28" s="43"/>
      <c r="MM28" s="43"/>
      <c r="MN28" s="43"/>
      <c r="MO28" s="43"/>
      <c r="MP28" s="43"/>
      <c r="MQ28" s="43"/>
      <c r="MR28" s="43"/>
      <c r="MS28" s="43"/>
      <c r="MT28" s="43"/>
      <c r="MU28" s="43"/>
      <c r="MV28" s="43"/>
      <c r="MW28" s="43"/>
      <c r="MX28" s="43"/>
      <c r="MY28" s="43"/>
      <c r="MZ28" s="43"/>
      <c r="NA28" s="43"/>
      <c r="NB28" s="43"/>
      <c r="NC28" s="43"/>
      <c r="ND28" s="43"/>
      <c r="NE28" s="43"/>
      <c r="NF28" s="43"/>
      <c r="NG28" s="43"/>
      <c r="NH28" s="43"/>
      <c r="NI28" s="43"/>
      <c r="NJ28" s="43"/>
      <c r="NK28" s="43"/>
      <c r="NL28" s="43"/>
      <c r="NM28" s="43"/>
      <c r="NN28" s="43"/>
      <c r="NO28" s="43"/>
      <c r="NP28" s="43"/>
      <c r="NQ28" s="43"/>
      <c r="NR28" s="43"/>
      <c r="NS28" s="43"/>
      <c r="NT28" s="43"/>
      <c r="NU28" s="43"/>
      <c r="NV28" s="43"/>
      <c r="NW28" s="43"/>
      <c r="NX28" s="43"/>
      <c r="NY28" s="43"/>
      <c r="NZ28" s="43"/>
      <c r="OA28" s="43"/>
      <c r="OB28" s="43"/>
      <c r="OC28" s="43"/>
      <c r="OD28" s="43"/>
      <c r="OE28" s="43"/>
      <c r="OF28" s="43"/>
      <c r="OG28" s="43"/>
      <c r="OH28" s="43"/>
      <c r="OI28" s="43"/>
      <c r="OJ28" s="43"/>
      <c r="OK28" s="43"/>
      <c r="OL28" s="43"/>
      <c r="OM28" s="43"/>
      <c r="ON28" s="43"/>
      <c r="OO28" s="43"/>
      <c r="OP28" s="43"/>
      <c r="OQ28" s="43"/>
      <c r="OR28" s="43"/>
      <c r="OS28" s="43"/>
      <c r="OT28" s="43"/>
      <c r="OU28" s="43"/>
      <c r="OV28" s="43"/>
      <c r="OW28" s="43"/>
      <c r="OX28" s="43"/>
      <c r="OY28" s="43"/>
      <c r="OZ28" s="43"/>
      <c r="PA28" s="43"/>
      <c r="PB28" s="43"/>
      <c r="PC28" s="43"/>
      <c r="PD28" s="43"/>
      <c r="PE28" s="43"/>
      <c r="PF28" s="43"/>
      <c r="PG28" s="43"/>
      <c r="PH28" s="43"/>
      <c r="PI28" s="43"/>
      <c r="PJ28" s="43"/>
      <c r="PK28" s="43"/>
      <c r="PL28" s="43"/>
      <c r="PM28" s="43"/>
      <c r="PN28" s="43"/>
      <c r="PO28" s="43"/>
      <c r="PP28" s="43"/>
      <c r="PQ28" s="43"/>
      <c r="PR28" s="43"/>
      <c r="PS28" s="43"/>
      <c r="PT28" s="43"/>
      <c r="PU28" s="43"/>
      <c r="PV28" s="43"/>
      <c r="PW28" s="43"/>
      <c r="PX28" s="43"/>
      <c r="PY28" s="43"/>
      <c r="PZ28" s="43"/>
      <c r="QA28" s="43"/>
      <c r="QB28" s="43"/>
      <c r="QC28" s="43"/>
      <c r="QD28" s="43"/>
      <c r="QE28" s="43"/>
      <c r="QF28" s="43"/>
      <c r="QG28" s="43"/>
      <c r="QH28" s="43"/>
      <c r="QI28" s="43"/>
      <c r="QJ28" s="43"/>
      <c r="QK28" s="43"/>
      <c r="QL28" s="43"/>
      <c r="QM28" s="43"/>
      <c r="QN28" s="43"/>
      <c r="QO28" s="43"/>
      <c r="QP28" s="43"/>
      <c r="QQ28" s="43"/>
      <c r="QR28" s="43"/>
      <c r="QS28" s="43"/>
      <c r="QT28" s="43"/>
      <c r="QU28" s="43"/>
      <c r="QV28" s="43"/>
      <c r="QW28" s="43"/>
      <c r="QX28" s="43"/>
      <c r="QY28" s="43"/>
      <c r="QZ28" s="43"/>
      <c r="RA28" s="43"/>
      <c r="RB28" s="43"/>
      <c r="RC28" s="43"/>
      <c r="RD28" s="43"/>
      <c r="RE28" s="43"/>
      <c r="RF28" s="43"/>
      <c r="RG28" s="43"/>
      <c r="RH28" s="43"/>
      <c r="RI28" s="43"/>
      <c r="RJ28" s="43"/>
      <c r="RK28" s="43"/>
      <c r="RL28" s="43"/>
      <c r="RM28" s="43"/>
      <c r="RN28" s="43"/>
      <c r="RO28" s="43"/>
      <c r="RP28" s="43"/>
      <c r="RQ28" s="43"/>
      <c r="RR28" s="43"/>
      <c r="RS28" s="43"/>
      <c r="RT28" s="43"/>
      <c r="RU28" s="43"/>
      <c r="RV28" s="43"/>
      <c r="RW28" s="43"/>
      <c r="RX28" s="43"/>
      <c r="RY28" s="43"/>
      <c r="RZ28" s="43"/>
      <c r="SA28" s="43"/>
      <c r="SB28" s="43"/>
      <c r="SC28" s="43"/>
      <c r="SD28" s="43"/>
      <c r="SE28" s="43"/>
      <c r="SF28" s="43"/>
      <c r="SG28" s="43"/>
      <c r="SH28" s="43"/>
      <c r="SI28" s="43"/>
      <c r="SJ28" s="43"/>
      <c r="SK28" s="43"/>
      <c r="SL28" s="43"/>
      <c r="SM28" s="43"/>
      <c r="SN28" s="43"/>
      <c r="SO28" s="43"/>
      <c r="SP28" s="43"/>
      <c r="SQ28" s="43"/>
      <c r="SR28" s="43"/>
      <c r="SS28" s="43"/>
      <c r="ST28" s="43"/>
      <c r="SU28" s="43"/>
      <c r="SV28" s="43"/>
      <c r="SW28" s="43"/>
      <c r="SX28" s="43"/>
      <c r="SY28" s="43"/>
      <c r="SZ28" s="43"/>
      <c r="TA28" s="43"/>
      <c r="TB28" s="43"/>
      <c r="TC28" s="43"/>
      <c r="TD28" s="43"/>
      <c r="TE28" s="43"/>
      <c r="TF28" s="43"/>
      <c r="TG28" s="43"/>
      <c r="TH28" s="43"/>
      <c r="TI28" s="43"/>
      <c r="TJ28" s="43"/>
      <c r="TK28" s="43"/>
      <c r="TL28" s="43"/>
      <c r="TM28" s="43"/>
      <c r="TN28" s="43"/>
      <c r="TO28" s="43"/>
      <c r="TP28" s="43"/>
      <c r="TQ28" s="43"/>
      <c r="TR28" s="43"/>
      <c r="TS28" s="43"/>
      <c r="TT28" s="43"/>
      <c r="TU28" s="43"/>
      <c r="TV28" s="43"/>
      <c r="TW28" s="43"/>
      <c r="TX28" s="43"/>
      <c r="TY28" s="43"/>
      <c r="TZ28" s="43"/>
      <c r="UA28" s="43"/>
      <c r="UB28" s="43"/>
      <c r="UC28" s="43"/>
      <c r="UD28" s="43"/>
      <c r="UE28" s="43"/>
      <c r="UF28" s="43"/>
      <c r="UG28" s="43"/>
      <c r="UH28" s="43"/>
      <c r="UI28" s="43"/>
      <c r="UJ28" s="43"/>
      <c r="UK28" s="43"/>
      <c r="UL28" s="43"/>
      <c r="UM28" s="43"/>
      <c r="UN28" s="43"/>
      <c r="UO28" s="43"/>
      <c r="UP28" s="43"/>
      <c r="UQ28" s="43"/>
      <c r="UR28" s="43"/>
      <c r="US28" s="43"/>
      <c r="UT28" s="43"/>
      <c r="UU28" s="43"/>
      <c r="UV28" s="43"/>
      <c r="UW28" s="43"/>
      <c r="UX28" s="43"/>
      <c r="UY28" s="43"/>
      <c r="UZ28" s="43"/>
      <c r="VA28" s="43"/>
      <c r="VB28" s="43"/>
      <c r="VC28" s="43"/>
      <c r="VD28" s="43"/>
      <c r="VE28" s="43"/>
      <c r="VF28" s="43"/>
      <c r="VG28" s="43"/>
      <c r="VH28" s="43"/>
      <c r="VI28" s="43"/>
      <c r="VJ28" s="43"/>
      <c r="VK28" s="43"/>
      <c r="VL28" s="43"/>
      <c r="VM28" s="43"/>
      <c r="VN28" s="43"/>
      <c r="VO28" s="43"/>
      <c r="VP28" s="43"/>
      <c r="VQ28" s="43"/>
      <c r="VR28" s="43"/>
      <c r="VS28" s="43"/>
      <c r="VT28" s="43"/>
      <c r="VU28" s="43"/>
      <c r="VV28" s="43"/>
      <c r="VW28" s="43"/>
      <c r="VX28" s="43"/>
      <c r="VY28" s="43"/>
      <c r="VZ28" s="43"/>
      <c r="WA28" s="43"/>
      <c r="WB28" s="43"/>
      <c r="WC28" s="43"/>
      <c r="WD28" s="43"/>
      <c r="WE28" s="43"/>
      <c r="WF28" s="43"/>
      <c r="WG28" s="43"/>
      <c r="WH28" s="43"/>
      <c r="WI28" s="43"/>
      <c r="WJ28" s="43"/>
      <c r="WK28" s="43"/>
      <c r="WL28" s="43"/>
      <c r="WM28" s="43"/>
      <c r="WN28" s="43"/>
      <c r="WO28" s="43"/>
      <c r="WP28" s="43"/>
      <c r="WQ28" s="43"/>
      <c r="WR28" s="43"/>
      <c r="WS28" s="43"/>
      <c r="WT28" s="43"/>
      <c r="WU28" s="43"/>
      <c r="WV28" s="43"/>
      <c r="WW28" s="43"/>
      <c r="WX28" s="43"/>
      <c r="WY28" s="43"/>
      <c r="WZ28" s="43"/>
      <c r="XA28" s="43"/>
      <c r="XB28" s="43"/>
      <c r="XC28" s="43"/>
      <c r="XD28" s="43"/>
      <c r="XE28" s="43"/>
      <c r="XF28" s="43"/>
      <c r="XG28" s="43"/>
      <c r="XH28" s="43"/>
      <c r="XI28" s="43"/>
      <c r="XJ28" s="43"/>
      <c r="XK28" s="43"/>
      <c r="XL28" s="43"/>
      <c r="XM28" s="43"/>
      <c r="XN28" s="43"/>
      <c r="XO28" s="43"/>
      <c r="XP28" s="43"/>
      <c r="XQ28" s="43"/>
      <c r="XR28" s="43"/>
      <c r="XS28" s="43"/>
      <c r="XT28" s="43"/>
      <c r="XU28" s="43"/>
      <c r="XV28" s="43"/>
      <c r="XW28" s="43"/>
      <c r="XX28" s="43"/>
      <c r="XY28" s="43"/>
      <c r="XZ28" s="43"/>
      <c r="YA28" s="43"/>
      <c r="YB28" s="43"/>
      <c r="YC28" s="43"/>
      <c r="YD28" s="43"/>
      <c r="YE28" s="43"/>
      <c r="YF28" s="43"/>
      <c r="YG28" s="43"/>
      <c r="YH28" s="43"/>
      <c r="YI28" s="43"/>
      <c r="YJ28" s="43"/>
      <c r="YK28" s="43"/>
      <c r="YL28" s="43"/>
      <c r="YM28" s="43"/>
      <c r="YN28" s="43"/>
      <c r="YO28" s="43"/>
      <c r="YP28" s="43"/>
      <c r="YQ28" s="43"/>
      <c r="YR28" s="43"/>
      <c r="YS28" s="43"/>
      <c r="YT28" s="43"/>
      <c r="YU28" s="43"/>
      <c r="YV28" s="43"/>
      <c r="YW28" s="43"/>
      <c r="YX28" s="43"/>
      <c r="YY28" s="43"/>
      <c r="YZ28" s="43"/>
      <c r="ZA28" s="43"/>
      <c r="ZB28" s="43"/>
      <c r="ZC28" s="43"/>
      <c r="ZD28" s="43"/>
      <c r="ZE28" s="43"/>
    </row>
    <row r="29" spans="1:681" s="86" customFormat="1">
      <c r="A29" s="80"/>
      <c r="B29" s="405" t="s">
        <v>457</v>
      </c>
      <c r="C29" s="385" t="s">
        <v>15</v>
      </c>
      <c r="D29" s="386"/>
      <c r="E29" s="386"/>
      <c r="F29" s="386"/>
      <c r="G29" s="4" t="s">
        <v>251</v>
      </c>
      <c r="H29" s="4" t="s">
        <v>254</v>
      </c>
      <c r="I29" s="21" t="s">
        <v>498</v>
      </c>
      <c r="J29" s="21" t="s">
        <v>256</v>
      </c>
      <c r="K29" s="21" t="s">
        <v>676</v>
      </c>
      <c r="L29" s="21"/>
      <c r="M29" s="17" t="s">
        <v>253</v>
      </c>
      <c r="N29" s="16"/>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3"/>
      <c r="FJ29" s="43"/>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c r="IX29" s="43"/>
      <c r="IY29" s="43"/>
      <c r="IZ29" s="43"/>
      <c r="JA29" s="43"/>
      <c r="JB29" s="43"/>
      <c r="JC29" s="43"/>
      <c r="JD29" s="43"/>
      <c r="JE29" s="43"/>
      <c r="JF29" s="43"/>
      <c r="JG29" s="43"/>
      <c r="JH29" s="43"/>
      <c r="JI29" s="43"/>
      <c r="JJ29" s="43"/>
      <c r="JK29" s="43"/>
      <c r="JL29" s="43"/>
      <c r="JM29" s="43"/>
      <c r="JN29" s="43"/>
      <c r="JO29" s="43"/>
      <c r="JP29" s="43"/>
      <c r="JQ29" s="43"/>
      <c r="JR29" s="43"/>
      <c r="JS29" s="43"/>
      <c r="JT29" s="43"/>
      <c r="JU29" s="43"/>
      <c r="JV29" s="43"/>
      <c r="JW29" s="43"/>
      <c r="JX29" s="43"/>
      <c r="JY29" s="43"/>
      <c r="JZ29" s="43"/>
      <c r="KA29" s="43"/>
      <c r="KB29" s="43"/>
      <c r="KC29" s="43"/>
      <c r="KD29" s="43"/>
      <c r="KE29" s="43"/>
      <c r="KF29" s="43"/>
      <c r="KG29" s="43"/>
      <c r="KH29" s="43"/>
      <c r="KI29" s="43"/>
      <c r="KJ29" s="43"/>
      <c r="KK29" s="43"/>
      <c r="KL29" s="43"/>
      <c r="KM29" s="43"/>
      <c r="KN29" s="43"/>
      <c r="KO29" s="43"/>
      <c r="KP29" s="43"/>
      <c r="KQ29" s="43"/>
      <c r="KR29" s="43"/>
      <c r="KS29" s="43"/>
      <c r="KT29" s="43"/>
      <c r="KU29" s="43"/>
      <c r="KV29" s="43"/>
      <c r="KW29" s="43"/>
      <c r="KX29" s="43"/>
      <c r="KY29" s="43"/>
      <c r="KZ29" s="43"/>
      <c r="LA29" s="43"/>
      <c r="LB29" s="43"/>
      <c r="LC29" s="43"/>
      <c r="LD29" s="43"/>
      <c r="LE29" s="43"/>
      <c r="LF29" s="43"/>
      <c r="LG29" s="43"/>
      <c r="LH29" s="43"/>
      <c r="LI29" s="43"/>
      <c r="LJ29" s="43"/>
      <c r="LK29" s="43"/>
      <c r="LL29" s="43"/>
      <c r="LM29" s="43"/>
      <c r="LN29" s="43"/>
      <c r="LO29" s="43"/>
      <c r="LP29" s="43"/>
      <c r="LQ29" s="43"/>
      <c r="LR29" s="43"/>
      <c r="LS29" s="43"/>
      <c r="LT29" s="43"/>
      <c r="LU29" s="43"/>
      <c r="LV29" s="43"/>
      <c r="LW29" s="43"/>
      <c r="LX29" s="43"/>
      <c r="LY29" s="43"/>
      <c r="LZ29" s="43"/>
      <c r="MA29" s="43"/>
      <c r="MB29" s="43"/>
      <c r="MC29" s="43"/>
      <c r="MD29" s="43"/>
      <c r="ME29" s="43"/>
      <c r="MF29" s="43"/>
      <c r="MG29" s="43"/>
      <c r="MH29" s="43"/>
      <c r="MI29" s="43"/>
      <c r="MJ29" s="43"/>
      <c r="MK29" s="43"/>
      <c r="ML29" s="43"/>
      <c r="MM29" s="43"/>
      <c r="MN29" s="43"/>
      <c r="MO29" s="43"/>
      <c r="MP29" s="43"/>
      <c r="MQ29" s="43"/>
      <c r="MR29" s="43"/>
      <c r="MS29" s="43"/>
      <c r="MT29" s="43"/>
      <c r="MU29" s="43"/>
      <c r="MV29" s="43"/>
      <c r="MW29" s="43"/>
      <c r="MX29" s="43"/>
      <c r="MY29" s="43"/>
      <c r="MZ29" s="43"/>
      <c r="NA29" s="43"/>
      <c r="NB29" s="43"/>
      <c r="NC29" s="43"/>
      <c r="ND29" s="43"/>
      <c r="NE29" s="43"/>
      <c r="NF29" s="43"/>
      <c r="NG29" s="43"/>
      <c r="NH29" s="43"/>
      <c r="NI29" s="43"/>
      <c r="NJ29" s="43"/>
      <c r="NK29" s="43"/>
      <c r="NL29" s="43"/>
      <c r="NM29" s="43"/>
      <c r="NN29" s="43"/>
      <c r="NO29" s="43"/>
      <c r="NP29" s="43"/>
      <c r="NQ29" s="43"/>
      <c r="NR29" s="43"/>
      <c r="NS29" s="43"/>
      <c r="NT29" s="43"/>
      <c r="NU29" s="43"/>
      <c r="NV29" s="43"/>
      <c r="NW29" s="43"/>
      <c r="NX29" s="43"/>
      <c r="NY29" s="43"/>
      <c r="NZ29" s="43"/>
      <c r="OA29" s="43"/>
      <c r="OB29" s="43"/>
      <c r="OC29" s="43"/>
      <c r="OD29" s="43"/>
      <c r="OE29" s="43"/>
      <c r="OF29" s="43"/>
      <c r="OG29" s="43"/>
      <c r="OH29" s="43"/>
      <c r="OI29" s="43"/>
      <c r="OJ29" s="43"/>
      <c r="OK29" s="43"/>
      <c r="OL29" s="43"/>
      <c r="OM29" s="43"/>
      <c r="ON29" s="43"/>
      <c r="OO29" s="43"/>
      <c r="OP29" s="43"/>
      <c r="OQ29" s="43"/>
      <c r="OR29" s="43"/>
      <c r="OS29" s="43"/>
      <c r="OT29" s="43"/>
      <c r="OU29" s="43"/>
      <c r="OV29" s="43"/>
      <c r="OW29" s="43"/>
      <c r="OX29" s="43"/>
      <c r="OY29" s="43"/>
      <c r="OZ29" s="43"/>
      <c r="PA29" s="43"/>
      <c r="PB29" s="43"/>
      <c r="PC29" s="43"/>
      <c r="PD29" s="43"/>
      <c r="PE29" s="43"/>
      <c r="PF29" s="43"/>
      <c r="PG29" s="43"/>
      <c r="PH29" s="43"/>
      <c r="PI29" s="43"/>
      <c r="PJ29" s="43"/>
      <c r="PK29" s="43"/>
      <c r="PL29" s="43"/>
      <c r="PM29" s="43"/>
      <c r="PN29" s="43"/>
      <c r="PO29" s="43"/>
      <c r="PP29" s="43"/>
      <c r="PQ29" s="43"/>
      <c r="PR29" s="43"/>
      <c r="PS29" s="43"/>
      <c r="PT29" s="43"/>
      <c r="PU29" s="43"/>
      <c r="PV29" s="43"/>
      <c r="PW29" s="43"/>
      <c r="PX29" s="43"/>
      <c r="PY29" s="43"/>
      <c r="PZ29" s="43"/>
      <c r="QA29" s="43"/>
      <c r="QB29" s="43"/>
      <c r="QC29" s="43"/>
      <c r="QD29" s="43"/>
      <c r="QE29" s="43"/>
      <c r="QF29" s="43"/>
      <c r="QG29" s="43"/>
      <c r="QH29" s="43"/>
      <c r="QI29" s="43"/>
      <c r="QJ29" s="43"/>
      <c r="QK29" s="43"/>
      <c r="QL29" s="43"/>
      <c r="QM29" s="43"/>
      <c r="QN29" s="43"/>
      <c r="QO29" s="43"/>
      <c r="QP29" s="43"/>
      <c r="QQ29" s="43"/>
      <c r="QR29" s="43"/>
      <c r="QS29" s="43"/>
      <c r="QT29" s="43"/>
      <c r="QU29" s="43"/>
      <c r="QV29" s="43"/>
      <c r="QW29" s="43"/>
      <c r="QX29" s="43"/>
      <c r="QY29" s="43"/>
      <c r="QZ29" s="43"/>
      <c r="RA29" s="43"/>
      <c r="RB29" s="43"/>
      <c r="RC29" s="43"/>
      <c r="RD29" s="43"/>
      <c r="RE29" s="43"/>
      <c r="RF29" s="43"/>
      <c r="RG29" s="43"/>
      <c r="RH29" s="43"/>
      <c r="RI29" s="43"/>
      <c r="RJ29" s="43"/>
      <c r="RK29" s="43"/>
      <c r="RL29" s="43"/>
      <c r="RM29" s="43"/>
      <c r="RN29" s="43"/>
      <c r="RO29" s="43"/>
      <c r="RP29" s="43"/>
      <c r="RQ29" s="43"/>
      <c r="RR29" s="43"/>
      <c r="RS29" s="43"/>
      <c r="RT29" s="43"/>
      <c r="RU29" s="43"/>
      <c r="RV29" s="43"/>
      <c r="RW29" s="43"/>
      <c r="RX29" s="43"/>
      <c r="RY29" s="43"/>
      <c r="RZ29" s="43"/>
      <c r="SA29" s="43"/>
      <c r="SB29" s="43"/>
      <c r="SC29" s="43"/>
      <c r="SD29" s="43"/>
      <c r="SE29" s="43"/>
      <c r="SF29" s="43"/>
      <c r="SG29" s="43"/>
      <c r="SH29" s="43"/>
      <c r="SI29" s="43"/>
      <c r="SJ29" s="43"/>
      <c r="SK29" s="43"/>
      <c r="SL29" s="43"/>
      <c r="SM29" s="43"/>
      <c r="SN29" s="43"/>
      <c r="SO29" s="43"/>
      <c r="SP29" s="43"/>
      <c r="SQ29" s="43"/>
      <c r="SR29" s="43"/>
      <c r="SS29" s="43"/>
      <c r="ST29" s="43"/>
      <c r="SU29" s="43"/>
      <c r="SV29" s="43"/>
      <c r="SW29" s="43"/>
      <c r="SX29" s="43"/>
      <c r="SY29" s="43"/>
      <c r="SZ29" s="43"/>
      <c r="TA29" s="43"/>
      <c r="TB29" s="43"/>
      <c r="TC29" s="43"/>
      <c r="TD29" s="43"/>
      <c r="TE29" s="43"/>
      <c r="TF29" s="43"/>
      <c r="TG29" s="43"/>
      <c r="TH29" s="43"/>
      <c r="TI29" s="43"/>
      <c r="TJ29" s="43"/>
      <c r="TK29" s="43"/>
      <c r="TL29" s="43"/>
      <c r="TM29" s="43"/>
      <c r="TN29" s="43"/>
      <c r="TO29" s="43"/>
      <c r="TP29" s="43"/>
      <c r="TQ29" s="43"/>
      <c r="TR29" s="43"/>
      <c r="TS29" s="43"/>
      <c r="TT29" s="43"/>
      <c r="TU29" s="43"/>
      <c r="TV29" s="43"/>
      <c r="TW29" s="43"/>
      <c r="TX29" s="43"/>
      <c r="TY29" s="43"/>
      <c r="TZ29" s="43"/>
      <c r="UA29" s="43"/>
      <c r="UB29" s="43"/>
      <c r="UC29" s="43"/>
      <c r="UD29" s="43"/>
      <c r="UE29" s="43"/>
      <c r="UF29" s="43"/>
      <c r="UG29" s="43"/>
      <c r="UH29" s="43"/>
      <c r="UI29" s="43"/>
      <c r="UJ29" s="43"/>
      <c r="UK29" s="43"/>
      <c r="UL29" s="43"/>
      <c r="UM29" s="43"/>
      <c r="UN29" s="43"/>
      <c r="UO29" s="43"/>
      <c r="UP29" s="43"/>
      <c r="UQ29" s="43"/>
      <c r="UR29" s="43"/>
      <c r="US29" s="43"/>
      <c r="UT29" s="43"/>
      <c r="UU29" s="43"/>
      <c r="UV29" s="43"/>
      <c r="UW29" s="43"/>
      <c r="UX29" s="43"/>
      <c r="UY29" s="43"/>
      <c r="UZ29" s="43"/>
      <c r="VA29" s="43"/>
      <c r="VB29" s="43"/>
      <c r="VC29" s="43"/>
      <c r="VD29" s="43"/>
      <c r="VE29" s="43"/>
      <c r="VF29" s="43"/>
      <c r="VG29" s="43"/>
      <c r="VH29" s="43"/>
      <c r="VI29" s="43"/>
      <c r="VJ29" s="43"/>
      <c r="VK29" s="43"/>
      <c r="VL29" s="43"/>
      <c r="VM29" s="43"/>
      <c r="VN29" s="43"/>
      <c r="VO29" s="43"/>
      <c r="VP29" s="43"/>
      <c r="VQ29" s="43"/>
      <c r="VR29" s="43"/>
      <c r="VS29" s="43"/>
      <c r="VT29" s="43"/>
      <c r="VU29" s="43"/>
      <c r="VV29" s="43"/>
      <c r="VW29" s="43"/>
      <c r="VX29" s="43"/>
      <c r="VY29" s="43"/>
      <c r="VZ29" s="43"/>
      <c r="WA29" s="43"/>
      <c r="WB29" s="43"/>
      <c r="WC29" s="43"/>
      <c r="WD29" s="43"/>
      <c r="WE29" s="43"/>
      <c r="WF29" s="43"/>
      <c r="WG29" s="43"/>
      <c r="WH29" s="43"/>
      <c r="WI29" s="43"/>
      <c r="WJ29" s="43"/>
      <c r="WK29" s="43"/>
      <c r="WL29" s="43"/>
      <c r="WM29" s="43"/>
      <c r="WN29" s="43"/>
      <c r="WO29" s="43"/>
      <c r="WP29" s="43"/>
      <c r="WQ29" s="43"/>
      <c r="WR29" s="43"/>
      <c r="WS29" s="43"/>
      <c r="WT29" s="43"/>
      <c r="WU29" s="43"/>
      <c r="WV29" s="43"/>
      <c r="WW29" s="43"/>
      <c r="WX29" s="43"/>
      <c r="WY29" s="43"/>
      <c r="WZ29" s="43"/>
      <c r="XA29" s="43"/>
      <c r="XB29" s="43"/>
      <c r="XC29" s="43"/>
      <c r="XD29" s="43"/>
      <c r="XE29" s="43"/>
      <c r="XF29" s="43"/>
      <c r="XG29" s="43"/>
      <c r="XH29" s="43"/>
      <c r="XI29" s="43"/>
      <c r="XJ29" s="43"/>
      <c r="XK29" s="43"/>
      <c r="XL29" s="43"/>
      <c r="XM29" s="43"/>
      <c r="XN29" s="43"/>
      <c r="XO29" s="43"/>
      <c r="XP29" s="43"/>
      <c r="XQ29" s="43"/>
      <c r="XR29" s="43"/>
      <c r="XS29" s="43"/>
      <c r="XT29" s="43"/>
      <c r="XU29" s="43"/>
      <c r="XV29" s="43"/>
      <c r="XW29" s="43"/>
      <c r="XX29" s="43"/>
      <c r="XY29" s="43"/>
      <c r="XZ29" s="43"/>
      <c r="YA29" s="43"/>
      <c r="YB29" s="43"/>
      <c r="YC29" s="43"/>
      <c r="YD29" s="43"/>
      <c r="YE29" s="43"/>
      <c r="YF29" s="43"/>
      <c r="YG29" s="43"/>
      <c r="YH29" s="43"/>
      <c r="YI29" s="43"/>
      <c r="YJ29" s="43"/>
      <c r="YK29" s="43"/>
      <c r="YL29" s="43"/>
      <c r="YM29" s="43"/>
      <c r="YN29" s="43"/>
      <c r="YO29" s="43"/>
      <c r="YP29" s="43"/>
      <c r="YQ29" s="43"/>
      <c r="YR29" s="43"/>
      <c r="YS29" s="43"/>
      <c r="YT29" s="43"/>
      <c r="YU29" s="43"/>
      <c r="YV29" s="43"/>
      <c r="YW29" s="43"/>
      <c r="YX29" s="43"/>
      <c r="YY29" s="43"/>
      <c r="YZ29" s="43"/>
      <c r="ZA29" s="43"/>
      <c r="ZB29" s="43"/>
      <c r="ZC29" s="43"/>
      <c r="ZD29" s="43"/>
      <c r="ZE29" s="43"/>
    </row>
    <row r="30" spans="1:681" s="86" customFormat="1">
      <c r="A30" s="80"/>
      <c r="B30" s="405" t="s">
        <v>368</v>
      </c>
      <c r="C30" s="385" t="s">
        <v>16</v>
      </c>
      <c r="D30" s="386"/>
      <c r="E30" s="386"/>
      <c r="F30" s="386"/>
      <c r="G30" s="4" t="s">
        <v>251</v>
      </c>
      <c r="H30" s="4" t="s">
        <v>254</v>
      </c>
      <c r="I30" s="21" t="s">
        <v>498</v>
      </c>
      <c r="J30" s="21" t="s">
        <v>256</v>
      </c>
      <c r="K30" s="21" t="s">
        <v>474</v>
      </c>
      <c r="L30" s="21"/>
      <c r="M30" s="17" t="s">
        <v>253</v>
      </c>
      <c r="N30" s="16"/>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c r="JN30" s="43"/>
      <c r="JO30" s="43"/>
      <c r="JP30" s="43"/>
      <c r="JQ30" s="43"/>
      <c r="JR30" s="43"/>
      <c r="JS30" s="43"/>
      <c r="JT30" s="43"/>
      <c r="JU30" s="43"/>
      <c r="JV30" s="43"/>
      <c r="JW30" s="43"/>
      <c r="JX30" s="43"/>
      <c r="JY30" s="43"/>
      <c r="JZ30" s="43"/>
      <c r="KA30" s="43"/>
      <c r="KB30" s="43"/>
      <c r="KC30" s="43"/>
      <c r="KD30" s="43"/>
      <c r="KE30" s="43"/>
      <c r="KF30" s="43"/>
      <c r="KG30" s="43"/>
      <c r="KH30" s="43"/>
      <c r="KI30" s="43"/>
      <c r="KJ30" s="43"/>
      <c r="KK30" s="43"/>
      <c r="KL30" s="43"/>
      <c r="KM30" s="43"/>
      <c r="KN30" s="43"/>
      <c r="KO30" s="43"/>
      <c r="KP30" s="43"/>
      <c r="KQ30" s="43"/>
      <c r="KR30" s="43"/>
      <c r="KS30" s="43"/>
      <c r="KT30" s="43"/>
      <c r="KU30" s="43"/>
      <c r="KV30" s="43"/>
      <c r="KW30" s="43"/>
      <c r="KX30" s="43"/>
      <c r="KY30" s="43"/>
      <c r="KZ30" s="43"/>
      <c r="LA30" s="43"/>
      <c r="LB30" s="43"/>
      <c r="LC30" s="43"/>
      <c r="LD30" s="43"/>
      <c r="LE30" s="43"/>
      <c r="LF30" s="43"/>
      <c r="LG30" s="43"/>
      <c r="LH30" s="43"/>
      <c r="LI30" s="43"/>
      <c r="LJ30" s="43"/>
      <c r="LK30" s="43"/>
      <c r="LL30" s="43"/>
      <c r="LM30" s="43"/>
      <c r="LN30" s="43"/>
      <c r="LO30" s="43"/>
      <c r="LP30" s="43"/>
      <c r="LQ30" s="43"/>
      <c r="LR30" s="43"/>
      <c r="LS30" s="43"/>
      <c r="LT30" s="43"/>
      <c r="LU30" s="43"/>
      <c r="LV30" s="43"/>
      <c r="LW30" s="43"/>
      <c r="LX30" s="43"/>
      <c r="LY30" s="43"/>
      <c r="LZ30" s="43"/>
      <c r="MA30" s="43"/>
      <c r="MB30" s="43"/>
      <c r="MC30" s="43"/>
      <c r="MD30" s="43"/>
      <c r="ME30" s="43"/>
      <c r="MF30" s="43"/>
      <c r="MG30" s="43"/>
      <c r="MH30" s="43"/>
      <c r="MI30" s="43"/>
      <c r="MJ30" s="43"/>
      <c r="MK30" s="43"/>
      <c r="ML30" s="43"/>
      <c r="MM30" s="43"/>
      <c r="MN30" s="43"/>
      <c r="MO30" s="43"/>
      <c r="MP30" s="43"/>
      <c r="MQ30" s="43"/>
      <c r="MR30" s="43"/>
      <c r="MS30" s="43"/>
      <c r="MT30" s="43"/>
      <c r="MU30" s="43"/>
      <c r="MV30" s="43"/>
      <c r="MW30" s="43"/>
      <c r="MX30" s="43"/>
      <c r="MY30" s="43"/>
      <c r="MZ30" s="43"/>
      <c r="NA30" s="43"/>
      <c r="NB30" s="43"/>
      <c r="NC30" s="43"/>
      <c r="ND30" s="43"/>
      <c r="NE30" s="43"/>
      <c r="NF30" s="43"/>
      <c r="NG30" s="43"/>
      <c r="NH30" s="43"/>
      <c r="NI30" s="43"/>
      <c r="NJ30" s="43"/>
      <c r="NK30" s="43"/>
      <c r="NL30" s="43"/>
      <c r="NM30" s="43"/>
      <c r="NN30" s="43"/>
      <c r="NO30" s="43"/>
      <c r="NP30" s="43"/>
      <c r="NQ30" s="43"/>
      <c r="NR30" s="43"/>
      <c r="NS30" s="43"/>
      <c r="NT30" s="43"/>
      <c r="NU30" s="43"/>
      <c r="NV30" s="43"/>
      <c r="NW30" s="43"/>
      <c r="NX30" s="43"/>
      <c r="NY30" s="43"/>
      <c r="NZ30" s="43"/>
      <c r="OA30" s="43"/>
      <c r="OB30" s="43"/>
      <c r="OC30" s="43"/>
      <c r="OD30" s="43"/>
      <c r="OE30" s="43"/>
      <c r="OF30" s="43"/>
      <c r="OG30" s="43"/>
      <c r="OH30" s="43"/>
      <c r="OI30" s="43"/>
      <c r="OJ30" s="43"/>
      <c r="OK30" s="43"/>
      <c r="OL30" s="43"/>
      <c r="OM30" s="43"/>
      <c r="ON30" s="43"/>
      <c r="OO30" s="43"/>
      <c r="OP30" s="43"/>
      <c r="OQ30" s="43"/>
      <c r="OR30" s="43"/>
      <c r="OS30" s="43"/>
      <c r="OT30" s="43"/>
      <c r="OU30" s="43"/>
      <c r="OV30" s="43"/>
      <c r="OW30" s="43"/>
      <c r="OX30" s="43"/>
      <c r="OY30" s="43"/>
      <c r="OZ30" s="43"/>
      <c r="PA30" s="43"/>
      <c r="PB30" s="43"/>
      <c r="PC30" s="43"/>
      <c r="PD30" s="43"/>
      <c r="PE30" s="43"/>
      <c r="PF30" s="43"/>
      <c r="PG30" s="43"/>
      <c r="PH30" s="43"/>
      <c r="PI30" s="43"/>
      <c r="PJ30" s="43"/>
      <c r="PK30" s="43"/>
      <c r="PL30" s="43"/>
      <c r="PM30" s="43"/>
      <c r="PN30" s="43"/>
      <c r="PO30" s="43"/>
      <c r="PP30" s="43"/>
      <c r="PQ30" s="43"/>
      <c r="PR30" s="43"/>
      <c r="PS30" s="43"/>
      <c r="PT30" s="43"/>
      <c r="PU30" s="43"/>
      <c r="PV30" s="43"/>
      <c r="PW30" s="43"/>
      <c r="PX30" s="43"/>
      <c r="PY30" s="43"/>
      <c r="PZ30" s="43"/>
      <c r="QA30" s="43"/>
      <c r="QB30" s="43"/>
      <c r="QC30" s="43"/>
      <c r="QD30" s="43"/>
      <c r="QE30" s="43"/>
      <c r="QF30" s="43"/>
      <c r="QG30" s="43"/>
      <c r="QH30" s="43"/>
      <c r="QI30" s="43"/>
      <c r="QJ30" s="43"/>
      <c r="QK30" s="43"/>
      <c r="QL30" s="43"/>
      <c r="QM30" s="43"/>
      <c r="QN30" s="43"/>
      <c r="QO30" s="43"/>
      <c r="QP30" s="43"/>
      <c r="QQ30" s="43"/>
      <c r="QR30" s="43"/>
      <c r="QS30" s="43"/>
      <c r="QT30" s="43"/>
      <c r="QU30" s="43"/>
      <c r="QV30" s="43"/>
      <c r="QW30" s="43"/>
      <c r="QX30" s="43"/>
      <c r="QY30" s="43"/>
      <c r="QZ30" s="43"/>
      <c r="RA30" s="43"/>
      <c r="RB30" s="43"/>
      <c r="RC30" s="43"/>
      <c r="RD30" s="43"/>
      <c r="RE30" s="43"/>
      <c r="RF30" s="43"/>
      <c r="RG30" s="43"/>
      <c r="RH30" s="43"/>
      <c r="RI30" s="43"/>
      <c r="RJ30" s="43"/>
      <c r="RK30" s="43"/>
      <c r="RL30" s="43"/>
      <c r="RM30" s="43"/>
      <c r="RN30" s="43"/>
      <c r="RO30" s="43"/>
      <c r="RP30" s="43"/>
      <c r="RQ30" s="43"/>
      <c r="RR30" s="43"/>
      <c r="RS30" s="43"/>
      <c r="RT30" s="43"/>
      <c r="RU30" s="43"/>
      <c r="RV30" s="43"/>
      <c r="RW30" s="43"/>
      <c r="RX30" s="43"/>
      <c r="RY30" s="43"/>
      <c r="RZ30" s="43"/>
      <c r="SA30" s="43"/>
      <c r="SB30" s="43"/>
      <c r="SC30" s="43"/>
      <c r="SD30" s="43"/>
      <c r="SE30" s="43"/>
      <c r="SF30" s="43"/>
      <c r="SG30" s="43"/>
      <c r="SH30" s="43"/>
      <c r="SI30" s="43"/>
      <c r="SJ30" s="43"/>
      <c r="SK30" s="43"/>
      <c r="SL30" s="43"/>
      <c r="SM30" s="43"/>
      <c r="SN30" s="43"/>
      <c r="SO30" s="43"/>
      <c r="SP30" s="43"/>
      <c r="SQ30" s="43"/>
      <c r="SR30" s="43"/>
      <c r="SS30" s="43"/>
      <c r="ST30" s="43"/>
      <c r="SU30" s="43"/>
      <c r="SV30" s="43"/>
      <c r="SW30" s="43"/>
      <c r="SX30" s="43"/>
      <c r="SY30" s="43"/>
      <c r="SZ30" s="43"/>
      <c r="TA30" s="43"/>
      <c r="TB30" s="43"/>
      <c r="TC30" s="43"/>
      <c r="TD30" s="43"/>
      <c r="TE30" s="43"/>
      <c r="TF30" s="43"/>
      <c r="TG30" s="43"/>
      <c r="TH30" s="43"/>
      <c r="TI30" s="43"/>
      <c r="TJ30" s="43"/>
      <c r="TK30" s="43"/>
      <c r="TL30" s="43"/>
      <c r="TM30" s="43"/>
      <c r="TN30" s="43"/>
      <c r="TO30" s="43"/>
      <c r="TP30" s="43"/>
      <c r="TQ30" s="43"/>
      <c r="TR30" s="43"/>
      <c r="TS30" s="43"/>
      <c r="TT30" s="43"/>
      <c r="TU30" s="43"/>
      <c r="TV30" s="43"/>
      <c r="TW30" s="43"/>
      <c r="TX30" s="43"/>
      <c r="TY30" s="43"/>
      <c r="TZ30" s="43"/>
      <c r="UA30" s="43"/>
      <c r="UB30" s="43"/>
      <c r="UC30" s="43"/>
      <c r="UD30" s="43"/>
      <c r="UE30" s="43"/>
      <c r="UF30" s="43"/>
      <c r="UG30" s="43"/>
      <c r="UH30" s="43"/>
      <c r="UI30" s="43"/>
      <c r="UJ30" s="43"/>
      <c r="UK30" s="43"/>
      <c r="UL30" s="43"/>
      <c r="UM30" s="43"/>
      <c r="UN30" s="43"/>
      <c r="UO30" s="43"/>
      <c r="UP30" s="43"/>
      <c r="UQ30" s="43"/>
      <c r="UR30" s="43"/>
      <c r="US30" s="43"/>
      <c r="UT30" s="43"/>
      <c r="UU30" s="43"/>
      <c r="UV30" s="43"/>
      <c r="UW30" s="43"/>
      <c r="UX30" s="43"/>
      <c r="UY30" s="43"/>
      <c r="UZ30" s="43"/>
      <c r="VA30" s="43"/>
      <c r="VB30" s="43"/>
      <c r="VC30" s="43"/>
      <c r="VD30" s="43"/>
      <c r="VE30" s="43"/>
      <c r="VF30" s="43"/>
      <c r="VG30" s="43"/>
      <c r="VH30" s="43"/>
      <c r="VI30" s="43"/>
      <c r="VJ30" s="43"/>
      <c r="VK30" s="43"/>
      <c r="VL30" s="43"/>
      <c r="VM30" s="43"/>
      <c r="VN30" s="43"/>
      <c r="VO30" s="43"/>
      <c r="VP30" s="43"/>
      <c r="VQ30" s="43"/>
      <c r="VR30" s="43"/>
      <c r="VS30" s="43"/>
      <c r="VT30" s="43"/>
      <c r="VU30" s="43"/>
      <c r="VV30" s="43"/>
      <c r="VW30" s="43"/>
      <c r="VX30" s="43"/>
      <c r="VY30" s="43"/>
      <c r="VZ30" s="43"/>
      <c r="WA30" s="43"/>
      <c r="WB30" s="43"/>
      <c r="WC30" s="43"/>
      <c r="WD30" s="43"/>
      <c r="WE30" s="43"/>
      <c r="WF30" s="43"/>
      <c r="WG30" s="43"/>
      <c r="WH30" s="43"/>
      <c r="WI30" s="43"/>
      <c r="WJ30" s="43"/>
      <c r="WK30" s="43"/>
      <c r="WL30" s="43"/>
      <c r="WM30" s="43"/>
      <c r="WN30" s="43"/>
      <c r="WO30" s="43"/>
      <c r="WP30" s="43"/>
      <c r="WQ30" s="43"/>
      <c r="WR30" s="43"/>
      <c r="WS30" s="43"/>
      <c r="WT30" s="43"/>
      <c r="WU30" s="43"/>
      <c r="WV30" s="43"/>
      <c r="WW30" s="43"/>
      <c r="WX30" s="43"/>
      <c r="WY30" s="43"/>
      <c r="WZ30" s="43"/>
      <c r="XA30" s="43"/>
      <c r="XB30" s="43"/>
      <c r="XC30" s="43"/>
      <c r="XD30" s="43"/>
      <c r="XE30" s="43"/>
      <c r="XF30" s="43"/>
      <c r="XG30" s="43"/>
      <c r="XH30" s="43"/>
      <c r="XI30" s="43"/>
      <c r="XJ30" s="43"/>
      <c r="XK30" s="43"/>
      <c r="XL30" s="43"/>
      <c r="XM30" s="43"/>
      <c r="XN30" s="43"/>
      <c r="XO30" s="43"/>
      <c r="XP30" s="43"/>
      <c r="XQ30" s="43"/>
      <c r="XR30" s="43"/>
      <c r="XS30" s="43"/>
      <c r="XT30" s="43"/>
      <c r="XU30" s="43"/>
      <c r="XV30" s="43"/>
      <c r="XW30" s="43"/>
      <c r="XX30" s="43"/>
      <c r="XY30" s="43"/>
      <c r="XZ30" s="43"/>
      <c r="YA30" s="43"/>
      <c r="YB30" s="43"/>
      <c r="YC30" s="43"/>
      <c r="YD30" s="43"/>
      <c r="YE30" s="43"/>
      <c r="YF30" s="43"/>
      <c r="YG30" s="43"/>
      <c r="YH30" s="43"/>
      <c r="YI30" s="43"/>
      <c r="YJ30" s="43"/>
      <c r="YK30" s="43"/>
      <c r="YL30" s="43"/>
      <c r="YM30" s="43"/>
      <c r="YN30" s="43"/>
      <c r="YO30" s="43"/>
      <c r="YP30" s="43"/>
      <c r="YQ30" s="43"/>
      <c r="YR30" s="43"/>
      <c r="YS30" s="43"/>
      <c r="YT30" s="43"/>
      <c r="YU30" s="43"/>
      <c r="YV30" s="43"/>
      <c r="YW30" s="43"/>
      <c r="YX30" s="43"/>
      <c r="YY30" s="43"/>
      <c r="YZ30" s="43"/>
      <c r="ZA30" s="43"/>
      <c r="ZB30" s="43"/>
      <c r="ZC30" s="43"/>
      <c r="ZD30" s="43"/>
      <c r="ZE30" s="43"/>
    </row>
    <row r="31" spans="1:681" s="86" customFormat="1">
      <c r="A31" s="80"/>
      <c r="B31" s="405" t="s">
        <v>211</v>
      </c>
      <c r="C31" s="385" t="s">
        <v>17</v>
      </c>
      <c r="D31" s="386"/>
      <c r="E31" s="386"/>
      <c r="F31" s="386"/>
      <c r="G31" s="4" t="s">
        <v>251</v>
      </c>
      <c r="H31" s="4" t="s">
        <v>254</v>
      </c>
      <c r="I31" s="21" t="s">
        <v>498</v>
      </c>
      <c r="J31" s="21" t="s">
        <v>256</v>
      </c>
      <c r="K31" s="21" t="s">
        <v>677</v>
      </c>
      <c r="L31" s="21"/>
      <c r="M31" s="17" t="s">
        <v>253</v>
      </c>
      <c r="N31" s="16"/>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3"/>
      <c r="FJ31" s="43"/>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c r="IX31" s="43"/>
      <c r="IY31" s="43"/>
      <c r="IZ31" s="43"/>
      <c r="JA31" s="43"/>
      <c r="JB31" s="43"/>
      <c r="JC31" s="43"/>
      <c r="JD31" s="43"/>
      <c r="JE31" s="43"/>
      <c r="JF31" s="43"/>
      <c r="JG31" s="43"/>
      <c r="JH31" s="43"/>
      <c r="JI31" s="43"/>
      <c r="JJ31" s="43"/>
      <c r="JK31" s="43"/>
      <c r="JL31" s="43"/>
      <c r="JM31" s="43"/>
      <c r="JN31" s="43"/>
      <c r="JO31" s="43"/>
      <c r="JP31" s="43"/>
      <c r="JQ31" s="43"/>
      <c r="JR31" s="43"/>
      <c r="JS31" s="43"/>
      <c r="JT31" s="43"/>
      <c r="JU31" s="43"/>
      <c r="JV31" s="43"/>
      <c r="JW31" s="43"/>
      <c r="JX31" s="43"/>
      <c r="JY31" s="43"/>
      <c r="JZ31" s="43"/>
      <c r="KA31" s="43"/>
      <c r="KB31" s="43"/>
      <c r="KC31" s="43"/>
      <c r="KD31" s="43"/>
      <c r="KE31" s="43"/>
      <c r="KF31" s="43"/>
      <c r="KG31" s="43"/>
      <c r="KH31" s="43"/>
      <c r="KI31" s="43"/>
      <c r="KJ31" s="43"/>
      <c r="KK31" s="43"/>
      <c r="KL31" s="43"/>
      <c r="KM31" s="43"/>
      <c r="KN31" s="43"/>
      <c r="KO31" s="43"/>
      <c r="KP31" s="43"/>
      <c r="KQ31" s="43"/>
      <c r="KR31" s="43"/>
      <c r="KS31" s="43"/>
      <c r="KT31" s="43"/>
      <c r="KU31" s="43"/>
      <c r="KV31" s="43"/>
      <c r="KW31" s="43"/>
      <c r="KX31" s="43"/>
      <c r="KY31" s="43"/>
      <c r="KZ31" s="43"/>
      <c r="LA31" s="43"/>
      <c r="LB31" s="43"/>
      <c r="LC31" s="43"/>
      <c r="LD31" s="43"/>
      <c r="LE31" s="43"/>
      <c r="LF31" s="43"/>
      <c r="LG31" s="43"/>
      <c r="LH31" s="43"/>
      <c r="LI31" s="43"/>
      <c r="LJ31" s="43"/>
      <c r="LK31" s="43"/>
      <c r="LL31" s="43"/>
      <c r="LM31" s="43"/>
      <c r="LN31" s="43"/>
      <c r="LO31" s="43"/>
      <c r="LP31" s="43"/>
      <c r="LQ31" s="43"/>
      <c r="LR31" s="43"/>
      <c r="LS31" s="43"/>
      <c r="LT31" s="43"/>
      <c r="LU31" s="43"/>
      <c r="LV31" s="43"/>
      <c r="LW31" s="43"/>
      <c r="LX31" s="43"/>
      <c r="LY31" s="43"/>
      <c r="LZ31" s="43"/>
      <c r="MA31" s="43"/>
      <c r="MB31" s="43"/>
      <c r="MC31" s="43"/>
      <c r="MD31" s="43"/>
      <c r="ME31" s="43"/>
      <c r="MF31" s="43"/>
      <c r="MG31" s="43"/>
      <c r="MH31" s="43"/>
      <c r="MI31" s="43"/>
      <c r="MJ31" s="43"/>
      <c r="MK31" s="43"/>
      <c r="ML31" s="43"/>
      <c r="MM31" s="43"/>
      <c r="MN31" s="43"/>
      <c r="MO31" s="43"/>
      <c r="MP31" s="43"/>
      <c r="MQ31" s="43"/>
      <c r="MR31" s="43"/>
      <c r="MS31" s="43"/>
      <c r="MT31" s="43"/>
      <c r="MU31" s="43"/>
      <c r="MV31" s="43"/>
      <c r="MW31" s="43"/>
      <c r="MX31" s="43"/>
      <c r="MY31" s="43"/>
      <c r="MZ31" s="43"/>
      <c r="NA31" s="43"/>
      <c r="NB31" s="43"/>
      <c r="NC31" s="43"/>
      <c r="ND31" s="43"/>
      <c r="NE31" s="43"/>
      <c r="NF31" s="43"/>
      <c r="NG31" s="43"/>
      <c r="NH31" s="43"/>
      <c r="NI31" s="43"/>
      <c r="NJ31" s="43"/>
      <c r="NK31" s="43"/>
      <c r="NL31" s="43"/>
      <c r="NM31" s="43"/>
      <c r="NN31" s="43"/>
      <c r="NO31" s="43"/>
      <c r="NP31" s="43"/>
      <c r="NQ31" s="43"/>
      <c r="NR31" s="43"/>
      <c r="NS31" s="43"/>
      <c r="NT31" s="43"/>
      <c r="NU31" s="43"/>
      <c r="NV31" s="43"/>
      <c r="NW31" s="43"/>
      <c r="NX31" s="43"/>
      <c r="NY31" s="43"/>
      <c r="NZ31" s="43"/>
      <c r="OA31" s="43"/>
      <c r="OB31" s="43"/>
      <c r="OC31" s="43"/>
      <c r="OD31" s="43"/>
      <c r="OE31" s="43"/>
      <c r="OF31" s="43"/>
      <c r="OG31" s="43"/>
      <c r="OH31" s="43"/>
      <c r="OI31" s="43"/>
      <c r="OJ31" s="43"/>
      <c r="OK31" s="43"/>
      <c r="OL31" s="43"/>
      <c r="OM31" s="43"/>
      <c r="ON31" s="43"/>
      <c r="OO31" s="43"/>
      <c r="OP31" s="43"/>
      <c r="OQ31" s="43"/>
      <c r="OR31" s="43"/>
      <c r="OS31" s="43"/>
      <c r="OT31" s="43"/>
      <c r="OU31" s="43"/>
      <c r="OV31" s="43"/>
      <c r="OW31" s="43"/>
      <c r="OX31" s="43"/>
      <c r="OY31" s="43"/>
      <c r="OZ31" s="43"/>
      <c r="PA31" s="43"/>
      <c r="PB31" s="43"/>
      <c r="PC31" s="43"/>
      <c r="PD31" s="43"/>
      <c r="PE31" s="43"/>
      <c r="PF31" s="43"/>
      <c r="PG31" s="43"/>
      <c r="PH31" s="43"/>
      <c r="PI31" s="43"/>
      <c r="PJ31" s="43"/>
      <c r="PK31" s="43"/>
      <c r="PL31" s="43"/>
      <c r="PM31" s="43"/>
      <c r="PN31" s="43"/>
      <c r="PO31" s="43"/>
      <c r="PP31" s="43"/>
      <c r="PQ31" s="43"/>
      <c r="PR31" s="43"/>
      <c r="PS31" s="43"/>
      <c r="PT31" s="43"/>
      <c r="PU31" s="43"/>
      <c r="PV31" s="43"/>
      <c r="PW31" s="43"/>
      <c r="PX31" s="43"/>
      <c r="PY31" s="43"/>
      <c r="PZ31" s="43"/>
      <c r="QA31" s="43"/>
      <c r="QB31" s="43"/>
      <c r="QC31" s="43"/>
      <c r="QD31" s="43"/>
      <c r="QE31" s="43"/>
      <c r="QF31" s="43"/>
      <c r="QG31" s="43"/>
      <c r="QH31" s="43"/>
      <c r="QI31" s="43"/>
      <c r="QJ31" s="43"/>
      <c r="QK31" s="43"/>
      <c r="QL31" s="43"/>
      <c r="QM31" s="43"/>
      <c r="QN31" s="43"/>
      <c r="QO31" s="43"/>
      <c r="QP31" s="43"/>
      <c r="QQ31" s="43"/>
      <c r="QR31" s="43"/>
      <c r="QS31" s="43"/>
      <c r="QT31" s="43"/>
      <c r="QU31" s="43"/>
      <c r="QV31" s="43"/>
      <c r="QW31" s="43"/>
      <c r="QX31" s="43"/>
      <c r="QY31" s="43"/>
      <c r="QZ31" s="43"/>
      <c r="RA31" s="43"/>
      <c r="RB31" s="43"/>
      <c r="RC31" s="43"/>
      <c r="RD31" s="43"/>
      <c r="RE31" s="43"/>
      <c r="RF31" s="43"/>
      <c r="RG31" s="43"/>
      <c r="RH31" s="43"/>
      <c r="RI31" s="43"/>
      <c r="RJ31" s="43"/>
      <c r="RK31" s="43"/>
      <c r="RL31" s="43"/>
      <c r="RM31" s="43"/>
      <c r="RN31" s="43"/>
      <c r="RO31" s="43"/>
      <c r="RP31" s="43"/>
      <c r="RQ31" s="43"/>
      <c r="RR31" s="43"/>
      <c r="RS31" s="43"/>
      <c r="RT31" s="43"/>
      <c r="RU31" s="43"/>
      <c r="RV31" s="43"/>
      <c r="RW31" s="43"/>
      <c r="RX31" s="43"/>
      <c r="RY31" s="43"/>
      <c r="RZ31" s="43"/>
      <c r="SA31" s="43"/>
      <c r="SB31" s="43"/>
      <c r="SC31" s="43"/>
      <c r="SD31" s="43"/>
      <c r="SE31" s="43"/>
      <c r="SF31" s="43"/>
      <c r="SG31" s="43"/>
      <c r="SH31" s="43"/>
      <c r="SI31" s="43"/>
      <c r="SJ31" s="43"/>
      <c r="SK31" s="43"/>
      <c r="SL31" s="43"/>
      <c r="SM31" s="43"/>
      <c r="SN31" s="43"/>
      <c r="SO31" s="43"/>
      <c r="SP31" s="43"/>
      <c r="SQ31" s="43"/>
      <c r="SR31" s="43"/>
      <c r="SS31" s="43"/>
      <c r="ST31" s="43"/>
      <c r="SU31" s="43"/>
      <c r="SV31" s="43"/>
      <c r="SW31" s="43"/>
      <c r="SX31" s="43"/>
      <c r="SY31" s="43"/>
      <c r="SZ31" s="43"/>
      <c r="TA31" s="43"/>
      <c r="TB31" s="43"/>
      <c r="TC31" s="43"/>
      <c r="TD31" s="43"/>
      <c r="TE31" s="43"/>
      <c r="TF31" s="43"/>
      <c r="TG31" s="43"/>
      <c r="TH31" s="43"/>
      <c r="TI31" s="43"/>
      <c r="TJ31" s="43"/>
      <c r="TK31" s="43"/>
      <c r="TL31" s="43"/>
      <c r="TM31" s="43"/>
      <c r="TN31" s="43"/>
      <c r="TO31" s="43"/>
      <c r="TP31" s="43"/>
      <c r="TQ31" s="43"/>
      <c r="TR31" s="43"/>
      <c r="TS31" s="43"/>
      <c r="TT31" s="43"/>
      <c r="TU31" s="43"/>
      <c r="TV31" s="43"/>
      <c r="TW31" s="43"/>
      <c r="TX31" s="43"/>
      <c r="TY31" s="43"/>
      <c r="TZ31" s="43"/>
      <c r="UA31" s="43"/>
      <c r="UB31" s="43"/>
      <c r="UC31" s="43"/>
      <c r="UD31" s="43"/>
      <c r="UE31" s="43"/>
      <c r="UF31" s="43"/>
      <c r="UG31" s="43"/>
      <c r="UH31" s="43"/>
      <c r="UI31" s="43"/>
      <c r="UJ31" s="43"/>
      <c r="UK31" s="43"/>
      <c r="UL31" s="43"/>
      <c r="UM31" s="43"/>
      <c r="UN31" s="43"/>
      <c r="UO31" s="43"/>
      <c r="UP31" s="43"/>
      <c r="UQ31" s="43"/>
      <c r="UR31" s="43"/>
      <c r="US31" s="43"/>
      <c r="UT31" s="43"/>
      <c r="UU31" s="43"/>
      <c r="UV31" s="43"/>
      <c r="UW31" s="43"/>
      <c r="UX31" s="43"/>
      <c r="UY31" s="43"/>
      <c r="UZ31" s="43"/>
      <c r="VA31" s="43"/>
      <c r="VB31" s="43"/>
      <c r="VC31" s="43"/>
      <c r="VD31" s="43"/>
      <c r="VE31" s="43"/>
      <c r="VF31" s="43"/>
      <c r="VG31" s="43"/>
      <c r="VH31" s="43"/>
      <c r="VI31" s="43"/>
      <c r="VJ31" s="43"/>
      <c r="VK31" s="43"/>
      <c r="VL31" s="43"/>
      <c r="VM31" s="43"/>
      <c r="VN31" s="43"/>
      <c r="VO31" s="43"/>
      <c r="VP31" s="43"/>
      <c r="VQ31" s="43"/>
      <c r="VR31" s="43"/>
      <c r="VS31" s="43"/>
      <c r="VT31" s="43"/>
      <c r="VU31" s="43"/>
      <c r="VV31" s="43"/>
      <c r="VW31" s="43"/>
      <c r="VX31" s="43"/>
      <c r="VY31" s="43"/>
      <c r="VZ31" s="43"/>
      <c r="WA31" s="43"/>
      <c r="WB31" s="43"/>
      <c r="WC31" s="43"/>
      <c r="WD31" s="43"/>
      <c r="WE31" s="43"/>
      <c r="WF31" s="43"/>
      <c r="WG31" s="43"/>
      <c r="WH31" s="43"/>
      <c r="WI31" s="43"/>
      <c r="WJ31" s="43"/>
      <c r="WK31" s="43"/>
      <c r="WL31" s="43"/>
      <c r="WM31" s="43"/>
      <c r="WN31" s="43"/>
      <c r="WO31" s="43"/>
      <c r="WP31" s="43"/>
      <c r="WQ31" s="43"/>
      <c r="WR31" s="43"/>
      <c r="WS31" s="43"/>
      <c r="WT31" s="43"/>
      <c r="WU31" s="43"/>
      <c r="WV31" s="43"/>
      <c r="WW31" s="43"/>
      <c r="WX31" s="43"/>
      <c r="WY31" s="43"/>
      <c r="WZ31" s="43"/>
      <c r="XA31" s="43"/>
      <c r="XB31" s="43"/>
      <c r="XC31" s="43"/>
      <c r="XD31" s="43"/>
      <c r="XE31" s="43"/>
      <c r="XF31" s="43"/>
      <c r="XG31" s="43"/>
      <c r="XH31" s="43"/>
      <c r="XI31" s="43"/>
      <c r="XJ31" s="43"/>
      <c r="XK31" s="43"/>
      <c r="XL31" s="43"/>
      <c r="XM31" s="43"/>
      <c r="XN31" s="43"/>
      <c r="XO31" s="43"/>
      <c r="XP31" s="43"/>
      <c r="XQ31" s="43"/>
      <c r="XR31" s="43"/>
      <c r="XS31" s="43"/>
      <c r="XT31" s="43"/>
      <c r="XU31" s="43"/>
      <c r="XV31" s="43"/>
      <c r="XW31" s="43"/>
      <c r="XX31" s="43"/>
      <c r="XY31" s="43"/>
      <c r="XZ31" s="43"/>
      <c r="YA31" s="43"/>
      <c r="YB31" s="43"/>
      <c r="YC31" s="43"/>
      <c r="YD31" s="43"/>
      <c r="YE31" s="43"/>
      <c r="YF31" s="43"/>
      <c r="YG31" s="43"/>
      <c r="YH31" s="43"/>
      <c r="YI31" s="43"/>
      <c r="YJ31" s="43"/>
      <c r="YK31" s="43"/>
      <c r="YL31" s="43"/>
      <c r="YM31" s="43"/>
      <c r="YN31" s="43"/>
      <c r="YO31" s="43"/>
      <c r="YP31" s="43"/>
      <c r="YQ31" s="43"/>
      <c r="YR31" s="43"/>
      <c r="YS31" s="43"/>
      <c r="YT31" s="43"/>
      <c r="YU31" s="43"/>
      <c r="YV31" s="43"/>
      <c r="YW31" s="43"/>
      <c r="YX31" s="43"/>
      <c r="YY31" s="43"/>
      <c r="YZ31" s="43"/>
      <c r="ZA31" s="43"/>
      <c r="ZB31" s="43"/>
      <c r="ZC31" s="43"/>
      <c r="ZD31" s="43"/>
      <c r="ZE31" s="43"/>
    </row>
    <row r="32" spans="1:681" s="86" customFormat="1">
      <c r="A32" s="80"/>
      <c r="B32" s="405" t="s">
        <v>495</v>
      </c>
      <c r="C32" s="385" t="s">
        <v>18</v>
      </c>
      <c r="D32" s="386"/>
      <c r="E32" s="386"/>
      <c r="F32" s="386"/>
      <c r="G32" s="4" t="s">
        <v>251</v>
      </c>
      <c r="H32" s="4" t="s">
        <v>254</v>
      </c>
      <c r="I32" s="21" t="s">
        <v>497</v>
      </c>
      <c r="J32" s="21" t="s">
        <v>256</v>
      </c>
      <c r="K32" s="43"/>
      <c r="L32" s="43"/>
      <c r="M32" s="17" t="s">
        <v>253</v>
      </c>
      <c r="N32" s="16"/>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3"/>
      <c r="FJ32" s="43"/>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c r="JN32" s="43"/>
      <c r="JO32" s="43"/>
      <c r="JP32" s="43"/>
      <c r="JQ32" s="43"/>
      <c r="JR32" s="43"/>
      <c r="JS32" s="43"/>
      <c r="JT32" s="43"/>
      <c r="JU32" s="43"/>
      <c r="JV32" s="43"/>
      <c r="JW32" s="43"/>
      <c r="JX32" s="43"/>
      <c r="JY32" s="43"/>
      <c r="JZ32" s="43"/>
      <c r="KA32" s="43"/>
      <c r="KB32" s="43"/>
      <c r="KC32" s="43"/>
      <c r="KD32" s="43"/>
      <c r="KE32" s="43"/>
      <c r="KF32" s="43"/>
      <c r="KG32" s="43"/>
      <c r="KH32" s="43"/>
      <c r="KI32" s="43"/>
      <c r="KJ32" s="43"/>
      <c r="KK32" s="43"/>
      <c r="KL32" s="43"/>
      <c r="KM32" s="43"/>
      <c r="KN32" s="43"/>
      <c r="KO32" s="43"/>
      <c r="KP32" s="43"/>
      <c r="KQ32" s="43"/>
      <c r="KR32" s="43"/>
      <c r="KS32" s="43"/>
      <c r="KT32" s="43"/>
      <c r="KU32" s="43"/>
      <c r="KV32" s="43"/>
      <c r="KW32" s="43"/>
      <c r="KX32" s="43"/>
      <c r="KY32" s="43"/>
      <c r="KZ32" s="43"/>
      <c r="LA32" s="43"/>
      <c r="LB32" s="43"/>
      <c r="LC32" s="43"/>
      <c r="LD32" s="43"/>
      <c r="LE32" s="43"/>
      <c r="LF32" s="43"/>
      <c r="LG32" s="43"/>
      <c r="LH32" s="43"/>
      <c r="LI32" s="43"/>
      <c r="LJ32" s="43"/>
      <c r="LK32" s="43"/>
      <c r="LL32" s="43"/>
      <c r="LM32" s="43"/>
      <c r="LN32" s="43"/>
      <c r="LO32" s="43"/>
      <c r="LP32" s="43"/>
      <c r="LQ32" s="43"/>
      <c r="LR32" s="43"/>
      <c r="LS32" s="43"/>
      <c r="LT32" s="43"/>
      <c r="LU32" s="43"/>
      <c r="LV32" s="43"/>
      <c r="LW32" s="43"/>
      <c r="LX32" s="43"/>
      <c r="LY32" s="43"/>
      <c r="LZ32" s="43"/>
      <c r="MA32" s="43"/>
      <c r="MB32" s="43"/>
      <c r="MC32" s="43"/>
      <c r="MD32" s="43"/>
      <c r="ME32" s="43"/>
      <c r="MF32" s="43"/>
      <c r="MG32" s="43"/>
      <c r="MH32" s="43"/>
      <c r="MI32" s="43"/>
      <c r="MJ32" s="43"/>
      <c r="MK32" s="43"/>
      <c r="ML32" s="43"/>
      <c r="MM32" s="43"/>
      <c r="MN32" s="43"/>
      <c r="MO32" s="43"/>
      <c r="MP32" s="43"/>
      <c r="MQ32" s="43"/>
      <c r="MR32" s="43"/>
      <c r="MS32" s="43"/>
      <c r="MT32" s="43"/>
      <c r="MU32" s="43"/>
      <c r="MV32" s="43"/>
      <c r="MW32" s="43"/>
      <c r="MX32" s="43"/>
      <c r="MY32" s="43"/>
      <c r="MZ32" s="43"/>
      <c r="NA32" s="43"/>
      <c r="NB32" s="43"/>
      <c r="NC32" s="43"/>
      <c r="ND32" s="43"/>
      <c r="NE32" s="43"/>
      <c r="NF32" s="43"/>
      <c r="NG32" s="43"/>
      <c r="NH32" s="43"/>
      <c r="NI32" s="43"/>
      <c r="NJ32" s="43"/>
      <c r="NK32" s="43"/>
      <c r="NL32" s="43"/>
      <c r="NM32" s="43"/>
      <c r="NN32" s="43"/>
      <c r="NO32" s="43"/>
      <c r="NP32" s="43"/>
      <c r="NQ32" s="43"/>
      <c r="NR32" s="43"/>
      <c r="NS32" s="43"/>
      <c r="NT32" s="43"/>
      <c r="NU32" s="43"/>
      <c r="NV32" s="43"/>
      <c r="NW32" s="43"/>
      <c r="NX32" s="43"/>
      <c r="NY32" s="43"/>
      <c r="NZ32" s="43"/>
      <c r="OA32" s="43"/>
      <c r="OB32" s="43"/>
      <c r="OC32" s="43"/>
      <c r="OD32" s="43"/>
      <c r="OE32" s="43"/>
      <c r="OF32" s="43"/>
      <c r="OG32" s="43"/>
      <c r="OH32" s="43"/>
      <c r="OI32" s="43"/>
      <c r="OJ32" s="43"/>
      <c r="OK32" s="43"/>
      <c r="OL32" s="43"/>
      <c r="OM32" s="43"/>
      <c r="ON32" s="43"/>
      <c r="OO32" s="43"/>
      <c r="OP32" s="43"/>
      <c r="OQ32" s="43"/>
      <c r="OR32" s="43"/>
      <c r="OS32" s="43"/>
      <c r="OT32" s="43"/>
      <c r="OU32" s="43"/>
      <c r="OV32" s="43"/>
      <c r="OW32" s="43"/>
      <c r="OX32" s="43"/>
      <c r="OY32" s="43"/>
      <c r="OZ32" s="43"/>
      <c r="PA32" s="43"/>
      <c r="PB32" s="43"/>
      <c r="PC32" s="43"/>
      <c r="PD32" s="43"/>
      <c r="PE32" s="43"/>
      <c r="PF32" s="43"/>
      <c r="PG32" s="43"/>
      <c r="PH32" s="43"/>
      <c r="PI32" s="43"/>
      <c r="PJ32" s="43"/>
      <c r="PK32" s="43"/>
      <c r="PL32" s="43"/>
      <c r="PM32" s="43"/>
      <c r="PN32" s="43"/>
      <c r="PO32" s="43"/>
      <c r="PP32" s="43"/>
      <c r="PQ32" s="43"/>
      <c r="PR32" s="43"/>
      <c r="PS32" s="43"/>
      <c r="PT32" s="43"/>
      <c r="PU32" s="43"/>
      <c r="PV32" s="43"/>
      <c r="PW32" s="43"/>
      <c r="PX32" s="43"/>
      <c r="PY32" s="43"/>
      <c r="PZ32" s="43"/>
      <c r="QA32" s="43"/>
      <c r="QB32" s="43"/>
      <c r="QC32" s="43"/>
      <c r="QD32" s="43"/>
      <c r="QE32" s="43"/>
      <c r="QF32" s="43"/>
      <c r="QG32" s="43"/>
      <c r="QH32" s="43"/>
      <c r="QI32" s="43"/>
      <c r="QJ32" s="43"/>
      <c r="QK32" s="43"/>
      <c r="QL32" s="43"/>
      <c r="QM32" s="43"/>
      <c r="QN32" s="43"/>
      <c r="QO32" s="43"/>
      <c r="QP32" s="43"/>
      <c r="QQ32" s="43"/>
      <c r="QR32" s="43"/>
      <c r="QS32" s="43"/>
      <c r="QT32" s="43"/>
      <c r="QU32" s="43"/>
      <c r="QV32" s="43"/>
      <c r="QW32" s="43"/>
      <c r="QX32" s="43"/>
      <c r="QY32" s="43"/>
      <c r="QZ32" s="43"/>
      <c r="RA32" s="43"/>
      <c r="RB32" s="43"/>
      <c r="RC32" s="43"/>
      <c r="RD32" s="43"/>
      <c r="RE32" s="43"/>
      <c r="RF32" s="43"/>
      <c r="RG32" s="43"/>
      <c r="RH32" s="43"/>
      <c r="RI32" s="43"/>
      <c r="RJ32" s="43"/>
      <c r="RK32" s="43"/>
      <c r="RL32" s="43"/>
      <c r="RM32" s="43"/>
      <c r="RN32" s="43"/>
      <c r="RO32" s="43"/>
      <c r="RP32" s="43"/>
      <c r="RQ32" s="43"/>
      <c r="RR32" s="43"/>
      <c r="RS32" s="43"/>
      <c r="RT32" s="43"/>
      <c r="RU32" s="43"/>
      <c r="RV32" s="43"/>
      <c r="RW32" s="43"/>
      <c r="RX32" s="43"/>
      <c r="RY32" s="43"/>
      <c r="RZ32" s="43"/>
      <c r="SA32" s="43"/>
      <c r="SB32" s="43"/>
      <c r="SC32" s="43"/>
      <c r="SD32" s="43"/>
      <c r="SE32" s="43"/>
      <c r="SF32" s="43"/>
      <c r="SG32" s="43"/>
      <c r="SH32" s="43"/>
      <c r="SI32" s="43"/>
      <c r="SJ32" s="43"/>
      <c r="SK32" s="43"/>
      <c r="SL32" s="43"/>
      <c r="SM32" s="43"/>
      <c r="SN32" s="43"/>
      <c r="SO32" s="43"/>
      <c r="SP32" s="43"/>
      <c r="SQ32" s="43"/>
      <c r="SR32" s="43"/>
      <c r="SS32" s="43"/>
      <c r="ST32" s="43"/>
      <c r="SU32" s="43"/>
      <c r="SV32" s="43"/>
      <c r="SW32" s="43"/>
      <c r="SX32" s="43"/>
      <c r="SY32" s="43"/>
      <c r="SZ32" s="43"/>
      <c r="TA32" s="43"/>
      <c r="TB32" s="43"/>
      <c r="TC32" s="43"/>
      <c r="TD32" s="43"/>
      <c r="TE32" s="43"/>
      <c r="TF32" s="43"/>
      <c r="TG32" s="43"/>
      <c r="TH32" s="43"/>
      <c r="TI32" s="43"/>
      <c r="TJ32" s="43"/>
      <c r="TK32" s="43"/>
      <c r="TL32" s="43"/>
      <c r="TM32" s="43"/>
      <c r="TN32" s="43"/>
      <c r="TO32" s="43"/>
      <c r="TP32" s="43"/>
      <c r="TQ32" s="43"/>
      <c r="TR32" s="43"/>
      <c r="TS32" s="43"/>
      <c r="TT32" s="43"/>
      <c r="TU32" s="43"/>
      <c r="TV32" s="43"/>
      <c r="TW32" s="43"/>
      <c r="TX32" s="43"/>
      <c r="TY32" s="43"/>
      <c r="TZ32" s="43"/>
      <c r="UA32" s="43"/>
      <c r="UB32" s="43"/>
      <c r="UC32" s="43"/>
      <c r="UD32" s="43"/>
      <c r="UE32" s="43"/>
      <c r="UF32" s="43"/>
      <c r="UG32" s="43"/>
      <c r="UH32" s="43"/>
      <c r="UI32" s="43"/>
      <c r="UJ32" s="43"/>
      <c r="UK32" s="43"/>
      <c r="UL32" s="43"/>
      <c r="UM32" s="43"/>
      <c r="UN32" s="43"/>
      <c r="UO32" s="43"/>
      <c r="UP32" s="43"/>
      <c r="UQ32" s="43"/>
      <c r="UR32" s="43"/>
      <c r="US32" s="43"/>
      <c r="UT32" s="43"/>
      <c r="UU32" s="43"/>
      <c r="UV32" s="43"/>
      <c r="UW32" s="43"/>
      <c r="UX32" s="43"/>
      <c r="UY32" s="43"/>
      <c r="UZ32" s="43"/>
      <c r="VA32" s="43"/>
      <c r="VB32" s="43"/>
      <c r="VC32" s="43"/>
      <c r="VD32" s="43"/>
      <c r="VE32" s="43"/>
      <c r="VF32" s="43"/>
      <c r="VG32" s="43"/>
      <c r="VH32" s="43"/>
      <c r="VI32" s="43"/>
      <c r="VJ32" s="43"/>
      <c r="VK32" s="43"/>
      <c r="VL32" s="43"/>
      <c r="VM32" s="43"/>
      <c r="VN32" s="43"/>
      <c r="VO32" s="43"/>
      <c r="VP32" s="43"/>
      <c r="VQ32" s="43"/>
      <c r="VR32" s="43"/>
      <c r="VS32" s="43"/>
      <c r="VT32" s="43"/>
      <c r="VU32" s="43"/>
      <c r="VV32" s="43"/>
      <c r="VW32" s="43"/>
      <c r="VX32" s="43"/>
      <c r="VY32" s="43"/>
      <c r="VZ32" s="43"/>
      <c r="WA32" s="43"/>
      <c r="WB32" s="43"/>
      <c r="WC32" s="43"/>
      <c r="WD32" s="43"/>
      <c r="WE32" s="43"/>
      <c r="WF32" s="43"/>
      <c r="WG32" s="43"/>
      <c r="WH32" s="43"/>
      <c r="WI32" s="43"/>
      <c r="WJ32" s="43"/>
      <c r="WK32" s="43"/>
      <c r="WL32" s="43"/>
      <c r="WM32" s="43"/>
      <c r="WN32" s="43"/>
      <c r="WO32" s="43"/>
      <c r="WP32" s="43"/>
      <c r="WQ32" s="43"/>
      <c r="WR32" s="43"/>
      <c r="WS32" s="43"/>
      <c r="WT32" s="43"/>
      <c r="WU32" s="43"/>
      <c r="WV32" s="43"/>
      <c r="WW32" s="43"/>
      <c r="WX32" s="43"/>
      <c r="WY32" s="43"/>
      <c r="WZ32" s="43"/>
      <c r="XA32" s="43"/>
      <c r="XB32" s="43"/>
      <c r="XC32" s="43"/>
      <c r="XD32" s="43"/>
      <c r="XE32" s="43"/>
      <c r="XF32" s="43"/>
      <c r="XG32" s="43"/>
      <c r="XH32" s="43"/>
      <c r="XI32" s="43"/>
      <c r="XJ32" s="43"/>
      <c r="XK32" s="43"/>
      <c r="XL32" s="43"/>
      <c r="XM32" s="43"/>
      <c r="XN32" s="43"/>
      <c r="XO32" s="43"/>
      <c r="XP32" s="43"/>
      <c r="XQ32" s="43"/>
      <c r="XR32" s="43"/>
      <c r="XS32" s="43"/>
      <c r="XT32" s="43"/>
      <c r="XU32" s="43"/>
      <c r="XV32" s="43"/>
      <c r="XW32" s="43"/>
      <c r="XX32" s="43"/>
      <c r="XY32" s="43"/>
      <c r="XZ32" s="43"/>
      <c r="YA32" s="43"/>
      <c r="YB32" s="43"/>
      <c r="YC32" s="43"/>
      <c r="YD32" s="43"/>
      <c r="YE32" s="43"/>
      <c r="YF32" s="43"/>
      <c r="YG32" s="43"/>
      <c r="YH32" s="43"/>
      <c r="YI32" s="43"/>
      <c r="YJ32" s="43"/>
      <c r="YK32" s="43"/>
      <c r="YL32" s="43"/>
      <c r="YM32" s="43"/>
      <c r="YN32" s="43"/>
      <c r="YO32" s="43"/>
      <c r="YP32" s="43"/>
      <c r="YQ32" s="43"/>
      <c r="YR32" s="43"/>
      <c r="YS32" s="43"/>
      <c r="YT32" s="43"/>
      <c r="YU32" s="43"/>
      <c r="YV32" s="43"/>
      <c r="YW32" s="43"/>
      <c r="YX32" s="43"/>
      <c r="YY32" s="43"/>
      <c r="YZ32" s="43"/>
      <c r="ZA32" s="43"/>
      <c r="ZB32" s="43"/>
      <c r="ZC32" s="43"/>
      <c r="ZD32" s="43"/>
      <c r="ZE32" s="43"/>
    </row>
    <row r="33" spans="1:681" s="86" customFormat="1" ht="30">
      <c r="A33" s="80"/>
      <c r="B33" s="289" t="s">
        <v>887</v>
      </c>
      <c r="C33" s="287" t="s">
        <v>891</v>
      </c>
      <c r="D33" s="386"/>
      <c r="E33" s="386"/>
      <c r="F33" s="386"/>
      <c r="G33" s="4"/>
      <c r="H33" s="4"/>
      <c r="I33" s="21"/>
      <c r="J33" s="21"/>
      <c r="K33" s="43"/>
      <c r="L33" s="43"/>
      <c r="M33" s="17"/>
      <c r="N33" s="16"/>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3"/>
      <c r="FJ33" s="43"/>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c r="IX33" s="43"/>
      <c r="IY33" s="43"/>
      <c r="IZ33" s="43"/>
      <c r="JA33" s="43"/>
      <c r="JB33" s="43"/>
      <c r="JC33" s="43"/>
      <c r="JD33" s="43"/>
      <c r="JE33" s="43"/>
      <c r="JF33" s="43"/>
      <c r="JG33" s="43"/>
      <c r="JH33" s="43"/>
      <c r="JI33" s="43"/>
      <c r="JJ33" s="43"/>
      <c r="JK33" s="43"/>
      <c r="JL33" s="43"/>
      <c r="JM33" s="43"/>
      <c r="JN33" s="43"/>
      <c r="JO33" s="43"/>
      <c r="JP33" s="43"/>
      <c r="JQ33" s="43"/>
      <c r="JR33" s="43"/>
      <c r="JS33" s="43"/>
      <c r="JT33" s="43"/>
      <c r="JU33" s="43"/>
      <c r="JV33" s="43"/>
      <c r="JW33" s="43"/>
      <c r="JX33" s="43"/>
      <c r="JY33" s="43"/>
      <c r="JZ33" s="43"/>
      <c r="KA33" s="43"/>
      <c r="KB33" s="43"/>
      <c r="KC33" s="43"/>
      <c r="KD33" s="43"/>
      <c r="KE33" s="43"/>
      <c r="KF33" s="43"/>
      <c r="KG33" s="43"/>
      <c r="KH33" s="43"/>
      <c r="KI33" s="43"/>
      <c r="KJ33" s="43"/>
      <c r="KK33" s="43"/>
      <c r="KL33" s="43"/>
      <c r="KM33" s="43"/>
      <c r="KN33" s="43"/>
      <c r="KO33" s="43"/>
      <c r="KP33" s="43"/>
      <c r="KQ33" s="43"/>
      <c r="KR33" s="43"/>
      <c r="KS33" s="43"/>
      <c r="KT33" s="43"/>
      <c r="KU33" s="43"/>
      <c r="KV33" s="43"/>
      <c r="KW33" s="43"/>
      <c r="KX33" s="43"/>
      <c r="KY33" s="43"/>
      <c r="KZ33" s="43"/>
      <c r="LA33" s="43"/>
      <c r="LB33" s="43"/>
      <c r="LC33" s="43"/>
      <c r="LD33" s="43"/>
      <c r="LE33" s="43"/>
      <c r="LF33" s="43"/>
      <c r="LG33" s="43"/>
      <c r="LH33" s="43"/>
      <c r="LI33" s="43"/>
      <c r="LJ33" s="43"/>
      <c r="LK33" s="43"/>
      <c r="LL33" s="43"/>
      <c r="LM33" s="43"/>
      <c r="LN33" s="43"/>
      <c r="LO33" s="43"/>
      <c r="LP33" s="43"/>
      <c r="LQ33" s="43"/>
      <c r="LR33" s="43"/>
      <c r="LS33" s="43"/>
      <c r="LT33" s="43"/>
      <c r="LU33" s="43"/>
      <c r="LV33" s="43"/>
      <c r="LW33" s="43"/>
      <c r="LX33" s="43"/>
      <c r="LY33" s="43"/>
      <c r="LZ33" s="43"/>
      <c r="MA33" s="43"/>
      <c r="MB33" s="43"/>
      <c r="MC33" s="43"/>
      <c r="MD33" s="43"/>
      <c r="ME33" s="43"/>
      <c r="MF33" s="43"/>
      <c r="MG33" s="43"/>
      <c r="MH33" s="43"/>
      <c r="MI33" s="43"/>
      <c r="MJ33" s="43"/>
      <c r="MK33" s="43"/>
      <c r="ML33" s="43"/>
      <c r="MM33" s="43"/>
      <c r="MN33" s="43"/>
      <c r="MO33" s="43"/>
      <c r="MP33" s="43"/>
      <c r="MQ33" s="43"/>
      <c r="MR33" s="43"/>
      <c r="MS33" s="43"/>
      <c r="MT33" s="43"/>
      <c r="MU33" s="43"/>
      <c r="MV33" s="43"/>
      <c r="MW33" s="43"/>
      <c r="MX33" s="43"/>
      <c r="MY33" s="43"/>
      <c r="MZ33" s="43"/>
      <c r="NA33" s="43"/>
      <c r="NB33" s="43"/>
      <c r="NC33" s="43"/>
      <c r="ND33" s="43"/>
      <c r="NE33" s="43"/>
      <c r="NF33" s="43"/>
      <c r="NG33" s="43"/>
      <c r="NH33" s="43"/>
      <c r="NI33" s="43"/>
      <c r="NJ33" s="43"/>
      <c r="NK33" s="43"/>
      <c r="NL33" s="43"/>
      <c r="NM33" s="43"/>
      <c r="NN33" s="43"/>
      <c r="NO33" s="43"/>
      <c r="NP33" s="43"/>
      <c r="NQ33" s="43"/>
      <c r="NR33" s="43"/>
      <c r="NS33" s="43"/>
      <c r="NT33" s="43"/>
      <c r="NU33" s="43"/>
      <c r="NV33" s="43"/>
      <c r="NW33" s="43"/>
      <c r="NX33" s="43"/>
      <c r="NY33" s="43"/>
      <c r="NZ33" s="43"/>
      <c r="OA33" s="43"/>
      <c r="OB33" s="43"/>
      <c r="OC33" s="43"/>
      <c r="OD33" s="43"/>
      <c r="OE33" s="43"/>
      <c r="OF33" s="43"/>
      <c r="OG33" s="43"/>
      <c r="OH33" s="43"/>
      <c r="OI33" s="43"/>
      <c r="OJ33" s="43"/>
      <c r="OK33" s="43"/>
      <c r="OL33" s="43"/>
      <c r="OM33" s="43"/>
      <c r="ON33" s="43"/>
      <c r="OO33" s="43"/>
      <c r="OP33" s="43"/>
      <c r="OQ33" s="43"/>
      <c r="OR33" s="43"/>
      <c r="OS33" s="43"/>
      <c r="OT33" s="43"/>
      <c r="OU33" s="43"/>
      <c r="OV33" s="43"/>
      <c r="OW33" s="43"/>
      <c r="OX33" s="43"/>
      <c r="OY33" s="43"/>
      <c r="OZ33" s="43"/>
      <c r="PA33" s="43"/>
      <c r="PB33" s="43"/>
      <c r="PC33" s="43"/>
      <c r="PD33" s="43"/>
      <c r="PE33" s="43"/>
      <c r="PF33" s="43"/>
      <c r="PG33" s="43"/>
      <c r="PH33" s="43"/>
      <c r="PI33" s="43"/>
      <c r="PJ33" s="43"/>
      <c r="PK33" s="43"/>
      <c r="PL33" s="43"/>
      <c r="PM33" s="43"/>
      <c r="PN33" s="43"/>
      <c r="PO33" s="43"/>
      <c r="PP33" s="43"/>
      <c r="PQ33" s="43"/>
      <c r="PR33" s="43"/>
      <c r="PS33" s="43"/>
      <c r="PT33" s="43"/>
      <c r="PU33" s="43"/>
      <c r="PV33" s="43"/>
      <c r="PW33" s="43"/>
      <c r="PX33" s="43"/>
      <c r="PY33" s="43"/>
      <c r="PZ33" s="43"/>
      <c r="QA33" s="43"/>
      <c r="QB33" s="43"/>
      <c r="QC33" s="43"/>
      <c r="QD33" s="43"/>
      <c r="QE33" s="43"/>
      <c r="QF33" s="43"/>
      <c r="QG33" s="43"/>
      <c r="QH33" s="43"/>
      <c r="QI33" s="43"/>
      <c r="QJ33" s="43"/>
      <c r="QK33" s="43"/>
      <c r="QL33" s="43"/>
      <c r="QM33" s="43"/>
      <c r="QN33" s="43"/>
      <c r="QO33" s="43"/>
      <c r="QP33" s="43"/>
      <c r="QQ33" s="43"/>
      <c r="QR33" s="43"/>
      <c r="QS33" s="43"/>
      <c r="QT33" s="43"/>
      <c r="QU33" s="43"/>
      <c r="QV33" s="43"/>
      <c r="QW33" s="43"/>
      <c r="QX33" s="43"/>
      <c r="QY33" s="43"/>
      <c r="QZ33" s="43"/>
      <c r="RA33" s="43"/>
      <c r="RB33" s="43"/>
      <c r="RC33" s="43"/>
      <c r="RD33" s="43"/>
      <c r="RE33" s="43"/>
      <c r="RF33" s="43"/>
      <c r="RG33" s="43"/>
      <c r="RH33" s="43"/>
      <c r="RI33" s="43"/>
      <c r="RJ33" s="43"/>
      <c r="RK33" s="43"/>
      <c r="RL33" s="43"/>
      <c r="RM33" s="43"/>
      <c r="RN33" s="43"/>
      <c r="RO33" s="43"/>
      <c r="RP33" s="43"/>
      <c r="RQ33" s="43"/>
      <c r="RR33" s="43"/>
      <c r="RS33" s="43"/>
      <c r="RT33" s="43"/>
      <c r="RU33" s="43"/>
      <c r="RV33" s="43"/>
      <c r="RW33" s="43"/>
      <c r="RX33" s="43"/>
      <c r="RY33" s="43"/>
      <c r="RZ33" s="43"/>
      <c r="SA33" s="43"/>
      <c r="SB33" s="43"/>
      <c r="SC33" s="43"/>
      <c r="SD33" s="43"/>
      <c r="SE33" s="43"/>
      <c r="SF33" s="43"/>
      <c r="SG33" s="43"/>
      <c r="SH33" s="43"/>
      <c r="SI33" s="43"/>
      <c r="SJ33" s="43"/>
      <c r="SK33" s="43"/>
      <c r="SL33" s="43"/>
      <c r="SM33" s="43"/>
      <c r="SN33" s="43"/>
      <c r="SO33" s="43"/>
      <c r="SP33" s="43"/>
      <c r="SQ33" s="43"/>
      <c r="SR33" s="43"/>
      <c r="SS33" s="43"/>
      <c r="ST33" s="43"/>
      <c r="SU33" s="43"/>
      <c r="SV33" s="43"/>
      <c r="SW33" s="43"/>
      <c r="SX33" s="43"/>
      <c r="SY33" s="43"/>
      <c r="SZ33" s="43"/>
      <c r="TA33" s="43"/>
      <c r="TB33" s="43"/>
      <c r="TC33" s="43"/>
      <c r="TD33" s="43"/>
      <c r="TE33" s="43"/>
      <c r="TF33" s="43"/>
      <c r="TG33" s="43"/>
      <c r="TH33" s="43"/>
      <c r="TI33" s="43"/>
      <c r="TJ33" s="43"/>
      <c r="TK33" s="43"/>
      <c r="TL33" s="43"/>
      <c r="TM33" s="43"/>
      <c r="TN33" s="43"/>
      <c r="TO33" s="43"/>
      <c r="TP33" s="43"/>
      <c r="TQ33" s="43"/>
      <c r="TR33" s="43"/>
      <c r="TS33" s="43"/>
      <c r="TT33" s="43"/>
      <c r="TU33" s="43"/>
      <c r="TV33" s="43"/>
      <c r="TW33" s="43"/>
      <c r="TX33" s="43"/>
      <c r="TY33" s="43"/>
      <c r="TZ33" s="43"/>
      <c r="UA33" s="43"/>
      <c r="UB33" s="43"/>
      <c r="UC33" s="43"/>
      <c r="UD33" s="43"/>
      <c r="UE33" s="43"/>
      <c r="UF33" s="43"/>
      <c r="UG33" s="43"/>
      <c r="UH33" s="43"/>
      <c r="UI33" s="43"/>
      <c r="UJ33" s="43"/>
      <c r="UK33" s="43"/>
      <c r="UL33" s="43"/>
      <c r="UM33" s="43"/>
      <c r="UN33" s="43"/>
      <c r="UO33" s="43"/>
      <c r="UP33" s="43"/>
      <c r="UQ33" s="43"/>
      <c r="UR33" s="43"/>
      <c r="US33" s="43"/>
      <c r="UT33" s="43"/>
      <c r="UU33" s="43"/>
      <c r="UV33" s="43"/>
      <c r="UW33" s="43"/>
      <c r="UX33" s="43"/>
      <c r="UY33" s="43"/>
      <c r="UZ33" s="43"/>
      <c r="VA33" s="43"/>
      <c r="VB33" s="43"/>
      <c r="VC33" s="43"/>
      <c r="VD33" s="43"/>
      <c r="VE33" s="43"/>
      <c r="VF33" s="43"/>
      <c r="VG33" s="43"/>
      <c r="VH33" s="43"/>
      <c r="VI33" s="43"/>
      <c r="VJ33" s="43"/>
      <c r="VK33" s="43"/>
      <c r="VL33" s="43"/>
      <c r="VM33" s="43"/>
      <c r="VN33" s="43"/>
      <c r="VO33" s="43"/>
      <c r="VP33" s="43"/>
      <c r="VQ33" s="43"/>
      <c r="VR33" s="43"/>
      <c r="VS33" s="43"/>
      <c r="VT33" s="43"/>
      <c r="VU33" s="43"/>
      <c r="VV33" s="43"/>
      <c r="VW33" s="43"/>
      <c r="VX33" s="43"/>
      <c r="VY33" s="43"/>
      <c r="VZ33" s="43"/>
      <c r="WA33" s="43"/>
      <c r="WB33" s="43"/>
      <c r="WC33" s="43"/>
      <c r="WD33" s="43"/>
      <c r="WE33" s="43"/>
      <c r="WF33" s="43"/>
      <c r="WG33" s="43"/>
      <c r="WH33" s="43"/>
      <c r="WI33" s="43"/>
      <c r="WJ33" s="43"/>
      <c r="WK33" s="43"/>
      <c r="WL33" s="43"/>
      <c r="WM33" s="43"/>
      <c r="WN33" s="43"/>
      <c r="WO33" s="43"/>
      <c r="WP33" s="43"/>
      <c r="WQ33" s="43"/>
      <c r="WR33" s="43"/>
      <c r="WS33" s="43"/>
      <c r="WT33" s="43"/>
      <c r="WU33" s="43"/>
      <c r="WV33" s="43"/>
      <c r="WW33" s="43"/>
      <c r="WX33" s="43"/>
      <c r="WY33" s="43"/>
      <c r="WZ33" s="43"/>
      <c r="XA33" s="43"/>
      <c r="XB33" s="43"/>
      <c r="XC33" s="43"/>
      <c r="XD33" s="43"/>
      <c r="XE33" s="43"/>
      <c r="XF33" s="43"/>
      <c r="XG33" s="43"/>
      <c r="XH33" s="43"/>
      <c r="XI33" s="43"/>
      <c r="XJ33" s="43"/>
      <c r="XK33" s="43"/>
      <c r="XL33" s="43"/>
      <c r="XM33" s="43"/>
      <c r="XN33" s="43"/>
      <c r="XO33" s="43"/>
      <c r="XP33" s="43"/>
      <c r="XQ33" s="43"/>
      <c r="XR33" s="43"/>
      <c r="XS33" s="43"/>
      <c r="XT33" s="43"/>
      <c r="XU33" s="43"/>
      <c r="XV33" s="43"/>
      <c r="XW33" s="43"/>
      <c r="XX33" s="43"/>
      <c r="XY33" s="43"/>
      <c r="XZ33" s="43"/>
      <c r="YA33" s="43"/>
      <c r="YB33" s="43"/>
      <c r="YC33" s="43"/>
      <c r="YD33" s="43"/>
      <c r="YE33" s="43"/>
      <c r="YF33" s="43"/>
      <c r="YG33" s="43"/>
      <c r="YH33" s="43"/>
      <c r="YI33" s="43"/>
      <c r="YJ33" s="43"/>
      <c r="YK33" s="43"/>
      <c r="YL33" s="43"/>
      <c r="YM33" s="43"/>
      <c r="YN33" s="43"/>
      <c r="YO33" s="43"/>
      <c r="YP33" s="43"/>
      <c r="YQ33" s="43"/>
      <c r="YR33" s="43"/>
      <c r="YS33" s="43"/>
      <c r="YT33" s="43"/>
      <c r="YU33" s="43"/>
      <c r="YV33" s="43"/>
      <c r="YW33" s="43"/>
      <c r="YX33" s="43"/>
      <c r="YY33" s="43"/>
      <c r="YZ33" s="43"/>
      <c r="ZA33" s="43"/>
      <c r="ZB33" s="43"/>
      <c r="ZC33" s="43"/>
      <c r="ZD33" s="43"/>
      <c r="ZE33" s="43"/>
    </row>
    <row r="34" spans="1:681" s="86" customFormat="1">
      <c r="A34" s="80"/>
      <c r="B34" s="405" t="s">
        <v>496</v>
      </c>
      <c r="C34" s="385" t="s">
        <v>19</v>
      </c>
      <c r="D34" s="386"/>
      <c r="E34" s="386"/>
      <c r="F34" s="386"/>
      <c r="G34" s="4" t="s">
        <v>251</v>
      </c>
      <c r="H34" s="4" t="s">
        <v>254</v>
      </c>
      <c r="I34" s="21" t="s">
        <v>498</v>
      </c>
      <c r="J34" s="21" t="s">
        <v>256</v>
      </c>
      <c r="K34" s="21" t="s">
        <v>547</v>
      </c>
      <c r="L34" s="21"/>
      <c r="M34" s="17" t="s">
        <v>253</v>
      </c>
      <c r="N34" s="16"/>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3"/>
      <c r="FJ34" s="43"/>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c r="IX34" s="43"/>
      <c r="IY34" s="43"/>
      <c r="IZ34" s="43"/>
      <c r="JA34" s="43"/>
      <c r="JB34" s="43"/>
      <c r="JC34" s="43"/>
      <c r="JD34" s="43"/>
      <c r="JE34" s="43"/>
      <c r="JF34" s="43"/>
      <c r="JG34" s="43"/>
      <c r="JH34" s="43"/>
      <c r="JI34" s="43"/>
      <c r="JJ34" s="43"/>
      <c r="JK34" s="43"/>
      <c r="JL34" s="43"/>
      <c r="JM34" s="43"/>
      <c r="JN34" s="43"/>
      <c r="JO34" s="43"/>
      <c r="JP34" s="43"/>
      <c r="JQ34" s="43"/>
      <c r="JR34" s="43"/>
      <c r="JS34" s="43"/>
      <c r="JT34" s="43"/>
      <c r="JU34" s="43"/>
      <c r="JV34" s="43"/>
      <c r="JW34" s="43"/>
      <c r="JX34" s="43"/>
      <c r="JY34" s="43"/>
      <c r="JZ34" s="43"/>
      <c r="KA34" s="43"/>
      <c r="KB34" s="43"/>
      <c r="KC34" s="43"/>
      <c r="KD34" s="43"/>
      <c r="KE34" s="43"/>
      <c r="KF34" s="43"/>
      <c r="KG34" s="43"/>
      <c r="KH34" s="43"/>
      <c r="KI34" s="43"/>
      <c r="KJ34" s="43"/>
      <c r="KK34" s="43"/>
      <c r="KL34" s="43"/>
      <c r="KM34" s="43"/>
      <c r="KN34" s="43"/>
      <c r="KO34" s="43"/>
      <c r="KP34" s="43"/>
      <c r="KQ34" s="43"/>
      <c r="KR34" s="43"/>
      <c r="KS34" s="43"/>
      <c r="KT34" s="43"/>
      <c r="KU34" s="43"/>
      <c r="KV34" s="43"/>
      <c r="KW34" s="43"/>
      <c r="KX34" s="43"/>
      <c r="KY34" s="43"/>
      <c r="KZ34" s="43"/>
      <c r="LA34" s="43"/>
      <c r="LB34" s="43"/>
      <c r="LC34" s="43"/>
      <c r="LD34" s="43"/>
      <c r="LE34" s="43"/>
      <c r="LF34" s="43"/>
      <c r="LG34" s="43"/>
      <c r="LH34" s="43"/>
      <c r="LI34" s="43"/>
      <c r="LJ34" s="43"/>
      <c r="LK34" s="43"/>
      <c r="LL34" s="43"/>
      <c r="LM34" s="43"/>
      <c r="LN34" s="43"/>
      <c r="LO34" s="43"/>
      <c r="LP34" s="43"/>
      <c r="LQ34" s="43"/>
      <c r="LR34" s="43"/>
      <c r="LS34" s="43"/>
      <c r="LT34" s="43"/>
      <c r="LU34" s="43"/>
      <c r="LV34" s="43"/>
      <c r="LW34" s="43"/>
      <c r="LX34" s="43"/>
      <c r="LY34" s="43"/>
      <c r="LZ34" s="43"/>
      <c r="MA34" s="43"/>
      <c r="MB34" s="43"/>
      <c r="MC34" s="43"/>
      <c r="MD34" s="43"/>
      <c r="ME34" s="43"/>
      <c r="MF34" s="43"/>
      <c r="MG34" s="43"/>
      <c r="MH34" s="43"/>
      <c r="MI34" s="43"/>
      <c r="MJ34" s="43"/>
      <c r="MK34" s="43"/>
      <c r="ML34" s="43"/>
      <c r="MM34" s="43"/>
      <c r="MN34" s="43"/>
      <c r="MO34" s="43"/>
      <c r="MP34" s="43"/>
      <c r="MQ34" s="43"/>
      <c r="MR34" s="43"/>
      <c r="MS34" s="43"/>
      <c r="MT34" s="43"/>
      <c r="MU34" s="43"/>
      <c r="MV34" s="43"/>
      <c r="MW34" s="43"/>
      <c r="MX34" s="43"/>
      <c r="MY34" s="43"/>
      <c r="MZ34" s="43"/>
      <c r="NA34" s="43"/>
      <c r="NB34" s="43"/>
      <c r="NC34" s="43"/>
      <c r="ND34" s="43"/>
      <c r="NE34" s="43"/>
      <c r="NF34" s="43"/>
      <c r="NG34" s="43"/>
      <c r="NH34" s="43"/>
      <c r="NI34" s="43"/>
      <c r="NJ34" s="43"/>
      <c r="NK34" s="43"/>
      <c r="NL34" s="43"/>
      <c r="NM34" s="43"/>
      <c r="NN34" s="43"/>
      <c r="NO34" s="43"/>
      <c r="NP34" s="43"/>
      <c r="NQ34" s="43"/>
      <c r="NR34" s="43"/>
      <c r="NS34" s="43"/>
      <c r="NT34" s="43"/>
      <c r="NU34" s="43"/>
      <c r="NV34" s="43"/>
      <c r="NW34" s="43"/>
      <c r="NX34" s="43"/>
      <c r="NY34" s="43"/>
      <c r="NZ34" s="43"/>
      <c r="OA34" s="43"/>
      <c r="OB34" s="43"/>
      <c r="OC34" s="43"/>
      <c r="OD34" s="43"/>
      <c r="OE34" s="43"/>
      <c r="OF34" s="43"/>
      <c r="OG34" s="43"/>
      <c r="OH34" s="43"/>
      <c r="OI34" s="43"/>
      <c r="OJ34" s="43"/>
      <c r="OK34" s="43"/>
      <c r="OL34" s="43"/>
      <c r="OM34" s="43"/>
      <c r="ON34" s="43"/>
      <c r="OO34" s="43"/>
      <c r="OP34" s="43"/>
      <c r="OQ34" s="43"/>
      <c r="OR34" s="43"/>
      <c r="OS34" s="43"/>
      <c r="OT34" s="43"/>
      <c r="OU34" s="43"/>
      <c r="OV34" s="43"/>
      <c r="OW34" s="43"/>
      <c r="OX34" s="43"/>
      <c r="OY34" s="43"/>
      <c r="OZ34" s="43"/>
      <c r="PA34" s="43"/>
      <c r="PB34" s="43"/>
      <c r="PC34" s="43"/>
      <c r="PD34" s="43"/>
      <c r="PE34" s="43"/>
      <c r="PF34" s="43"/>
      <c r="PG34" s="43"/>
      <c r="PH34" s="43"/>
      <c r="PI34" s="43"/>
      <c r="PJ34" s="43"/>
      <c r="PK34" s="43"/>
      <c r="PL34" s="43"/>
      <c r="PM34" s="43"/>
      <c r="PN34" s="43"/>
      <c r="PO34" s="43"/>
      <c r="PP34" s="43"/>
      <c r="PQ34" s="43"/>
      <c r="PR34" s="43"/>
      <c r="PS34" s="43"/>
      <c r="PT34" s="43"/>
      <c r="PU34" s="43"/>
      <c r="PV34" s="43"/>
      <c r="PW34" s="43"/>
      <c r="PX34" s="43"/>
      <c r="PY34" s="43"/>
      <c r="PZ34" s="43"/>
      <c r="QA34" s="43"/>
      <c r="QB34" s="43"/>
      <c r="QC34" s="43"/>
      <c r="QD34" s="43"/>
      <c r="QE34" s="43"/>
      <c r="QF34" s="43"/>
      <c r="QG34" s="43"/>
      <c r="QH34" s="43"/>
      <c r="QI34" s="43"/>
      <c r="QJ34" s="43"/>
      <c r="QK34" s="43"/>
      <c r="QL34" s="43"/>
      <c r="QM34" s="43"/>
      <c r="QN34" s="43"/>
      <c r="QO34" s="43"/>
      <c r="QP34" s="43"/>
      <c r="QQ34" s="43"/>
      <c r="QR34" s="43"/>
      <c r="QS34" s="43"/>
      <c r="QT34" s="43"/>
      <c r="QU34" s="43"/>
      <c r="QV34" s="43"/>
      <c r="QW34" s="43"/>
      <c r="QX34" s="43"/>
      <c r="QY34" s="43"/>
      <c r="QZ34" s="43"/>
      <c r="RA34" s="43"/>
      <c r="RB34" s="43"/>
      <c r="RC34" s="43"/>
      <c r="RD34" s="43"/>
      <c r="RE34" s="43"/>
      <c r="RF34" s="43"/>
      <c r="RG34" s="43"/>
      <c r="RH34" s="43"/>
      <c r="RI34" s="43"/>
      <c r="RJ34" s="43"/>
      <c r="RK34" s="43"/>
      <c r="RL34" s="43"/>
      <c r="RM34" s="43"/>
      <c r="RN34" s="43"/>
      <c r="RO34" s="43"/>
      <c r="RP34" s="43"/>
      <c r="RQ34" s="43"/>
      <c r="RR34" s="43"/>
      <c r="RS34" s="43"/>
      <c r="RT34" s="43"/>
      <c r="RU34" s="43"/>
      <c r="RV34" s="43"/>
      <c r="RW34" s="43"/>
      <c r="RX34" s="43"/>
      <c r="RY34" s="43"/>
      <c r="RZ34" s="43"/>
      <c r="SA34" s="43"/>
      <c r="SB34" s="43"/>
      <c r="SC34" s="43"/>
      <c r="SD34" s="43"/>
      <c r="SE34" s="43"/>
      <c r="SF34" s="43"/>
      <c r="SG34" s="43"/>
      <c r="SH34" s="43"/>
      <c r="SI34" s="43"/>
      <c r="SJ34" s="43"/>
      <c r="SK34" s="43"/>
      <c r="SL34" s="43"/>
      <c r="SM34" s="43"/>
      <c r="SN34" s="43"/>
      <c r="SO34" s="43"/>
      <c r="SP34" s="43"/>
      <c r="SQ34" s="43"/>
      <c r="SR34" s="43"/>
      <c r="SS34" s="43"/>
      <c r="ST34" s="43"/>
      <c r="SU34" s="43"/>
      <c r="SV34" s="43"/>
      <c r="SW34" s="43"/>
      <c r="SX34" s="43"/>
      <c r="SY34" s="43"/>
      <c r="SZ34" s="43"/>
      <c r="TA34" s="43"/>
      <c r="TB34" s="43"/>
      <c r="TC34" s="43"/>
      <c r="TD34" s="43"/>
      <c r="TE34" s="43"/>
      <c r="TF34" s="43"/>
      <c r="TG34" s="43"/>
      <c r="TH34" s="43"/>
      <c r="TI34" s="43"/>
      <c r="TJ34" s="43"/>
      <c r="TK34" s="43"/>
      <c r="TL34" s="43"/>
      <c r="TM34" s="43"/>
      <c r="TN34" s="43"/>
      <c r="TO34" s="43"/>
      <c r="TP34" s="43"/>
      <c r="TQ34" s="43"/>
      <c r="TR34" s="43"/>
      <c r="TS34" s="43"/>
      <c r="TT34" s="43"/>
      <c r="TU34" s="43"/>
      <c r="TV34" s="43"/>
      <c r="TW34" s="43"/>
      <c r="TX34" s="43"/>
      <c r="TY34" s="43"/>
      <c r="TZ34" s="43"/>
      <c r="UA34" s="43"/>
      <c r="UB34" s="43"/>
      <c r="UC34" s="43"/>
      <c r="UD34" s="43"/>
      <c r="UE34" s="43"/>
      <c r="UF34" s="43"/>
      <c r="UG34" s="43"/>
      <c r="UH34" s="43"/>
      <c r="UI34" s="43"/>
      <c r="UJ34" s="43"/>
      <c r="UK34" s="43"/>
      <c r="UL34" s="43"/>
      <c r="UM34" s="43"/>
      <c r="UN34" s="43"/>
      <c r="UO34" s="43"/>
      <c r="UP34" s="43"/>
      <c r="UQ34" s="43"/>
      <c r="UR34" s="43"/>
      <c r="US34" s="43"/>
      <c r="UT34" s="43"/>
      <c r="UU34" s="43"/>
      <c r="UV34" s="43"/>
      <c r="UW34" s="43"/>
      <c r="UX34" s="43"/>
      <c r="UY34" s="43"/>
      <c r="UZ34" s="43"/>
      <c r="VA34" s="43"/>
      <c r="VB34" s="43"/>
      <c r="VC34" s="43"/>
      <c r="VD34" s="43"/>
      <c r="VE34" s="43"/>
      <c r="VF34" s="43"/>
      <c r="VG34" s="43"/>
      <c r="VH34" s="43"/>
      <c r="VI34" s="43"/>
      <c r="VJ34" s="43"/>
      <c r="VK34" s="43"/>
      <c r="VL34" s="43"/>
      <c r="VM34" s="43"/>
      <c r="VN34" s="43"/>
      <c r="VO34" s="43"/>
      <c r="VP34" s="43"/>
      <c r="VQ34" s="43"/>
      <c r="VR34" s="43"/>
      <c r="VS34" s="43"/>
      <c r="VT34" s="43"/>
      <c r="VU34" s="43"/>
      <c r="VV34" s="43"/>
      <c r="VW34" s="43"/>
      <c r="VX34" s="43"/>
      <c r="VY34" s="43"/>
      <c r="VZ34" s="43"/>
      <c r="WA34" s="43"/>
      <c r="WB34" s="43"/>
      <c r="WC34" s="43"/>
      <c r="WD34" s="43"/>
      <c r="WE34" s="43"/>
      <c r="WF34" s="43"/>
      <c r="WG34" s="43"/>
      <c r="WH34" s="43"/>
      <c r="WI34" s="43"/>
      <c r="WJ34" s="43"/>
      <c r="WK34" s="43"/>
      <c r="WL34" s="43"/>
      <c r="WM34" s="43"/>
      <c r="WN34" s="43"/>
      <c r="WO34" s="43"/>
      <c r="WP34" s="43"/>
      <c r="WQ34" s="43"/>
      <c r="WR34" s="43"/>
      <c r="WS34" s="43"/>
      <c r="WT34" s="43"/>
      <c r="WU34" s="43"/>
      <c r="WV34" s="43"/>
      <c r="WW34" s="43"/>
      <c r="WX34" s="43"/>
      <c r="WY34" s="43"/>
      <c r="WZ34" s="43"/>
      <c r="XA34" s="43"/>
      <c r="XB34" s="43"/>
      <c r="XC34" s="43"/>
      <c r="XD34" s="43"/>
      <c r="XE34" s="43"/>
      <c r="XF34" s="43"/>
      <c r="XG34" s="43"/>
      <c r="XH34" s="43"/>
      <c r="XI34" s="43"/>
      <c r="XJ34" s="43"/>
      <c r="XK34" s="43"/>
      <c r="XL34" s="43"/>
      <c r="XM34" s="43"/>
      <c r="XN34" s="43"/>
      <c r="XO34" s="43"/>
      <c r="XP34" s="43"/>
      <c r="XQ34" s="43"/>
      <c r="XR34" s="43"/>
      <c r="XS34" s="43"/>
      <c r="XT34" s="43"/>
      <c r="XU34" s="43"/>
      <c r="XV34" s="43"/>
      <c r="XW34" s="43"/>
      <c r="XX34" s="43"/>
      <c r="XY34" s="43"/>
      <c r="XZ34" s="43"/>
      <c r="YA34" s="43"/>
      <c r="YB34" s="43"/>
      <c r="YC34" s="43"/>
      <c r="YD34" s="43"/>
      <c r="YE34" s="43"/>
      <c r="YF34" s="43"/>
      <c r="YG34" s="43"/>
      <c r="YH34" s="43"/>
      <c r="YI34" s="43"/>
      <c r="YJ34" s="43"/>
      <c r="YK34" s="43"/>
      <c r="YL34" s="43"/>
      <c r="YM34" s="43"/>
      <c r="YN34" s="43"/>
      <c r="YO34" s="43"/>
      <c r="YP34" s="43"/>
      <c r="YQ34" s="43"/>
      <c r="YR34" s="43"/>
      <c r="YS34" s="43"/>
      <c r="YT34" s="43"/>
      <c r="YU34" s="43"/>
      <c r="YV34" s="43"/>
      <c r="YW34" s="43"/>
      <c r="YX34" s="43"/>
      <c r="YY34" s="43"/>
      <c r="YZ34" s="43"/>
      <c r="ZA34" s="43"/>
      <c r="ZB34" s="43"/>
      <c r="ZC34" s="43"/>
      <c r="ZD34" s="43"/>
      <c r="ZE34" s="43"/>
    </row>
    <row r="35" spans="1:681">
      <c r="B35" s="400" t="s">
        <v>62</v>
      </c>
      <c r="C35" s="385" t="s">
        <v>20</v>
      </c>
      <c r="D35" s="386"/>
      <c r="E35" s="386"/>
      <c r="F35" s="386"/>
      <c r="G35" s="4" t="s">
        <v>251</v>
      </c>
      <c r="H35" s="4" t="s">
        <v>254</v>
      </c>
      <c r="I35" s="21" t="s">
        <v>265</v>
      </c>
      <c r="J35" s="21" t="s">
        <v>256</v>
      </c>
      <c r="M35" s="17" t="s">
        <v>253</v>
      </c>
      <c r="N35" s="16"/>
    </row>
    <row r="36" spans="1:681" s="87" customFormat="1">
      <c r="B36" s="400" t="s">
        <v>63</v>
      </c>
      <c r="C36" s="385" t="s">
        <v>21</v>
      </c>
      <c r="D36" s="386"/>
      <c r="E36" s="386"/>
      <c r="F36" s="386"/>
      <c r="G36" s="4" t="s">
        <v>251</v>
      </c>
      <c r="H36" s="4" t="s">
        <v>254</v>
      </c>
      <c r="I36" s="21" t="s">
        <v>274</v>
      </c>
      <c r="J36" s="21" t="s">
        <v>256</v>
      </c>
      <c r="M36" s="17" t="s">
        <v>253</v>
      </c>
      <c r="N36" s="16"/>
    </row>
    <row r="37" spans="1:681">
      <c r="B37" s="399" t="s">
        <v>64</v>
      </c>
      <c r="C37" s="385" t="s">
        <v>22</v>
      </c>
      <c r="D37" s="386"/>
      <c r="E37" s="386"/>
      <c r="F37" s="386"/>
      <c r="G37" s="4" t="s">
        <v>251</v>
      </c>
      <c r="H37" s="4" t="s">
        <v>254</v>
      </c>
      <c r="I37" s="21" t="s">
        <v>266</v>
      </c>
      <c r="J37" s="21" t="s">
        <v>273</v>
      </c>
      <c r="M37" s="17" t="s">
        <v>253</v>
      </c>
      <c r="N37" s="16"/>
    </row>
    <row r="38" spans="1:681">
      <c r="B38" s="400" t="s">
        <v>135</v>
      </c>
      <c r="C38" s="385" t="s">
        <v>23</v>
      </c>
      <c r="D38" s="386"/>
      <c r="E38" s="386"/>
      <c r="F38" s="386"/>
      <c r="G38" s="4" t="s">
        <v>251</v>
      </c>
      <c r="H38" s="4" t="s">
        <v>254</v>
      </c>
      <c r="I38" s="21" t="s">
        <v>266</v>
      </c>
      <c r="J38" s="21" t="s">
        <v>273</v>
      </c>
      <c r="K38" s="21" t="s">
        <v>267</v>
      </c>
      <c r="L38" s="21"/>
      <c r="M38" s="17" t="s">
        <v>253</v>
      </c>
      <c r="N38" s="16"/>
    </row>
    <row r="39" spans="1:681">
      <c r="B39" s="400" t="s">
        <v>136</v>
      </c>
      <c r="C39" s="385" t="s">
        <v>24</v>
      </c>
      <c r="D39" s="386"/>
      <c r="E39" s="386"/>
      <c r="F39" s="386"/>
      <c r="G39" s="4" t="s">
        <v>251</v>
      </c>
      <c r="H39" s="4" t="s">
        <v>254</v>
      </c>
      <c r="I39" s="21" t="s">
        <v>266</v>
      </c>
      <c r="J39" s="21" t="s">
        <v>273</v>
      </c>
      <c r="K39" s="21" t="s">
        <v>268</v>
      </c>
      <c r="L39" s="21"/>
      <c r="M39" s="17" t="s">
        <v>253</v>
      </c>
      <c r="N39" s="16"/>
    </row>
    <row r="40" spans="1:681">
      <c r="B40" s="399" t="s">
        <v>131</v>
      </c>
      <c r="C40" s="385" t="s">
        <v>25</v>
      </c>
      <c r="D40" s="386"/>
      <c r="E40" s="386"/>
      <c r="F40" s="386"/>
      <c r="G40" s="4" t="s">
        <v>251</v>
      </c>
      <c r="H40" s="4" t="s">
        <v>254</v>
      </c>
      <c r="I40" s="21" t="s">
        <v>269</v>
      </c>
      <c r="J40" s="21" t="s">
        <v>273</v>
      </c>
      <c r="K40" s="4" t="s">
        <v>270</v>
      </c>
      <c r="L40" s="4"/>
      <c r="M40" s="17" t="s">
        <v>253</v>
      </c>
      <c r="N40" s="16"/>
    </row>
    <row r="41" spans="1:681">
      <c r="B41" s="290" t="s">
        <v>888</v>
      </c>
      <c r="C41" s="287" t="s">
        <v>889</v>
      </c>
      <c r="D41" s="386"/>
      <c r="E41" s="386"/>
      <c r="F41" s="386"/>
      <c r="G41" s="4"/>
      <c r="H41" s="4"/>
      <c r="I41" s="21"/>
      <c r="J41" s="21"/>
      <c r="K41" s="4"/>
      <c r="L41" s="4"/>
      <c r="M41" s="17"/>
      <c r="N41" s="16"/>
    </row>
    <row r="42" spans="1:681">
      <c r="B42" s="399" t="s">
        <v>146</v>
      </c>
      <c r="C42" s="385" t="s">
        <v>26</v>
      </c>
      <c r="D42" s="386"/>
      <c r="E42" s="386"/>
      <c r="F42" s="386"/>
      <c r="G42" s="4" t="s">
        <v>251</v>
      </c>
      <c r="H42" s="4" t="s">
        <v>254</v>
      </c>
      <c r="I42" s="21" t="s">
        <v>271</v>
      </c>
      <c r="J42" s="21" t="s">
        <v>272</v>
      </c>
      <c r="M42" s="17" t="s">
        <v>253</v>
      </c>
      <c r="N42" s="16"/>
    </row>
    <row r="43" spans="1:681" ht="30">
      <c r="B43" s="399" t="s">
        <v>65</v>
      </c>
      <c r="C43" s="385" t="s">
        <v>27</v>
      </c>
      <c r="D43" s="386"/>
      <c r="E43" s="386"/>
      <c r="F43" s="386"/>
      <c r="G43" s="4" t="s">
        <v>251</v>
      </c>
      <c r="H43" s="4" t="s">
        <v>254</v>
      </c>
      <c r="I43" s="21" t="s">
        <v>274</v>
      </c>
      <c r="J43" s="21" t="s">
        <v>273</v>
      </c>
      <c r="M43" s="17" t="s">
        <v>253</v>
      </c>
      <c r="N43" s="16"/>
    </row>
    <row r="44" spans="1:681" ht="30">
      <c r="B44" s="399" t="s">
        <v>1070</v>
      </c>
      <c r="C44" s="385" t="s">
        <v>1071</v>
      </c>
      <c r="D44" s="386"/>
      <c r="E44" s="386"/>
      <c r="F44" s="386"/>
      <c r="G44" s="4" t="s">
        <v>251</v>
      </c>
      <c r="H44" s="4" t="s">
        <v>254</v>
      </c>
      <c r="I44" s="4"/>
      <c r="J44" s="21"/>
      <c r="L44" s="410" t="s">
        <v>1072</v>
      </c>
      <c r="M44" s="17" t="s">
        <v>253</v>
      </c>
      <c r="N44" s="16"/>
    </row>
    <row r="45" spans="1:681">
      <c r="B45" s="411" t="s">
        <v>66</v>
      </c>
      <c r="C45" s="412" t="s">
        <v>28</v>
      </c>
      <c r="D45" s="386"/>
      <c r="E45" s="386"/>
      <c r="F45" s="386"/>
      <c r="G45" s="4" t="s">
        <v>251</v>
      </c>
      <c r="H45" s="4" t="s">
        <v>254</v>
      </c>
      <c r="I45" s="21"/>
      <c r="M45" s="17" t="s">
        <v>253</v>
      </c>
    </row>
    <row r="46" spans="1:681">
      <c r="B46" s="384" t="s">
        <v>67</v>
      </c>
      <c r="C46" s="385"/>
      <c r="D46" s="66"/>
      <c r="E46" s="66"/>
      <c r="F46" s="66"/>
    </row>
    <row r="47" spans="1:681">
      <c r="B47" s="399" t="s">
        <v>137</v>
      </c>
      <c r="C47" s="385" t="s">
        <v>29</v>
      </c>
      <c r="D47" s="386"/>
      <c r="E47" s="386"/>
      <c r="F47" s="386"/>
      <c r="G47" s="4" t="s">
        <v>251</v>
      </c>
      <c r="H47" s="21" t="s">
        <v>275</v>
      </c>
      <c r="I47" s="21" t="s">
        <v>276</v>
      </c>
      <c r="M47" s="16" t="s">
        <v>294</v>
      </c>
    </row>
    <row r="48" spans="1:681">
      <c r="B48" s="399" t="s">
        <v>138</v>
      </c>
      <c r="C48" s="385" t="s">
        <v>30</v>
      </c>
      <c r="D48" s="386"/>
      <c r="E48" s="386"/>
      <c r="F48" s="386"/>
      <c r="G48" s="4" t="s">
        <v>251</v>
      </c>
      <c r="H48" s="21" t="s">
        <v>275</v>
      </c>
      <c r="I48" s="21" t="s">
        <v>277</v>
      </c>
      <c r="M48" s="16" t="s">
        <v>294</v>
      </c>
    </row>
    <row r="49" spans="1:13">
      <c r="B49" s="399" t="s">
        <v>140</v>
      </c>
      <c r="C49" s="385" t="s">
        <v>31</v>
      </c>
      <c r="D49" s="386"/>
      <c r="E49" s="386"/>
      <c r="F49" s="386"/>
      <c r="G49" s="4" t="s">
        <v>251</v>
      </c>
      <c r="H49" s="21" t="s">
        <v>275</v>
      </c>
      <c r="I49" s="21" t="s">
        <v>278</v>
      </c>
      <c r="M49" s="16" t="s">
        <v>294</v>
      </c>
    </row>
    <row r="50" spans="1:13" ht="30">
      <c r="B50" s="399" t="s">
        <v>68</v>
      </c>
      <c r="C50" s="385" t="s">
        <v>186</v>
      </c>
      <c r="D50" s="386"/>
      <c r="E50" s="386"/>
      <c r="F50" s="386"/>
      <c r="G50" s="4" t="s">
        <v>251</v>
      </c>
      <c r="H50" s="21" t="s">
        <v>275</v>
      </c>
      <c r="I50" s="21" t="s">
        <v>279</v>
      </c>
      <c r="M50" s="16" t="s">
        <v>294</v>
      </c>
    </row>
    <row r="51" spans="1:13">
      <c r="B51" s="411" t="s">
        <v>69</v>
      </c>
      <c r="C51" s="412" t="s">
        <v>32</v>
      </c>
      <c r="D51" s="386"/>
      <c r="E51" s="386"/>
      <c r="F51" s="386"/>
      <c r="G51" s="4" t="s">
        <v>251</v>
      </c>
      <c r="H51" s="21" t="s">
        <v>275</v>
      </c>
      <c r="M51" s="16" t="s">
        <v>294</v>
      </c>
    </row>
    <row r="52" spans="1:13">
      <c r="B52" s="384" t="s">
        <v>1073</v>
      </c>
      <c r="C52" s="412" t="s">
        <v>1074</v>
      </c>
      <c r="D52" s="386"/>
      <c r="E52" s="386"/>
      <c r="F52" s="386"/>
      <c r="G52" s="4" t="s">
        <v>251</v>
      </c>
      <c r="H52" s="4" t="s">
        <v>1075</v>
      </c>
      <c r="M52" s="16" t="s">
        <v>294</v>
      </c>
    </row>
    <row r="53" spans="1:13">
      <c r="B53" s="384" t="s">
        <v>141</v>
      </c>
      <c r="C53" s="385" t="s">
        <v>33</v>
      </c>
      <c r="D53" s="386"/>
      <c r="E53" s="386"/>
      <c r="F53" s="386"/>
      <c r="G53" s="4" t="s">
        <v>251</v>
      </c>
      <c r="H53" s="4" t="s">
        <v>281</v>
      </c>
      <c r="M53" s="16"/>
    </row>
    <row r="54" spans="1:13">
      <c r="B54" s="384" t="s">
        <v>142</v>
      </c>
      <c r="C54" s="385" t="s">
        <v>34</v>
      </c>
      <c r="D54" s="386"/>
      <c r="E54" s="386"/>
      <c r="F54" s="386"/>
      <c r="G54" s="4" t="s">
        <v>251</v>
      </c>
      <c r="H54" s="4" t="s">
        <v>282</v>
      </c>
      <c r="M54" s="16" t="s">
        <v>294</v>
      </c>
    </row>
    <row r="55" spans="1:13">
      <c r="B55" s="399" t="s">
        <v>458</v>
      </c>
      <c r="C55" s="385" t="s">
        <v>35</v>
      </c>
      <c r="D55" s="386"/>
      <c r="E55" s="386"/>
      <c r="F55" s="386"/>
      <c r="G55" s="4" t="s">
        <v>251</v>
      </c>
      <c r="H55" s="4" t="s">
        <v>283</v>
      </c>
      <c r="M55" s="16" t="s">
        <v>294</v>
      </c>
    </row>
    <row r="56" spans="1:13">
      <c r="B56" s="399" t="s">
        <v>459</v>
      </c>
      <c r="C56" s="385" t="s">
        <v>36</v>
      </c>
      <c r="D56" s="386"/>
      <c r="E56" s="386"/>
      <c r="F56" s="386"/>
      <c r="G56" s="4" t="s">
        <v>251</v>
      </c>
      <c r="H56" s="4" t="s">
        <v>284</v>
      </c>
      <c r="M56" s="16" t="s">
        <v>294</v>
      </c>
    </row>
    <row r="57" spans="1:13">
      <c r="B57" s="384" t="s">
        <v>143</v>
      </c>
      <c r="C57" s="385" t="s">
        <v>37</v>
      </c>
      <c r="D57" s="386"/>
      <c r="E57" s="386"/>
      <c r="F57" s="386"/>
      <c r="G57" s="4" t="s">
        <v>251</v>
      </c>
      <c r="H57" s="4" t="s">
        <v>285</v>
      </c>
      <c r="M57" s="16" t="s">
        <v>294</v>
      </c>
    </row>
    <row r="58" spans="1:13">
      <c r="B58" s="80"/>
      <c r="C58" s="88"/>
      <c r="D58" s="16" t="s">
        <v>386</v>
      </c>
      <c r="E58" s="16" t="s">
        <v>387</v>
      </c>
    </row>
    <row r="59" spans="1:13">
      <c r="B59" s="89"/>
      <c r="C59" s="90"/>
      <c r="D59" s="91"/>
    </row>
    <row r="60" spans="1:13" ht="12" customHeight="1">
      <c r="A60" s="44" t="s">
        <v>1076</v>
      </c>
      <c r="B60" s="77"/>
      <c r="C60" s="78"/>
    </row>
    <row r="61" spans="1:13" ht="12" customHeight="1">
      <c r="A61" s="44"/>
      <c r="B61" s="77"/>
      <c r="C61" s="78"/>
    </row>
    <row r="62" spans="1:13" ht="12" customHeight="1">
      <c r="A62" s="31" t="s">
        <v>473</v>
      </c>
      <c r="B62" s="77"/>
      <c r="C62" s="78"/>
    </row>
    <row r="63" spans="1:13" s="80" customFormat="1" ht="15" customHeight="1">
      <c r="B63" s="81"/>
      <c r="C63" s="81"/>
    </row>
    <row r="64" spans="1:13" ht="12" customHeight="1">
      <c r="B64" s="82"/>
      <c r="C64" s="83"/>
      <c r="D64" s="403" t="s">
        <v>1077</v>
      </c>
      <c r="K64" s="80"/>
    </row>
    <row r="65" spans="1:679" ht="12" customHeight="1">
      <c r="B65" s="82"/>
      <c r="C65" s="83"/>
      <c r="D65" s="385" t="s">
        <v>1078</v>
      </c>
      <c r="J65" s="80"/>
    </row>
    <row r="66" spans="1:679">
      <c r="B66" s="384" t="s">
        <v>55</v>
      </c>
      <c r="C66" s="404"/>
      <c r="D66" s="66"/>
      <c r="J66" s="80"/>
    </row>
    <row r="67" spans="1:679" s="3" customFormat="1">
      <c r="B67" s="399" t="s">
        <v>134</v>
      </c>
      <c r="C67" s="385" t="s">
        <v>3</v>
      </c>
      <c r="D67" s="386"/>
      <c r="E67" s="4" t="s">
        <v>251</v>
      </c>
      <c r="F67" s="4" t="s">
        <v>254</v>
      </c>
      <c r="G67" s="21"/>
      <c r="H67" s="21" t="s">
        <v>256</v>
      </c>
      <c r="J67" s="80"/>
      <c r="K67" s="16"/>
      <c r="L67" s="16"/>
    </row>
    <row r="68" spans="1:679">
      <c r="B68" s="400" t="s">
        <v>359</v>
      </c>
      <c r="C68" s="385" t="s">
        <v>4</v>
      </c>
      <c r="D68" s="386"/>
      <c r="E68" s="4" t="s">
        <v>251</v>
      </c>
      <c r="F68" s="4" t="s">
        <v>254</v>
      </c>
      <c r="G68" s="4" t="s">
        <v>255</v>
      </c>
      <c r="H68" s="21" t="s">
        <v>256</v>
      </c>
      <c r="J68" s="80"/>
      <c r="K68" s="16"/>
      <c r="L68" s="16"/>
    </row>
    <row r="69" spans="1:679" s="85" customFormat="1">
      <c r="A69" s="80"/>
      <c r="B69" s="400" t="s">
        <v>56</v>
      </c>
      <c r="C69" s="385" t="s">
        <v>5</v>
      </c>
      <c r="D69" s="386"/>
      <c r="E69" s="4" t="s">
        <v>251</v>
      </c>
      <c r="F69" s="4" t="s">
        <v>254</v>
      </c>
      <c r="G69" s="4" t="s">
        <v>257</v>
      </c>
      <c r="H69" s="21" t="s">
        <v>256</v>
      </c>
      <c r="I69" s="3"/>
      <c r="J69" s="80"/>
      <c r="K69" s="16"/>
      <c r="L69" s="16"/>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c r="HB69" s="3"/>
      <c r="HC69" s="3"/>
      <c r="HD69" s="3"/>
      <c r="HE69" s="3"/>
      <c r="HF69" s="3"/>
      <c r="HG69" s="3"/>
      <c r="HH69" s="3"/>
      <c r="HI69" s="3"/>
      <c r="HJ69" s="3"/>
      <c r="HK69" s="3"/>
      <c r="HL69" s="3"/>
      <c r="HM69" s="3"/>
      <c r="HN69" s="3"/>
      <c r="HO69" s="3"/>
      <c r="HP69" s="3"/>
      <c r="HQ69" s="3"/>
      <c r="HR69" s="3"/>
      <c r="HS69" s="3"/>
      <c r="HT69" s="3"/>
      <c r="HU69" s="3"/>
      <c r="HV69" s="3"/>
      <c r="HW69" s="3"/>
      <c r="HX69" s="3"/>
      <c r="HY69" s="3"/>
      <c r="HZ69" s="3"/>
      <c r="IA69" s="3"/>
      <c r="IB69" s="3"/>
      <c r="IC69" s="3"/>
      <c r="ID69" s="3"/>
      <c r="IE69" s="3"/>
      <c r="IF69" s="3"/>
      <c r="IG69" s="3"/>
      <c r="IH69" s="3"/>
      <c r="II69" s="3"/>
      <c r="IJ69" s="3"/>
      <c r="IK69" s="3"/>
      <c r="IL69" s="3"/>
      <c r="IM69" s="3"/>
      <c r="IN69" s="3"/>
      <c r="IO69" s="3"/>
      <c r="IP69" s="3"/>
      <c r="IQ69" s="3"/>
      <c r="IR69" s="3"/>
      <c r="IS69" s="3"/>
      <c r="IT69" s="3"/>
      <c r="IU69" s="3"/>
      <c r="IV69" s="3"/>
      <c r="IW69" s="3"/>
      <c r="IX69" s="3"/>
      <c r="IY69" s="3"/>
      <c r="IZ69" s="3"/>
      <c r="JA69" s="3"/>
      <c r="JB69" s="3"/>
      <c r="JC69" s="3"/>
      <c r="JD69" s="3"/>
      <c r="JE69" s="3"/>
      <c r="JF69" s="3"/>
      <c r="JG69" s="3"/>
      <c r="JH69" s="3"/>
      <c r="JI69" s="3"/>
      <c r="JJ69" s="3"/>
      <c r="JK69" s="3"/>
      <c r="JL69" s="3"/>
      <c r="JM69" s="3"/>
      <c r="JN69" s="3"/>
      <c r="JO69" s="3"/>
      <c r="JP69" s="3"/>
      <c r="JQ69" s="3"/>
      <c r="JR69" s="3"/>
      <c r="JS69" s="3"/>
      <c r="JT69" s="3"/>
      <c r="JU69" s="3"/>
      <c r="JV69" s="3"/>
      <c r="JW69" s="3"/>
      <c r="JX69" s="3"/>
      <c r="JY69" s="3"/>
      <c r="JZ69" s="3"/>
      <c r="KA69" s="3"/>
      <c r="KB69" s="3"/>
      <c r="KC69" s="3"/>
      <c r="KD69" s="3"/>
      <c r="KE69" s="3"/>
      <c r="KF69" s="3"/>
      <c r="KG69" s="3"/>
      <c r="KH69" s="3"/>
      <c r="KI69" s="3"/>
      <c r="KJ69" s="3"/>
      <c r="KK69" s="3"/>
      <c r="KL69" s="3"/>
      <c r="KM69" s="3"/>
      <c r="KN69" s="3"/>
      <c r="KO69" s="3"/>
      <c r="KP69" s="3"/>
      <c r="KQ69" s="3"/>
      <c r="KR69" s="3"/>
      <c r="KS69" s="3"/>
      <c r="KT69" s="3"/>
      <c r="KU69" s="3"/>
      <c r="KV69" s="3"/>
      <c r="KW69" s="3"/>
      <c r="KX69" s="3"/>
      <c r="KY69" s="3"/>
      <c r="KZ69" s="3"/>
      <c r="LA69" s="3"/>
      <c r="LB69" s="3"/>
      <c r="LC69" s="3"/>
      <c r="LD69" s="3"/>
      <c r="LE69" s="3"/>
      <c r="LF69" s="3"/>
      <c r="LG69" s="3"/>
      <c r="LH69" s="3"/>
      <c r="LI69" s="3"/>
      <c r="LJ69" s="3"/>
      <c r="LK69" s="3"/>
      <c r="LL69" s="3"/>
      <c r="LM69" s="3"/>
      <c r="LN69" s="3"/>
      <c r="LO69" s="3"/>
      <c r="LP69" s="3"/>
      <c r="LQ69" s="3"/>
      <c r="LR69" s="3"/>
      <c r="LS69" s="3"/>
      <c r="LT69" s="3"/>
      <c r="LU69" s="3"/>
      <c r="LV69" s="3"/>
      <c r="LW69" s="3"/>
      <c r="LX69" s="3"/>
      <c r="LY69" s="3"/>
      <c r="LZ69" s="3"/>
      <c r="MA69" s="3"/>
      <c r="MB69" s="3"/>
      <c r="MC69" s="3"/>
      <c r="MD69" s="3"/>
      <c r="ME69" s="3"/>
      <c r="MF69" s="3"/>
      <c r="MG69" s="3"/>
      <c r="MH69" s="3"/>
      <c r="MI69" s="3"/>
      <c r="MJ69" s="3"/>
      <c r="MK69" s="3"/>
      <c r="ML69" s="3"/>
      <c r="MM69" s="3"/>
      <c r="MN69" s="3"/>
      <c r="MO69" s="3"/>
      <c r="MP69" s="3"/>
      <c r="MQ69" s="3"/>
      <c r="MR69" s="3"/>
      <c r="MS69" s="3"/>
      <c r="MT69" s="3"/>
      <c r="MU69" s="3"/>
      <c r="MV69" s="3"/>
      <c r="MW69" s="3"/>
      <c r="MX69" s="3"/>
      <c r="MY69" s="3"/>
      <c r="MZ69" s="3"/>
      <c r="NA69" s="3"/>
      <c r="NB69" s="3"/>
      <c r="NC69" s="3"/>
      <c r="ND69" s="3"/>
      <c r="NE69" s="3"/>
      <c r="NF69" s="3"/>
      <c r="NG69" s="3"/>
      <c r="NH69" s="3"/>
      <c r="NI69" s="3"/>
      <c r="NJ69" s="3"/>
      <c r="NK69" s="3"/>
      <c r="NL69" s="3"/>
      <c r="NM69" s="3"/>
      <c r="NN69" s="3"/>
      <c r="NO69" s="3"/>
      <c r="NP69" s="3"/>
      <c r="NQ69" s="3"/>
      <c r="NR69" s="3"/>
      <c r="NS69" s="3"/>
      <c r="NT69" s="3"/>
      <c r="NU69" s="3"/>
      <c r="NV69" s="3"/>
      <c r="NW69" s="3"/>
      <c r="NX69" s="3"/>
      <c r="NY69" s="3"/>
      <c r="NZ69" s="3"/>
      <c r="OA69" s="3"/>
      <c r="OB69" s="3"/>
      <c r="OC69" s="3"/>
      <c r="OD69" s="3"/>
      <c r="OE69" s="3"/>
      <c r="OF69" s="3"/>
      <c r="OG69" s="3"/>
      <c r="OH69" s="3"/>
      <c r="OI69" s="3"/>
      <c r="OJ69" s="3"/>
      <c r="OK69" s="3"/>
      <c r="OL69" s="3"/>
      <c r="OM69" s="3"/>
      <c r="ON69" s="3"/>
      <c r="OO69" s="3"/>
      <c r="OP69" s="3"/>
      <c r="OQ69" s="3"/>
      <c r="OR69" s="3"/>
      <c r="OS69" s="3"/>
      <c r="OT69" s="3"/>
      <c r="OU69" s="3"/>
      <c r="OV69" s="3"/>
      <c r="OW69" s="3"/>
      <c r="OX69" s="3"/>
      <c r="OY69" s="3"/>
      <c r="OZ69" s="3"/>
      <c r="PA69" s="3"/>
      <c r="PB69" s="3"/>
      <c r="PC69" s="3"/>
      <c r="PD69" s="3"/>
      <c r="PE69" s="3"/>
      <c r="PF69" s="3"/>
      <c r="PG69" s="3"/>
      <c r="PH69" s="3"/>
      <c r="PI69" s="3"/>
      <c r="PJ69" s="3"/>
      <c r="PK69" s="3"/>
      <c r="PL69" s="3"/>
      <c r="PM69" s="3"/>
      <c r="PN69" s="3"/>
      <c r="PO69" s="3"/>
      <c r="PP69" s="3"/>
      <c r="PQ69" s="3"/>
      <c r="PR69" s="3"/>
      <c r="PS69" s="3"/>
      <c r="PT69" s="3"/>
      <c r="PU69" s="3"/>
      <c r="PV69" s="3"/>
      <c r="PW69" s="3"/>
      <c r="PX69" s="3"/>
      <c r="PY69" s="3"/>
      <c r="PZ69" s="3"/>
      <c r="QA69" s="3"/>
      <c r="QB69" s="3"/>
      <c r="QC69" s="3"/>
      <c r="QD69" s="3"/>
      <c r="QE69" s="3"/>
      <c r="QF69" s="3"/>
      <c r="QG69" s="3"/>
      <c r="QH69" s="3"/>
      <c r="QI69" s="3"/>
      <c r="QJ69" s="3"/>
      <c r="QK69" s="3"/>
      <c r="QL69" s="3"/>
      <c r="QM69" s="3"/>
      <c r="QN69" s="3"/>
      <c r="QO69" s="3"/>
      <c r="QP69" s="3"/>
      <c r="QQ69" s="3"/>
      <c r="QR69" s="3"/>
      <c r="QS69" s="3"/>
      <c r="QT69" s="3"/>
      <c r="QU69" s="3"/>
      <c r="QV69" s="3"/>
      <c r="QW69" s="3"/>
      <c r="QX69" s="3"/>
      <c r="QY69" s="3"/>
      <c r="QZ69" s="3"/>
      <c r="RA69" s="3"/>
      <c r="RB69" s="3"/>
      <c r="RC69" s="3"/>
      <c r="RD69" s="3"/>
      <c r="RE69" s="3"/>
      <c r="RF69" s="3"/>
      <c r="RG69" s="3"/>
      <c r="RH69" s="3"/>
      <c r="RI69" s="3"/>
      <c r="RJ69" s="3"/>
      <c r="RK69" s="3"/>
      <c r="RL69" s="3"/>
      <c r="RM69" s="3"/>
      <c r="RN69" s="3"/>
      <c r="RO69" s="3"/>
      <c r="RP69" s="3"/>
      <c r="RQ69" s="3"/>
      <c r="RR69" s="3"/>
      <c r="RS69" s="3"/>
      <c r="RT69" s="3"/>
      <c r="RU69" s="3"/>
      <c r="RV69" s="3"/>
      <c r="RW69" s="3"/>
      <c r="RX69" s="3"/>
      <c r="RY69" s="3"/>
      <c r="RZ69" s="3"/>
      <c r="SA69" s="3"/>
      <c r="SB69" s="3"/>
      <c r="SC69" s="3"/>
      <c r="SD69" s="3"/>
      <c r="SE69" s="3"/>
      <c r="SF69" s="3"/>
      <c r="SG69" s="3"/>
      <c r="SH69" s="3"/>
      <c r="SI69" s="3"/>
      <c r="SJ69" s="3"/>
      <c r="SK69" s="3"/>
      <c r="SL69" s="3"/>
      <c r="SM69" s="3"/>
      <c r="SN69" s="3"/>
      <c r="SO69" s="3"/>
      <c r="SP69" s="3"/>
      <c r="SQ69" s="3"/>
      <c r="SR69" s="3"/>
      <c r="SS69" s="3"/>
      <c r="ST69" s="3"/>
      <c r="SU69" s="3"/>
      <c r="SV69" s="3"/>
      <c r="SW69" s="3"/>
      <c r="SX69" s="3"/>
      <c r="SY69" s="3"/>
      <c r="SZ69" s="3"/>
      <c r="TA69" s="3"/>
      <c r="TB69" s="3"/>
      <c r="TC69" s="3"/>
      <c r="TD69" s="3"/>
      <c r="TE69" s="3"/>
      <c r="TF69" s="3"/>
      <c r="TG69" s="3"/>
      <c r="TH69" s="3"/>
      <c r="TI69" s="3"/>
      <c r="TJ69" s="3"/>
      <c r="TK69" s="3"/>
      <c r="TL69" s="3"/>
      <c r="TM69" s="3"/>
      <c r="TN69" s="3"/>
      <c r="TO69" s="3"/>
      <c r="TP69" s="3"/>
      <c r="TQ69" s="3"/>
      <c r="TR69" s="3"/>
      <c r="TS69" s="3"/>
      <c r="TT69" s="3"/>
      <c r="TU69" s="3"/>
      <c r="TV69" s="3"/>
      <c r="TW69" s="3"/>
      <c r="TX69" s="3"/>
      <c r="TY69" s="3"/>
      <c r="TZ69" s="3"/>
      <c r="UA69" s="3"/>
      <c r="UB69" s="3"/>
      <c r="UC69" s="3"/>
      <c r="UD69" s="3"/>
      <c r="UE69" s="3"/>
      <c r="UF69" s="3"/>
      <c r="UG69" s="3"/>
      <c r="UH69" s="3"/>
      <c r="UI69" s="3"/>
      <c r="UJ69" s="3"/>
      <c r="UK69" s="3"/>
      <c r="UL69" s="3"/>
      <c r="UM69" s="3"/>
      <c r="UN69" s="3"/>
      <c r="UO69" s="3"/>
      <c r="UP69" s="3"/>
      <c r="UQ69" s="3"/>
      <c r="UR69" s="3"/>
      <c r="US69" s="3"/>
      <c r="UT69" s="3"/>
      <c r="UU69" s="3"/>
      <c r="UV69" s="3"/>
      <c r="UW69" s="3"/>
      <c r="UX69" s="3"/>
      <c r="UY69" s="3"/>
      <c r="UZ69" s="3"/>
      <c r="VA69" s="3"/>
      <c r="VB69" s="3"/>
      <c r="VC69" s="3"/>
      <c r="VD69" s="3"/>
      <c r="VE69" s="3"/>
      <c r="VF69" s="3"/>
      <c r="VG69" s="3"/>
      <c r="VH69" s="3"/>
      <c r="VI69" s="3"/>
      <c r="VJ69" s="3"/>
      <c r="VK69" s="3"/>
      <c r="VL69" s="3"/>
      <c r="VM69" s="3"/>
      <c r="VN69" s="3"/>
      <c r="VO69" s="3"/>
      <c r="VP69" s="3"/>
      <c r="VQ69" s="3"/>
      <c r="VR69" s="3"/>
      <c r="VS69" s="3"/>
      <c r="VT69" s="3"/>
      <c r="VU69" s="3"/>
      <c r="VV69" s="3"/>
      <c r="VW69" s="3"/>
      <c r="VX69" s="3"/>
      <c r="VY69" s="3"/>
      <c r="VZ69" s="3"/>
      <c r="WA69" s="3"/>
      <c r="WB69" s="3"/>
      <c r="WC69" s="3"/>
      <c r="WD69" s="3"/>
      <c r="WE69" s="3"/>
      <c r="WF69" s="3"/>
      <c r="WG69" s="3"/>
      <c r="WH69" s="3"/>
      <c r="WI69" s="3"/>
      <c r="WJ69" s="3"/>
      <c r="WK69" s="3"/>
      <c r="WL69" s="3"/>
      <c r="WM69" s="3"/>
      <c r="WN69" s="3"/>
      <c r="WO69" s="3"/>
      <c r="WP69" s="3"/>
      <c r="WQ69" s="3"/>
      <c r="WR69" s="3"/>
      <c r="WS69" s="3"/>
      <c r="WT69" s="3"/>
      <c r="WU69" s="3"/>
      <c r="WV69" s="3"/>
      <c r="WW69" s="3"/>
      <c r="WX69" s="3"/>
      <c r="WY69" s="3"/>
      <c r="WZ69" s="3"/>
      <c r="XA69" s="3"/>
      <c r="XB69" s="3"/>
      <c r="XC69" s="3"/>
      <c r="XD69" s="3"/>
      <c r="XE69" s="3"/>
      <c r="XF69" s="3"/>
      <c r="XG69" s="3"/>
      <c r="XH69" s="3"/>
      <c r="XI69" s="3"/>
      <c r="XJ69" s="3"/>
      <c r="XK69" s="3"/>
      <c r="XL69" s="3"/>
      <c r="XM69" s="3"/>
      <c r="XN69" s="3"/>
      <c r="XO69" s="3"/>
      <c r="XP69" s="3"/>
      <c r="XQ69" s="3"/>
      <c r="XR69" s="3"/>
      <c r="XS69" s="3"/>
      <c r="XT69" s="3"/>
      <c r="XU69" s="3"/>
      <c r="XV69" s="3"/>
      <c r="XW69" s="3"/>
      <c r="XX69" s="3"/>
      <c r="XY69" s="3"/>
      <c r="XZ69" s="3"/>
      <c r="YA69" s="3"/>
      <c r="YB69" s="3"/>
      <c r="YC69" s="3"/>
      <c r="YD69" s="3"/>
      <c r="YE69" s="3"/>
      <c r="YF69" s="3"/>
      <c r="YG69" s="3"/>
      <c r="YH69" s="3"/>
      <c r="YI69" s="3"/>
      <c r="YJ69" s="3"/>
      <c r="YK69" s="3"/>
      <c r="YL69" s="3"/>
      <c r="YM69" s="3"/>
      <c r="YN69" s="3"/>
      <c r="YO69" s="3"/>
      <c r="YP69" s="3"/>
      <c r="YQ69" s="3"/>
      <c r="YR69" s="3"/>
      <c r="YS69" s="3"/>
      <c r="YT69" s="3"/>
      <c r="YU69" s="3"/>
      <c r="YV69" s="3"/>
      <c r="YW69" s="3"/>
      <c r="YX69" s="3"/>
      <c r="YY69" s="3"/>
      <c r="YZ69" s="3"/>
      <c r="ZA69" s="3"/>
      <c r="ZB69" s="3"/>
      <c r="ZC69" s="3"/>
    </row>
    <row r="70" spans="1:679">
      <c r="B70" s="405" t="s">
        <v>57</v>
      </c>
      <c r="C70" s="385" t="s">
        <v>6</v>
      </c>
      <c r="D70" s="386"/>
      <c r="E70" s="4" t="s">
        <v>251</v>
      </c>
      <c r="F70" s="4" t="s">
        <v>254</v>
      </c>
      <c r="G70" s="21" t="s">
        <v>258</v>
      </c>
      <c r="H70" s="21" t="s">
        <v>256</v>
      </c>
      <c r="J70" s="80"/>
      <c r="K70" s="16"/>
      <c r="L70" s="16"/>
    </row>
    <row r="71" spans="1:679">
      <c r="B71" s="405" t="s">
        <v>58</v>
      </c>
      <c r="C71" s="385" t="s">
        <v>39</v>
      </c>
      <c r="D71" s="386"/>
      <c r="E71" s="4" t="s">
        <v>251</v>
      </c>
      <c r="F71" s="4" t="s">
        <v>254</v>
      </c>
      <c r="G71" s="21" t="s">
        <v>259</v>
      </c>
      <c r="H71" s="21" t="s">
        <v>256</v>
      </c>
      <c r="J71" s="80"/>
      <c r="K71" s="16"/>
      <c r="L71" s="16"/>
    </row>
    <row r="72" spans="1:679">
      <c r="B72" s="400" t="s">
        <v>59</v>
      </c>
      <c r="C72" s="385" t="s">
        <v>7</v>
      </c>
      <c r="D72" s="386"/>
      <c r="E72" s="4" t="s">
        <v>251</v>
      </c>
      <c r="F72" s="4" t="s">
        <v>254</v>
      </c>
      <c r="G72" s="21" t="s">
        <v>260</v>
      </c>
      <c r="H72" s="21" t="s">
        <v>256</v>
      </c>
      <c r="J72" s="80"/>
      <c r="K72" s="16"/>
      <c r="L72" s="16"/>
    </row>
    <row r="73" spans="1:679" ht="90">
      <c r="B73" s="400" t="s">
        <v>1062</v>
      </c>
      <c r="C73" s="385" t="s">
        <v>1063</v>
      </c>
      <c r="D73" s="386"/>
      <c r="E73" s="4" t="s">
        <v>251</v>
      </c>
      <c r="F73" s="4" t="s">
        <v>254</v>
      </c>
      <c r="G73" s="21" t="s">
        <v>1064</v>
      </c>
      <c r="H73" s="21" t="s">
        <v>256</v>
      </c>
      <c r="I73" s="16" t="s">
        <v>1065</v>
      </c>
      <c r="K73" s="16"/>
      <c r="N73" s="16"/>
    </row>
    <row r="74" spans="1:679" ht="75">
      <c r="B74" s="400" t="s">
        <v>1066</v>
      </c>
      <c r="C74" s="385" t="s">
        <v>1067</v>
      </c>
      <c r="D74" s="386"/>
      <c r="E74" s="4" t="s">
        <v>251</v>
      </c>
      <c r="F74" s="4" t="s">
        <v>254</v>
      </c>
      <c r="G74" s="21" t="s">
        <v>1064</v>
      </c>
      <c r="H74" s="21" t="s">
        <v>256</v>
      </c>
      <c r="I74" s="16" t="s">
        <v>1068</v>
      </c>
      <c r="K74" s="16"/>
      <c r="N74" s="16"/>
    </row>
    <row r="75" spans="1:679">
      <c r="B75" s="405" t="s">
        <v>60</v>
      </c>
      <c r="C75" s="385" t="s">
        <v>8</v>
      </c>
      <c r="D75" s="386"/>
      <c r="E75" s="4" t="s">
        <v>251</v>
      </c>
      <c r="F75" s="4" t="s">
        <v>254</v>
      </c>
      <c r="G75" s="21" t="s">
        <v>261</v>
      </c>
      <c r="H75" s="21" t="s">
        <v>256</v>
      </c>
      <c r="J75" s="80"/>
      <c r="K75" s="16"/>
      <c r="L75" s="16"/>
    </row>
    <row r="76" spans="1:679">
      <c r="B76" s="405" t="s">
        <v>61</v>
      </c>
      <c r="C76" s="385" t="s">
        <v>9</v>
      </c>
      <c r="D76" s="386"/>
      <c r="E76" s="4" t="s">
        <v>251</v>
      </c>
      <c r="F76" s="4" t="s">
        <v>254</v>
      </c>
      <c r="G76" s="21" t="s">
        <v>262</v>
      </c>
      <c r="H76" s="21" t="s">
        <v>256</v>
      </c>
      <c r="J76" s="80"/>
      <c r="K76" s="16"/>
      <c r="L76" s="16"/>
    </row>
    <row r="77" spans="1:679">
      <c r="B77" s="409" t="s">
        <v>209</v>
      </c>
      <c r="C77" s="385" t="s">
        <v>10</v>
      </c>
      <c r="D77" s="386"/>
      <c r="E77" s="4" t="s">
        <v>251</v>
      </c>
      <c r="F77" s="4" t="s">
        <v>254</v>
      </c>
      <c r="G77" s="21" t="s">
        <v>262</v>
      </c>
      <c r="H77" s="21" t="s">
        <v>256</v>
      </c>
      <c r="I77" s="16" t="s">
        <v>463</v>
      </c>
      <c r="J77" s="80"/>
      <c r="K77" s="16"/>
      <c r="L77" s="16"/>
    </row>
    <row r="78" spans="1:679">
      <c r="B78" s="409" t="s">
        <v>210</v>
      </c>
      <c r="C78" s="385" t="s">
        <v>11</v>
      </c>
      <c r="D78" s="386"/>
      <c r="E78" s="4" t="s">
        <v>251</v>
      </c>
      <c r="F78" s="4" t="s">
        <v>254</v>
      </c>
      <c r="G78" s="21" t="s">
        <v>262</v>
      </c>
      <c r="H78" s="21" t="s">
        <v>256</v>
      </c>
      <c r="I78" s="16" t="s">
        <v>464</v>
      </c>
      <c r="J78" s="80"/>
      <c r="K78" s="16"/>
      <c r="L78" s="16"/>
    </row>
    <row r="79" spans="1:679" ht="30">
      <c r="B79" s="405" t="s">
        <v>212</v>
      </c>
      <c r="C79" s="385" t="s">
        <v>12</v>
      </c>
      <c r="D79" s="386"/>
      <c r="E79" s="4" t="s">
        <v>251</v>
      </c>
      <c r="F79" s="4" t="s">
        <v>254</v>
      </c>
      <c r="G79" s="21" t="s">
        <v>263</v>
      </c>
      <c r="H79" s="21" t="s">
        <v>256</v>
      </c>
      <c r="J79" s="80"/>
      <c r="K79" s="16"/>
      <c r="L79" s="16"/>
    </row>
    <row r="80" spans="1:679">
      <c r="B80" s="400" t="s">
        <v>1069</v>
      </c>
      <c r="C80" s="385" t="s">
        <v>13</v>
      </c>
      <c r="D80" s="386"/>
      <c r="E80" s="4" t="s">
        <v>251</v>
      </c>
      <c r="F80" s="4" t="s">
        <v>254</v>
      </c>
      <c r="G80" s="21" t="s">
        <v>264</v>
      </c>
      <c r="H80" s="21" t="s">
        <v>256</v>
      </c>
      <c r="J80" s="80"/>
      <c r="K80" s="16"/>
      <c r="L80" s="16"/>
    </row>
    <row r="81" spans="1:679" s="86" customFormat="1">
      <c r="A81" s="80"/>
      <c r="B81" s="405" t="s">
        <v>59</v>
      </c>
      <c r="C81" s="385" t="s">
        <v>14</v>
      </c>
      <c r="D81" s="386"/>
      <c r="E81" s="4" t="s">
        <v>251</v>
      </c>
      <c r="F81" s="4" t="s">
        <v>254</v>
      </c>
      <c r="G81" s="21" t="s">
        <v>498</v>
      </c>
      <c r="H81" s="21" t="s">
        <v>256</v>
      </c>
      <c r="I81" s="21" t="s">
        <v>675</v>
      </c>
      <c r="J81" s="80"/>
      <c r="K81" s="16"/>
      <c r="L81" s="16"/>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c r="CP81" s="43"/>
      <c r="CQ81" s="43"/>
      <c r="CR81" s="43"/>
      <c r="CS81" s="43"/>
      <c r="CT81" s="43"/>
      <c r="CU81" s="43"/>
      <c r="CV81" s="43"/>
      <c r="CW81" s="43"/>
      <c r="CX81" s="43"/>
      <c r="CY81" s="43"/>
      <c r="CZ81" s="43"/>
      <c r="DA81" s="43"/>
      <c r="DB81" s="43"/>
      <c r="DC81" s="43"/>
      <c r="DD81" s="43"/>
      <c r="DE81" s="43"/>
      <c r="DF81" s="43"/>
      <c r="DG81" s="43"/>
      <c r="DH81" s="43"/>
      <c r="DI81" s="43"/>
      <c r="DJ81" s="43"/>
      <c r="DK81" s="43"/>
      <c r="DL81" s="43"/>
      <c r="DM81" s="43"/>
      <c r="DN81" s="43"/>
      <c r="DO81" s="43"/>
      <c r="DP81" s="43"/>
      <c r="DQ81" s="43"/>
      <c r="DR81" s="43"/>
      <c r="DS81" s="43"/>
      <c r="DT81" s="43"/>
      <c r="DU81" s="43"/>
      <c r="DV81" s="43"/>
      <c r="DW81" s="43"/>
      <c r="DX81" s="43"/>
      <c r="DY81" s="43"/>
      <c r="DZ81" s="43"/>
      <c r="EA81" s="43"/>
      <c r="EB81" s="43"/>
      <c r="EC81" s="43"/>
      <c r="ED81" s="43"/>
      <c r="EE81" s="43"/>
      <c r="EF81" s="43"/>
      <c r="EG81" s="43"/>
      <c r="EH81" s="43"/>
      <c r="EI81" s="43"/>
      <c r="EJ81" s="43"/>
      <c r="EK81" s="43"/>
      <c r="EL81" s="43"/>
      <c r="EM81" s="43"/>
      <c r="EN81" s="43"/>
      <c r="EO81" s="43"/>
      <c r="EP81" s="43"/>
      <c r="EQ81" s="43"/>
      <c r="ER81" s="43"/>
      <c r="ES81" s="43"/>
      <c r="ET81" s="43"/>
      <c r="EU81" s="43"/>
      <c r="EV81" s="43"/>
      <c r="EW81" s="43"/>
      <c r="EX81" s="43"/>
      <c r="EY81" s="43"/>
      <c r="EZ81" s="43"/>
      <c r="FA81" s="43"/>
      <c r="FB81" s="43"/>
      <c r="FC81" s="43"/>
      <c r="FD81" s="43"/>
      <c r="FE81" s="43"/>
      <c r="FF81" s="43"/>
      <c r="FG81" s="43"/>
      <c r="FH81" s="43"/>
      <c r="FI81" s="43"/>
      <c r="FJ81" s="43"/>
      <c r="FK81" s="43"/>
      <c r="FL81" s="43"/>
      <c r="FM81" s="43"/>
      <c r="FN81" s="43"/>
      <c r="FO81" s="43"/>
      <c r="FP81" s="43"/>
      <c r="FQ81" s="43"/>
      <c r="FR81" s="43"/>
      <c r="FS81" s="43"/>
      <c r="FT81" s="43"/>
      <c r="FU81" s="43"/>
      <c r="FV81" s="43"/>
      <c r="FW81" s="43"/>
      <c r="FX81" s="43"/>
      <c r="FY81" s="43"/>
      <c r="FZ81" s="43"/>
      <c r="GA81" s="43"/>
      <c r="GB81" s="43"/>
      <c r="GC81" s="43"/>
      <c r="GD81" s="43"/>
      <c r="GE81" s="43"/>
      <c r="GF81" s="43"/>
      <c r="GG81" s="43"/>
      <c r="GH81" s="43"/>
      <c r="GI81" s="43"/>
      <c r="GJ81" s="43"/>
      <c r="GK81" s="43"/>
      <c r="GL81" s="43"/>
      <c r="GM81" s="43"/>
      <c r="GN81" s="43"/>
      <c r="GO81" s="43"/>
      <c r="GP81" s="43"/>
      <c r="GQ81" s="43"/>
      <c r="GR81" s="43"/>
      <c r="GS81" s="43"/>
      <c r="GT81" s="43"/>
      <c r="GU81" s="43"/>
      <c r="GV81" s="43"/>
      <c r="GW81" s="43"/>
      <c r="GX81" s="43"/>
      <c r="GY81" s="43"/>
      <c r="GZ81" s="43"/>
      <c r="HA81" s="43"/>
      <c r="HB81" s="43"/>
      <c r="HC81" s="43"/>
      <c r="HD81" s="43"/>
      <c r="HE81" s="43"/>
      <c r="HF81" s="43"/>
      <c r="HG81" s="43"/>
      <c r="HH81" s="43"/>
      <c r="HI81" s="43"/>
      <c r="HJ81" s="43"/>
      <c r="HK81" s="43"/>
      <c r="HL81" s="43"/>
      <c r="HM81" s="43"/>
      <c r="HN81" s="43"/>
      <c r="HO81" s="43"/>
      <c r="HP81" s="43"/>
      <c r="HQ81" s="43"/>
      <c r="HR81" s="43"/>
      <c r="HS81" s="43"/>
      <c r="HT81" s="43"/>
      <c r="HU81" s="43"/>
      <c r="HV81" s="43"/>
      <c r="HW81" s="43"/>
      <c r="HX81" s="43"/>
      <c r="HY81" s="43"/>
      <c r="HZ81" s="43"/>
      <c r="IA81" s="43"/>
      <c r="IB81" s="43"/>
      <c r="IC81" s="43"/>
      <c r="ID81" s="43"/>
      <c r="IE81" s="43"/>
      <c r="IF81" s="43"/>
      <c r="IG81" s="43"/>
      <c r="IH81" s="43"/>
      <c r="II81" s="43"/>
      <c r="IJ81" s="43"/>
      <c r="IK81" s="43"/>
      <c r="IL81" s="43"/>
      <c r="IM81" s="43"/>
      <c r="IN81" s="43"/>
      <c r="IO81" s="43"/>
      <c r="IP81" s="43"/>
      <c r="IQ81" s="43"/>
      <c r="IR81" s="43"/>
      <c r="IS81" s="43"/>
      <c r="IT81" s="43"/>
      <c r="IU81" s="43"/>
      <c r="IV81" s="43"/>
      <c r="IW81" s="43"/>
      <c r="IX81" s="43"/>
      <c r="IY81" s="43"/>
      <c r="IZ81" s="43"/>
      <c r="JA81" s="43"/>
      <c r="JB81" s="43"/>
      <c r="JC81" s="43"/>
      <c r="JD81" s="43"/>
      <c r="JE81" s="43"/>
      <c r="JF81" s="43"/>
      <c r="JG81" s="43"/>
      <c r="JH81" s="43"/>
      <c r="JI81" s="43"/>
      <c r="JJ81" s="43"/>
      <c r="JK81" s="43"/>
      <c r="JL81" s="43"/>
      <c r="JM81" s="43"/>
      <c r="JN81" s="43"/>
      <c r="JO81" s="43"/>
      <c r="JP81" s="43"/>
      <c r="JQ81" s="43"/>
      <c r="JR81" s="43"/>
      <c r="JS81" s="43"/>
      <c r="JT81" s="43"/>
      <c r="JU81" s="43"/>
      <c r="JV81" s="43"/>
      <c r="JW81" s="43"/>
      <c r="JX81" s="43"/>
      <c r="JY81" s="43"/>
      <c r="JZ81" s="43"/>
      <c r="KA81" s="43"/>
      <c r="KB81" s="43"/>
      <c r="KC81" s="43"/>
      <c r="KD81" s="43"/>
      <c r="KE81" s="43"/>
      <c r="KF81" s="43"/>
      <c r="KG81" s="43"/>
      <c r="KH81" s="43"/>
      <c r="KI81" s="43"/>
      <c r="KJ81" s="43"/>
      <c r="KK81" s="43"/>
      <c r="KL81" s="43"/>
      <c r="KM81" s="43"/>
      <c r="KN81" s="43"/>
      <c r="KO81" s="43"/>
      <c r="KP81" s="43"/>
      <c r="KQ81" s="43"/>
      <c r="KR81" s="43"/>
      <c r="KS81" s="43"/>
      <c r="KT81" s="43"/>
      <c r="KU81" s="43"/>
      <c r="KV81" s="43"/>
      <c r="KW81" s="43"/>
      <c r="KX81" s="43"/>
      <c r="KY81" s="43"/>
      <c r="KZ81" s="43"/>
      <c r="LA81" s="43"/>
      <c r="LB81" s="43"/>
      <c r="LC81" s="43"/>
      <c r="LD81" s="43"/>
      <c r="LE81" s="43"/>
      <c r="LF81" s="43"/>
      <c r="LG81" s="43"/>
      <c r="LH81" s="43"/>
      <c r="LI81" s="43"/>
      <c r="LJ81" s="43"/>
      <c r="LK81" s="43"/>
      <c r="LL81" s="43"/>
      <c r="LM81" s="43"/>
      <c r="LN81" s="43"/>
      <c r="LO81" s="43"/>
      <c r="LP81" s="43"/>
      <c r="LQ81" s="43"/>
      <c r="LR81" s="43"/>
      <c r="LS81" s="43"/>
      <c r="LT81" s="43"/>
      <c r="LU81" s="43"/>
      <c r="LV81" s="43"/>
      <c r="LW81" s="43"/>
      <c r="LX81" s="43"/>
      <c r="LY81" s="43"/>
      <c r="LZ81" s="43"/>
      <c r="MA81" s="43"/>
      <c r="MB81" s="43"/>
      <c r="MC81" s="43"/>
      <c r="MD81" s="43"/>
      <c r="ME81" s="43"/>
      <c r="MF81" s="43"/>
      <c r="MG81" s="43"/>
      <c r="MH81" s="43"/>
      <c r="MI81" s="43"/>
      <c r="MJ81" s="43"/>
      <c r="MK81" s="43"/>
      <c r="ML81" s="43"/>
      <c r="MM81" s="43"/>
      <c r="MN81" s="43"/>
      <c r="MO81" s="43"/>
      <c r="MP81" s="43"/>
      <c r="MQ81" s="43"/>
      <c r="MR81" s="43"/>
      <c r="MS81" s="43"/>
      <c r="MT81" s="43"/>
      <c r="MU81" s="43"/>
      <c r="MV81" s="43"/>
      <c r="MW81" s="43"/>
      <c r="MX81" s="43"/>
      <c r="MY81" s="43"/>
      <c r="MZ81" s="43"/>
      <c r="NA81" s="43"/>
      <c r="NB81" s="43"/>
      <c r="NC81" s="43"/>
      <c r="ND81" s="43"/>
      <c r="NE81" s="43"/>
      <c r="NF81" s="43"/>
      <c r="NG81" s="43"/>
      <c r="NH81" s="43"/>
      <c r="NI81" s="43"/>
      <c r="NJ81" s="43"/>
      <c r="NK81" s="43"/>
      <c r="NL81" s="43"/>
      <c r="NM81" s="43"/>
      <c r="NN81" s="43"/>
      <c r="NO81" s="43"/>
      <c r="NP81" s="43"/>
      <c r="NQ81" s="43"/>
      <c r="NR81" s="43"/>
      <c r="NS81" s="43"/>
      <c r="NT81" s="43"/>
      <c r="NU81" s="43"/>
      <c r="NV81" s="43"/>
      <c r="NW81" s="43"/>
      <c r="NX81" s="43"/>
      <c r="NY81" s="43"/>
      <c r="NZ81" s="43"/>
      <c r="OA81" s="43"/>
      <c r="OB81" s="43"/>
      <c r="OC81" s="43"/>
      <c r="OD81" s="43"/>
      <c r="OE81" s="43"/>
      <c r="OF81" s="43"/>
      <c r="OG81" s="43"/>
      <c r="OH81" s="43"/>
      <c r="OI81" s="43"/>
      <c r="OJ81" s="43"/>
      <c r="OK81" s="43"/>
      <c r="OL81" s="43"/>
      <c r="OM81" s="43"/>
      <c r="ON81" s="43"/>
      <c r="OO81" s="43"/>
      <c r="OP81" s="43"/>
      <c r="OQ81" s="43"/>
      <c r="OR81" s="43"/>
      <c r="OS81" s="43"/>
      <c r="OT81" s="43"/>
      <c r="OU81" s="43"/>
      <c r="OV81" s="43"/>
      <c r="OW81" s="43"/>
      <c r="OX81" s="43"/>
      <c r="OY81" s="43"/>
      <c r="OZ81" s="43"/>
      <c r="PA81" s="43"/>
      <c r="PB81" s="43"/>
      <c r="PC81" s="43"/>
      <c r="PD81" s="43"/>
      <c r="PE81" s="43"/>
      <c r="PF81" s="43"/>
      <c r="PG81" s="43"/>
      <c r="PH81" s="43"/>
      <c r="PI81" s="43"/>
      <c r="PJ81" s="43"/>
      <c r="PK81" s="43"/>
      <c r="PL81" s="43"/>
      <c r="PM81" s="43"/>
      <c r="PN81" s="43"/>
      <c r="PO81" s="43"/>
      <c r="PP81" s="43"/>
      <c r="PQ81" s="43"/>
      <c r="PR81" s="43"/>
      <c r="PS81" s="43"/>
      <c r="PT81" s="43"/>
      <c r="PU81" s="43"/>
      <c r="PV81" s="43"/>
      <c r="PW81" s="43"/>
      <c r="PX81" s="43"/>
      <c r="PY81" s="43"/>
      <c r="PZ81" s="43"/>
      <c r="QA81" s="43"/>
      <c r="QB81" s="43"/>
      <c r="QC81" s="43"/>
      <c r="QD81" s="43"/>
      <c r="QE81" s="43"/>
      <c r="QF81" s="43"/>
      <c r="QG81" s="43"/>
      <c r="QH81" s="43"/>
      <c r="QI81" s="43"/>
      <c r="QJ81" s="43"/>
      <c r="QK81" s="43"/>
      <c r="QL81" s="43"/>
      <c r="QM81" s="43"/>
      <c r="QN81" s="43"/>
      <c r="QO81" s="43"/>
      <c r="QP81" s="43"/>
      <c r="QQ81" s="43"/>
      <c r="QR81" s="43"/>
      <c r="QS81" s="43"/>
      <c r="QT81" s="43"/>
      <c r="QU81" s="43"/>
      <c r="QV81" s="43"/>
      <c r="QW81" s="43"/>
      <c r="QX81" s="43"/>
      <c r="QY81" s="43"/>
      <c r="QZ81" s="43"/>
      <c r="RA81" s="43"/>
      <c r="RB81" s="43"/>
      <c r="RC81" s="43"/>
      <c r="RD81" s="43"/>
      <c r="RE81" s="43"/>
      <c r="RF81" s="43"/>
      <c r="RG81" s="43"/>
      <c r="RH81" s="43"/>
      <c r="RI81" s="43"/>
      <c r="RJ81" s="43"/>
      <c r="RK81" s="43"/>
      <c r="RL81" s="43"/>
      <c r="RM81" s="43"/>
      <c r="RN81" s="43"/>
      <c r="RO81" s="43"/>
      <c r="RP81" s="43"/>
      <c r="RQ81" s="43"/>
      <c r="RR81" s="43"/>
      <c r="RS81" s="43"/>
      <c r="RT81" s="43"/>
      <c r="RU81" s="43"/>
      <c r="RV81" s="43"/>
      <c r="RW81" s="43"/>
      <c r="RX81" s="43"/>
      <c r="RY81" s="43"/>
      <c r="RZ81" s="43"/>
      <c r="SA81" s="43"/>
      <c r="SB81" s="43"/>
      <c r="SC81" s="43"/>
      <c r="SD81" s="43"/>
      <c r="SE81" s="43"/>
      <c r="SF81" s="43"/>
      <c r="SG81" s="43"/>
      <c r="SH81" s="43"/>
      <c r="SI81" s="43"/>
      <c r="SJ81" s="43"/>
      <c r="SK81" s="43"/>
      <c r="SL81" s="43"/>
      <c r="SM81" s="43"/>
      <c r="SN81" s="43"/>
      <c r="SO81" s="43"/>
      <c r="SP81" s="43"/>
      <c r="SQ81" s="43"/>
      <c r="SR81" s="43"/>
      <c r="SS81" s="43"/>
      <c r="ST81" s="43"/>
      <c r="SU81" s="43"/>
      <c r="SV81" s="43"/>
      <c r="SW81" s="43"/>
      <c r="SX81" s="43"/>
      <c r="SY81" s="43"/>
      <c r="SZ81" s="43"/>
      <c r="TA81" s="43"/>
      <c r="TB81" s="43"/>
      <c r="TC81" s="43"/>
      <c r="TD81" s="43"/>
      <c r="TE81" s="43"/>
      <c r="TF81" s="43"/>
      <c r="TG81" s="43"/>
      <c r="TH81" s="43"/>
      <c r="TI81" s="43"/>
      <c r="TJ81" s="43"/>
      <c r="TK81" s="43"/>
      <c r="TL81" s="43"/>
      <c r="TM81" s="43"/>
      <c r="TN81" s="43"/>
      <c r="TO81" s="43"/>
      <c r="TP81" s="43"/>
      <c r="TQ81" s="43"/>
      <c r="TR81" s="43"/>
      <c r="TS81" s="43"/>
      <c r="TT81" s="43"/>
      <c r="TU81" s="43"/>
      <c r="TV81" s="43"/>
      <c r="TW81" s="43"/>
      <c r="TX81" s="43"/>
      <c r="TY81" s="43"/>
      <c r="TZ81" s="43"/>
      <c r="UA81" s="43"/>
      <c r="UB81" s="43"/>
      <c r="UC81" s="43"/>
      <c r="UD81" s="43"/>
      <c r="UE81" s="43"/>
      <c r="UF81" s="43"/>
      <c r="UG81" s="43"/>
      <c r="UH81" s="43"/>
      <c r="UI81" s="43"/>
      <c r="UJ81" s="43"/>
      <c r="UK81" s="43"/>
      <c r="UL81" s="43"/>
      <c r="UM81" s="43"/>
      <c r="UN81" s="43"/>
      <c r="UO81" s="43"/>
      <c r="UP81" s="43"/>
      <c r="UQ81" s="43"/>
      <c r="UR81" s="43"/>
      <c r="US81" s="43"/>
      <c r="UT81" s="43"/>
      <c r="UU81" s="43"/>
      <c r="UV81" s="43"/>
      <c r="UW81" s="43"/>
      <c r="UX81" s="43"/>
      <c r="UY81" s="43"/>
      <c r="UZ81" s="43"/>
      <c r="VA81" s="43"/>
      <c r="VB81" s="43"/>
      <c r="VC81" s="43"/>
      <c r="VD81" s="43"/>
      <c r="VE81" s="43"/>
      <c r="VF81" s="43"/>
      <c r="VG81" s="43"/>
      <c r="VH81" s="43"/>
      <c r="VI81" s="43"/>
      <c r="VJ81" s="43"/>
      <c r="VK81" s="43"/>
      <c r="VL81" s="43"/>
      <c r="VM81" s="43"/>
      <c r="VN81" s="43"/>
      <c r="VO81" s="43"/>
      <c r="VP81" s="43"/>
      <c r="VQ81" s="43"/>
      <c r="VR81" s="43"/>
      <c r="VS81" s="43"/>
      <c r="VT81" s="43"/>
      <c r="VU81" s="43"/>
      <c r="VV81" s="43"/>
      <c r="VW81" s="43"/>
      <c r="VX81" s="43"/>
      <c r="VY81" s="43"/>
      <c r="VZ81" s="43"/>
      <c r="WA81" s="43"/>
      <c r="WB81" s="43"/>
      <c r="WC81" s="43"/>
      <c r="WD81" s="43"/>
      <c r="WE81" s="43"/>
      <c r="WF81" s="43"/>
      <c r="WG81" s="43"/>
      <c r="WH81" s="43"/>
      <c r="WI81" s="43"/>
      <c r="WJ81" s="43"/>
      <c r="WK81" s="43"/>
      <c r="WL81" s="43"/>
      <c r="WM81" s="43"/>
      <c r="WN81" s="43"/>
      <c r="WO81" s="43"/>
      <c r="WP81" s="43"/>
      <c r="WQ81" s="43"/>
      <c r="WR81" s="43"/>
      <c r="WS81" s="43"/>
      <c r="WT81" s="43"/>
      <c r="WU81" s="43"/>
      <c r="WV81" s="43"/>
      <c r="WW81" s="43"/>
      <c r="WX81" s="43"/>
      <c r="WY81" s="43"/>
      <c r="WZ81" s="43"/>
      <c r="XA81" s="43"/>
      <c r="XB81" s="43"/>
      <c r="XC81" s="43"/>
      <c r="XD81" s="43"/>
      <c r="XE81" s="43"/>
      <c r="XF81" s="43"/>
      <c r="XG81" s="43"/>
      <c r="XH81" s="43"/>
      <c r="XI81" s="43"/>
      <c r="XJ81" s="43"/>
      <c r="XK81" s="43"/>
      <c r="XL81" s="43"/>
      <c r="XM81" s="43"/>
      <c r="XN81" s="43"/>
      <c r="XO81" s="43"/>
      <c r="XP81" s="43"/>
      <c r="XQ81" s="43"/>
      <c r="XR81" s="43"/>
      <c r="XS81" s="43"/>
      <c r="XT81" s="43"/>
      <c r="XU81" s="43"/>
      <c r="XV81" s="43"/>
      <c r="XW81" s="43"/>
      <c r="XX81" s="43"/>
      <c r="XY81" s="43"/>
      <c r="XZ81" s="43"/>
      <c r="YA81" s="43"/>
      <c r="YB81" s="43"/>
      <c r="YC81" s="43"/>
      <c r="YD81" s="43"/>
      <c r="YE81" s="43"/>
      <c r="YF81" s="43"/>
      <c r="YG81" s="43"/>
      <c r="YH81" s="43"/>
      <c r="YI81" s="43"/>
      <c r="YJ81" s="43"/>
      <c r="YK81" s="43"/>
      <c r="YL81" s="43"/>
      <c r="YM81" s="43"/>
      <c r="YN81" s="43"/>
      <c r="YO81" s="43"/>
      <c r="YP81" s="43"/>
      <c r="YQ81" s="43"/>
      <c r="YR81" s="43"/>
      <c r="YS81" s="43"/>
      <c r="YT81" s="43"/>
      <c r="YU81" s="43"/>
      <c r="YV81" s="43"/>
      <c r="YW81" s="43"/>
      <c r="YX81" s="43"/>
      <c r="YY81" s="43"/>
      <c r="YZ81" s="43"/>
      <c r="ZA81" s="43"/>
      <c r="ZB81" s="43"/>
      <c r="ZC81" s="43"/>
    </row>
    <row r="82" spans="1:679" s="86" customFormat="1">
      <c r="A82" s="80"/>
      <c r="B82" s="405" t="s">
        <v>457</v>
      </c>
      <c r="C82" s="385" t="s">
        <v>15</v>
      </c>
      <c r="D82" s="386"/>
      <c r="E82" s="4" t="s">
        <v>251</v>
      </c>
      <c r="F82" s="4" t="s">
        <v>254</v>
      </c>
      <c r="G82" s="21" t="s">
        <v>498</v>
      </c>
      <c r="H82" s="21" t="s">
        <v>256</v>
      </c>
      <c r="I82" s="21" t="s">
        <v>676</v>
      </c>
      <c r="J82" s="80"/>
      <c r="K82" s="16"/>
      <c r="L82" s="16"/>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c r="CP82" s="43"/>
      <c r="CQ82" s="43"/>
      <c r="CR82" s="43"/>
      <c r="CS82" s="43"/>
      <c r="CT82" s="43"/>
      <c r="CU82" s="43"/>
      <c r="CV82" s="43"/>
      <c r="CW82" s="43"/>
      <c r="CX82" s="43"/>
      <c r="CY82" s="43"/>
      <c r="CZ82" s="43"/>
      <c r="DA82" s="43"/>
      <c r="DB82" s="43"/>
      <c r="DC82" s="43"/>
      <c r="DD82" s="43"/>
      <c r="DE82" s="43"/>
      <c r="DF82" s="43"/>
      <c r="DG82" s="43"/>
      <c r="DH82" s="43"/>
      <c r="DI82" s="43"/>
      <c r="DJ82" s="43"/>
      <c r="DK82" s="43"/>
      <c r="DL82" s="43"/>
      <c r="DM82" s="43"/>
      <c r="DN82" s="43"/>
      <c r="DO82" s="43"/>
      <c r="DP82" s="43"/>
      <c r="DQ82" s="43"/>
      <c r="DR82" s="43"/>
      <c r="DS82" s="43"/>
      <c r="DT82" s="43"/>
      <c r="DU82" s="43"/>
      <c r="DV82" s="43"/>
      <c r="DW82" s="43"/>
      <c r="DX82" s="43"/>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43"/>
      <c r="IK82" s="43"/>
      <c r="IL82" s="43"/>
      <c r="IM82" s="43"/>
      <c r="IN82" s="43"/>
      <c r="IO82" s="43"/>
      <c r="IP82" s="43"/>
      <c r="IQ82" s="43"/>
      <c r="IR82" s="43"/>
      <c r="IS82" s="43"/>
      <c r="IT82" s="43"/>
      <c r="IU82" s="43"/>
      <c r="IV82" s="43"/>
      <c r="IW82" s="43"/>
      <c r="IX82" s="43"/>
      <c r="IY82" s="43"/>
      <c r="IZ82" s="43"/>
      <c r="JA82" s="43"/>
      <c r="JB82" s="43"/>
      <c r="JC82" s="43"/>
      <c r="JD82" s="43"/>
      <c r="JE82" s="43"/>
      <c r="JF82" s="43"/>
      <c r="JG82" s="43"/>
      <c r="JH82" s="43"/>
      <c r="JI82" s="43"/>
      <c r="JJ82" s="43"/>
      <c r="JK82" s="43"/>
      <c r="JL82" s="43"/>
      <c r="JM82" s="43"/>
      <c r="JN82" s="43"/>
      <c r="JO82" s="43"/>
      <c r="JP82" s="43"/>
      <c r="JQ82" s="43"/>
      <c r="JR82" s="43"/>
      <c r="JS82" s="43"/>
      <c r="JT82" s="43"/>
      <c r="JU82" s="43"/>
      <c r="JV82" s="43"/>
      <c r="JW82" s="43"/>
      <c r="JX82" s="43"/>
      <c r="JY82" s="43"/>
      <c r="JZ82" s="43"/>
      <c r="KA82" s="43"/>
      <c r="KB82" s="43"/>
      <c r="KC82" s="43"/>
      <c r="KD82" s="43"/>
      <c r="KE82" s="43"/>
      <c r="KF82" s="43"/>
      <c r="KG82" s="43"/>
      <c r="KH82" s="43"/>
      <c r="KI82" s="43"/>
      <c r="KJ82" s="43"/>
      <c r="KK82" s="43"/>
      <c r="KL82" s="43"/>
      <c r="KM82" s="43"/>
      <c r="KN82" s="43"/>
      <c r="KO82" s="43"/>
      <c r="KP82" s="43"/>
      <c r="KQ82" s="43"/>
      <c r="KR82" s="43"/>
      <c r="KS82" s="43"/>
      <c r="KT82" s="43"/>
      <c r="KU82" s="43"/>
      <c r="KV82" s="43"/>
      <c r="KW82" s="43"/>
      <c r="KX82" s="43"/>
      <c r="KY82" s="43"/>
      <c r="KZ82" s="43"/>
      <c r="LA82" s="43"/>
      <c r="LB82" s="43"/>
      <c r="LC82" s="43"/>
      <c r="LD82" s="43"/>
      <c r="LE82" s="43"/>
      <c r="LF82" s="43"/>
      <c r="LG82" s="43"/>
      <c r="LH82" s="43"/>
      <c r="LI82" s="43"/>
      <c r="LJ82" s="43"/>
      <c r="LK82" s="43"/>
      <c r="LL82" s="43"/>
      <c r="LM82" s="43"/>
      <c r="LN82" s="43"/>
      <c r="LO82" s="43"/>
      <c r="LP82" s="43"/>
      <c r="LQ82" s="43"/>
      <c r="LR82" s="43"/>
      <c r="LS82" s="43"/>
      <c r="LT82" s="43"/>
      <c r="LU82" s="43"/>
      <c r="LV82" s="43"/>
      <c r="LW82" s="43"/>
      <c r="LX82" s="43"/>
      <c r="LY82" s="43"/>
      <c r="LZ82" s="43"/>
      <c r="MA82" s="43"/>
      <c r="MB82" s="43"/>
      <c r="MC82" s="43"/>
      <c r="MD82" s="43"/>
      <c r="ME82" s="43"/>
      <c r="MF82" s="43"/>
      <c r="MG82" s="43"/>
      <c r="MH82" s="43"/>
      <c r="MI82" s="43"/>
      <c r="MJ82" s="43"/>
      <c r="MK82" s="43"/>
      <c r="ML82" s="43"/>
      <c r="MM82" s="43"/>
      <c r="MN82" s="43"/>
      <c r="MO82" s="43"/>
      <c r="MP82" s="43"/>
      <c r="MQ82" s="43"/>
      <c r="MR82" s="43"/>
      <c r="MS82" s="43"/>
      <c r="MT82" s="43"/>
      <c r="MU82" s="43"/>
      <c r="MV82" s="43"/>
      <c r="MW82" s="43"/>
      <c r="MX82" s="43"/>
      <c r="MY82" s="43"/>
      <c r="MZ82" s="43"/>
      <c r="NA82" s="43"/>
      <c r="NB82" s="43"/>
      <c r="NC82" s="43"/>
      <c r="ND82" s="43"/>
      <c r="NE82" s="43"/>
      <c r="NF82" s="43"/>
      <c r="NG82" s="43"/>
      <c r="NH82" s="43"/>
      <c r="NI82" s="43"/>
      <c r="NJ82" s="43"/>
      <c r="NK82" s="43"/>
      <c r="NL82" s="43"/>
      <c r="NM82" s="43"/>
      <c r="NN82" s="43"/>
      <c r="NO82" s="43"/>
      <c r="NP82" s="43"/>
      <c r="NQ82" s="43"/>
      <c r="NR82" s="43"/>
      <c r="NS82" s="43"/>
      <c r="NT82" s="43"/>
      <c r="NU82" s="43"/>
      <c r="NV82" s="43"/>
      <c r="NW82" s="43"/>
      <c r="NX82" s="43"/>
      <c r="NY82" s="43"/>
      <c r="NZ82" s="43"/>
      <c r="OA82" s="43"/>
      <c r="OB82" s="43"/>
      <c r="OC82" s="43"/>
      <c r="OD82" s="43"/>
      <c r="OE82" s="43"/>
      <c r="OF82" s="43"/>
      <c r="OG82" s="43"/>
      <c r="OH82" s="43"/>
      <c r="OI82" s="43"/>
      <c r="OJ82" s="43"/>
      <c r="OK82" s="43"/>
      <c r="OL82" s="43"/>
      <c r="OM82" s="43"/>
      <c r="ON82" s="43"/>
      <c r="OO82" s="43"/>
      <c r="OP82" s="43"/>
      <c r="OQ82" s="43"/>
      <c r="OR82" s="43"/>
      <c r="OS82" s="43"/>
      <c r="OT82" s="43"/>
      <c r="OU82" s="43"/>
      <c r="OV82" s="43"/>
      <c r="OW82" s="43"/>
      <c r="OX82" s="43"/>
      <c r="OY82" s="43"/>
      <c r="OZ82" s="43"/>
      <c r="PA82" s="43"/>
      <c r="PB82" s="43"/>
      <c r="PC82" s="43"/>
      <c r="PD82" s="43"/>
      <c r="PE82" s="43"/>
      <c r="PF82" s="43"/>
      <c r="PG82" s="43"/>
      <c r="PH82" s="43"/>
      <c r="PI82" s="43"/>
      <c r="PJ82" s="43"/>
      <c r="PK82" s="43"/>
      <c r="PL82" s="43"/>
      <c r="PM82" s="43"/>
      <c r="PN82" s="43"/>
      <c r="PO82" s="43"/>
      <c r="PP82" s="43"/>
      <c r="PQ82" s="43"/>
      <c r="PR82" s="43"/>
      <c r="PS82" s="43"/>
      <c r="PT82" s="43"/>
      <c r="PU82" s="43"/>
      <c r="PV82" s="43"/>
      <c r="PW82" s="43"/>
      <c r="PX82" s="43"/>
      <c r="PY82" s="43"/>
      <c r="PZ82" s="43"/>
      <c r="QA82" s="43"/>
      <c r="QB82" s="43"/>
      <c r="QC82" s="43"/>
      <c r="QD82" s="43"/>
      <c r="QE82" s="43"/>
      <c r="QF82" s="43"/>
      <c r="QG82" s="43"/>
      <c r="QH82" s="43"/>
      <c r="QI82" s="43"/>
      <c r="QJ82" s="43"/>
      <c r="QK82" s="43"/>
      <c r="QL82" s="43"/>
      <c r="QM82" s="43"/>
      <c r="QN82" s="43"/>
      <c r="QO82" s="43"/>
      <c r="QP82" s="43"/>
      <c r="QQ82" s="43"/>
      <c r="QR82" s="43"/>
      <c r="QS82" s="43"/>
      <c r="QT82" s="43"/>
      <c r="QU82" s="43"/>
      <c r="QV82" s="43"/>
      <c r="QW82" s="43"/>
      <c r="QX82" s="43"/>
      <c r="QY82" s="43"/>
      <c r="QZ82" s="43"/>
      <c r="RA82" s="43"/>
      <c r="RB82" s="43"/>
      <c r="RC82" s="43"/>
      <c r="RD82" s="43"/>
      <c r="RE82" s="43"/>
      <c r="RF82" s="43"/>
      <c r="RG82" s="43"/>
      <c r="RH82" s="43"/>
      <c r="RI82" s="43"/>
      <c r="RJ82" s="43"/>
      <c r="RK82" s="43"/>
      <c r="RL82" s="43"/>
      <c r="RM82" s="43"/>
      <c r="RN82" s="43"/>
      <c r="RO82" s="43"/>
      <c r="RP82" s="43"/>
      <c r="RQ82" s="43"/>
      <c r="RR82" s="43"/>
      <c r="RS82" s="43"/>
      <c r="RT82" s="43"/>
      <c r="RU82" s="43"/>
      <c r="RV82" s="43"/>
      <c r="RW82" s="43"/>
      <c r="RX82" s="43"/>
      <c r="RY82" s="43"/>
      <c r="RZ82" s="43"/>
      <c r="SA82" s="43"/>
      <c r="SB82" s="43"/>
      <c r="SC82" s="43"/>
      <c r="SD82" s="43"/>
      <c r="SE82" s="43"/>
      <c r="SF82" s="43"/>
      <c r="SG82" s="43"/>
      <c r="SH82" s="43"/>
      <c r="SI82" s="43"/>
      <c r="SJ82" s="43"/>
      <c r="SK82" s="43"/>
      <c r="SL82" s="43"/>
      <c r="SM82" s="43"/>
      <c r="SN82" s="43"/>
      <c r="SO82" s="43"/>
      <c r="SP82" s="43"/>
      <c r="SQ82" s="43"/>
      <c r="SR82" s="43"/>
      <c r="SS82" s="43"/>
      <c r="ST82" s="43"/>
      <c r="SU82" s="43"/>
      <c r="SV82" s="43"/>
      <c r="SW82" s="43"/>
      <c r="SX82" s="43"/>
      <c r="SY82" s="43"/>
      <c r="SZ82" s="43"/>
      <c r="TA82" s="43"/>
      <c r="TB82" s="43"/>
      <c r="TC82" s="43"/>
      <c r="TD82" s="43"/>
      <c r="TE82" s="43"/>
      <c r="TF82" s="43"/>
      <c r="TG82" s="43"/>
      <c r="TH82" s="43"/>
      <c r="TI82" s="43"/>
      <c r="TJ82" s="43"/>
      <c r="TK82" s="43"/>
      <c r="TL82" s="43"/>
      <c r="TM82" s="43"/>
      <c r="TN82" s="43"/>
      <c r="TO82" s="43"/>
      <c r="TP82" s="43"/>
      <c r="TQ82" s="43"/>
      <c r="TR82" s="43"/>
      <c r="TS82" s="43"/>
      <c r="TT82" s="43"/>
      <c r="TU82" s="43"/>
      <c r="TV82" s="43"/>
      <c r="TW82" s="43"/>
      <c r="TX82" s="43"/>
      <c r="TY82" s="43"/>
      <c r="TZ82" s="43"/>
      <c r="UA82" s="43"/>
      <c r="UB82" s="43"/>
      <c r="UC82" s="43"/>
      <c r="UD82" s="43"/>
      <c r="UE82" s="43"/>
      <c r="UF82" s="43"/>
      <c r="UG82" s="43"/>
      <c r="UH82" s="43"/>
      <c r="UI82" s="43"/>
      <c r="UJ82" s="43"/>
      <c r="UK82" s="43"/>
      <c r="UL82" s="43"/>
      <c r="UM82" s="43"/>
      <c r="UN82" s="43"/>
      <c r="UO82" s="43"/>
      <c r="UP82" s="43"/>
      <c r="UQ82" s="43"/>
      <c r="UR82" s="43"/>
      <c r="US82" s="43"/>
      <c r="UT82" s="43"/>
      <c r="UU82" s="43"/>
      <c r="UV82" s="43"/>
      <c r="UW82" s="43"/>
      <c r="UX82" s="43"/>
      <c r="UY82" s="43"/>
      <c r="UZ82" s="43"/>
      <c r="VA82" s="43"/>
      <c r="VB82" s="43"/>
      <c r="VC82" s="43"/>
      <c r="VD82" s="43"/>
      <c r="VE82" s="43"/>
      <c r="VF82" s="43"/>
      <c r="VG82" s="43"/>
      <c r="VH82" s="43"/>
      <c r="VI82" s="43"/>
      <c r="VJ82" s="43"/>
      <c r="VK82" s="43"/>
      <c r="VL82" s="43"/>
      <c r="VM82" s="43"/>
      <c r="VN82" s="43"/>
      <c r="VO82" s="43"/>
      <c r="VP82" s="43"/>
      <c r="VQ82" s="43"/>
      <c r="VR82" s="43"/>
      <c r="VS82" s="43"/>
      <c r="VT82" s="43"/>
      <c r="VU82" s="43"/>
      <c r="VV82" s="43"/>
      <c r="VW82" s="43"/>
      <c r="VX82" s="43"/>
      <c r="VY82" s="43"/>
      <c r="VZ82" s="43"/>
      <c r="WA82" s="43"/>
      <c r="WB82" s="43"/>
      <c r="WC82" s="43"/>
      <c r="WD82" s="43"/>
      <c r="WE82" s="43"/>
      <c r="WF82" s="43"/>
      <c r="WG82" s="43"/>
      <c r="WH82" s="43"/>
      <c r="WI82" s="43"/>
      <c r="WJ82" s="43"/>
      <c r="WK82" s="43"/>
      <c r="WL82" s="43"/>
      <c r="WM82" s="43"/>
      <c r="WN82" s="43"/>
      <c r="WO82" s="43"/>
      <c r="WP82" s="43"/>
      <c r="WQ82" s="43"/>
      <c r="WR82" s="43"/>
      <c r="WS82" s="43"/>
      <c r="WT82" s="43"/>
      <c r="WU82" s="43"/>
      <c r="WV82" s="43"/>
      <c r="WW82" s="43"/>
      <c r="WX82" s="43"/>
      <c r="WY82" s="43"/>
      <c r="WZ82" s="43"/>
      <c r="XA82" s="43"/>
      <c r="XB82" s="43"/>
      <c r="XC82" s="43"/>
      <c r="XD82" s="43"/>
      <c r="XE82" s="43"/>
      <c r="XF82" s="43"/>
      <c r="XG82" s="43"/>
      <c r="XH82" s="43"/>
      <c r="XI82" s="43"/>
      <c r="XJ82" s="43"/>
      <c r="XK82" s="43"/>
      <c r="XL82" s="43"/>
      <c r="XM82" s="43"/>
      <c r="XN82" s="43"/>
      <c r="XO82" s="43"/>
      <c r="XP82" s="43"/>
      <c r="XQ82" s="43"/>
      <c r="XR82" s="43"/>
      <c r="XS82" s="43"/>
      <c r="XT82" s="43"/>
      <c r="XU82" s="43"/>
      <c r="XV82" s="43"/>
      <c r="XW82" s="43"/>
      <c r="XX82" s="43"/>
      <c r="XY82" s="43"/>
      <c r="XZ82" s="43"/>
      <c r="YA82" s="43"/>
      <c r="YB82" s="43"/>
      <c r="YC82" s="43"/>
      <c r="YD82" s="43"/>
      <c r="YE82" s="43"/>
      <c r="YF82" s="43"/>
      <c r="YG82" s="43"/>
      <c r="YH82" s="43"/>
      <c r="YI82" s="43"/>
      <c r="YJ82" s="43"/>
      <c r="YK82" s="43"/>
      <c r="YL82" s="43"/>
      <c r="YM82" s="43"/>
      <c r="YN82" s="43"/>
      <c r="YO82" s="43"/>
      <c r="YP82" s="43"/>
      <c r="YQ82" s="43"/>
      <c r="YR82" s="43"/>
      <c r="YS82" s="43"/>
      <c r="YT82" s="43"/>
      <c r="YU82" s="43"/>
      <c r="YV82" s="43"/>
      <c r="YW82" s="43"/>
      <c r="YX82" s="43"/>
      <c r="YY82" s="43"/>
      <c r="YZ82" s="43"/>
      <c r="ZA82" s="43"/>
      <c r="ZB82" s="43"/>
      <c r="ZC82" s="43"/>
    </row>
    <row r="83" spans="1:679" s="86" customFormat="1">
      <c r="A83" s="80"/>
      <c r="B83" s="405" t="s">
        <v>368</v>
      </c>
      <c r="C83" s="385" t="s">
        <v>16</v>
      </c>
      <c r="D83" s="386"/>
      <c r="E83" s="4" t="s">
        <v>251</v>
      </c>
      <c r="F83" s="4" t="s">
        <v>254</v>
      </c>
      <c r="G83" s="21" t="s">
        <v>498</v>
      </c>
      <c r="H83" s="21" t="s">
        <v>256</v>
      </c>
      <c r="I83" s="21" t="s">
        <v>474</v>
      </c>
      <c r="J83" s="80"/>
      <c r="K83" s="16"/>
      <c r="L83" s="16"/>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c r="CP83" s="43"/>
      <c r="CQ83" s="43"/>
      <c r="CR83" s="43"/>
      <c r="CS83" s="43"/>
      <c r="CT83" s="43"/>
      <c r="CU83" s="43"/>
      <c r="CV83" s="43"/>
      <c r="CW83" s="43"/>
      <c r="CX83" s="43"/>
      <c r="CY83" s="43"/>
      <c r="CZ83" s="43"/>
      <c r="DA83" s="43"/>
      <c r="DB83" s="43"/>
      <c r="DC83" s="43"/>
      <c r="DD83" s="43"/>
      <c r="DE83" s="43"/>
      <c r="DF83" s="43"/>
      <c r="DG83" s="43"/>
      <c r="DH83" s="43"/>
      <c r="DI83" s="43"/>
      <c r="DJ83" s="43"/>
      <c r="DK83" s="43"/>
      <c r="DL83" s="43"/>
      <c r="DM83" s="43"/>
      <c r="DN83" s="43"/>
      <c r="DO83" s="43"/>
      <c r="DP83" s="43"/>
      <c r="DQ83" s="43"/>
      <c r="DR83" s="43"/>
      <c r="DS83" s="43"/>
      <c r="DT83" s="43"/>
      <c r="DU83" s="43"/>
      <c r="DV83" s="43"/>
      <c r="DW83" s="43"/>
      <c r="DX83" s="43"/>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43"/>
      <c r="IK83" s="43"/>
      <c r="IL83" s="43"/>
      <c r="IM83" s="43"/>
      <c r="IN83" s="43"/>
      <c r="IO83" s="43"/>
      <c r="IP83" s="43"/>
      <c r="IQ83" s="43"/>
      <c r="IR83" s="43"/>
      <c r="IS83" s="43"/>
      <c r="IT83" s="43"/>
      <c r="IU83" s="43"/>
      <c r="IV83" s="43"/>
      <c r="IW83" s="43"/>
      <c r="IX83" s="43"/>
      <c r="IY83" s="43"/>
      <c r="IZ83" s="43"/>
      <c r="JA83" s="43"/>
      <c r="JB83" s="43"/>
      <c r="JC83" s="43"/>
      <c r="JD83" s="43"/>
      <c r="JE83" s="43"/>
      <c r="JF83" s="43"/>
      <c r="JG83" s="43"/>
      <c r="JH83" s="43"/>
      <c r="JI83" s="43"/>
      <c r="JJ83" s="43"/>
      <c r="JK83" s="43"/>
      <c r="JL83" s="43"/>
      <c r="JM83" s="43"/>
      <c r="JN83" s="43"/>
      <c r="JO83" s="43"/>
      <c r="JP83" s="43"/>
      <c r="JQ83" s="43"/>
      <c r="JR83" s="43"/>
      <c r="JS83" s="43"/>
      <c r="JT83" s="43"/>
      <c r="JU83" s="43"/>
      <c r="JV83" s="43"/>
      <c r="JW83" s="43"/>
      <c r="JX83" s="43"/>
      <c r="JY83" s="43"/>
      <c r="JZ83" s="43"/>
      <c r="KA83" s="43"/>
      <c r="KB83" s="43"/>
      <c r="KC83" s="43"/>
      <c r="KD83" s="43"/>
      <c r="KE83" s="43"/>
      <c r="KF83" s="43"/>
      <c r="KG83" s="43"/>
      <c r="KH83" s="43"/>
      <c r="KI83" s="43"/>
      <c r="KJ83" s="43"/>
      <c r="KK83" s="43"/>
      <c r="KL83" s="43"/>
      <c r="KM83" s="43"/>
      <c r="KN83" s="43"/>
      <c r="KO83" s="43"/>
      <c r="KP83" s="43"/>
      <c r="KQ83" s="43"/>
      <c r="KR83" s="43"/>
      <c r="KS83" s="43"/>
      <c r="KT83" s="43"/>
      <c r="KU83" s="43"/>
      <c r="KV83" s="43"/>
      <c r="KW83" s="43"/>
      <c r="KX83" s="43"/>
      <c r="KY83" s="43"/>
      <c r="KZ83" s="43"/>
      <c r="LA83" s="43"/>
      <c r="LB83" s="43"/>
      <c r="LC83" s="43"/>
      <c r="LD83" s="43"/>
      <c r="LE83" s="43"/>
      <c r="LF83" s="43"/>
      <c r="LG83" s="43"/>
      <c r="LH83" s="43"/>
      <c r="LI83" s="43"/>
      <c r="LJ83" s="43"/>
      <c r="LK83" s="43"/>
      <c r="LL83" s="43"/>
      <c r="LM83" s="43"/>
      <c r="LN83" s="43"/>
      <c r="LO83" s="43"/>
      <c r="LP83" s="43"/>
      <c r="LQ83" s="43"/>
      <c r="LR83" s="43"/>
      <c r="LS83" s="43"/>
      <c r="LT83" s="43"/>
      <c r="LU83" s="43"/>
      <c r="LV83" s="43"/>
      <c r="LW83" s="43"/>
      <c r="LX83" s="43"/>
      <c r="LY83" s="43"/>
      <c r="LZ83" s="43"/>
      <c r="MA83" s="43"/>
      <c r="MB83" s="43"/>
      <c r="MC83" s="43"/>
      <c r="MD83" s="43"/>
      <c r="ME83" s="43"/>
      <c r="MF83" s="43"/>
      <c r="MG83" s="43"/>
      <c r="MH83" s="43"/>
      <c r="MI83" s="43"/>
      <c r="MJ83" s="43"/>
      <c r="MK83" s="43"/>
      <c r="ML83" s="43"/>
      <c r="MM83" s="43"/>
      <c r="MN83" s="43"/>
      <c r="MO83" s="43"/>
      <c r="MP83" s="43"/>
      <c r="MQ83" s="43"/>
      <c r="MR83" s="43"/>
      <c r="MS83" s="43"/>
      <c r="MT83" s="43"/>
      <c r="MU83" s="43"/>
      <c r="MV83" s="43"/>
      <c r="MW83" s="43"/>
      <c r="MX83" s="43"/>
      <c r="MY83" s="43"/>
      <c r="MZ83" s="43"/>
      <c r="NA83" s="43"/>
      <c r="NB83" s="43"/>
      <c r="NC83" s="43"/>
      <c r="ND83" s="43"/>
      <c r="NE83" s="43"/>
      <c r="NF83" s="43"/>
      <c r="NG83" s="43"/>
      <c r="NH83" s="43"/>
      <c r="NI83" s="43"/>
      <c r="NJ83" s="43"/>
      <c r="NK83" s="43"/>
      <c r="NL83" s="43"/>
      <c r="NM83" s="43"/>
      <c r="NN83" s="43"/>
      <c r="NO83" s="43"/>
      <c r="NP83" s="43"/>
      <c r="NQ83" s="43"/>
      <c r="NR83" s="43"/>
      <c r="NS83" s="43"/>
      <c r="NT83" s="43"/>
      <c r="NU83" s="43"/>
      <c r="NV83" s="43"/>
      <c r="NW83" s="43"/>
      <c r="NX83" s="43"/>
      <c r="NY83" s="43"/>
      <c r="NZ83" s="43"/>
      <c r="OA83" s="43"/>
      <c r="OB83" s="43"/>
      <c r="OC83" s="43"/>
      <c r="OD83" s="43"/>
      <c r="OE83" s="43"/>
      <c r="OF83" s="43"/>
      <c r="OG83" s="43"/>
      <c r="OH83" s="43"/>
      <c r="OI83" s="43"/>
      <c r="OJ83" s="43"/>
      <c r="OK83" s="43"/>
      <c r="OL83" s="43"/>
      <c r="OM83" s="43"/>
      <c r="ON83" s="43"/>
      <c r="OO83" s="43"/>
      <c r="OP83" s="43"/>
      <c r="OQ83" s="43"/>
      <c r="OR83" s="43"/>
      <c r="OS83" s="43"/>
      <c r="OT83" s="43"/>
      <c r="OU83" s="43"/>
      <c r="OV83" s="43"/>
      <c r="OW83" s="43"/>
      <c r="OX83" s="43"/>
      <c r="OY83" s="43"/>
      <c r="OZ83" s="43"/>
      <c r="PA83" s="43"/>
      <c r="PB83" s="43"/>
      <c r="PC83" s="43"/>
      <c r="PD83" s="43"/>
      <c r="PE83" s="43"/>
      <c r="PF83" s="43"/>
      <c r="PG83" s="43"/>
      <c r="PH83" s="43"/>
      <c r="PI83" s="43"/>
      <c r="PJ83" s="43"/>
      <c r="PK83" s="43"/>
      <c r="PL83" s="43"/>
      <c r="PM83" s="43"/>
      <c r="PN83" s="43"/>
      <c r="PO83" s="43"/>
      <c r="PP83" s="43"/>
      <c r="PQ83" s="43"/>
      <c r="PR83" s="43"/>
      <c r="PS83" s="43"/>
      <c r="PT83" s="43"/>
      <c r="PU83" s="43"/>
      <c r="PV83" s="43"/>
      <c r="PW83" s="43"/>
      <c r="PX83" s="43"/>
      <c r="PY83" s="43"/>
      <c r="PZ83" s="43"/>
      <c r="QA83" s="43"/>
      <c r="QB83" s="43"/>
      <c r="QC83" s="43"/>
      <c r="QD83" s="43"/>
      <c r="QE83" s="43"/>
      <c r="QF83" s="43"/>
      <c r="QG83" s="43"/>
      <c r="QH83" s="43"/>
      <c r="QI83" s="43"/>
      <c r="QJ83" s="43"/>
      <c r="QK83" s="43"/>
      <c r="QL83" s="43"/>
      <c r="QM83" s="43"/>
      <c r="QN83" s="43"/>
      <c r="QO83" s="43"/>
      <c r="QP83" s="43"/>
      <c r="QQ83" s="43"/>
      <c r="QR83" s="43"/>
      <c r="QS83" s="43"/>
      <c r="QT83" s="43"/>
      <c r="QU83" s="43"/>
      <c r="QV83" s="43"/>
      <c r="QW83" s="43"/>
      <c r="QX83" s="43"/>
      <c r="QY83" s="43"/>
      <c r="QZ83" s="43"/>
      <c r="RA83" s="43"/>
      <c r="RB83" s="43"/>
      <c r="RC83" s="43"/>
      <c r="RD83" s="43"/>
      <c r="RE83" s="43"/>
      <c r="RF83" s="43"/>
      <c r="RG83" s="43"/>
      <c r="RH83" s="43"/>
      <c r="RI83" s="43"/>
      <c r="RJ83" s="43"/>
      <c r="RK83" s="43"/>
      <c r="RL83" s="43"/>
      <c r="RM83" s="43"/>
      <c r="RN83" s="43"/>
      <c r="RO83" s="43"/>
      <c r="RP83" s="43"/>
      <c r="RQ83" s="43"/>
      <c r="RR83" s="43"/>
      <c r="RS83" s="43"/>
      <c r="RT83" s="43"/>
      <c r="RU83" s="43"/>
      <c r="RV83" s="43"/>
      <c r="RW83" s="43"/>
      <c r="RX83" s="43"/>
      <c r="RY83" s="43"/>
      <c r="RZ83" s="43"/>
      <c r="SA83" s="43"/>
      <c r="SB83" s="43"/>
      <c r="SC83" s="43"/>
      <c r="SD83" s="43"/>
      <c r="SE83" s="43"/>
      <c r="SF83" s="43"/>
      <c r="SG83" s="43"/>
      <c r="SH83" s="43"/>
      <c r="SI83" s="43"/>
      <c r="SJ83" s="43"/>
      <c r="SK83" s="43"/>
      <c r="SL83" s="43"/>
      <c r="SM83" s="43"/>
      <c r="SN83" s="43"/>
      <c r="SO83" s="43"/>
      <c r="SP83" s="43"/>
      <c r="SQ83" s="43"/>
      <c r="SR83" s="43"/>
      <c r="SS83" s="43"/>
      <c r="ST83" s="43"/>
      <c r="SU83" s="43"/>
      <c r="SV83" s="43"/>
      <c r="SW83" s="43"/>
      <c r="SX83" s="43"/>
      <c r="SY83" s="43"/>
      <c r="SZ83" s="43"/>
      <c r="TA83" s="43"/>
      <c r="TB83" s="43"/>
      <c r="TC83" s="43"/>
      <c r="TD83" s="43"/>
      <c r="TE83" s="43"/>
      <c r="TF83" s="43"/>
      <c r="TG83" s="43"/>
      <c r="TH83" s="43"/>
      <c r="TI83" s="43"/>
      <c r="TJ83" s="43"/>
      <c r="TK83" s="43"/>
      <c r="TL83" s="43"/>
      <c r="TM83" s="43"/>
      <c r="TN83" s="43"/>
      <c r="TO83" s="43"/>
      <c r="TP83" s="43"/>
      <c r="TQ83" s="43"/>
      <c r="TR83" s="43"/>
      <c r="TS83" s="43"/>
      <c r="TT83" s="43"/>
      <c r="TU83" s="43"/>
      <c r="TV83" s="43"/>
      <c r="TW83" s="43"/>
      <c r="TX83" s="43"/>
      <c r="TY83" s="43"/>
      <c r="TZ83" s="43"/>
      <c r="UA83" s="43"/>
      <c r="UB83" s="43"/>
      <c r="UC83" s="43"/>
      <c r="UD83" s="43"/>
      <c r="UE83" s="43"/>
      <c r="UF83" s="43"/>
      <c r="UG83" s="43"/>
      <c r="UH83" s="43"/>
      <c r="UI83" s="43"/>
      <c r="UJ83" s="43"/>
      <c r="UK83" s="43"/>
      <c r="UL83" s="43"/>
      <c r="UM83" s="43"/>
      <c r="UN83" s="43"/>
      <c r="UO83" s="43"/>
      <c r="UP83" s="43"/>
      <c r="UQ83" s="43"/>
      <c r="UR83" s="43"/>
      <c r="US83" s="43"/>
      <c r="UT83" s="43"/>
      <c r="UU83" s="43"/>
      <c r="UV83" s="43"/>
      <c r="UW83" s="43"/>
      <c r="UX83" s="43"/>
      <c r="UY83" s="43"/>
      <c r="UZ83" s="43"/>
      <c r="VA83" s="43"/>
      <c r="VB83" s="43"/>
      <c r="VC83" s="43"/>
      <c r="VD83" s="43"/>
      <c r="VE83" s="43"/>
      <c r="VF83" s="43"/>
      <c r="VG83" s="43"/>
      <c r="VH83" s="43"/>
      <c r="VI83" s="43"/>
      <c r="VJ83" s="43"/>
      <c r="VK83" s="43"/>
      <c r="VL83" s="43"/>
      <c r="VM83" s="43"/>
      <c r="VN83" s="43"/>
      <c r="VO83" s="43"/>
      <c r="VP83" s="43"/>
      <c r="VQ83" s="43"/>
      <c r="VR83" s="43"/>
      <c r="VS83" s="43"/>
      <c r="VT83" s="43"/>
      <c r="VU83" s="43"/>
      <c r="VV83" s="43"/>
      <c r="VW83" s="43"/>
      <c r="VX83" s="43"/>
      <c r="VY83" s="43"/>
      <c r="VZ83" s="43"/>
      <c r="WA83" s="43"/>
      <c r="WB83" s="43"/>
      <c r="WC83" s="43"/>
      <c r="WD83" s="43"/>
      <c r="WE83" s="43"/>
      <c r="WF83" s="43"/>
      <c r="WG83" s="43"/>
      <c r="WH83" s="43"/>
      <c r="WI83" s="43"/>
      <c r="WJ83" s="43"/>
      <c r="WK83" s="43"/>
      <c r="WL83" s="43"/>
      <c r="WM83" s="43"/>
      <c r="WN83" s="43"/>
      <c r="WO83" s="43"/>
      <c r="WP83" s="43"/>
      <c r="WQ83" s="43"/>
      <c r="WR83" s="43"/>
      <c r="WS83" s="43"/>
      <c r="WT83" s="43"/>
      <c r="WU83" s="43"/>
      <c r="WV83" s="43"/>
      <c r="WW83" s="43"/>
      <c r="WX83" s="43"/>
      <c r="WY83" s="43"/>
      <c r="WZ83" s="43"/>
      <c r="XA83" s="43"/>
      <c r="XB83" s="43"/>
      <c r="XC83" s="43"/>
      <c r="XD83" s="43"/>
      <c r="XE83" s="43"/>
      <c r="XF83" s="43"/>
      <c r="XG83" s="43"/>
      <c r="XH83" s="43"/>
      <c r="XI83" s="43"/>
      <c r="XJ83" s="43"/>
      <c r="XK83" s="43"/>
      <c r="XL83" s="43"/>
      <c r="XM83" s="43"/>
      <c r="XN83" s="43"/>
      <c r="XO83" s="43"/>
      <c r="XP83" s="43"/>
      <c r="XQ83" s="43"/>
      <c r="XR83" s="43"/>
      <c r="XS83" s="43"/>
      <c r="XT83" s="43"/>
      <c r="XU83" s="43"/>
      <c r="XV83" s="43"/>
      <c r="XW83" s="43"/>
      <c r="XX83" s="43"/>
      <c r="XY83" s="43"/>
      <c r="XZ83" s="43"/>
      <c r="YA83" s="43"/>
      <c r="YB83" s="43"/>
      <c r="YC83" s="43"/>
      <c r="YD83" s="43"/>
      <c r="YE83" s="43"/>
      <c r="YF83" s="43"/>
      <c r="YG83" s="43"/>
      <c r="YH83" s="43"/>
      <c r="YI83" s="43"/>
      <c r="YJ83" s="43"/>
      <c r="YK83" s="43"/>
      <c r="YL83" s="43"/>
      <c r="YM83" s="43"/>
      <c r="YN83" s="43"/>
      <c r="YO83" s="43"/>
      <c r="YP83" s="43"/>
      <c r="YQ83" s="43"/>
      <c r="YR83" s="43"/>
      <c r="YS83" s="43"/>
      <c r="YT83" s="43"/>
      <c r="YU83" s="43"/>
      <c r="YV83" s="43"/>
      <c r="YW83" s="43"/>
      <c r="YX83" s="43"/>
      <c r="YY83" s="43"/>
      <c r="YZ83" s="43"/>
      <c r="ZA83" s="43"/>
      <c r="ZB83" s="43"/>
      <c r="ZC83" s="43"/>
    </row>
    <row r="84" spans="1:679" s="86" customFormat="1">
      <c r="A84" s="80"/>
      <c r="B84" s="405" t="s">
        <v>211</v>
      </c>
      <c r="C84" s="385" t="s">
        <v>17</v>
      </c>
      <c r="D84" s="386"/>
      <c r="E84" s="4" t="s">
        <v>251</v>
      </c>
      <c r="F84" s="4" t="s">
        <v>254</v>
      </c>
      <c r="G84" s="21" t="s">
        <v>498</v>
      </c>
      <c r="H84" s="21" t="s">
        <v>256</v>
      </c>
      <c r="I84" s="21" t="s">
        <v>677</v>
      </c>
      <c r="J84" s="80"/>
      <c r="K84" s="16"/>
      <c r="L84" s="16"/>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c r="CP84" s="43"/>
      <c r="CQ84" s="43"/>
      <c r="CR84" s="43"/>
      <c r="CS84" s="43"/>
      <c r="CT84" s="43"/>
      <c r="CU84" s="43"/>
      <c r="CV84" s="43"/>
      <c r="CW84" s="43"/>
      <c r="CX84" s="43"/>
      <c r="CY84" s="43"/>
      <c r="CZ84" s="43"/>
      <c r="DA84" s="43"/>
      <c r="DB84" s="43"/>
      <c r="DC84" s="43"/>
      <c r="DD84" s="43"/>
      <c r="DE84" s="43"/>
      <c r="DF84" s="43"/>
      <c r="DG84" s="43"/>
      <c r="DH84" s="43"/>
      <c r="DI84" s="43"/>
      <c r="DJ84" s="43"/>
      <c r="DK84" s="43"/>
      <c r="DL84" s="43"/>
      <c r="DM84" s="43"/>
      <c r="DN84" s="43"/>
      <c r="DO84" s="43"/>
      <c r="DP84" s="43"/>
      <c r="DQ84" s="43"/>
      <c r="DR84" s="43"/>
      <c r="DS84" s="43"/>
      <c r="DT84" s="43"/>
      <c r="DU84" s="43"/>
      <c r="DV84" s="43"/>
      <c r="DW84" s="43"/>
      <c r="DX84" s="43"/>
      <c r="DY84" s="43"/>
      <c r="DZ84" s="43"/>
      <c r="EA84" s="43"/>
      <c r="EB84" s="43"/>
      <c r="EC84" s="43"/>
      <c r="ED84" s="43"/>
      <c r="EE84" s="43"/>
      <c r="EF84" s="43"/>
      <c r="EG84" s="43"/>
      <c r="EH84" s="43"/>
      <c r="EI84" s="43"/>
      <c r="EJ84" s="43"/>
      <c r="EK84" s="43"/>
      <c r="EL84" s="43"/>
      <c r="EM84" s="43"/>
      <c r="EN84" s="43"/>
      <c r="EO84" s="43"/>
      <c r="EP84" s="43"/>
      <c r="EQ84" s="43"/>
      <c r="ER84" s="43"/>
      <c r="ES84" s="43"/>
      <c r="ET84" s="43"/>
      <c r="EU84" s="43"/>
      <c r="EV84" s="43"/>
      <c r="EW84" s="43"/>
      <c r="EX84" s="43"/>
      <c r="EY84" s="43"/>
      <c r="EZ84" s="43"/>
      <c r="FA84" s="43"/>
      <c r="FB84" s="43"/>
      <c r="FC84" s="43"/>
      <c r="FD84" s="43"/>
      <c r="FE84" s="43"/>
      <c r="FF84" s="43"/>
      <c r="FG84" s="43"/>
      <c r="FH84" s="43"/>
      <c r="FI84" s="43"/>
      <c r="FJ84" s="43"/>
      <c r="FK84" s="43"/>
      <c r="FL84" s="43"/>
      <c r="FM84" s="43"/>
      <c r="FN84" s="43"/>
      <c r="FO84" s="43"/>
      <c r="FP84" s="43"/>
      <c r="FQ84" s="43"/>
      <c r="FR84" s="43"/>
      <c r="FS84" s="43"/>
      <c r="FT84" s="43"/>
      <c r="FU84" s="43"/>
      <c r="FV84" s="43"/>
      <c r="FW84" s="43"/>
      <c r="FX84" s="43"/>
      <c r="FY84" s="43"/>
      <c r="FZ84" s="43"/>
      <c r="GA84" s="43"/>
      <c r="GB84" s="43"/>
      <c r="GC84" s="43"/>
      <c r="GD84" s="43"/>
      <c r="GE84" s="43"/>
      <c r="GF84" s="43"/>
      <c r="GG84" s="43"/>
      <c r="GH84" s="43"/>
      <c r="GI84" s="43"/>
      <c r="GJ84" s="43"/>
      <c r="GK84" s="43"/>
      <c r="GL84" s="43"/>
      <c r="GM84" s="43"/>
      <c r="GN84" s="43"/>
      <c r="GO84" s="43"/>
      <c r="GP84" s="43"/>
      <c r="GQ84" s="43"/>
      <c r="GR84" s="43"/>
      <c r="GS84" s="43"/>
      <c r="GT84" s="43"/>
      <c r="GU84" s="43"/>
      <c r="GV84" s="43"/>
      <c r="GW84" s="43"/>
      <c r="GX84" s="43"/>
      <c r="GY84" s="43"/>
      <c r="GZ84" s="43"/>
      <c r="HA84" s="43"/>
      <c r="HB84" s="43"/>
      <c r="HC84" s="43"/>
      <c r="HD84" s="43"/>
      <c r="HE84" s="43"/>
      <c r="HF84" s="43"/>
      <c r="HG84" s="43"/>
      <c r="HH84" s="43"/>
      <c r="HI84" s="43"/>
      <c r="HJ84" s="43"/>
      <c r="HK84" s="43"/>
      <c r="HL84" s="43"/>
      <c r="HM84" s="43"/>
      <c r="HN84" s="43"/>
      <c r="HO84" s="43"/>
      <c r="HP84" s="43"/>
      <c r="HQ84" s="43"/>
      <c r="HR84" s="43"/>
      <c r="HS84" s="43"/>
      <c r="HT84" s="43"/>
      <c r="HU84" s="43"/>
      <c r="HV84" s="43"/>
      <c r="HW84" s="43"/>
      <c r="HX84" s="43"/>
      <c r="HY84" s="43"/>
      <c r="HZ84" s="43"/>
      <c r="IA84" s="43"/>
      <c r="IB84" s="43"/>
      <c r="IC84" s="43"/>
      <c r="ID84" s="43"/>
      <c r="IE84" s="43"/>
      <c r="IF84" s="43"/>
      <c r="IG84" s="43"/>
      <c r="IH84" s="43"/>
      <c r="II84" s="43"/>
      <c r="IJ84" s="43"/>
      <c r="IK84" s="43"/>
      <c r="IL84" s="43"/>
      <c r="IM84" s="43"/>
      <c r="IN84" s="43"/>
      <c r="IO84" s="43"/>
      <c r="IP84" s="43"/>
      <c r="IQ84" s="43"/>
      <c r="IR84" s="43"/>
      <c r="IS84" s="43"/>
      <c r="IT84" s="43"/>
      <c r="IU84" s="43"/>
      <c r="IV84" s="43"/>
      <c r="IW84" s="43"/>
      <c r="IX84" s="43"/>
      <c r="IY84" s="43"/>
      <c r="IZ84" s="43"/>
      <c r="JA84" s="43"/>
      <c r="JB84" s="43"/>
      <c r="JC84" s="43"/>
      <c r="JD84" s="43"/>
      <c r="JE84" s="43"/>
      <c r="JF84" s="43"/>
      <c r="JG84" s="43"/>
      <c r="JH84" s="43"/>
      <c r="JI84" s="43"/>
      <c r="JJ84" s="43"/>
      <c r="JK84" s="43"/>
      <c r="JL84" s="43"/>
      <c r="JM84" s="43"/>
      <c r="JN84" s="43"/>
      <c r="JO84" s="43"/>
      <c r="JP84" s="43"/>
      <c r="JQ84" s="43"/>
      <c r="JR84" s="43"/>
      <c r="JS84" s="43"/>
      <c r="JT84" s="43"/>
      <c r="JU84" s="43"/>
      <c r="JV84" s="43"/>
      <c r="JW84" s="43"/>
      <c r="JX84" s="43"/>
      <c r="JY84" s="43"/>
      <c r="JZ84" s="43"/>
      <c r="KA84" s="43"/>
      <c r="KB84" s="43"/>
      <c r="KC84" s="43"/>
      <c r="KD84" s="43"/>
      <c r="KE84" s="43"/>
      <c r="KF84" s="43"/>
      <c r="KG84" s="43"/>
      <c r="KH84" s="43"/>
      <c r="KI84" s="43"/>
      <c r="KJ84" s="43"/>
      <c r="KK84" s="43"/>
      <c r="KL84" s="43"/>
      <c r="KM84" s="43"/>
      <c r="KN84" s="43"/>
      <c r="KO84" s="43"/>
      <c r="KP84" s="43"/>
      <c r="KQ84" s="43"/>
      <c r="KR84" s="43"/>
      <c r="KS84" s="43"/>
      <c r="KT84" s="43"/>
      <c r="KU84" s="43"/>
      <c r="KV84" s="43"/>
      <c r="KW84" s="43"/>
      <c r="KX84" s="43"/>
      <c r="KY84" s="43"/>
      <c r="KZ84" s="43"/>
      <c r="LA84" s="43"/>
      <c r="LB84" s="43"/>
      <c r="LC84" s="43"/>
      <c r="LD84" s="43"/>
      <c r="LE84" s="43"/>
      <c r="LF84" s="43"/>
      <c r="LG84" s="43"/>
      <c r="LH84" s="43"/>
      <c r="LI84" s="43"/>
      <c r="LJ84" s="43"/>
      <c r="LK84" s="43"/>
      <c r="LL84" s="43"/>
      <c r="LM84" s="43"/>
      <c r="LN84" s="43"/>
      <c r="LO84" s="43"/>
      <c r="LP84" s="43"/>
      <c r="LQ84" s="43"/>
      <c r="LR84" s="43"/>
      <c r="LS84" s="43"/>
      <c r="LT84" s="43"/>
      <c r="LU84" s="43"/>
      <c r="LV84" s="43"/>
      <c r="LW84" s="43"/>
      <c r="LX84" s="43"/>
      <c r="LY84" s="43"/>
      <c r="LZ84" s="43"/>
      <c r="MA84" s="43"/>
      <c r="MB84" s="43"/>
      <c r="MC84" s="43"/>
      <c r="MD84" s="43"/>
      <c r="ME84" s="43"/>
      <c r="MF84" s="43"/>
      <c r="MG84" s="43"/>
      <c r="MH84" s="43"/>
      <c r="MI84" s="43"/>
      <c r="MJ84" s="43"/>
      <c r="MK84" s="43"/>
      <c r="ML84" s="43"/>
      <c r="MM84" s="43"/>
      <c r="MN84" s="43"/>
      <c r="MO84" s="43"/>
      <c r="MP84" s="43"/>
      <c r="MQ84" s="43"/>
      <c r="MR84" s="43"/>
      <c r="MS84" s="43"/>
      <c r="MT84" s="43"/>
      <c r="MU84" s="43"/>
      <c r="MV84" s="43"/>
      <c r="MW84" s="43"/>
      <c r="MX84" s="43"/>
      <c r="MY84" s="43"/>
      <c r="MZ84" s="43"/>
      <c r="NA84" s="43"/>
      <c r="NB84" s="43"/>
      <c r="NC84" s="43"/>
      <c r="ND84" s="43"/>
      <c r="NE84" s="43"/>
      <c r="NF84" s="43"/>
      <c r="NG84" s="43"/>
      <c r="NH84" s="43"/>
      <c r="NI84" s="43"/>
      <c r="NJ84" s="43"/>
      <c r="NK84" s="43"/>
      <c r="NL84" s="43"/>
      <c r="NM84" s="43"/>
      <c r="NN84" s="43"/>
      <c r="NO84" s="43"/>
      <c r="NP84" s="43"/>
      <c r="NQ84" s="43"/>
      <c r="NR84" s="43"/>
      <c r="NS84" s="43"/>
      <c r="NT84" s="43"/>
      <c r="NU84" s="43"/>
      <c r="NV84" s="43"/>
      <c r="NW84" s="43"/>
      <c r="NX84" s="43"/>
      <c r="NY84" s="43"/>
      <c r="NZ84" s="43"/>
      <c r="OA84" s="43"/>
      <c r="OB84" s="43"/>
      <c r="OC84" s="43"/>
      <c r="OD84" s="43"/>
      <c r="OE84" s="43"/>
      <c r="OF84" s="43"/>
      <c r="OG84" s="43"/>
      <c r="OH84" s="43"/>
      <c r="OI84" s="43"/>
      <c r="OJ84" s="43"/>
      <c r="OK84" s="43"/>
      <c r="OL84" s="43"/>
      <c r="OM84" s="43"/>
      <c r="ON84" s="43"/>
      <c r="OO84" s="43"/>
      <c r="OP84" s="43"/>
      <c r="OQ84" s="43"/>
      <c r="OR84" s="43"/>
      <c r="OS84" s="43"/>
      <c r="OT84" s="43"/>
      <c r="OU84" s="43"/>
      <c r="OV84" s="43"/>
      <c r="OW84" s="43"/>
      <c r="OX84" s="43"/>
      <c r="OY84" s="43"/>
      <c r="OZ84" s="43"/>
      <c r="PA84" s="43"/>
      <c r="PB84" s="43"/>
      <c r="PC84" s="43"/>
      <c r="PD84" s="43"/>
      <c r="PE84" s="43"/>
      <c r="PF84" s="43"/>
      <c r="PG84" s="43"/>
      <c r="PH84" s="43"/>
      <c r="PI84" s="43"/>
      <c r="PJ84" s="43"/>
      <c r="PK84" s="43"/>
      <c r="PL84" s="43"/>
      <c r="PM84" s="43"/>
      <c r="PN84" s="43"/>
      <c r="PO84" s="43"/>
      <c r="PP84" s="43"/>
      <c r="PQ84" s="43"/>
      <c r="PR84" s="43"/>
      <c r="PS84" s="43"/>
      <c r="PT84" s="43"/>
      <c r="PU84" s="43"/>
      <c r="PV84" s="43"/>
      <c r="PW84" s="43"/>
      <c r="PX84" s="43"/>
      <c r="PY84" s="43"/>
      <c r="PZ84" s="43"/>
      <c r="QA84" s="43"/>
      <c r="QB84" s="43"/>
      <c r="QC84" s="43"/>
      <c r="QD84" s="43"/>
      <c r="QE84" s="43"/>
      <c r="QF84" s="43"/>
      <c r="QG84" s="43"/>
      <c r="QH84" s="43"/>
      <c r="QI84" s="43"/>
      <c r="QJ84" s="43"/>
      <c r="QK84" s="43"/>
      <c r="QL84" s="43"/>
      <c r="QM84" s="43"/>
      <c r="QN84" s="43"/>
      <c r="QO84" s="43"/>
      <c r="QP84" s="43"/>
      <c r="QQ84" s="43"/>
      <c r="QR84" s="43"/>
      <c r="QS84" s="43"/>
      <c r="QT84" s="43"/>
      <c r="QU84" s="43"/>
      <c r="QV84" s="43"/>
      <c r="QW84" s="43"/>
      <c r="QX84" s="43"/>
      <c r="QY84" s="43"/>
      <c r="QZ84" s="43"/>
      <c r="RA84" s="43"/>
      <c r="RB84" s="43"/>
      <c r="RC84" s="43"/>
      <c r="RD84" s="43"/>
      <c r="RE84" s="43"/>
      <c r="RF84" s="43"/>
      <c r="RG84" s="43"/>
      <c r="RH84" s="43"/>
      <c r="RI84" s="43"/>
      <c r="RJ84" s="43"/>
      <c r="RK84" s="43"/>
      <c r="RL84" s="43"/>
      <c r="RM84" s="43"/>
      <c r="RN84" s="43"/>
      <c r="RO84" s="43"/>
      <c r="RP84" s="43"/>
      <c r="RQ84" s="43"/>
      <c r="RR84" s="43"/>
      <c r="RS84" s="43"/>
      <c r="RT84" s="43"/>
      <c r="RU84" s="43"/>
      <c r="RV84" s="43"/>
      <c r="RW84" s="43"/>
      <c r="RX84" s="43"/>
      <c r="RY84" s="43"/>
      <c r="RZ84" s="43"/>
      <c r="SA84" s="43"/>
      <c r="SB84" s="43"/>
      <c r="SC84" s="43"/>
      <c r="SD84" s="43"/>
      <c r="SE84" s="43"/>
      <c r="SF84" s="43"/>
      <c r="SG84" s="43"/>
      <c r="SH84" s="43"/>
      <c r="SI84" s="43"/>
      <c r="SJ84" s="43"/>
      <c r="SK84" s="43"/>
      <c r="SL84" s="43"/>
      <c r="SM84" s="43"/>
      <c r="SN84" s="43"/>
      <c r="SO84" s="43"/>
      <c r="SP84" s="43"/>
      <c r="SQ84" s="43"/>
      <c r="SR84" s="43"/>
      <c r="SS84" s="43"/>
      <c r="ST84" s="43"/>
      <c r="SU84" s="43"/>
      <c r="SV84" s="43"/>
      <c r="SW84" s="43"/>
      <c r="SX84" s="43"/>
      <c r="SY84" s="43"/>
      <c r="SZ84" s="43"/>
      <c r="TA84" s="43"/>
      <c r="TB84" s="43"/>
      <c r="TC84" s="43"/>
      <c r="TD84" s="43"/>
      <c r="TE84" s="43"/>
      <c r="TF84" s="43"/>
      <c r="TG84" s="43"/>
      <c r="TH84" s="43"/>
      <c r="TI84" s="43"/>
      <c r="TJ84" s="43"/>
      <c r="TK84" s="43"/>
      <c r="TL84" s="43"/>
      <c r="TM84" s="43"/>
      <c r="TN84" s="43"/>
      <c r="TO84" s="43"/>
      <c r="TP84" s="43"/>
      <c r="TQ84" s="43"/>
      <c r="TR84" s="43"/>
      <c r="TS84" s="43"/>
      <c r="TT84" s="43"/>
      <c r="TU84" s="43"/>
      <c r="TV84" s="43"/>
      <c r="TW84" s="43"/>
      <c r="TX84" s="43"/>
      <c r="TY84" s="43"/>
      <c r="TZ84" s="43"/>
      <c r="UA84" s="43"/>
      <c r="UB84" s="43"/>
      <c r="UC84" s="43"/>
      <c r="UD84" s="43"/>
      <c r="UE84" s="43"/>
      <c r="UF84" s="43"/>
      <c r="UG84" s="43"/>
      <c r="UH84" s="43"/>
      <c r="UI84" s="43"/>
      <c r="UJ84" s="43"/>
      <c r="UK84" s="43"/>
      <c r="UL84" s="43"/>
      <c r="UM84" s="43"/>
      <c r="UN84" s="43"/>
      <c r="UO84" s="43"/>
      <c r="UP84" s="43"/>
      <c r="UQ84" s="43"/>
      <c r="UR84" s="43"/>
      <c r="US84" s="43"/>
      <c r="UT84" s="43"/>
      <c r="UU84" s="43"/>
      <c r="UV84" s="43"/>
      <c r="UW84" s="43"/>
      <c r="UX84" s="43"/>
      <c r="UY84" s="43"/>
      <c r="UZ84" s="43"/>
      <c r="VA84" s="43"/>
      <c r="VB84" s="43"/>
      <c r="VC84" s="43"/>
      <c r="VD84" s="43"/>
      <c r="VE84" s="43"/>
      <c r="VF84" s="43"/>
      <c r="VG84" s="43"/>
      <c r="VH84" s="43"/>
      <c r="VI84" s="43"/>
      <c r="VJ84" s="43"/>
      <c r="VK84" s="43"/>
      <c r="VL84" s="43"/>
      <c r="VM84" s="43"/>
      <c r="VN84" s="43"/>
      <c r="VO84" s="43"/>
      <c r="VP84" s="43"/>
      <c r="VQ84" s="43"/>
      <c r="VR84" s="43"/>
      <c r="VS84" s="43"/>
      <c r="VT84" s="43"/>
      <c r="VU84" s="43"/>
      <c r="VV84" s="43"/>
      <c r="VW84" s="43"/>
      <c r="VX84" s="43"/>
      <c r="VY84" s="43"/>
      <c r="VZ84" s="43"/>
      <c r="WA84" s="43"/>
      <c r="WB84" s="43"/>
      <c r="WC84" s="43"/>
      <c r="WD84" s="43"/>
      <c r="WE84" s="43"/>
      <c r="WF84" s="43"/>
      <c r="WG84" s="43"/>
      <c r="WH84" s="43"/>
      <c r="WI84" s="43"/>
      <c r="WJ84" s="43"/>
      <c r="WK84" s="43"/>
      <c r="WL84" s="43"/>
      <c r="WM84" s="43"/>
      <c r="WN84" s="43"/>
      <c r="WO84" s="43"/>
      <c r="WP84" s="43"/>
      <c r="WQ84" s="43"/>
      <c r="WR84" s="43"/>
      <c r="WS84" s="43"/>
      <c r="WT84" s="43"/>
      <c r="WU84" s="43"/>
      <c r="WV84" s="43"/>
      <c r="WW84" s="43"/>
      <c r="WX84" s="43"/>
      <c r="WY84" s="43"/>
      <c r="WZ84" s="43"/>
      <c r="XA84" s="43"/>
      <c r="XB84" s="43"/>
      <c r="XC84" s="43"/>
      <c r="XD84" s="43"/>
      <c r="XE84" s="43"/>
      <c r="XF84" s="43"/>
      <c r="XG84" s="43"/>
      <c r="XH84" s="43"/>
      <c r="XI84" s="43"/>
      <c r="XJ84" s="43"/>
      <c r="XK84" s="43"/>
      <c r="XL84" s="43"/>
      <c r="XM84" s="43"/>
      <c r="XN84" s="43"/>
      <c r="XO84" s="43"/>
      <c r="XP84" s="43"/>
      <c r="XQ84" s="43"/>
      <c r="XR84" s="43"/>
      <c r="XS84" s="43"/>
      <c r="XT84" s="43"/>
      <c r="XU84" s="43"/>
      <c r="XV84" s="43"/>
      <c r="XW84" s="43"/>
      <c r="XX84" s="43"/>
      <c r="XY84" s="43"/>
      <c r="XZ84" s="43"/>
      <c r="YA84" s="43"/>
      <c r="YB84" s="43"/>
      <c r="YC84" s="43"/>
      <c r="YD84" s="43"/>
      <c r="YE84" s="43"/>
      <c r="YF84" s="43"/>
      <c r="YG84" s="43"/>
      <c r="YH84" s="43"/>
      <c r="YI84" s="43"/>
      <c r="YJ84" s="43"/>
      <c r="YK84" s="43"/>
      <c r="YL84" s="43"/>
      <c r="YM84" s="43"/>
      <c r="YN84" s="43"/>
      <c r="YO84" s="43"/>
      <c r="YP84" s="43"/>
      <c r="YQ84" s="43"/>
      <c r="YR84" s="43"/>
      <c r="YS84" s="43"/>
      <c r="YT84" s="43"/>
      <c r="YU84" s="43"/>
      <c r="YV84" s="43"/>
      <c r="YW84" s="43"/>
      <c r="YX84" s="43"/>
      <c r="YY84" s="43"/>
      <c r="YZ84" s="43"/>
      <c r="ZA84" s="43"/>
      <c r="ZB84" s="43"/>
      <c r="ZC84" s="43"/>
    </row>
    <row r="85" spans="1:679" s="86" customFormat="1">
      <c r="A85" s="80"/>
      <c r="B85" s="405" t="s">
        <v>495</v>
      </c>
      <c r="C85" s="385" t="s">
        <v>18</v>
      </c>
      <c r="D85" s="386"/>
      <c r="E85" s="4" t="s">
        <v>251</v>
      </c>
      <c r="F85" s="4" t="s">
        <v>254</v>
      </c>
      <c r="G85" s="21" t="s">
        <v>497</v>
      </c>
      <c r="H85" s="21" t="s">
        <v>256</v>
      </c>
      <c r="I85" s="43"/>
      <c r="J85" s="80"/>
      <c r="K85" s="16"/>
      <c r="L85" s="16"/>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c r="CP85" s="43"/>
      <c r="CQ85" s="43"/>
      <c r="CR85" s="43"/>
      <c r="CS85" s="43"/>
      <c r="CT85" s="43"/>
      <c r="CU85" s="43"/>
      <c r="CV85" s="43"/>
      <c r="CW85" s="43"/>
      <c r="CX85" s="43"/>
      <c r="CY85" s="43"/>
      <c r="CZ85" s="43"/>
      <c r="DA85" s="43"/>
      <c r="DB85" s="43"/>
      <c r="DC85" s="43"/>
      <c r="DD85" s="43"/>
      <c r="DE85" s="43"/>
      <c r="DF85" s="43"/>
      <c r="DG85" s="43"/>
      <c r="DH85" s="43"/>
      <c r="DI85" s="43"/>
      <c r="DJ85" s="43"/>
      <c r="DK85" s="43"/>
      <c r="DL85" s="43"/>
      <c r="DM85" s="43"/>
      <c r="DN85" s="43"/>
      <c r="DO85" s="43"/>
      <c r="DP85" s="43"/>
      <c r="DQ85" s="43"/>
      <c r="DR85" s="43"/>
      <c r="DS85" s="43"/>
      <c r="DT85" s="43"/>
      <c r="DU85" s="43"/>
      <c r="DV85" s="43"/>
      <c r="DW85" s="43"/>
      <c r="DX85" s="43"/>
      <c r="DY85" s="43"/>
      <c r="DZ85" s="43"/>
      <c r="EA85" s="43"/>
      <c r="EB85" s="43"/>
      <c r="EC85" s="43"/>
      <c r="ED85" s="43"/>
      <c r="EE85" s="43"/>
      <c r="EF85" s="43"/>
      <c r="EG85" s="43"/>
      <c r="EH85" s="43"/>
      <c r="EI85" s="43"/>
      <c r="EJ85" s="43"/>
      <c r="EK85" s="43"/>
      <c r="EL85" s="43"/>
      <c r="EM85" s="43"/>
      <c r="EN85" s="43"/>
      <c r="EO85" s="43"/>
      <c r="EP85" s="43"/>
      <c r="EQ85" s="43"/>
      <c r="ER85" s="43"/>
      <c r="ES85" s="43"/>
      <c r="ET85" s="43"/>
      <c r="EU85" s="43"/>
      <c r="EV85" s="43"/>
      <c r="EW85" s="43"/>
      <c r="EX85" s="43"/>
      <c r="EY85" s="43"/>
      <c r="EZ85" s="43"/>
      <c r="FA85" s="43"/>
      <c r="FB85" s="43"/>
      <c r="FC85" s="43"/>
      <c r="FD85" s="43"/>
      <c r="FE85" s="43"/>
      <c r="FF85" s="43"/>
      <c r="FG85" s="43"/>
      <c r="FH85" s="43"/>
      <c r="FI85" s="43"/>
      <c r="FJ85" s="43"/>
      <c r="FK85" s="43"/>
      <c r="FL85" s="43"/>
      <c r="FM85" s="43"/>
      <c r="FN85" s="43"/>
      <c r="FO85" s="43"/>
      <c r="FP85" s="43"/>
      <c r="FQ85" s="43"/>
      <c r="FR85" s="43"/>
      <c r="FS85" s="43"/>
      <c r="FT85" s="43"/>
      <c r="FU85" s="43"/>
      <c r="FV85" s="43"/>
      <c r="FW85" s="43"/>
      <c r="FX85" s="43"/>
      <c r="FY85" s="43"/>
      <c r="FZ85" s="43"/>
      <c r="GA85" s="43"/>
      <c r="GB85" s="43"/>
      <c r="GC85" s="43"/>
      <c r="GD85" s="43"/>
      <c r="GE85" s="43"/>
      <c r="GF85" s="43"/>
      <c r="GG85" s="43"/>
      <c r="GH85" s="43"/>
      <c r="GI85" s="43"/>
      <c r="GJ85" s="43"/>
      <c r="GK85" s="43"/>
      <c r="GL85" s="43"/>
      <c r="GM85" s="43"/>
      <c r="GN85" s="43"/>
      <c r="GO85" s="43"/>
      <c r="GP85" s="43"/>
      <c r="GQ85" s="43"/>
      <c r="GR85" s="43"/>
      <c r="GS85" s="43"/>
      <c r="GT85" s="43"/>
      <c r="GU85" s="43"/>
      <c r="GV85" s="43"/>
      <c r="GW85" s="43"/>
      <c r="GX85" s="43"/>
      <c r="GY85" s="43"/>
      <c r="GZ85" s="43"/>
      <c r="HA85" s="43"/>
      <c r="HB85" s="43"/>
      <c r="HC85" s="43"/>
      <c r="HD85" s="43"/>
      <c r="HE85" s="43"/>
      <c r="HF85" s="43"/>
      <c r="HG85" s="43"/>
      <c r="HH85" s="43"/>
      <c r="HI85" s="43"/>
      <c r="HJ85" s="43"/>
      <c r="HK85" s="43"/>
      <c r="HL85" s="43"/>
      <c r="HM85" s="43"/>
      <c r="HN85" s="43"/>
      <c r="HO85" s="43"/>
      <c r="HP85" s="43"/>
      <c r="HQ85" s="43"/>
      <c r="HR85" s="43"/>
      <c r="HS85" s="43"/>
      <c r="HT85" s="43"/>
      <c r="HU85" s="43"/>
      <c r="HV85" s="43"/>
      <c r="HW85" s="43"/>
      <c r="HX85" s="43"/>
      <c r="HY85" s="43"/>
      <c r="HZ85" s="43"/>
      <c r="IA85" s="43"/>
      <c r="IB85" s="43"/>
      <c r="IC85" s="43"/>
      <c r="ID85" s="43"/>
      <c r="IE85" s="43"/>
      <c r="IF85" s="43"/>
      <c r="IG85" s="43"/>
      <c r="IH85" s="43"/>
      <c r="II85" s="43"/>
      <c r="IJ85" s="43"/>
      <c r="IK85" s="43"/>
      <c r="IL85" s="43"/>
      <c r="IM85" s="43"/>
      <c r="IN85" s="43"/>
      <c r="IO85" s="43"/>
      <c r="IP85" s="43"/>
      <c r="IQ85" s="43"/>
      <c r="IR85" s="43"/>
      <c r="IS85" s="43"/>
      <c r="IT85" s="43"/>
      <c r="IU85" s="43"/>
      <c r="IV85" s="43"/>
      <c r="IW85" s="43"/>
      <c r="IX85" s="43"/>
      <c r="IY85" s="43"/>
      <c r="IZ85" s="43"/>
      <c r="JA85" s="43"/>
      <c r="JB85" s="43"/>
      <c r="JC85" s="43"/>
      <c r="JD85" s="43"/>
      <c r="JE85" s="43"/>
      <c r="JF85" s="43"/>
      <c r="JG85" s="43"/>
      <c r="JH85" s="43"/>
      <c r="JI85" s="43"/>
      <c r="JJ85" s="43"/>
      <c r="JK85" s="43"/>
      <c r="JL85" s="43"/>
      <c r="JM85" s="43"/>
      <c r="JN85" s="43"/>
      <c r="JO85" s="43"/>
      <c r="JP85" s="43"/>
      <c r="JQ85" s="43"/>
      <c r="JR85" s="43"/>
      <c r="JS85" s="43"/>
      <c r="JT85" s="43"/>
      <c r="JU85" s="43"/>
      <c r="JV85" s="43"/>
      <c r="JW85" s="43"/>
      <c r="JX85" s="43"/>
      <c r="JY85" s="43"/>
      <c r="JZ85" s="43"/>
      <c r="KA85" s="43"/>
      <c r="KB85" s="43"/>
      <c r="KC85" s="43"/>
      <c r="KD85" s="43"/>
      <c r="KE85" s="43"/>
      <c r="KF85" s="43"/>
      <c r="KG85" s="43"/>
      <c r="KH85" s="43"/>
      <c r="KI85" s="43"/>
      <c r="KJ85" s="43"/>
      <c r="KK85" s="43"/>
      <c r="KL85" s="43"/>
      <c r="KM85" s="43"/>
      <c r="KN85" s="43"/>
      <c r="KO85" s="43"/>
      <c r="KP85" s="43"/>
      <c r="KQ85" s="43"/>
      <c r="KR85" s="43"/>
      <c r="KS85" s="43"/>
      <c r="KT85" s="43"/>
      <c r="KU85" s="43"/>
      <c r="KV85" s="43"/>
      <c r="KW85" s="43"/>
      <c r="KX85" s="43"/>
      <c r="KY85" s="43"/>
      <c r="KZ85" s="43"/>
      <c r="LA85" s="43"/>
      <c r="LB85" s="43"/>
      <c r="LC85" s="43"/>
      <c r="LD85" s="43"/>
      <c r="LE85" s="43"/>
      <c r="LF85" s="43"/>
      <c r="LG85" s="43"/>
      <c r="LH85" s="43"/>
      <c r="LI85" s="43"/>
      <c r="LJ85" s="43"/>
      <c r="LK85" s="43"/>
      <c r="LL85" s="43"/>
      <c r="LM85" s="43"/>
      <c r="LN85" s="43"/>
      <c r="LO85" s="43"/>
      <c r="LP85" s="43"/>
      <c r="LQ85" s="43"/>
      <c r="LR85" s="43"/>
      <c r="LS85" s="43"/>
      <c r="LT85" s="43"/>
      <c r="LU85" s="43"/>
      <c r="LV85" s="43"/>
      <c r="LW85" s="43"/>
      <c r="LX85" s="43"/>
      <c r="LY85" s="43"/>
      <c r="LZ85" s="43"/>
      <c r="MA85" s="43"/>
      <c r="MB85" s="43"/>
      <c r="MC85" s="43"/>
      <c r="MD85" s="43"/>
      <c r="ME85" s="43"/>
      <c r="MF85" s="43"/>
      <c r="MG85" s="43"/>
      <c r="MH85" s="43"/>
      <c r="MI85" s="43"/>
      <c r="MJ85" s="43"/>
      <c r="MK85" s="43"/>
      <c r="ML85" s="43"/>
      <c r="MM85" s="43"/>
      <c r="MN85" s="43"/>
      <c r="MO85" s="43"/>
      <c r="MP85" s="43"/>
      <c r="MQ85" s="43"/>
      <c r="MR85" s="43"/>
      <c r="MS85" s="43"/>
      <c r="MT85" s="43"/>
      <c r="MU85" s="43"/>
      <c r="MV85" s="43"/>
      <c r="MW85" s="43"/>
      <c r="MX85" s="43"/>
      <c r="MY85" s="43"/>
      <c r="MZ85" s="43"/>
      <c r="NA85" s="43"/>
      <c r="NB85" s="43"/>
      <c r="NC85" s="43"/>
      <c r="ND85" s="43"/>
      <c r="NE85" s="43"/>
      <c r="NF85" s="43"/>
      <c r="NG85" s="43"/>
      <c r="NH85" s="43"/>
      <c r="NI85" s="43"/>
      <c r="NJ85" s="43"/>
      <c r="NK85" s="43"/>
      <c r="NL85" s="43"/>
      <c r="NM85" s="43"/>
      <c r="NN85" s="43"/>
      <c r="NO85" s="43"/>
      <c r="NP85" s="43"/>
      <c r="NQ85" s="43"/>
      <c r="NR85" s="43"/>
      <c r="NS85" s="43"/>
      <c r="NT85" s="43"/>
      <c r="NU85" s="43"/>
      <c r="NV85" s="43"/>
      <c r="NW85" s="43"/>
      <c r="NX85" s="43"/>
      <c r="NY85" s="43"/>
      <c r="NZ85" s="43"/>
      <c r="OA85" s="43"/>
      <c r="OB85" s="43"/>
      <c r="OC85" s="43"/>
      <c r="OD85" s="43"/>
      <c r="OE85" s="43"/>
      <c r="OF85" s="43"/>
      <c r="OG85" s="43"/>
      <c r="OH85" s="43"/>
      <c r="OI85" s="43"/>
      <c r="OJ85" s="43"/>
      <c r="OK85" s="43"/>
      <c r="OL85" s="43"/>
      <c r="OM85" s="43"/>
      <c r="ON85" s="43"/>
      <c r="OO85" s="43"/>
      <c r="OP85" s="43"/>
      <c r="OQ85" s="43"/>
      <c r="OR85" s="43"/>
      <c r="OS85" s="43"/>
      <c r="OT85" s="43"/>
      <c r="OU85" s="43"/>
      <c r="OV85" s="43"/>
      <c r="OW85" s="43"/>
      <c r="OX85" s="43"/>
      <c r="OY85" s="43"/>
      <c r="OZ85" s="43"/>
      <c r="PA85" s="43"/>
      <c r="PB85" s="43"/>
      <c r="PC85" s="43"/>
      <c r="PD85" s="43"/>
      <c r="PE85" s="43"/>
      <c r="PF85" s="43"/>
      <c r="PG85" s="43"/>
      <c r="PH85" s="43"/>
      <c r="PI85" s="43"/>
      <c r="PJ85" s="43"/>
      <c r="PK85" s="43"/>
      <c r="PL85" s="43"/>
      <c r="PM85" s="43"/>
      <c r="PN85" s="43"/>
      <c r="PO85" s="43"/>
      <c r="PP85" s="43"/>
      <c r="PQ85" s="43"/>
      <c r="PR85" s="43"/>
      <c r="PS85" s="43"/>
      <c r="PT85" s="43"/>
      <c r="PU85" s="43"/>
      <c r="PV85" s="43"/>
      <c r="PW85" s="43"/>
      <c r="PX85" s="43"/>
      <c r="PY85" s="43"/>
      <c r="PZ85" s="43"/>
      <c r="QA85" s="43"/>
      <c r="QB85" s="43"/>
      <c r="QC85" s="43"/>
      <c r="QD85" s="43"/>
      <c r="QE85" s="43"/>
      <c r="QF85" s="43"/>
      <c r="QG85" s="43"/>
      <c r="QH85" s="43"/>
      <c r="QI85" s="43"/>
      <c r="QJ85" s="43"/>
      <c r="QK85" s="43"/>
      <c r="QL85" s="43"/>
      <c r="QM85" s="43"/>
      <c r="QN85" s="43"/>
      <c r="QO85" s="43"/>
      <c r="QP85" s="43"/>
      <c r="QQ85" s="43"/>
      <c r="QR85" s="43"/>
      <c r="QS85" s="43"/>
      <c r="QT85" s="43"/>
      <c r="QU85" s="43"/>
      <c r="QV85" s="43"/>
      <c r="QW85" s="43"/>
      <c r="QX85" s="43"/>
      <c r="QY85" s="43"/>
      <c r="QZ85" s="43"/>
      <c r="RA85" s="43"/>
      <c r="RB85" s="43"/>
      <c r="RC85" s="43"/>
      <c r="RD85" s="43"/>
      <c r="RE85" s="43"/>
      <c r="RF85" s="43"/>
      <c r="RG85" s="43"/>
      <c r="RH85" s="43"/>
      <c r="RI85" s="43"/>
      <c r="RJ85" s="43"/>
      <c r="RK85" s="43"/>
      <c r="RL85" s="43"/>
      <c r="RM85" s="43"/>
      <c r="RN85" s="43"/>
      <c r="RO85" s="43"/>
      <c r="RP85" s="43"/>
      <c r="RQ85" s="43"/>
      <c r="RR85" s="43"/>
      <c r="RS85" s="43"/>
      <c r="RT85" s="43"/>
      <c r="RU85" s="43"/>
      <c r="RV85" s="43"/>
      <c r="RW85" s="43"/>
      <c r="RX85" s="43"/>
      <c r="RY85" s="43"/>
      <c r="RZ85" s="43"/>
      <c r="SA85" s="43"/>
      <c r="SB85" s="43"/>
      <c r="SC85" s="43"/>
      <c r="SD85" s="43"/>
      <c r="SE85" s="43"/>
      <c r="SF85" s="43"/>
      <c r="SG85" s="43"/>
      <c r="SH85" s="43"/>
      <c r="SI85" s="43"/>
      <c r="SJ85" s="43"/>
      <c r="SK85" s="43"/>
      <c r="SL85" s="43"/>
      <c r="SM85" s="43"/>
      <c r="SN85" s="43"/>
      <c r="SO85" s="43"/>
      <c r="SP85" s="43"/>
      <c r="SQ85" s="43"/>
      <c r="SR85" s="43"/>
      <c r="SS85" s="43"/>
      <c r="ST85" s="43"/>
      <c r="SU85" s="43"/>
      <c r="SV85" s="43"/>
      <c r="SW85" s="43"/>
      <c r="SX85" s="43"/>
      <c r="SY85" s="43"/>
      <c r="SZ85" s="43"/>
      <c r="TA85" s="43"/>
      <c r="TB85" s="43"/>
      <c r="TC85" s="43"/>
      <c r="TD85" s="43"/>
      <c r="TE85" s="43"/>
      <c r="TF85" s="43"/>
      <c r="TG85" s="43"/>
      <c r="TH85" s="43"/>
      <c r="TI85" s="43"/>
      <c r="TJ85" s="43"/>
      <c r="TK85" s="43"/>
      <c r="TL85" s="43"/>
      <c r="TM85" s="43"/>
      <c r="TN85" s="43"/>
      <c r="TO85" s="43"/>
      <c r="TP85" s="43"/>
      <c r="TQ85" s="43"/>
      <c r="TR85" s="43"/>
      <c r="TS85" s="43"/>
      <c r="TT85" s="43"/>
      <c r="TU85" s="43"/>
      <c r="TV85" s="43"/>
      <c r="TW85" s="43"/>
      <c r="TX85" s="43"/>
      <c r="TY85" s="43"/>
      <c r="TZ85" s="43"/>
      <c r="UA85" s="43"/>
      <c r="UB85" s="43"/>
      <c r="UC85" s="43"/>
      <c r="UD85" s="43"/>
      <c r="UE85" s="43"/>
      <c r="UF85" s="43"/>
      <c r="UG85" s="43"/>
      <c r="UH85" s="43"/>
      <c r="UI85" s="43"/>
      <c r="UJ85" s="43"/>
      <c r="UK85" s="43"/>
      <c r="UL85" s="43"/>
      <c r="UM85" s="43"/>
      <c r="UN85" s="43"/>
      <c r="UO85" s="43"/>
      <c r="UP85" s="43"/>
      <c r="UQ85" s="43"/>
      <c r="UR85" s="43"/>
      <c r="US85" s="43"/>
      <c r="UT85" s="43"/>
      <c r="UU85" s="43"/>
      <c r="UV85" s="43"/>
      <c r="UW85" s="43"/>
      <c r="UX85" s="43"/>
      <c r="UY85" s="43"/>
      <c r="UZ85" s="43"/>
      <c r="VA85" s="43"/>
      <c r="VB85" s="43"/>
      <c r="VC85" s="43"/>
      <c r="VD85" s="43"/>
      <c r="VE85" s="43"/>
      <c r="VF85" s="43"/>
      <c r="VG85" s="43"/>
      <c r="VH85" s="43"/>
      <c r="VI85" s="43"/>
      <c r="VJ85" s="43"/>
      <c r="VK85" s="43"/>
      <c r="VL85" s="43"/>
      <c r="VM85" s="43"/>
      <c r="VN85" s="43"/>
      <c r="VO85" s="43"/>
      <c r="VP85" s="43"/>
      <c r="VQ85" s="43"/>
      <c r="VR85" s="43"/>
      <c r="VS85" s="43"/>
      <c r="VT85" s="43"/>
      <c r="VU85" s="43"/>
      <c r="VV85" s="43"/>
      <c r="VW85" s="43"/>
      <c r="VX85" s="43"/>
      <c r="VY85" s="43"/>
      <c r="VZ85" s="43"/>
      <c r="WA85" s="43"/>
      <c r="WB85" s="43"/>
      <c r="WC85" s="43"/>
      <c r="WD85" s="43"/>
      <c r="WE85" s="43"/>
      <c r="WF85" s="43"/>
      <c r="WG85" s="43"/>
      <c r="WH85" s="43"/>
      <c r="WI85" s="43"/>
      <c r="WJ85" s="43"/>
      <c r="WK85" s="43"/>
      <c r="WL85" s="43"/>
      <c r="WM85" s="43"/>
      <c r="WN85" s="43"/>
      <c r="WO85" s="43"/>
      <c r="WP85" s="43"/>
      <c r="WQ85" s="43"/>
      <c r="WR85" s="43"/>
      <c r="WS85" s="43"/>
      <c r="WT85" s="43"/>
      <c r="WU85" s="43"/>
      <c r="WV85" s="43"/>
      <c r="WW85" s="43"/>
      <c r="WX85" s="43"/>
      <c r="WY85" s="43"/>
      <c r="WZ85" s="43"/>
      <c r="XA85" s="43"/>
      <c r="XB85" s="43"/>
      <c r="XC85" s="43"/>
      <c r="XD85" s="43"/>
      <c r="XE85" s="43"/>
      <c r="XF85" s="43"/>
      <c r="XG85" s="43"/>
      <c r="XH85" s="43"/>
      <c r="XI85" s="43"/>
      <c r="XJ85" s="43"/>
      <c r="XK85" s="43"/>
      <c r="XL85" s="43"/>
      <c r="XM85" s="43"/>
      <c r="XN85" s="43"/>
      <c r="XO85" s="43"/>
      <c r="XP85" s="43"/>
      <c r="XQ85" s="43"/>
      <c r="XR85" s="43"/>
      <c r="XS85" s="43"/>
      <c r="XT85" s="43"/>
      <c r="XU85" s="43"/>
      <c r="XV85" s="43"/>
      <c r="XW85" s="43"/>
      <c r="XX85" s="43"/>
      <c r="XY85" s="43"/>
      <c r="XZ85" s="43"/>
      <c r="YA85" s="43"/>
      <c r="YB85" s="43"/>
      <c r="YC85" s="43"/>
      <c r="YD85" s="43"/>
      <c r="YE85" s="43"/>
      <c r="YF85" s="43"/>
      <c r="YG85" s="43"/>
      <c r="YH85" s="43"/>
      <c r="YI85" s="43"/>
      <c r="YJ85" s="43"/>
      <c r="YK85" s="43"/>
      <c r="YL85" s="43"/>
      <c r="YM85" s="43"/>
      <c r="YN85" s="43"/>
      <c r="YO85" s="43"/>
      <c r="YP85" s="43"/>
      <c r="YQ85" s="43"/>
      <c r="YR85" s="43"/>
      <c r="YS85" s="43"/>
      <c r="YT85" s="43"/>
      <c r="YU85" s="43"/>
      <c r="YV85" s="43"/>
      <c r="YW85" s="43"/>
      <c r="YX85" s="43"/>
      <c r="YY85" s="43"/>
      <c r="YZ85" s="43"/>
      <c r="ZA85" s="43"/>
      <c r="ZB85" s="43"/>
      <c r="ZC85" s="43"/>
    </row>
    <row r="86" spans="1:679" s="86" customFormat="1">
      <c r="A86" s="80"/>
      <c r="B86" s="405" t="s">
        <v>496</v>
      </c>
      <c r="C86" s="385" t="s">
        <v>19</v>
      </c>
      <c r="D86" s="386"/>
      <c r="E86" s="4" t="s">
        <v>251</v>
      </c>
      <c r="F86" s="4" t="s">
        <v>254</v>
      </c>
      <c r="G86" s="21" t="s">
        <v>498</v>
      </c>
      <c r="H86" s="21" t="s">
        <v>256</v>
      </c>
      <c r="I86" s="21" t="s">
        <v>547</v>
      </c>
      <c r="J86" s="80"/>
      <c r="K86" s="16"/>
      <c r="L86" s="16"/>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c r="CP86" s="43"/>
      <c r="CQ86" s="43"/>
      <c r="CR86" s="43"/>
      <c r="CS86" s="43"/>
      <c r="CT86" s="43"/>
      <c r="CU86" s="43"/>
      <c r="CV86" s="43"/>
      <c r="CW86" s="43"/>
      <c r="CX86" s="43"/>
      <c r="CY86" s="43"/>
      <c r="CZ86" s="43"/>
      <c r="DA86" s="43"/>
      <c r="DB86" s="43"/>
      <c r="DC86" s="43"/>
      <c r="DD86" s="43"/>
      <c r="DE86" s="43"/>
      <c r="DF86" s="43"/>
      <c r="DG86" s="43"/>
      <c r="DH86" s="43"/>
      <c r="DI86" s="43"/>
      <c r="DJ86" s="43"/>
      <c r="DK86" s="43"/>
      <c r="DL86" s="43"/>
      <c r="DM86" s="43"/>
      <c r="DN86" s="43"/>
      <c r="DO86" s="43"/>
      <c r="DP86" s="43"/>
      <c r="DQ86" s="43"/>
      <c r="DR86" s="43"/>
      <c r="DS86" s="43"/>
      <c r="DT86" s="43"/>
      <c r="DU86" s="43"/>
      <c r="DV86" s="43"/>
      <c r="DW86" s="43"/>
      <c r="DX86" s="43"/>
      <c r="DY86" s="43"/>
      <c r="DZ86" s="43"/>
      <c r="EA86" s="43"/>
      <c r="EB86" s="43"/>
      <c r="EC86" s="43"/>
      <c r="ED86" s="43"/>
      <c r="EE86" s="43"/>
      <c r="EF86" s="43"/>
      <c r="EG86" s="43"/>
      <c r="EH86" s="43"/>
      <c r="EI86" s="43"/>
      <c r="EJ86" s="43"/>
      <c r="EK86" s="43"/>
      <c r="EL86" s="43"/>
      <c r="EM86" s="43"/>
      <c r="EN86" s="43"/>
      <c r="EO86" s="43"/>
      <c r="EP86" s="43"/>
      <c r="EQ86" s="43"/>
      <c r="ER86" s="43"/>
      <c r="ES86" s="43"/>
      <c r="ET86" s="43"/>
      <c r="EU86" s="43"/>
      <c r="EV86" s="43"/>
      <c r="EW86" s="43"/>
      <c r="EX86" s="43"/>
      <c r="EY86" s="43"/>
      <c r="EZ86" s="43"/>
      <c r="FA86" s="43"/>
      <c r="FB86" s="43"/>
      <c r="FC86" s="43"/>
      <c r="FD86" s="43"/>
      <c r="FE86" s="43"/>
      <c r="FF86" s="43"/>
      <c r="FG86" s="43"/>
      <c r="FH86" s="43"/>
      <c r="FI86" s="43"/>
      <c r="FJ86" s="43"/>
      <c r="FK86" s="43"/>
      <c r="FL86" s="43"/>
      <c r="FM86" s="43"/>
      <c r="FN86" s="43"/>
      <c r="FO86" s="43"/>
      <c r="FP86" s="43"/>
      <c r="FQ86" s="43"/>
      <c r="FR86" s="43"/>
      <c r="FS86" s="43"/>
      <c r="FT86" s="43"/>
      <c r="FU86" s="43"/>
      <c r="FV86" s="43"/>
      <c r="FW86" s="43"/>
      <c r="FX86" s="43"/>
      <c r="FY86" s="43"/>
      <c r="FZ86" s="43"/>
      <c r="GA86" s="43"/>
      <c r="GB86" s="43"/>
      <c r="GC86" s="43"/>
      <c r="GD86" s="43"/>
      <c r="GE86" s="43"/>
      <c r="GF86" s="43"/>
      <c r="GG86" s="43"/>
      <c r="GH86" s="43"/>
      <c r="GI86" s="43"/>
      <c r="GJ86" s="43"/>
      <c r="GK86" s="43"/>
      <c r="GL86" s="43"/>
      <c r="GM86" s="43"/>
      <c r="GN86" s="43"/>
      <c r="GO86" s="43"/>
      <c r="GP86" s="43"/>
      <c r="GQ86" s="43"/>
      <c r="GR86" s="43"/>
      <c r="GS86" s="43"/>
      <c r="GT86" s="43"/>
      <c r="GU86" s="43"/>
      <c r="GV86" s="43"/>
      <c r="GW86" s="43"/>
      <c r="GX86" s="43"/>
      <c r="GY86" s="43"/>
      <c r="GZ86" s="43"/>
      <c r="HA86" s="43"/>
      <c r="HB86" s="43"/>
      <c r="HC86" s="43"/>
      <c r="HD86" s="43"/>
      <c r="HE86" s="43"/>
      <c r="HF86" s="43"/>
      <c r="HG86" s="43"/>
      <c r="HH86" s="43"/>
      <c r="HI86" s="43"/>
      <c r="HJ86" s="43"/>
      <c r="HK86" s="43"/>
      <c r="HL86" s="43"/>
      <c r="HM86" s="43"/>
      <c r="HN86" s="43"/>
      <c r="HO86" s="43"/>
      <c r="HP86" s="43"/>
      <c r="HQ86" s="43"/>
      <c r="HR86" s="43"/>
      <c r="HS86" s="43"/>
      <c r="HT86" s="43"/>
      <c r="HU86" s="43"/>
      <c r="HV86" s="43"/>
      <c r="HW86" s="43"/>
      <c r="HX86" s="43"/>
      <c r="HY86" s="43"/>
      <c r="HZ86" s="43"/>
      <c r="IA86" s="43"/>
      <c r="IB86" s="43"/>
      <c r="IC86" s="43"/>
      <c r="ID86" s="43"/>
      <c r="IE86" s="43"/>
      <c r="IF86" s="43"/>
      <c r="IG86" s="43"/>
      <c r="IH86" s="43"/>
      <c r="II86" s="43"/>
      <c r="IJ86" s="43"/>
      <c r="IK86" s="43"/>
      <c r="IL86" s="43"/>
      <c r="IM86" s="43"/>
      <c r="IN86" s="43"/>
      <c r="IO86" s="43"/>
      <c r="IP86" s="43"/>
      <c r="IQ86" s="43"/>
      <c r="IR86" s="43"/>
      <c r="IS86" s="43"/>
      <c r="IT86" s="43"/>
      <c r="IU86" s="43"/>
      <c r="IV86" s="43"/>
      <c r="IW86" s="43"/>
      <c r="IX86" s="43"/>
      <c r="IY86" s="43"/>
      <c r="IZ86" s="43"/>
      <c r="JA86" s="43"/>
      <c r="JB86" s="43"/>
      <c r="JC86" s="43"/>
      <c r="JD86" s="43"/>
      <c r="JE86" s="43"/>
      <c r="JF86" s="43"/>
      <c r="JG86" s="43"/>
      <c r="JH86" s="43"/>
      <c r="JI86" s="43"/>
      <c r="JJ86" s="43"/>
      <c r="JK86" s="43"/>
      <c r="JL86" s="43"/>
      <c r="JM86" s="43"/>
      <c r="JN86" s="43"/>
      <c r="JO86" s="43"/>
      <c r="JP86" s="43"/>
      <c r="JQ86" s="43"/>
      <c r="JR86" s="43"/>
      <c r="JS86" s="43"/>
      <c r="JT86" s="43"/>
      <c r="JU86" s="43"/>
      <c r="JV86" s="43"/>
      <c r="JW86" s="43"/>
      <c r="JX86" s="43"/>
      <c r="JY86" s="43"/>
      <c r="JZ86" s="43"/>
      <c r="KA86" s="43"/>
      <c r="KB86" s="43"/>
      <c r="KC86" s="43"/>
      <c r="KD86" s="43"/>
      <c r="KE86" s="43"/>
      <c r="KF86" s="43"/>
      <c r="KG86" s="43"/>
      <c r="KH86" s="43"/>
      <c r="KI86" s="43"/>
      <c r="KJ86" s="43"/>
      <c r="KK86" s="43"/>
      <c r="KL86" s="43"/>
      <c r="KM86" s="43"/>
      <c r="KN86" s="43"/>
      <c r="KO86" s="43"/>
      <c r="KP86" s="43"/>
      <c r="KQ86" s="43"/>
      <c r="KR86" s="43"/>
      <c r="KS86" s="43"/>
      <c r="KT86" s="43"/>
      <c r="KU86" s="43"/>
      <c r="KV86" s="43"/>
      <c r="KW86" s="43"/>
      <c r="KX86" s="43"/>
      <c r="KY86" s="43"/>
      <c r="KZ86" s="43"/>
      <c r="LA86" s="43"/>
      <c r="LB86" s="43"/>
      <c r="LC86" s="43"/>
      <c r="LD86" s="43"/>
      <c r="LE86" s="43"/>
      <c r="LF86" s="43"/>
      <c r="LG86" s="43"/>
      <c r="LH86" s="43"/>
      <c r="LI86" s="43"/>
      <c r="LJ86" s="43"/>
      <c r="LK86" s="43"/>
      <c r="LL86" s="43"/>
      <c r="LM86" s="43"/>
      <c r="LN86" s="43"/>
      <c r="LO86" s="43"/>
      <c r="LP86" s="43"/>
      <c r="LQ86" s="43"/>
      <c r="LR86" s="43"/>
      <c r="LS86" s="43"/>
      <c r="LT86" s="43"/>
      <c r="LU86" s="43"/>
      <c r="LV86" s="43"/>
      <c r="LW86" s="43"/>
      <c r="LX86" s="43"/>
      <c r="LY86" s="43"/>
      <c r="LZ86" s="43"/>
      <c r="MA86" s="43"/>
      <c r="MB86" s="43"/>
      <c r="MC86" s="43"/>
      <c r="MD86" s="43"/>
      <c r="ME86" s="43"/>
      <c r="MF86" s="43"/>
      <c r="MG86" s="43"/>
      <c r="MH86" s="43"/>
      <c r="MI86" s="43"/>
      <c r="MJ86" s="43"/>
      <c r="MK86" s="43"/>
      <c r="ML86" s="43"/>
      <c r="MM86" s="43"/>
      <c r="MN86" s="43"/>
      <c r="MO86" s="43"/>
      <c r="MP86" s="43"/>
      <c r="MQ86" s="43"/>
      <c r="MR86" s="43"/>
      <c r="MS86" s="43"/>
      <c r="MT86" s="43"/>
      <c r="MU86" s="43"/>
      <c r="MV86" s="43"/>
      <c r="MW86" s="43"/>
      <c r="MX86" s="43"/>
      <c r="MY86" s="43"/>
      <c r="MZ86" s="43"/>
      <c r="NA86" s="43"/>
      <c r="NB86" s="43"/>
      <c r="NC86" s="43"/>
      <c r="ND86" s="43"/>
      <c r="NE86" s="43"/>
      <c r="NF86" s="43"/>
      <c r="NG86" s="43"/>
      <c r="NH86" s="43"/>
      <c r="NI86" s="43"/>
      <c r="NJ86" s="43"/>
      <c r="NK86" s="43"/>
      <c r="NL86" s="43"/>
      <c r="NM86" s="43"/>
      <c r="NN86" s="43"/>
      <c r="NO86" s="43"/>
      <c r="NP86" s="43"/>
      <c r="NQ86" s="43"/>
      <c r="NR86" s="43"/>
      <c r="NS86" s="43"/>
      <c r="NT86" s="43"/>
      <c r="NU86" s="43"/>
      <c r="NV86" s="43"/>
      <c r="NW86" s="43"/>
      <c r="NX86" s="43"/>
      <c r="NY86" s="43"/>
      <c r="NZ86" s="43"/>
      <c r="OA86" s="43"/>
      <c r="OB86" s="43"/>
      <c r="OC86" s="43"/>
      <c r="OD86" s="43"/>
      <c r="OE86" s="43"/>
      <c r="OF86" s="43"/>
      <c r="OG86" s="43"/>
      <c r="OH86" s="43"/>
      <c r="OI86" s="43"/>
      <c r="OJ86" s="43"/>
      <c r="OK86" s="43"/>
      <c r="OL86" s="43"/>
      <c r="OM86" s="43"/>
      <c r="ON86" s="43"/>
      <c r="OO86" s="43"/>
      <c r="OP86" s="43"/>
      <c r="OQ86" s="43"/>
      <c r="OR86" s="43"/>
      <c r="OS86" s="43"/>
      <c r="OT86" s="43"/>
      <c r="OU86" s="43"/>
      <c r="OV86" s="43"/>
      <c r="OW86" s="43"/>
      <c r="OX86" s="43"/>
      <c r="OY86" s="43"/>
      <c r="OZ86" s="43"/>
      <c r="PA86" s="43"/>
      <c r="PB86" s="43"/>
      <c r="PC86" s="43"/>
      <c r="PD86" s="43"/>
      <c r="PE86" s="43"/>
      <c r="PF86" s="43"/>
      <c r="PG86" s="43"/>
      <c r="PH86" s="43"/>
      <c r="PI86" s="43"/>
      <c r="PJ86" s="43"/>
      <c r="PK86" s="43"/>
      <c r="PL86" s="43"/>
      <c r="PM86" s="43"/>
      <c r="PN86" s="43"/>
      <c r="PO86" s="43"/>
      <c r="PP86" s="43"/>
      <c r="PQ86" s="43"/>
      <c r="PR86" s="43"/>
      <c r="PS86" s="43"/>
      <c r="PT86" s="43"/>
      <c r="PU86" s="43"/>
      <c r="PV86" s="43"/>
      <c r="PW86" s="43"/>
      <c r="PX86" s="43"/>
      <c r="PY86" s="43"/>
      <c r="PZ86" s="43"/>
      <c r="QA86" s="43"/>
      <c r="QB86" s="43"/>
      <c r="QC86" s="43"/>
      <c r="QD86" s="43"/>
      <c r="QE86" s="43"/>
      <c r="QF86" s="43"/>
      <c r="QG86" s="43"/>
      <c r="QH86" s="43"/>
      <c r="QI86" s="43"/>
      <c r="QJ86" s="43"/>
      <c r="QK86" s="43"/>
      <c r="QL86" s="43"/>
      <c r="QM86" s="43"/>
      <c r="QN86" s="43"/>
      <c r="QO86" s="43"/>
      <c r="QP86" s="43"/>
      <c r="QQ86" s="43"/>
      <c r="QR86" s="43"/>
      <c r="QS86" s="43"/>
      <c r="QT86" s="43"/>
      <c r="QU86" s="43"/>
      <c r="QV86" s="43"/>
      <c r="QW86" s="43"/>
      <c r="QX86" s="43"/>
      <c r="QY86" s="43"/>
      <c r="QZ86" s="43"/>
      <c r="RA86" s="43"/>
      <c r="RB86" s="43"/>
      <c r="RC86" s="43"/>
      <c r="RD86" s="43"/>
      <c r="RE86" s="43"/>
      <c r="RF86" s="43"/>
      <c r="RG86" s="43"/>
      <c r="RH86" s="43"/>
      <c r="RI86" s="43"/>
      <c r="RJ86" s="43"/>
      <c r="RK86" s="43"/>
      <c r="RL86" s="43"/>
      <c r="RM86" s="43"/>
      <c r="RN86" s="43"/>
      <c r="RO86" s="43"/>
      <c r="RP86" s="43"/>
      <c r="RQ86" s="43"/>
      <c r="RR86" s="43"/>
      <c r="RS86" s="43"/>
      <c r="RT86" s="43"/>
      <c r="RU86" s="43"/>
      <c r="RV86" s="43"/>
      <c r="RW86" s="43"/>
      <c r="RX86" s="43"/>
      <c r="RY86" s="43"/>
      <c r="RZ86" s="43"/>
      <c r="SA86" s="43"/>
      <c r="SB86" s="43"/>
      <c r="SC86" s="43"/>
      <c r="SD86" s="43"/>
      <c r="SE86" s="43"/>
      <c r="SF86" s="43"/>
      <c r="SG86" s="43"/>
      <c r="SH86" s="43"/>
      <c r="SI86" s="43"/>
      <c r="SJ86" s="43"/>
      <c r="SK86" s="43"/>
      <c r="SL86" s="43"/>
      <c r="SM86" s="43"/>
      <c r="SN86" s="43"/>
      <c r="SO86" s="43"/>
      <c r="SP86" s="43"/>
      <c r="SQ86" s="43"/>
      <c r="SR86" s="43"/>
      <c r="SS86" s="43"/>
      <c r="ST86" s="43"/>
      <c r="SU86" s="43"/>
      <c r="SV86" s="43"/>
      <c r="SW86" s="43"/>
      <c r="SX86" s="43"/>
      <c r="SY86" s="43"/>
      <c r="SZ86" s="43"/>
      <c r="TA86" s="43"/>
      <c r="TB86" s="43"/>
      <c r="TC86" s="43"/>
      <c r="TD86" s="43"/>
      <c r="TE86" s="43"/>
      <c r="TF86" s="43"/>
      <c r="TG86" s="43"/>
      <c r="TH86" s="43"/>
      <c r="TI86" s="43"/>
      <c r="TJ86" s="43"/>
      <c r="TK86" s="43"/>
      <c r="TL86" s="43"/>
      <c r="TM86" s="43"/>
      <c r="TN86" s="43"/>
      <c r="TO86" s="43"/>
      <c r="TP86" s="43"/>
      <c r="TQ86" s="43"/>
      <c r="TR86" s="43"/>
      <c r="TS86" s="43"/>
      <c r="TT86" s="43"/>
      <c r="TU86" s="43"/>
      <c r="TV86" s="43"/>
      <c r="TW86" s="43"/>
      <c r="TX86" s="43"/>
      <c r="TY86" s="43"/>
      <c r="TZ86" s="43"/>
      <c r="UA86" s="43"/>
      <c r="UB86" s="43"/>
      <c r="UC86" s="43"/>
      <c r="UD86" s="43"/>
      <c r="UE86" s="43"/>
      <c r="UF86" s="43"/>
      <c r="UG86" s="43"/>
      <c r="UH86" s="43"/>
      <c r="UI86" s="43"/>
      <c r="UJ86" s="43"/>
      <c r="UK86" s="43"/>
      <c r="UL86" s="43"/>
      <c r="UM86" s="43"/>
      <c r="UN86" s="43"/>
      <c r="UO86" s="43"/>
      <c r="UP86" s="43"/>
      <c r="UQ86" s="43"/>
      <c r="UR86" s="43"/>
      <c r="US86" s="43"/>
      <c r="UT86" s="43"/>
      <c r="UU86" s="43"/>
      <c r="UV86" s="43"/>
      <c r="UW86" s="43"/>
      <c r="UX86" s="43"/>
      <c r="UY86" s="43"/>
      <c r="UZ86" s="43"/>
      <c r="VA86" s="43"/>
      <c r="VB86" s="43"/>
      <c r="VC86" s="43"/>
      <c r="VD86" s="43"/>
      <c r="VE86" s="43"/>
      <c r="VF86" s="43"/>
      <c r="VG86" s="43"/>
      <c r="VH86" s="43"/>
      <c r="VI86" s="43"/>
      <c r="VJ86" s="43"/>
      <c r="VK86" s="43"/>
      <c r="VL86" s="43"/>
      <c r="VM86" s="43"/>
      <c r="VN86" s="43"/>
      <c r="VO86" s="43"/>
      <c r="VP86" s="43"/>
      <c r="VQ86" s="43"/>
      <c r="VR86" s="43"/>
      <c r="VS86" s="43"/>
      <c r="VT86" s="43"/>
      <c r="VU86" s="43"/>
      <c r="VV86" s="43"/>
      <c r="VW86" s="43"/>
      <c r="VX86" s="43"/>
      <c r="VY86" s="43"/>
      <c r="VZ86" s="43"/>
      <c r="WA86" s="43"/>
      <c r="WB86" s="43"/>
      <c r="WC86" s="43"/>
      <c r="WD86" s="43"/>
      <c r="WE86" s="43"/>
      <c r="WF86" s="43"/>
      <c r="WG86" s="43"/>
      <c r="WH86" s="43"/>
      <c r="WI86" s="43"/>
      <c r="WJ86" s="43"/>
      <c r="WK86" s="43"/>
      <c r="WL86" s="43"/>
      <c r="WM86" s="43"/>
      <c r="WN86" s="43"/>
      <c r="WO86" s="43"/>
      <c r="WP86" s="43"/>
      <c r="WQ86" s="43"/>
      <c r="WR86" s="43"/>
      <c r="WS86" s="43"/>
      <c r="WT86" s="43"/>
      <c r="WU86" s="43"/>
      <c r="WV86" s="43"/>
      <c r="WW86" s="43"/>
      <c r="WX86" s="43"/>
      <c r="WY86" s="43"/>
      <c r="WZ86" s="43"/>
      <c r="XA86" s="43"/>
      <c r="XB86" s="43"/>
      <c r="XC86" s="43"/>
      <c r="XD86" s="43"/>
      <c r="XE86" s="43"/>
      <c r="XF86" s="43"/>
      <c r="XG86" s="43"/>
      <c r="XH86" s="43"/>
      <c r="XI86" s="43"/>
      <c r="XJ86" s="43"/>
      <c r="XK86" s="43"/>
      <c r="XL86" s="43"/>
      <c r="XM86" s="43"/>
      <c r="XN86" s="43"/>
      <c r="XO86" s="43"/>
      <c r="XP86" s="43"/>
      <c r="XQ86" s="43"/>
      <c r="XR86" s="43"/>
      <c r="XS86" s="43"/>
      <c r="XT86" s="43"/>
      <c r="XU86" s="43"/>
      <c r="XV86" s="43"/>
      <c r="XW86" s="43"/>
      <c r="XX86" s="43"/>
      <c r="XY86" s="43"/>
      <c r="XZ86" s="43"/>
      <c r="YA86" s="43"/>
      <c r="YB86" s="43"/>
      <c r="YC86" s="43"/>
      <c r="YD86" s="43"/>
      <c r="YE86" s="43"/>
      <c r="YF86" s="43"/>
      <c r="YG86" s="43"/>
      <c r="YH86" s="43"/>
      <c r="YI86" s="43"/>
      <c r="YJ86" s="43"/>
      <c r="YK86" s="43"/>
      <c r="YL86" s="43"/>
      <c r="YM86" s="43"/>
      <c r="YN86" s="43"/>
      <c r="YO86" s="43"/>
      <c r="YP86" s="43"/>
      <c r="YQ86" s="43"/>
      <c r="YR86" s="43"/>
      <c r="YS86" s="43"/>
      <c r="YT86" s="43"/>
      <c r="YU86" s="43"/>
      <c r="YV86" s="43"/>
      <c r="YW86" s="43"/>
      <c r="YX86" s="43"/>
      <c r="YY86" s="43"/>
      <c r="YZ86" s="43"/>
      <c r="ZA86" s="43"/>
      <c r="ZB86" s="43"/>
      <c r="ZC86" s="43"/>
    </row>
    <row r="87" spans="1:679">
      <c r="B87" s="400" t="s">
        <v>62</v>
      </c>
      <c r="C87" s="385" t="s">
        <v>20</v>
      </c>
      <c r="D87" s="386"/>
      <c r="E87" s="4" t="s">
        <v>251</v>
      </c>
      <c r="F87" s="4" t="s">
        <v>254</v>
      </c>
      <c r="G87" s="21" t="s">
        <v>265</v>
      </c>
      <c r="H87" s="21" t="s">
        <v>256</v>
      </c>
      <c r="J87" s="80"/>
      <c r="K87" s="16"/>
      <c r="L87" s="16"/>
    </row>
    <row r="88" spans="1:679" s="87" customFormat="1">
      <c r="B88" s="400" t="s">
        <v>63</v>
      </c>
      <c r="C88" s="385" t="s">
        <v>21</v>
      </c>
      <c r="D88" s="386"/>
      <c r="E88" s="4" t="s">
        <v>251</v>
      </c>
      <c r="F88" s="4" t="s">
        <v>254</v>
      </c>
      <c r="G88" s="21" t="s">
        <v>274</v>
      </c>
      <c r="H88" s="21" t="s">
        <v>256</v>
      </c>
      <c r="J88" s="80"/>
      <c r="K88" s="16"/>
      <c r="L88" s="16"/>
    </row>
    <row r="89" spans="1:679">
      <c r="B89" s="399" t="s">
        <v>64</v>
      </c>
      <c r="C89" s="385" t="s">
        <v>22</v>
      </c>
      <c r="D89" s="386"/>
      <c r="E89" s="4" t="s">
        <v>251</v>
      </c>
      <c r="F89" s="4" t="s">
        <v>254</v>
      </c>
      <c r="G89" s="21" t="s">
        <v>266</v>
      </c>
      <c r="H89" s="21" t="s">
        <v>273</v>
      </c>
      <c r="J89" s="80"/>
      <c r="K89" s="16"/>
      <c r="L89" s="16"/>
    </row>
    <row r="90" spans="1:679">
      <c r="B90" s="400" t="s">
        <v>135</v>
      </c>
      <c r="C90" s="385" t="s">
        <v>23</v>
      </c>
      <c r="D90" s="386"/>
      <c r="E90" s="4" t="s">
        <v>251</v>
      </c>
      <c r="F90" s="4" t="s">
        <v>254</v>
      </c>
      <c r="G90" s="21" t="s">
        <v>266</v>
      </c>
      <c r="H90" s="21" t="s">
        <v>273</v>
      </c>
      <c r="I90" s="21" t="s">
        <v>267</v>
      </c>
      <c r="J90" s="80"/>
      <c r="K90" s="16"/>
      <c r="L90" s="16"/>
    </row>
    <row r="91" spans="1:679">
      <c r="B91" s="400" t="s">
        <v>136</v>
      </c>
      <c r="C91" s="385" t="s">
        <v>24</v>
      </c>
      <c r="D91" s="386"/>
      <c r="E91" s="4" t="s">
        <v>251</v>
      </c>
      <c r="F91" s="4" t="s">
        <v>254</v>
      </c>
      <c r="G91" s="21" t="s">
        <v>266</v>
      </c>
      <c r="H91" s="21" t="s">
        <v>273</v>
      </c>
      <c r="I91" s="21" t="s">
        <v>268</v>
      </c>
      <c r="J91" s="80"/>
      <c r="K91" s="16"/>
      <c r="L91" s="16"/>
    </row>
    <row r="92" spans="1:679">
      <c r="B92" s="399" t="s">
        <v>131</v>
      </c>
      <c r="C92" s="385" t="s">
        <v>25</v>
      </c>
      <c r="D92" s="386"/>
      <c r="E92" s="4" t="s">
        <v>251</v>
      </c>
      <c r="F92" s="4" t="s">
        <v>254</v>
      </c>
      <c r="G92" s="21" t="s">
        <v>269</v>
      </c>
      <c r="H92" s="21" t="s">
        <v>273</v>
      </c>
      <c r="I92" s="4" t="s">
        <v>270</v>
      </c>
      <c r="J92" s="80"/>
      <c r="K92" s="16"/>
      <c r="L92" s="16"/>
    </row>
    <row r="93" spans="1:679">
      <c r="B93" s="399" t="s">
        <v>146</v>
      </c>
      <c r="C93" s="385" t="s">
        <v>26</v>
      </c>
      <c r="D93" s="386"/>
      <c r="E93" s="4" t="s">
        <v>251</v>
      </c>
      <c r="F93" s="4" t="s">
        <v>254</v>
      </c>
      <c r="G93" s="21" t="s">
        <v>271</v>
      </c>
      <c r="H93" s="21" t="s">
        <v>272</v>
      </c>
      <c r="J93" s="80"/>
      <c r="K93" s="16"/>
      <c r="L93" s="16"/>
    </row>
    <row r="94" spans="1:679" ht="30">
      <c r="B94" s="399" t="s">
        <v>65</v>
      </c>
      <c r="C94" s="385" t="s">
        <v>27</v>
      </c>
      <c r="D94" s="386"/>
      <c r="E94" s="4" t="s">
        <v>251</v>
      </c>
      <c r="F94" s="4" t="s">
        <v>254</v>
      </c>
      <c r="G94" s="21" t="s">
        <v>274</v>
      </c>
      <c r="H94" s="21" t="s">
        <v>273</v>
      </c>
      <c r="J94" s="80"/>
      <c r="K94" s="16"/>
      <c r="L94" s="16"/>
    </row>
    <row r="95" spans="1:679" ht="30">
      <c r="B95" s="399" t="s">
        <v>1070</v>
      </c>
      <c r="C95" s="385" t="s">
        <v>1071</v>
      </c>
      <c r="D95" s="386"/>
      <c r="E95" s="4" t="s">
        <v>251</v>
      </c>
      <c r="F95" s="4" t="s">
        <v>254</v>
      </c>
      <c r="G95" s="4"/>
      <c r="H95" s="21"/>
      <c r="I95" s="410" t="s">
        <v>1072</v>
      </c>
      <c r="K95" s="17"/>
      <c r="N95" s="16"/>
    </row>
    <row r="96" spans="1:679">
      <c r="B96" s="411" t="s">
        <v>66</v>
      </c>
      <c r="C96" s="412" t="s">
        <v>28</v>
      </c>
      <c r="D96" s="386"/>
      <c r="E96" s="4" t="s">
        <v>251</v>
      </c>
      <c r="F96" s="4" t="s">
        <v>254</v>
      </c>
      <c r="J96" s="80"/>
    </row>
    <row r="97" spans="2:11">
      <c r="B97" s="384" t="s">
        <v>67</v>
      </c>
      <c r="C97" s="385"/>
      <c r="D97" s="66"/>
      <c r="J97" s="80"/>
    </row>
    <row r="98" spans="2:11">
      <c r="B98" s="399" t="s">
        <v>137</v>
      </c>
      <c r="C98" s="385" t="s">
        <v>29</v>
      </c>
      <c r="D98" s="386"/>
      <c r="E98" s="4" t="s">
        <v>251</v>
      </c>
      <c r="F98" s="21" t="s">
        <v>275</v>
      </c>
      <c r="G98" s="21" t="s">
        <v>276</v>
      </c>
      <c r="J98" s="80"/>
    </row>
    <row r="99" spans="2:11">
      <c r="B99" s="399" t="s">
        <v>138</v>
      </c>
      <c r="C99" s="385" t="s">
        <v>30</v>
      </c>
      <c r="D99" s="386"/>
      <c r="E99" s="4" t="s">
        <v>251</v>
      </c>
      <c r="F99" s="21" t="s">
        <v>275</v>
      </c>
      <c r="G99" s="21" t="s">
        <v>277</v>
      </c>
      <c r="J99" s="80"/>
    </row>
    <row r="100" spans="2:11">
      <c r="B100" s="399" t="s">
        <v>140</v>
      </c>
      <c r="C100" s="385" t="s">
        <v>31</v>
      </c>
      <c r="D100" s="386"/>
      <c r="E100" s="4" t="s">
        <v>251</v>
      </c>
      <c r="F100" s="21" t="s">
        <v>275</v>
      </c>
      <c r="G100" s="21" t="s">
        <v>278</v>
      </c>
      <c r="J100" s="80"/>
    </row>
    <row r="101" spans="2:11" ht="30">
      <c r="B101" s="399" t="s">
        <v>68</v>
      </c>
      <c r="C101" s="385" t="s">
        <v>186</v>
      </c>
      <c r="D101" s="386"/>
      <c r="E101" s="4" t="s">
        <v>251</v>
      </c>
      <c r="F101" s="21" t="s">
        <v>275</v>
      </c>
      <c r="G101" s="21" t="s">
        <v>279</v>
      </c>
      <c r="J101" s="80"/>
    </row>
    <row r="102" spans="2:11">
      <c r="B102" s="411" t="s">
        <v>69</v>
      </c>
      <c r="C102" s="412" t="s">
        <v>32</v>
      </c>
      <c r="D102" s="386"/>
      <c r="E102" s="4" t="s">
        <v>251</v>
      </c>
      <c r="F102" s="21" t="s">
        <v>275</v>
      </c>
      <c r="J102" s="80"/>
    </row>
    <row r="103" spans="2:11">
      <c r="B103" s="384" t="s">
        <v>1073</v>
      </c>
      <c r="C103" s="412" t="s">
        <v>1074</v>
      </c>
      <c r="D103" s="386"/>
      <c r="E103" s="4" t="s">
        <v>251</v>
      </c>
      <c r="F103" s="4" t="s">
        <v>1075</v>
      </c>
      <c r="J103" s="80"/>
    </row>
    <row r="104" spans="2:11">
      <c r="B104" s="384" t="s">
        <v>141</v>
      </c>
      <c r="C104" s="385" t="s">
        <v>33</v>
      </c>
      <c r="D104" s="386"/>
      <c r="E104" s="4" t="s">
        <v>251</v>
      </c>
      <c r="F104" s="4" t="s">
        <v>281</v>
      </c>
      <c r="J104" s="80"/>
    </row>
    <row r="105" spans="2:11">
      <c r="B105" s="384" t="s">
        <v>142</v>
      </c>
      <c r="C105" s="385" t="s">
        <v>34</v>
      </c>
      <c r="D105" s="386"/>
      <c r="E105" s="4" t="s">
        <v>251</v>
      </c>
      <c r="F105" s="4" t="s">
        <v>282</v>
      </c>
      <c r="J105" s="80"/>
    </row>
    <row r="106" spans="2:11">
      <c r="B106" s="399" t="s">
        <v>458</v>
      </c>
      <c r="C106" s="385" t="s">
        <v>35</v>
      </c>
      <c r="D106" s="386"/>
      <c r="E106" s="4" t="s">
        <v>251</v>
      </c>
      <c r="F106" s="4" t="s">
        <v>283</v>
      </c>
      <c r="J106" s="80"/>
    </row>
    <row r="107" spans="2:11">
      <c r="B107" s="399" t="s">
        <v>459</v>
      </c>
      <c r="C107" s="385" t="s">
        <v>36</v>
      </c>
      <c r="D107" s="386"/>
      <c r="E107" s="4" t="s">
        <v>251</v>
      </c>
      <c r="F107" s="4" t="s">
        <v>284</v>
      </c>
      <c r="J107" s="80"/>
    </row>
    <row r="108" spans="2:11">
      <c r="B108" s="384" t="s">
        <v>143</v>
      </c>
      <c r="C108" s="385" t="s">
        <v>37</v>
      </c>
      <c r="D108" s="386"/>
      <c r="E108" s="4" t="s">
        <v>251</v>
      </c>
      <c r="F108" s="4" t="s">
        <v>285</v>
      </c>
      <c r="J108" s="80"/>
    </row>
    <row r="109" spans="2:11">
      <c r="B109" s="80"/>
      <c r="C109" s="88"/>
      <c r="D109" s="17" t="s">
        <v>1079</v>
      </c>
      <c r="J109" s="80"/>
    </row>
    <row r="110" spans="2:11">
      <c r="B110" s="89"/>
      <c r="C110" s="90"/>
      <c r="J110" s="80"/>
    </row>
    <row r="111" spans="2:11">
      <c r="K111" s="80"/>
    </row>
    <row r="112" spans="2:11">
      <c r="K112" s="8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C22"/>
  <sheetViews>
    <sheetView showGridLines="0" tabSelected="1" zoomScale="80" zoomScaleNormal="80" workbookViewId="0">
      <selection activeCell="B14" sqref="B14:C15"/>
    </sheetView>
  </sheetViews>
  <sheetFormatPr defaultColWidth="11.42578125" defaultRowHeight="15"/>
  <cols>
    <col min="1" max="1" width="13.5703125" style="80" bestFit="1" customWidth="1"/>
    <col min="2" max="2" width="33.5703125" style="93" customWidth="1"/>
    <col min="3" max="3" width="9.42578125" style="75" customWidth="1"/>
    <col min="4" max="4" width="15.42578125" style="91" customWidth="1"/>
    <col min="5" max="6" width="15.42578125" style="43" customWidth="1"/>
    <col min="7" max="7" width="6.28515625" style="43" bestFit="1" customWidth="1"/>
    <col min="8" max="8" width="19.28515625" style="43" customWidth="1"/>
    <col min="9" max="9" width="11.42578125" style="43"/>
    <col min="10" max="10" width="28.5703125" style="43" customWidth="1"/>
    <col min="11" max="16384" width="11.42578125" style="43"/>
  </cols>
  <sheetData>
    <row r="1" spans="1:679">
      <c r="A1" s="44" t="s">
        <v>1080</v>
      </c>
      <c r="B1" s="77"/>
      <c r="C1" s="78"/>
      <c r="D1" s="79"/>
    </row>
    <row r="2" spans="1:679">
      <c r="A2" s="31" t="s">
        <v>473</v>
      </c>
      <c r="B2" s="77"/>
      <c r="C2" s="78"/>
      <c r="D2" s="70"/>
    </row>
    <row r="3" spans="1:679">
      <c r="B3" s="77"/>
      <c r="C3" s="77"/>
      <c r="D3" s="43"/>
    </row>
    <row r="4" spans="1:679" ht="12" customHeight="1">
      <c r="A4" s="44" t="s">
        <v>1081</v>
      </c>
      <c r="B4" s="77"/>
      <c r="C4" s="78"/>
      <c r="D4" s="43"/>
    </row>
    <row r="5" spans="1:679" ht="12" customHeight="1">
      <c r="A5" s="44"/>
      <c r="B5" s="77"/>
      <c r="C5" s="78"/>
      <c r="D5" s="43"/>
    </row>
    <row r="6" spans="1:679" ht="12" customHeight="1">
      <c r="A6" s="31" t="s">
        <v>473</v>
      </c>
      <c r="B6" s="77"/>
      <c r="C6" s="78"/>
      <c r="D6" s="43"/>
    </row>
    <row r="7" spans="1:679" s="80" customFormat="1" ht="15" customHeight="1">
      <c r="B7" s="81"/>
      <c r="C7" s="81"/>
    </row>
    <row r="8" spans="1:679" ht="12" customHeight="1">
      <c r="B8" s="82"/>
      <c r="C8" s="83"/>
      <c r="D8" s="403" t="s">
        <v>155</v>
      </c>
      <c r="E8" s="403" t="s">
        <v>156</v>
      </c>
      <c r="F8" s="403" t="s">
        <v>286</v>
      </c>
    </row>
    <row r="9" spans="1:679" ht="12" customHeight="1">
      <c r="B9" s="82"/>
      <c r="C9" s="83"/>
      <c r="D9" s="385" t="s">
        <v>2</v>
      </c>
      <c r="E9" s="385" t="s">
        <v>53</v>
      </c>
      <c r="F9" s="385" t="s">
        <v>44</v>
      </c>
    </row>
    <row r="10" spans="1:679">
      <c r="B10" s="384" t="s">
        <v>55</v>
      </c>
      <c r="C10" s="404"/>
      <c r="D10" s="66"/>
      <c r="E10" s="66"/>
      <c r="F10" s="66"/>
    </row>
    <row r="11" spans="1:679">
      <c r="B11" s="399" t="s">
        <v>359</v>
      </c>
      <c r="C11" s="385" t="s">
        <v>4</v>
      </c>
      <c r="D11" s="386"/>
      <c r="E11" s="386"/>
      <c r="F11" s="386"/>
      <c r="G11" s="4" t="s">
        <v>251</v>
      </c>
      <c r="H11" s="4" t="s">
        <v>254</v>
      </c>
      <c r="I11" s="4" t="s">
        <v>255</v>
      </c>
      <c r="J11" s="21" t="s">
        <v>256</v>
      </c>
      <c r="K11" s="17" t="s">
        <v>253</v>
      </c>
      <c r="L11" s="16"/>
    </row>
    <row r="12" spans="1:679" s="85" customFormat="1">
      <c r="A12" s="80"/>
      <c r="B12" s="399" t="s">
        <v>56</v>
      </c>
      <c r="C12" s="385" t="s">
        <v>5</v>
      </c>
      <c r="D12" s="386"/>
      <c r="E12" s="386"/>
      <c r="F12" s="386"/>
      <c r="G12" s="4" t="s">
        <v>251</v>
      </c>
      <c r="H12" s="4" t="s">
        <v>254</v>
      </c>
      <c r="I12" s="4" t="s">
        <v>257</v>
      </c>
      <c r="J12" s="21" t="s">
        <v>256</v>
      </c>
      <c r="K12" s="17" t="s">
        <v>253</v>
      </c>
      <c r="L12" s="16"/>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row>
    <row r="13" spans="1:679">
      <c r="B13" s="399" t="s">
        <v>59</v>
      </c>
      <c r="C13" s="385" t="s">
        <v>7</v>
      </c>
      <c r="D13" s="386"/>
      <c r="E13" s="386"/>
      <c r="F13" s="386"/>
      <c r="G13" s="4" t="s">
        <v>251</v>
      </c>
      <c r="H13" s="4" t="s">
        <v>254</v>
      </c>
      <c r="I13" s="21" t="s">
        <v>260</v>
      </c>
      <c r="J13" s="21" t="s">
        <v>256</v>
      </c>
      <c r="K13" s="17" t="s">
        <v>253</v>
      </c>
      <c r="L13" s="16"/>
    </row>
    <row r="14" spans="1:679">
      <c r="B14" s="284" t="s">
        <v>890</v>
      </c>
      <c r="C14" s="23" t="s">
        <v>13</v>
      </c>
      <c r="D14" s="386"/>
      <c r="E14" s="386"/>
      <c r="F14" s="386"/>
      <c r="G14" s="4" t="s">
        <v>251</v>
      </c>
      <c r="H14" s="4" t="s">
        <v>254</v>
      </c>
      <c r="I14" s="21" t="s">
        <v>264</v>
      </c>
      <c r="J14" s="21" t="s">
        <v>256</v>
      </c>
      <c r="K14" s="17" t="s">
        <v>253</v>
      </c>
      <c r="L14" s="16"/>
    </row>
    <row r="15" spans="1:679" s="87" customFormat="1" ht="29.65" customHeight="1">
      <c r="B15" s="284" t="s">
        <v>65</v>
      </c>
      <c r="C15" s="285" t="s">
        <v>27</v>
      </c>
      <c r="D15" s="386"/>
      <c r="E15" s="386"/>
      <c r="F15" s="386"/>
      <c r="G15" s="4" t="s">
        <v>251</v>
      </c>
      <c r="H15" s="4" t="s">
        <v>254</v>
      </c>
      <c r="I15" s="4"/>
      <c r="J15" s="21" t="s">
        <v>500</v>
      </c>
      <c r="K15" s="17" t="s">
        <v>253</v>
      </c>
      <c r="L15" s="16"/>
    </row>
    <row r="16" spans="1:679" s="87" customFormat="1" ht="30">
      <c r="B16" s="400" t="s">
        <v>1082</v>
      </c>
      <c r="C16" s="385" t="s">
        <v>1083</v>
      </c>
      <c r="D16" s="66"/>
      <c r="E16" s="66"/>
      <c r="F16" s="386"/>
      <c r="G16" s="4" t="s">
        <v>251</v>
      </c>
      <c r="H16" s="4" t="s">
        <v>254</v>
      </c>
      <c r="I16" s="4" t="s">
        <v>1084</v>
      </c>
      <c r="J16" s="21" t="s">
        <v>500</v>
      </c>
      <c r="K16" s="17"/>
      <c r="L16" s="16"/>
    </row>
    <row r="17" spans="2:11">
      <c r="B17" s="411" t="s">
        <v>66</v>
      </c>
      <c r="C17" s="412" t="s">
        <v>28</v>
      </c>
      <c r="D17" s="386"/>
      <c r="E17" s="386"/>
      <c r="F17" s="386"/>
      <c r="G17" s="4" t="s">
        <v>251</v>
      </c>
      <c r="H17" s="4" t="s">
        <v>254</v>
      </c>
      <c r="K17" s="17" t="s">
        <v>253</v>
      </c>
    </row>
    <row r="18" spans="2:11">
      <c r="B18" s="384" t="s">
        <v>67</v>
      </c>
      <c r="C18" s="385"/>
      <c r="D18" s="66"/>
      <c r="E18" s="66"/>
      <c r="F18" s="66"/>
    </row>
    <row r="19" spans="2:11">
      <c r="B19" s="411" t="s">
        <v>69</v>
      </c>
      <c r="C19" s="412" t="s">
        <v>32</v>
      </c>
      <c r="D19" s="386"/>
      <c r="E19" s="386"/>
      <c r="F19" s="386"/>
      <c r="G19" s="4" t="s">
        <v>251</v>
      </c>
      <c r="H19" s="21" t="s">
        <v>275</v>
      </c>
      <c r="K19" s="16" t="s">
        <v>294</v>
      </c>
    </row>
    <row r="20" spans="2:11">
      <c r="B20" s="80"/>
      <c r="C20" s="88"/>
      <c r="D20" s="16" t="s">
        <v>386</v>
      </c>
      <c r="E20" s="16" t="s">
        <v>387</v>
      </c>
    </row>
    <row r="21" spans="2:11">
      <c r="B21" s="89"/>
      <c r="C21" s="90"/>
    </row>
    <row r="22" spans="2:11">
      <c r="B22" s="92"/>
      <c r="C22" s="93"/>
      <c r="D22" s="75"/>
      <c r="E22" s="75"/>
      <c r="F22" s="75"/>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2D050"/>
  </sheetPr>
  <dimension ref="A1:K40"/>
  <sheetViews>
    <sheetView showGridLines="0" zoomScale="80" zoomScaleNormal="80" workbookViewId="0">
      <selection activeCell="I43" sqref="I43"/>
    </sheetView>
  </sheetViews>
  <sheetFormatPr defaultColWidth="11.42578125" defaultRowHeight="15"/>
  <cols>
    <col min="1" max="1" width="31.5703125" style="80" customWidth="1"/>
    <col min="2" max="2" width="32.28515625" style="93" customWidth="1"/>
    <col min="3" max="3" width="11.7109375" style="91" customWidth="1"/>
    <col min="4" max="5" width="11.42578125" style="43"/>
    <col min="6" max="6" width="15.42578125" style="43" bestFit="1" customWidth="1"/>
    <col min="7" max="9" width="11.42578125" style="43"/>
    <col min="10" max="10" width="19" style="43" customWidth="1"/>
    <col min="11" max="16384" width="11.42578125" style="43"/>
  </cols>
  <sheetData>
    <row r="1" spans="1:11">
      <c r="A1" s="44" t="s">
        <v>221</v>
      </c>
      <c r="B1" s="70"/>
      <c r="C1" s="79"/>
      <c r="I1" s="153" t="s">
        <v>1335</v>
      </c>
    </row>
    <row r="2" spans="1:11">
      <c r="A2" s="31" t="s">
        <v>161</v>
      </c>
      <c r="B2" s="70"/>
      <c r="C2" s="70"/>
      <c r="I2" s="459" t="s">
        <v>1336</v>
      </c>
    </row>
    <row r="3" spans="1:11">
      <c r="B3" s="70"/>
      <c r="C3" s="70"/>
    </row>
    <row r="4" spans="1:11">
      <c r="A4" s="44" t="s">
        <v>436</v>
      </c>
      <c r="B4" s="70"/>
      <c r="C4" s="70"/>
    </row>
    <row r="5" spans="1:11" s="80" customFormat="1">
      <c r="B5" s="44"/>
      <c r="C5" s="81"/>
    </row>
    <row r="6" spans="1:11" s="80" customFormat="1">
      <c r="A6" s="31" t="s">
        <v>161</v>
      </c>
      <c r="B6" s="44"/>
      <c r="C6" s="81"/>
    </row>
    <row r="7" spans="1:11" s="80" customFormat="1">
      <c r="A7" s="31"/>
      <c r="B7" s="44"/>
      <c r="C7" s="81"/>
    </row>
    <row r="8" spans="1:11" s="80" customFormat="1">
      <c r="A8" s="294" t="s">
        <v>144</v>
      </c>
      <c r="B8" s="295"/>
      <c r="C8" s="295"/>
      <c r="D8" s="295"/>
    </row>
    <row r="9" spans="1:11" s="80" customFormat="1">
      <c r="A9" s="294" t="s">
        <v>892</v>
      </c>
      <c r="B9" s="296" t="s">
        <v>996</v>
      </c>
      <c r="C9" s="297" t="s">
        <v>894</v>
      </c>
      <c r="D9" s="297" t="s">
        <v>893</v>
      </c>
    </row>
    <row r="10" spans="1:11" s="80" customFormat="1">
      <c r="A10" s="31"/>
      <c r="B10" s="44"/>
      <c r="C10" s="81"/>
    </row>
    <row r="11" spans="1:11" s="80" customFormat="1">
      <c r="A11" s="31"/>
      <c r="B11" s="44"/>
      <c r="C11" s="81"/>
    </row>
    <row r="12" spans="1:11">
      <c r="B12" s="31"/>
      <c r="C12" s="93"/>
      <c r="D12" s="32" t="s">
        <v>155</v>
      </c>
      <c r="E12" s="32" t="s">
        <v>156</v>
      </c>
      <c r="F12" s="32" t="s">
        <v>286</v>
      </c>
    </row>
    <row r="13" spans="1:11">
      <c r="B13" s="43"/>
      <c r="C13" s="93"/>
      <c r="D13" s="18" t="s">
        <v>2</v>
      </c>
      <c r="E13" s="18" t="s">
        <v>53</v>
      </c>
      <c r="F13" s="18" t="s">
        <v>44</v>
      </c>
    </row>
    <row r="14" spans="1:11">
      <c r="B14" s="364" t="s">
        <v>185</v>
      </c>
      <c r="C14" s="365" t="s">
        <v>3</v>
      </c>
      <c r="D14" s="358"/>
      <c r="E14" s="358"/>
      <c r="F14" s="366"/>
      <c r="G14" s="21" t="s">
        <v>224</v>
      </c>
      <c r="H14" s="21" t="s">
        <v>393</v>
      </c>
      <c r="I14" s="95"/>
      <c r="J14" s="95"/>
      <c r="K14" s="95"/>
    </row>
    <row r="15" spans="1:11" ht="30">
      <c r="B15" s="25" t="s">
        <v>110</v>
      </c>
      <c r="C15" s="18" t="s">
        <v>4</v>
      </c>
      <c r="D15" s="66"/>
      <c r="E15" s="66"/>
      <c r="F15" s="73"/>
      <c r="G15" s="21" t="s">
        <v>236</v>
      </c>
      <c r="H15" s="21" t="s">
        <v>239</v>
      </c>
      <c r="I15" s="95"/>
      <c r="J15" s="95"/>
      <c r="K15" s="16" t="s">
        <v>360</v>
      </c>
    </row>
    <row r="16" spans="1:11">
      <c r="B16" s="25" t="s">
        <v>55</v>
      </c>
      <c r="C16" s="18"/>
      <c r="D16" s="66"/>
      <c r="E16" s="66"/>
      <c r="F16" s="66"/>
      <c r="G16" s="95"/>
      <c r="H16" s="95"/>
      <c r="I16" s="95"/>
      <c r="J16" s="95"/>
      <c r="K16" s="95"/>
    </row>
    <row r="17" spans="1:11" s="3" customFormat="1">
      <c r="B17" s="26" t="s">
        <v>66</v>
      </c>
      <c r="C17" s="18" t="s">
        <v>6</v>
      </c>
      <c r="D17" s="73"/>
      <c r="E17" s="73"/>
      <c r="F17" s="73"/>
      <c r="G17" s="4" t="s">
        <v>251</v>
      </c>
      <c r="H17" s="4" t="s">
        <v>254</v>
      </c>
      <c r="I17" s="96"/>
      <c r="J17" s="27" t="s">
        <v>253</v>
      </c>
      <c r="K17" s="16" t="s">
        <v>360</v>
      </c>
    </row>
    <row r="18" spans="1:11">
      <c r="B18" s="25" t="s">
        <v>67</v>
      </c>
      <c r="C18" s="18"/>
      <c r="D18" s="66"/>
      <c r="E18" s="66"/>
      <c r="F18" s="66"/>
      <c r="G18" s="95"/>
      <c r="H18" s="95"/>
      <c r="I18" s="95"/>
      <c r="J18" s="95"/>
      <c r="K18" s="95"/>
    </row>
    <row r="19" spans="1:11">
      <c r="B19" s="26" t="s">
        <v>137</v>
      </c>
      <c r="C19" s="18" t="s">
        <v>39</v>
      </c>
      <c r="D19" s="73"/>
      <c r="E19" s="73"/>
      <c r="F19" s="73"/>
      <c r="G19" s="4" t="s">
        <v>251</v>
      </c>
      <c r="H19" s="21" t="s">
        <v>275</v>
      </c>
      <c r="I19" s="21" t="s">
        <v>276</v>
      </c>
      <c r="J19" s="16" t="s">
        <v>294</v>
      </c>
      <c r="K19" s="16" t="s">
        <v>360</v>
      </c>
    </row>
    <row r="20" spans="1:11">
      <c r="B20" s="25" t="s">
        <v>114</v>
      </c>
      <c r="C20" s="18"/>
      <c r="D20" s="66"/>
      <c r="E20" s="66"/>
      <c r="F20" s="66"/>
      <c r="G20" s="95"/>
      <c r="H20" s="95"/>
      <c r="I20" s="95"/>
      <c r="J20" s="95"/>
      <c r="K20" s="95"/>
    </row>
    <row r="21" spans="1:11">
      <c r="B21" s="26" t="s">
        <v>116</v>
      </c>
      <c r="C21" s="18" t="s">
        <v>7</v>
      </c>
      <c r="D21" s="73"/>
      <c r="E21" s="73"/>
      <c r="F21" s="73"/>
      <c r="G21" s="21" t="s">
        <v>236</v>
      </c>
      <c r="H21" s="21" t="s">
        <v>287</v>
      </c>
      <c r="I21" s="95"/>
      <c r="J21" s="95"/>
      <c r="K21" s="16" t="s">
        <v>360</v>
      </c>
    </row>
    <row r="22" spans="1:11">
      <c r="B22" s="26" t="s">
        <v>117</v>
      </c>
      <c r="C22" s="18" t="s">
        <v>8</v>
      </c>
      <c r="D22" s="73"/>
      <c r="E22" s="73"/>
      <c r="F22" s="73"/>
      <c r="G22" s="21" t="s">
        <v>236</v>
      </c>
      <c r="H22" s="21" t="s">
        <v>289</v>
      </c>
      <c r="I22" s="95"/>
      <c r="J22" s="95"/>
      <c r="K22" s="16" t="s">
        <v>360</v>
      </c>
    </row>
    <row r="23" spans="1:11">
      <c r="B23" s="26" t="s">
        <v>118</v>
      </c>
      <c r="C23" s="18" t="s">
        <v>9</v>
      </c>
      <c r="D23" s="73"/>
      <c r="E23" s="73"/>
      <c r="F23" s="73"/>
      <c r="G23" s="21" t="s">
        <v>236</v>
      </c>
      <c r="H23" s="21" t="s">
        <v>288</v>
      </c>
      <c r="I23" s="95"/>
      <c r="J23" s="95"/>
      <c r="K23" s="16" t="s">
        <v>360</v>
      </c>
    </row>
    <row r="24" spans="1:11">
      <c r="B24" s="80"/>
      <c r="C24" s="93"/>
      <c r="D24" s="16" t="s">
        <v>386</v>
      </c>
      <c r="E24" s="16" t="s">
        <v>387</v>
      </c>
    </row>
    <row r="25" spans="1:11">
      <c r="B25" s="80"/>
      <c r="C25" s="93"/>
      <c r="D25" s="93"/>
      <c r="E25" s="93"/>
      <c r="F25" s="93"/>
      <c r="G25" s="93"/>
    </row>
    <row r="26" spans="1:11">
      <c r="A26" s="43"/>
      <c r="B26" s="43"/>
      <c r="C26" s="43"/>
    </row>
    <row r="27" spans="1:11">
      <c r="A27" s="43"/>
      <c r="B27" s="43"/>
      <c r="C27" s="43"/>
    </row>
    <row r="28" spans="1:11">
      <c r="A28" s="43"/>
      <c r="B28" s="43"/>
      <c r="C28" s="43"/>
    </row>
    <row r="29" spans="1:11">
      <c r="A29" s="43"/>
      <c r="B29" s="43"/>
      <c r="C29" s="43"/>
    </row>
    <row r="30" spans="1:11">
      <c r="A30" s="43"/>
      <c r="B30" s="43"/>
      <c r="C30" s="43"/>
    </row>
    <row r="31" spans="1:11">
      <c r="A31" s="43"/>
      <c r="B31" s="43"/>
      <c r="C31" s="43"/>
    </row>
    <row r="32" spans="1:11">
      <c r="A32" s="43"/>
      <c r="B32" s="43"/>
      <c r="C32" s="43"/>
    </row>
    <row r="33" spans="1:3">
      <c r="A33" s="43"/>
      <c r="B33" s="43"/>
      <c r="C33" s="43"/>
    </row>
    <row r="34" spans="1:3">
      <c r="A34" s="43"/>
      <c r="B34" s="43"/>
      <c r="C34" s="43"/>
    </row>
    <row r="35" spans="1:3">
      <c r="A35" s="43"/>
      <c r="B35" s="43"/>
      <c r="C35" s="43"/>
    </row>
    <row r="36" spans="1:3">
      <c r="A36" s="43"/>
      <c r="B36" s="43"/>
      <c r="C36" s="43"/>
    </row>
    <row r="37" spans="1:3">
      <c r="A37" s="43"/>
      <c r="B37" s="43"/>
      <c r="C37" s="43"/>
    </row>
    <row r="38" spans="1:3">
      <c r="A38" s="43"/>
      <c r="B38" s="43"/>
      <c r="C38" s="43"/>
    </row>
    <row r="39" spans="1:3">
      <c r="A39" s="43"/>
      <c r="B39" s="43"/>
      <c r="C39" s="43"/>
    </row>
    <row r="40" spans="1:3">
      <c r="A40" s="43"/>
      <c r="B40" s="43"/>
      <c r="C40" s="43"/>
    </row>
  </sheetData>
  <pageMargins left="0.7" right="0.7" top="0.75" bottom="0.75" header="0.3" footer="0.3"/>
  <pageSetup paperSize="9" orientation="portrait"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2D050"/>
  </sheetPr>
  <dimension ref="A1:U50"/>
  <sheetViews>
    <sheetView showGridLines="0" zoomScale="80" zoomScaleNormal="80" workbookViewId="0">
      <selection activeCell="J1" sqref="J1:J2"/>
    </sheetView>
  </sheetViews>
  <sheetFormatPr defaultColWidth="8.7109375" defaultRowHeight="15"/>
  <cols>
    <col min="1" max="1" width="23.5703125" style="97" customWidth="1"/>
    <col min="2" max="2" width="34.5703125" style="97" customWidth="1"/>
    <col min="3" max="5" width="13.42578125" style="97" customWidth="1"/>
    <col min="6" max="16384" width="8.7109375" style="97"/>
  </cols>
  <sheetData>
    <row r="1" spans="1:10" s="43" customFormat="1">
      <c r="A1" s="44" t="s">
        <v>398</v>
      </c>
      <c r="C1" s="70"/>
      <c r="J1" s="153" t="s">
        <v>1335</v>
      </c>
    </row>
    <row r="2" spans="1:10" s="43" customFormat="1" ht="12" customHeight="1">
      <c r="A2" s="31" t="s">
        <v>161</v>
      </c>
      <c r="C2" s="70"/>
      <c r="J2" s="459" t="s">
        <v>1336</v>
      </c>
    </row>
    <row r="3" spans="1:10" s="43" customFormat="1">
      <c r="A3" s="80"/>
    </row>
    <row r="4" spans="1:10" s="43" customFormat="1">
      <c r="A4" s="44" t="s">
        <v>437</v>
      </c>
    </row>
    <row r="5" spans="1:10" s="43" customFormat="1">
      <c r="A5" s="80"/>
    </row>
    <row r="6" spans="1:10" s="43" customFormat="1">
      <c r="A6" s="31" t="s">
        <v>161</v>
      </c>
    </row>
    <row r="7" spans="1:10" s="43" customFormat="1">
      <c r="B7" s="77"/>
    </row>
    <row r="8" spans="1:10" s="43" customFormat="1" ht="30">
      <c r="B8" s="32" t="s">
        <v>407</v>
      </c>
      <c r="C8" s="32" t="s">
        <v>375</v>
      </c>
      <c r="D8" s="32" t="s">
        <v>154</v>
      </c>
    </row>
    <row r="9" spans="1:10" s="43" customFormat="1">
      <c r="B9" s="18" t="s">
        <v>50</v>
      </c>
      <c r="C9" s="18" t="s">
        <v>51</v>
      </c>
      <c r="D9" s="18" t="s">
        <v>52</v>
      </c>
    </row>
    <row r="10" spans="1:10" s="43" customFormat="1">
      <c r="B10" s="73"/>
      <c r="C10" s="73"/>
      <c r="D10" s="73"/>
    </row>
    <row r="11" spans="1:10" s="43" customFormat="1">
      <c r="B11" s="11" t="s">
        <v>309</v>
      </c>
      <c r="C11" s="21" t="s">
        <v>224</v>
      </c>
      <c r="D11" s="21" t="s">
        <v>394</v>
      </c>
    </row>
    <row r="12" spans="1:10" s="43" customFormat="1">
      <c r="B12" s="151" t="s">
        <v>408</v>
      </c>
      <c r="C12" s="21" t="s">
        <v>393</v>
      </c>
      <c r="D12" s="98"/>
    </row>
    <row r="13" spans="1:10" s="43" customFormat="1"/>
    <row r="14" spans="1:10" s="43" customFormat="1"/>
    <row r="15" spans="1:10" s="43" customFormat="1"/>
    <row r="16" spans="1:10" s="43" customFormat="1"/>
    <row r="17" spans="1:21" s="43" customFormat="1">
      <c r="A17" s="44" t="s">
        <v>438</v>
      </c>
    </row>
    <row r="18" spans="1:21" s="43" customFormat="1">
      <c r="A18" s="44"/>
    </row>
    <row r="19" spans="1:21" s="43" customFormat="1">
      <c r="A19" s="31" t="s">
        <v>161</v>
      </c>
    </row>
    <row r="20" spans="1:21" s="43" customFormat="1">
      <c r="A20" s="31"/>
    </row>
    <row r="21" spans="1:21" s="43" customFormat="1">
      <c r="A21" s="294" t="s">
        <v>144</v>
      </c>
      <c r="B21" s="295"/>
      <c r="C21" s="295"/>
      <c r="D21" s="295"/>
    </row>
    <row r="22" spans="1:21" s="43" customFormat="1">
      <c r="A22" s="294" t="s">
        <v>892</v>
      </c>
      <c r="B22" s="296" t="s">
        <v>996</v>
      </c>
      <c r="C22" s="297" t="s">
        <v>894</v>
      </c>
      <c r="D22" s="297" t="s">
        <v>893</v>
      </c>
    </row>
    <row r="23" spans="1:21" s="80" customFormat="1">
      <c r="B23" s="99"/>
      <c r="C23" s="100"/>
      <c r="D23" s="98"/>
      <c r="E23" s="43"/>
      <c r="F23" s="43"/>
      <c r="G23" s="43"/>
      <c r="H23" s="43"/>
      <c r="I23" s="43"/>
      <c r="J23" s="43"/>
      <c r="K23" s="43"/>
      <c r="L23" s="43"/>
      <c r="M23" s="43"/>
      <c r="N23" s="43"/>
      <c r="O23" s="43"/>
      <c r="P23" s="43"/>
      <c r="Q23" s="43"/>
      <c r="R23" s="43"/>
      <c r="S23" s="43"/>
      <c r="T23" s="43"/>
      <c r="U23" s="43"/>
    </row>
    <row r="24" spans="1:21" s="43" customFormat="1" ht="15.75" customHeight="1">
      <c r="B24" s="101"/>
      <c r="C24" s="99"/>
      <c r="D24" s="460" t="s">
        <v>376</v>
      </c>
      <c r="E24" s="461"/>
      <c r="F24" s="462"/>
      <c r="G24" s="460" t="s">
        <v>869</v>
      </c>
      <c r="H24" s="461"/>
      <c r="I24" s="462"/>
      <c r="J24" s="460" t="s">
        <v>377</v>
      </c>
      <c r="K24" s="461"/>
      <c r="L24" s="462"/>
    </row>
    <row r="25" spans="1:21" s="3" customFormat="1">
      <c r="B25" s="43"/>
      <c r="C25" s="93"/>
      <c r="D25" s="32" t="s">
        <v>155</v>
      </c>
      <c r="E25" s="32" t="s">
        <v>156</v>
      </c>
      <c r="F25" s="32" t="s">
        <v>286</v>
      </c>
      <c r="G25" s="32" t="s">
        <v>155</v>
      </c>
      <c r="H25" s="32" t="s">
        <v>156</v>
      </c>
      <c r="I25" s="32" t="s">
        <v>286</v>
      </c>
      <c r="J25" s="32" t="s">
        <v>155</v>
      </c>
      <c r="K25" s="32" t="s">
        <v>156</v>
      </c>
      <c r="L25" s="32" t="s">
        <v>286</v>
      </c>
      <c r="M25" s="80"/>
      <c r="N25" s="80"/>
      <c r="O25" s="80"/>
      <c r="P25" s="80"/>
      <c r="Q25" s="80"/>
      <c r="R25" s="80"/>
      <c r="S25" s="80"/>
      <c r="T25" s="80"/>
      <c r="U25" s="80"/>
    </row>
    <row r="26" spans="1:21" s="80" customFormat="1">
      <c r="B26" s="43"/>
      <c r="C26" s="93"/>
      <c r="D26" s="18" t="s">
        <v>73</v>
      </c>
      <c r="E26" s="18" t="s">
        <v>74</v>
      </c>
      <c r="F26" s="18" t="s">
        <v>75</v>
      </c>
      <c r="G26" s="18" t="s">
        <v>76</v>
      </c>
      <c r="H26" s="18" t="s">
        <v>77</v>
      </c>
      <c r="I26" s="18" t="s">
        <v>78</v>
      </c>
      <c r="J26" s="18" t="s">
        <v>176</v>
      </c>
      <c r="K26" s="18" t="s">
        <v>177</v>
      </c>
      <c r="L26" s="18" t="s">
        <v>318</v>
      </c>
      <c r="M26" s="43"/>
      <c r="N26" s="43"/>
      <c r="O26" s="43"/>
      <c r="P26" s="43"/>
      <c r="Q26" s="43"/>
      <c r="R26" s="43"/>
      <c r="S26" s="43"/>
      <c r="T26" s="43"/>
      <c r="U26" s="43"/>
    </row>
    <row r="27" spans="1:21" s="43" customFormat="1">
      <c r="B27" s="25" t="s">
        <v>378</v>
      </c>
      <c r="C27" s="18" t="s">
        <v>594</v>
      </c>
      <c r="D27" s="66"/>
      <c r="E27" s="66"/>
      <c r="F27" s="73"/>
      <c r="G27" s="66"/>
      <c r="H27" s="66"/>
      <c r="I27" s="73"/>
      <c r="J27" s="66"/>
      <c r="K27" s="66"/>
      <c r="L27" s="73"/>
      <c r="M27" s="21" t="s">
        <v>236</v>
      </c>
      <c r="N27" s="21" t="s">
        <v>465</v>
      </c>
      <c r="O27" s="96"/>
      <c r="P27" s="96"/>
      <c r="Q27" s="96"/>
      <c r="R27" s="96"/>
      <c r="S27" s="16" t="s">
        <v>360</v>
      </c>
      <c r="T27" s="3"/>
      <c r="U27" s="3"/>
    </row>
    <row r="28" spans="1:21" s="43" customFormat="1">
      <c r="B28" s="25" t="s">
        <v>110</v>
      </c>
      <c r="C28" s="18" t="s">
        <v>4</v>
      </c>
      <c r="D28" s="66"/>
      <c r="E28" s="66"/>
      <c r="F28" s="73"/>
      <c r="G28" s="66"/>
      <c r="H28" s="66"/>
      <c r="I28" s="73"/>
      <c r="J28" s="66"/>
      <c r="K28" s="66"/>
      <c r="L28" s="73"/>
      <c r="M28" s="21" t="s">
        <v>236</v>
      </c>
      <c r="N28" s="21" t="s">
        <v>239</v>
      </c>
      <c r="O28" s="95"/>
      <c r="P28" s="95"/>
      <c r="Q28" s="95"/>
      <c r="R28" s="95"/>
      <c r="S28" s="16" t="s">
        <v>360</v>
      </c>
      <c r="T28" s="80"/>
      <c r="U28" s="80"/>
    </row>
    <row r="29" spans="1:21" s="98" customFormat="1" ht="30">
      <c r="B29" s="25" t="s">
        <v>379</v>
      </c>
      <c r="C29" s="18" t="s">
        <v>5</v>
      </c>
      <c r="D29" s="66"/>
      <c r="E29" s="66"/>
      <c r="F29" s="73"/>
      <c r="G29" s="66"/>
      <c r="H29" s="66"/>
      <c r="I29" s="73"/>
      <c r="J29" s="66"/>
      <c r="K29" s="66"/>
      <c r="L29" s="73"/>
      <c r="M29" s="21" t="s">
        <v>236</v>
      </c>
      <c r="N29" s="21" t="s">
        <v>395</v>
      </c>
      <c r="O29" s="95"/>
      <c r="P29" s="95"/>
      <c r="Q29" s="95"/>
      <c r="R29" s="95"/>
      <c r="S29" s="16" t="s">
        <v>360</v>
      </c>
      <c r="T29" s="43"/>
      <c r="U29" s="43"/>
    </row>
    <row r="30" spans="1:21" s="43" customFormat="1">
      <c r="B30" s="25" t="s">
        <v>55</v>
      </c>
      <c r="C30" s="18"/>
      <c r="D30" s="66"/>
      <c r="E30" s="66"/>
      <c r="F30" s="66"/>
      <c r="G30" s="66"/>
      <c r="H30" s="66"/>
      <c r="I30" s="66"/>
      <c r="J30" s="66"/>
      <c r="K30" s="66"/>
      <c r="L30" s="66"/>
      <c r="M30" s="95"/>
      <c r="N30" s="95"/>
      <c r="O30" s="95"/>
      <c r="P30" s="95"/>
      <c r="Q30" s="95"/>
      <c r="R30" s="95"/>
      <c r="S30" s="95"/>
    </row>
    <row r="31" spans="1:21" s="43" customFormat="1">
      <c r="B31" s="26" t="s">
        <v>66</v>
      </c>
      <c r="C31" s="18" t="s">
        <v>6</v>
      </c>
      <c r="D31" s="73"/>
      <c r="E31" s="73"/>
      <c r="F31" s="73"/>
      <c r="G31" s="73"/>
      <c r="H31" s="73"/>
      <c r="I31" s="73"/>
      <c r="J31" s="73"/>
      <c r="K31" s="73"/>
      <c r="L31" s="73"/>
      <c r="M31" s="4" t="s">
        <v>251</v>
      </c>
      <c r="N31" s="4" t="s">
        <v>254</v>
      </c>
      <c r="O31" s="95"/>
      <c r="P31" s="95"/>
      <c r="Q31" s="95"/>
      <c r="R31" s="27" t="s">
        <v>253</v>
      </c>
      <c r="S31" s="16" t="s">
        <v>360</v>
      </c>
      <c r="T31" s="98"/>
      <c r="U31" s="98"/>
    </row>
    <row r="32" spans="1:21" s="43" customFormat="1">
      <c r="B32" s="25" t="s">
        <v>67</v>
      </c>
      <c r="C32" s="18"/>
      <c r="D32" s="66"/>
      <c r="E32" s="66"/>
      <c r="F32" s="66"/>
      <c r="G32" s="66"/>
      <c r="H32" s="66"/>
      <c r="I32" s="66"/>
      <c r="J32" s="66"/>
      <c r="K32" s="66"/>
      <c r="L32" s="66"/>
      <c r="M32" s="95"/>
      <c r="N32" s="95"/>
      <c r="O32" s="95"/>
      <c r="P32" s="95"/>
      <c r="Q32" s="95"/>
      <c r="R32" s="95"/>
      <c r="S32" s="95"/>
    </row>
    <row r="33" spans="2:21" s="43" customFormat="1">
      <c r="B33" s="26" t="s">
        <v>137</v>
      </c>
      <c r="C33" s="18" t="s">
        <v>39</v>
      </c>
      <c r="D33" s="73"/>
      <c r="E33" s="73"/>
      <c r="F33" s="73"/>
      <c r="G33" s="73"/>
      <c r="H33" s="73"/>
      <c r="I33" s="73"/>
      <c r="J33" s="73"/>
      <c r="K33" s="73"/>
      <c r="L33" s="73"/>
      <c r="M33" s="4" t="s">
        <v>251</v>
      </c>
      <c r="N33" s="21" t="s">
        <v>275</v>
      </c>
      <c r="O33" s="21"/>
      <c r="P33" s="21" t="s">
        <v>276</v>
      </c>
      <c r="Q33" s="95"/>
      <c r="R33" s="16" t="s">
        <v>294</v>
      </c>
      <c r="S33" s="16" t="s">
        <v>360</v>
      </c>
    </row>
    <row r="34" spans="2:21" s="43" customFormat="1">
      <c r="B34" s="25" t="s">
        <v>114</v>
      </c>
      <c r="C34" s="18"/>
      <c r="D34" s="66"/>
      <c r="E34" s="66"/>
      <c r="F34" s="66"/>
      <c r="G34" s="66"/>
      <c r="H34" s="66"/>
      <c r="I34" s="66"/>
      <c r="J34" s="66"/>
      <c r="K34" s="66"/>
      <c r="L34" s="66"/>
      <c r="M34" s="95"/>
      <c r="N34" s="95"/>
      <c r="O34" s="95"/>
      <c r="P34" s="95"/>
      <c r="Q34" s="95"/>
      <c r="R34" s="95"/>
      <c r="S34" s="95"/>
    </row>
    <row r="35" spans="2:21" s="43" customFormat="1">
      <c r="B35" s="26" t="s">
        <v>116</v>
      </c>
      <c r="C35" s="18" t="s">
        <v>7</v>
      </c>
      <c r="D35" s="66"/>
      <c r="E35" s="66"/>
      <c r="F35" s="73"/>
      <c r="G35" s="66"/>
      <c r="H35" s="66"/>
      <c r="I35" s="73"/>
      <c r="J35" s="66"/>
      <c r="K35" s="66"/>
      <c r="L35" s="73"/>
      <c r="M35" s="21" t="s">
        <v>236</v>
      </c>
      <c r="N35" s="21" t="s">
        <v>287</v>
      </c>
      <c r="O35" s="95"/>
      <c r="P35" s="95"/>
      <c r="Q35" s="95"/>
      <c r="R35" s="95"/>
      <c r="S35" s="16" t="s">
        <v>360</v>
      </c>
    </row>
    <row r="36" spans="2:21" s="43" customFormat="1">
      <c r="B36" s="26" t="s">
        <v>117</v>
      </c>
      <c r="C36" s="18" t="s">
        <v>8</v>
      </c>
      <c r="D36" s="66"/>
      <c r="E36" s="66"/>
      <c r="F36" s="73"/>
      <c r="G36" s="66"/>
      <c r="H36" s="66"/>
      <c r="I36" s="73"/>
      <c r="J36" s="66"/>
      <c r="K36" s="66"/>
      <c r="L36" s="73"/>
      <c r="M36" s="21" t="s">
        <v>236</v>
      </c>
      <c r="N36" s="21" t="s">
        <v>289</v>
      </c>
      <c r="O36" s="95"/>
      <c r="P36" s="95"/>
      <c r="Q36" s="95"/>
      <c r="R36" s="95"/>
      <c r="S36" s="16" t="s">
        <v>360</v>
      </c>
    </row>
    <row r="37" spans="2:21">
      <c r="B37" s="26" t="s">
        <v>118</v>
      </c>
      <c r="C37" s="18" t="s">
        <v>9</v>
      </c>
      <c r="D37" s="66"/>
      <c r="E37" s="66"/>
      <c r="F37" s="73"/>
      <c r="G37" s="66"/>
      <c r="H37" s="66"/>
      <c r="I37" s="73"/>
      <c r="J37" s="66"/>
      <c r="K37" s="66"/>
      <c r="L37" s="73"/>
      <c r="M37" s="21" t="s">
        <v>236</v>
      </c>
      <c r="N37" s="21" t="s">
        <v>288</v>
      </c>
      <c r="O37" s="95"/>
      <c r="P37" s="95"/>
      <c r="Q37" s="95"/>
      <c r="R37" s="95"/>
      <c r="S37" s="16" t="s">
        <v>360</v>
      </c>
      <c r="T37" s="43"/>
      <c r="U37" s="43"/>
    </row>
    <row r="38" spans="2:21">
      <c r="B38" s="80"/>
      <c r="C38" s="93"/>
      <c r="D38" s="16" t="s">
        <v>386</v>
      </c>
      <c r="E38" s="16" t="s">
        <v>387</v>
      </c>
      <c r="F38" s="43"/>
      <c r="G38" s="16" t="s">
        <v>386</v>
      </c>
      <c r="H38" s="16" t="s">
        <v>387</v>
      </c>
      <c r="I38" s="43"/>
      <c r="J38" s="16" t="s">
        <v>386</v>
      </c>
      <c r="K38" s="16" t="s">
        <v>387</v>
      </c>
      <c r="L38" s="43"/>
      <c r="M38" s="43"/>
      <c r="N38" s="43"/>
      <c r="O38" s="43"/>
      <c r="P38" s="43"/>
      <c r="Q38" s="43"/>
      <c r="R38" s="43"/>
      <c r="S38" s="43"/>
      <c r="T38" s="43"/>
      <c r="U38" s="43"/>
    </row>
    <row r="39" spans="2:21">
      <c r="D39" s="150"/>
      <c r="E39" s="150"/>
      <c r="F39" s="150"/>
      <c r="G39" s="150" t="s">
        <v>385</v>
      </c>
      <c r="H39" s="150" t="s">
        <v>385</v>
      </c>
      <c r="I39" s="150" t="s">
        <v>385</v>
      </c>
      <c r="J39" s="150" t="s">
        <v>405</v>
      </c>
      <c r="K39" s="150" t="s">
        <v>405</v>
      </c>
      <c r="L39" s="150" t="s">
        <v>405</v>
      </c>
      <c r="M39" s="150"/>
      <c r="N39" s="150"/>
      <c r="O39" s="150"/>
      <c r="P39" s="150"/>
      <c r="Q39" s="150"/>
      <c r="R39" s="150"/>
      <c r="S39" s="150"/>
      <c r="T39" s="150"/>
    </row>
    <row r="40" spans="2:21">
      <c r="D40" s="150"/>
      <c r="E40" s="150"/>
      <c r="F40" s="150"/>
      <c r="G40" s="150"/>
      <c r="H40" s="150"/>
      <c r="I40" s="150"/>
      <c r="J40" s="150"/>
      <c r="K40" s="150"/>
      <c r="L40" s="150"/>
      <c r="M40" s="150"/>
      <c r="N40" s="150"/>
      <c r="O40" s="150"/>
      <c r="P40" s="150"/>
      <c r="Q40" s="150"/>
      <c r="R40" s="150"/>
      <c r="S40" s="150"/>
      <c r="T40" s="150"/>
    </row>
    <row r="41" spans="2:21">
      <c r="D41" s="150"/>
      <c r="E41" s="150"/>
      <c r="F41" s="150"/>
      <c r="G41" s="150"/>
      <c r="H41" s="150"/>
      <c r="I41" s="150"/>
      <c r="J41" s="150"/>
      <c r="K41" s="150"/>
      <c r="L41" s="150"/>
      <c r="M41" s="150"/>
      <c r="N41" s="150"/>
      <c r="O41" s="150"/>
      <c r="P41" s="150"/>
      <c r="Q41" s="150"/>
      <c r="R41" s="150"/>
      <c r="S41" s="150"/>
      <c r="T41" s="150"/>
    </row>
    <row r="42" spans="2:21">
      <c r="D42" s="150"/>
      <c r="E42" s="150"/>
      <c r="F42" s="150"/>
      <c r="G42" s="150"/>
      <c r="H42" s="150"/>
      <c r="I42" s="150"/>
      <c r="J42" s="150"/>
      <c r="K42" s="150"/>
      <c r="L42" s="150"/>
      <c r="M42" s="150"/>
      <c r="N42" s="150"/>
      <c r="O42" s="150"/>
      <c r="P42" s="150"/>
      <c r="Q42" s="150"/>
      <c r="R42" s="150"/>
      <c r="S42" s="150"/>
      <c r="T42" s="150"/>
    </row>
    <row r="43" spans="2:21">
      <c r="D43" s="150"/>
      <c r="E43" s="150"/>
      <c r="F43" s="150"/>
      <c r="G43" s="150"/>
      <c r="H43" s="150"/>
      <c r="I43" s="150"/>
      <c r="J43" s="150"/>
      <c r="K43" s="150"/>
      <c r="L43" s="150"/>
      <c r="M43" s="150"/>
      <c r="N43" s="150"/>
      <c r="O43" s="150"/>
      <c r="P43" s="150"/>
      <c r="Q43" s="150"/>
      <c r="R43" s="150"/>
      <c r="S43" s="150"/>
      <c r="T43" s="150"/>
    </row>
    <row r="44" spans="2:21">
      <c r="D44" s="150"/>
      <c r="E44" s="150"/>
      <c r="F44" s="150"/>
      <c r="G44" s="150"/>
      <c r="H44" s="150"/>
      <c r="I44" s="150"/>
      <c r="J44" s="150"/>
      <c r="K44" s="150"/>
      <c r="L44" s="150"/>
      <c r="M44" s="150"/>
      <c r="N44" s="150"/>
      <c r="O44" s="150"/>
      <c r="P44" s="150"/>
      <c r="Q44" s="150"/>
      <c r="R44" s="150"/>
      <c r="S44" s="150"/>
      <c r="T44" s="150"/>
    </row>
    <row r="45" spans="2:21">
      <c r="D45" s="150"/>
      <c r="E45" s="150"/>
      <c r="F45" s="150"/>
      <c r="G45" s="150"/>
      <c r="H45" s="150"/>
      <c r="I45" s="150"/>
      <c r="J45" s="150"/>
      <c r="K45" s="150"/>
      <c r="L45" s="150"/>
      <c r="M45" s="150"/>
      <c r="N45" s="150"/>
      <c r="O45" s="150"/>
      <c r="P45" s="150"/>
      <c r="Q45" s="150"/>
      <c r="R45" s="150"/>
      <c r="S45" s="150"/>
      <c r="T45" s="150"/>
    </row>
    <row r="46" spans="2:21">
      <c r="D46" s="150"/>
      <c r="E46" s="150"/>
      <c r="F46" s="150"/>
      <c r="G46" s="150"/>
      <c r="H46" s="150"/>
      <c r="I46" s="150"/>
      <c r="J46" s="150"/>
      <c r="K46" s="150"/>
      <c r="L46" s="150"/>
      <c r="M46" s="150"/>
      <c r="N46" s="150"/>
      <c r="O46" s="150"/>
      <c r="P46" s="150"/>
      <c r="Q46" s="150"/>
      <c r="R46" s="150"/>
      <c r="S46" s="150"/>
      <c r="T46" s="150"/>
    </row>
    <row r="47" spans="2:21">
      <c r="D47" s="150"/>
      <c r="E47" s="150"/>
      <c r="F47" s="150"/>
      <c r="G47" s="150"/>
      <c r="H47" s="150"/>
      <c r="I47" s="150"/>
      <c r="J47" s="150"/>
      <c r="K47" s="150"/>
      <c r="L47" s="150"/>
      <c r="M47" s="150"/>
      <c r="N47" s="150"/>
      <c r="O47" s="150"/>
      <c r="P47" s="150"/>
      <c r="Q47" s="150"/>
      <c r="R47" s="150"/>
      <c r="S47" s="150"/>
      <c r="T47" s="150"/>
    </row>
    <row r="48" spans="2:21">
      <c r="D48" s="150"/>
      <c r="E48" s="150"/>
      <c r="F48" s="150"/>
      <c r="G48" s="150"/>
      <c r="H48" s="150"/>
      <c r="I48" s="150"/>
      <c r="J48" s="150"/>
      <c r="K48" s="150"/>
      <c r="L48" s="150"/>
      <c r="M48" s="150"/>
      <c r="N48" s="150"/>
      <c r="O48" s="150"/>
      <c r="P48" s="150"/>
      <c r="Q48" s="150"/>
      <c r="R48" s="150"/>
      <c r="S48" s="150"/>
      <c r="T48" s="150"/>
    </row>
    <row r="49" spans="4:16">
      <c r="D49" s="150"/>
      <c r="E49" s="150"/>
      <c r="F49" s="150"/>
      <c r="G49" s="150"/>
      <c r="H49" s="150"/>
      <c r="I49" s="150"/>
      <c r="J49" s="150"/>
      <c r="K49" s="150"/>
      <c r="L49" s="150"/>
      <c r="M49" s="150"/>
      <c r="N49" s="150"/>
      <c r="O49" s="150"/>
      <c r="P49" s="150"/>
    </row>
    <row r="50" spans="4:16">
      <c r="D50" s="150"/>
      <c r="E50" s="150"/>
      <c r="F50" s="150"/>
      <c r="G50" s="150"/>
      <c r="H50" s="150"/>
      <c r="I50" s="150"/>
      <c r="J50" s="150"/>
      <c r="K50" s="150"/>
      <c r="L50" s="150"/>
      <c r="M50" s="150"/>
      <c r="N50" s="150"/>
      <c r="O50" s="150"/>
      <c r="P50" s="150"/>
    </row>
  </sheetData>
  <mergeCells count="3">
    <mergeCell ref="D24:F24"/>
    <mergeCell ref="G24:I24"/>
    <mergeCell ref="J24:L24"/>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2D050"/>
  </sheetPr>
  <dimension ref="A1:O34"/>
  <sheetViews>
    <sheetView showGridLines="0" zoomScale="80" zoomScaleNormal="80" zoomScaleSheetLayoutView="115" workbookViewId="0">
      <selection activeCell="K1" sqref="K1:K2"/>
    </sheetView>
  </sheetViews>
  <sheetFormatPr defaultColWidth="11.42578125" defaultRowHeight="15"/>
  <cols>
    <col min="1" max="1" width="14.7109375" style="103" bestFit="1" customWidth="1"/>
    <col min="2" max="2" width="24.5703125" style="3" bestFit="1" customWidth="1"/>
    <col min="3" max="3" width="7.5703125" style="108" customWidth="1"/>
    <col min="4" max="4" width="11.28515625" style="103" customWidth="1"/>
    <col min="5" max="16384" width="11.42578125" style="103"/>
  </cols>
  <sheetData>
    <row r="1" spans="1:15">
      <c r="A1" s="44" t="s">
        <v>206</v>
      </c>
      <c r="B1" s="102"/>
      <c r="C1" s="102"/>
      <c r="K1" s="153" t="s">
        <v>1335</v>
      </c>
    </row>
    <row r="2" spans="1:15">
      <c r="A2" s="31" t="s">
        <v>149</v>
      </c>
      <c r="B2" s="102"/>
      <c r="C2" s="102"/>
      <c r="D2" s="102"/>
      <c r="E2" s="104"/>
      <c r="F2" s="102"/>
      <c r="G2" s="102"/>
      <c r="H2" s="102"/>
      <c r="I2" s="102"/>
      <c r="J2" s="102"/>
      <c r="K2" s="459" t="s">
        <v>1336</v>
      </c>
      <c r="L2" s="105"/>
      <c r="M2" s="105"/>
      <c r="N2" s="105"/>
      <c r="O2" s="102"/>
    </row>
    <row r="3" spans="1:15">
      <c r="A3" s="80"/>
      <c r="B3" s="102"/>
      <c r="C3" s="102"/>
      <c r="D3" s="102"/>
      <c r="E3" s="104"/>
      <c r="F3" s="102"/>
      <c r="G3" s="102"/>
      <c r="H3" s="102"/>
      <c r="I3" s="102"/>
      <c r="J3" s="102"/>
      <c r="K3" s="102"/>
      <c r="L3" s="105"/>
      <c r="M3" s="105"/>
      <c r="N3" s="105"/>
      <c r="O3" s="102"/>
    </row>
    <row r="4" spans="1:15">
      <c r="A4" s="44" t="s">
        <v>439</v>
      </c>
      <c r="B4" s="102"/>
      <c r="C4" s="102"/>
      <c r="D4" s="102"/>
      <c r="E4" s="104"/>
      <c r="F4" s="102"/>
      <c r="G4" s="102"/>
      <c r="H4" s="102"/>
      <c r="I4" s="102"/>
      <c r="J4" s="102"/>
      <c r="K4" s="102"/>
      <c r="L4" s="105"/>
      <c r="M4" s="105"/>
      <c r="N4" s="105"/>
      <c r="O4" s="102"/>
    </row>
    <row r="5" spans="1:15">
      <c r="A5" s="80"/>
      <c r="B5" s="102"/>
      <c r="C5" s="102"/>
      <c r="D5" s="102"/>
      <c r="E5" s="104"/>
      <c r="F5" s="102"/>
      <c r="G5" s="102"/>
      <c r="H5" s="102"/>
      <c r="I5" s="102"/>
      <c r="J5" s="102"/>
      <c r="K5" s="102"/>
      <c r="L5" s="105"/>
      <c r="M5" s="105"/>
      <c r="N5" s="105"/>
      <c r="O5" s="102"/>
    </row>
    <row r="6" spans="1:15">
      <c r="A6" s="31" t="s">
        <v>149</v>
      </c>
      <c r="B6" s="102"/>
      <c r="C6" s="102"/>
      <c r="D6" s="102"/>
      <c r="E6" s="104"/>
      <c r="F6" s="102"/>
      <c r="G6" s="102"/>
      <c r="H6" s="102"/>
      <c r="I6" s="102"/>
      <c r="J6" s="102"/>
      <c r="K6" s="102"/>
      <c r="L6" s="105"/>
      <c r="M6" s="105"/>
      <c r="N6" s="105"/>
      <c r="O6" s="102"/>
    </row>
    <row r="7" spans="1:15" s="306" customFormat="1" ht="44.25" customHeight="1">
      <c r="A7" s="304"/>
      <c r="B7" s="305"/>
      <c r="C7" s="305"/>
      <c r="D7" s="463" t="s">
        <v>895</v>
      </c>
      <c r="E7" s="464"/>
      <c r="F7" s="465"/>
      <c r="G7" s="463" t="s">
        <v>920</v>
      </c>
      <c r="H7" s="466"/>
      <c r="I7" s="467"/>
      <c r="J7" s="305"/>
      <c r="K7" s="305"/>
      <c r="L7" s="105"/>
      <c r="M7" s="105"/>
      <c r="N7" s="105"/>
      <c r="O7" s="305"/>
    </row>
    <row r="8" spans="1:15">
      <c r="B8" s="102"/>
      <c r="C8" s="102"/>
      <c r="D8" s="32" t="s">
        <v>155</v>
      </c>
      <c r="E8" s="32" t="s">
        <v>156</v>
      </c>
      <c r="F8" s="32" t="s">
        <v>286</v>
      </c>
      <c r="G8" s="302" t="s">
        <v>155</v>
      </c>
      <c r="H8" s="302" t="s">
        <v>156</v>
      </c>
      <c r="I8" s="302" t="s">
        <v>286</v>
      </c>
    </row>
    <row r="9" spans="1:15">
      <c r="B9" s="106"/>
      <c r="C9" s="68"/>
      <c r="D9" s="18" t="s">
        <v>2</v>
      </c>
      <c r="E9" s="18" t="s">
        <v>53</v>
      </c>
      <c r="F9" s="18" t="s">
        <v>44</v>
      </c>
      <c r="G9" s="280" t="s">
        <v>45</v>
      </c>
      <c r="H9" s="280" t="s">
        <v>46</v>
      </c>
      <c r="I9" s="280" t="s">
        <v>47</v>
      </c>
    </row>
    <row r="10" spans="1:15" ht="38.25" customHeight="1">
      <c r="B10" s="39" t="s">
        <v>158</v>
      </c>
      <c r="C10" s="18" t="s">
        <v>3</v>
      </c>
      <c r="D10" s="73"/>
      <c r="E10" s="73"/>
      <c r="F10" s="73"/>
      <c r="G10" s="303"/>
      <c r="H10" s="303"/>
      <c r="I10" s="303"/>
      <c r="J10" s="5" t="s">
        <v>251</v>
      </c>
      <c r="K10" s="6" t="s">
        <v>290</v>
      </c>
      <c r="L10" s="6" t="s">
        <v>291</v>
      </c>
    </row>
    <row r="11" spans="1:15" ht="30">
      <c r="B11" s="35" t="s">
        <v>896</v>
      </c>
      <c r="C11" s="307" t="s">
        <v>594</v>
      </c>
      <c r="D11" s="310"/>
      <c r="E11" s="310"/>
      <c r="F11" s="310"/>
      <c r="G11" s="308"/>
      <c r="H11" s="308"/>
      <c r="I11" s="308"/>
      <c r="J11" s="5"/>
      <c r="K11" s="6"/>
      <c r="L11" s="6"/>
    </row>
    <row r="12" spans="1:15">
      <c r="B12" s="39" t="s">
        <v>159</v>
      </c>
      <c r="C12" s="18" t="s">
        <v>4</v>
      </c>
      <c r="D12" s="73"/>
      <c r="E12" s="73"/>
      <c r="F12" s="73"/>
      <c r="G12" s="309"/>
      <c r="H12" s="309"/>
      <c r="I12" s="309"/>
      <c r="J12" s="5" t="s">
        <v>251</v>
      </c>
      <c r="K12" s="6" t="s">
        <v>290</v>
      </c>
      <c r="L12" s="6" t="s">
        <v>292</v>
      </c>
    </row>
    <row r="13" spans="1:15">
      <c r="B13" s="39" t="s">
        <v>160</v>
      </c>
      <c r="C13" s="18" t="s">
        <v>5</v>
      </c>
      <c r="D13" s="73"/>
      <c r="E13" s="73"/>
      <c r="F13" s="73"/>
      <c r="G13" s="309"/>
      <c r="H13" s="309"/>
      <c r="I13" s="309"/>
      <c r="J13" s="5" t="s">
        <v>251</v>
      </c>
      <c r="K13" s="6" t="s">
        <v>290</v>
      </c>
      <c r="L13" s="6" t="s">
        <v>293</v>
      </c>
    </row>
    <row r="14" spans="1:15">
      <c r="B14" s="376" t="s">
        <v>901</v>
      </c>
      <c r="C14" s="377" t="s">
        <v>898</v>
      </c>
      <c r="D14" s="310"/>
      <c r="E14" s="310"/>
      <c r="F14" s="310"/>
      <c r="G14" s="308"/>
      <c r="H14" s="308"/>
      <c r="I14" s="308"/>
      <c r="J14" s="5"/>
      <c r="K14" s="6"/>
      <c r="L14" s="6"/>
    </row>
    <row r="15" spans="1:15">
      <c r="B15" s="376" t="s">
        <v>897</v>
      </c>
      <c r="C15" s="377" t="s">
        <v>899</v>
      </c>
      <c r="D15" s="310"/>
      <c r="E15" s="310"/>
      <c r="F15" s="310"/>
      <c r="G15" s="308"/>
      <c r="H15" s="308"/>
      <c r="I15" s="308"/>
      <c r="J15" s="5"/>
      <c r="K15" s="6"/>
      <c r="L15" s="6"/>
    </row>
    <row r="16" spans="1:15">
      <c r="B16" s="376" t="s">
        <v>902</v>
      </c>
      <c r="C16" s="377" t="s">
        <v>997</v>
      </c>
      <c r="D16" s="310"/>
      <c r="E16" s="310"/>
      <c r="F16" s="310"/>
      <c r="G16" s="308"/>
      <c r="H16" s="308"/>
      <c r="I16" s="308"/>
      <c r="J16" s="5"/>
      <c r="K16" s="6"/>
      <c r="L16" s="6"/>
    </row>
    <row r="17" spans="2:12" ht="30" customHeight="1">
      <c r="B17" s="39" t="s">
        <v>900</v>
      </c>
      <c r="C17" s="18" t="s">
        <v>6</v>
      </c>
      <c r="D17" s="73"/>
      <c r="E17" s="73"/>
      <c r="F17" s="73"/>
      <c r="G17" s="308"/>
      <c r="H17" s="308"/>
      <c r="I17" s="308"/>
      <c r="J17" s="5"/>
      <c r="K17" s="6"/>
      <c r="L17" s="6"/>
    </row>
    <row r="18" spans="2:12">
      <c r="B18" s="25" t="s">
        <v>169</v>
      </c>
      <c r="C18" s="18" t="s">
        <v>39</v>
      </c>
      <c r="D18" s="73"/>
      <c r="E18" s="73"/>
      <c r="F18" s="73"/>
      <c r="G18" s="303"/>
      <c r="H18" s="303"/>
      <c r="I18" s="303"/>
      <c r="J18" s="5" t="s">
        <v>251</v>
      </c>
      <c r="K18" s="6" t="s">
        <v>290</v>
      </c>
      <c r="L18" s="6"/>
    </row>
    <row r="19" spans="2:12" ht="12" customHeight="1">
      <c r="B19" s="107"/>
      <c r="C19" s="3"/>
      <c r="D19" s="16" t="s">
        <v>386</v>
      </c>
      <c r="E19" s="16" t="s">
        <v>387</v>
      </c>
      <c r="F19" s="43"/>
    </row>
    <row r="20" spans="2:12">
      <c r="B20" s="103"/>
      <c r="C20" s="3"/>
      <c r="D20" s="3" t="s">
        <v>294</v>
      </c>
      <c r="E20" s="3" t="s">
        <v>294</v>
      </c>
      <c r="F20" s="3" t="s">
        <v>294</v>
      </c>
    </row>
    <row r="21" spans="2:12">
      <c r="B21" s="103"/>
      <c r="C21" s="3"/>
      <c r="D21" s="3" t="s">
        <v>295</v>
      </c>
      <c r="E21" s="3" t="s">
        <v>295</v>
      </c>
      <c r="F21" s="3" t="s">
        <v>295</v>
      </c>
    </row>
    <row r="22" spans="2:12">
      <c r="B22" s="103"/>
      <c r="C22" s="3"/>
    </row>
    <row r="29" spans="2:12">
      <c r="B29" s="108"/>
    </row>
    <row r="30" spans="2:12">
      <c r="B30" s="108"/>
    </row>
    <row r="31" spans="2:12">
      <c r="B31" s="108"/>
    </row>
    <row r="32" spans="2:12">
      <c r="B32" s="108"/>
    </row>
    <row r="33" spans="2:2">
      <c r="B33" s="108"/>
    </row>
    <row r="34" spans="2:2">
      <c r="B34" s="108"/>
    </row>
  </sheetData>
  <mergeCells count="2">
    <mergeCell ref="D7:F7"/>
    <mergeCell ref="G7:I7"/>
  </mergeCells>
  <pageMargins left="0.70866141732283472" right="0.7086614173228347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C000"/>
  </sheetPr>
  <dimension ref="A1:AH34"/>
  <sheetViews>
    <sheetView showGridLines="0" topLeftCell="A7" zoomScale="60" zoomScaleNormal="60" zoomScaleSheetLayoutView="100" workbookViewId="0">
      <selection activeCell="J7" sqref="J7:J8"/>
    </sheetView>
  </sheetViews>
  <sheetFormatPr defaultColWidth="17.42578125" defaultRowHeight="15"/>
  <cols>
    <col min="1" max="1" width="20.5703125" style="3" customWidth="1"/>
    <col min="2" max="10" width="19.42578125" style="3" customWidth="1"/>
    <col min="11" max="17" width="18.28515625" style="3" customWidth="1"/>
    <col min="18" max="18" width="12.85546875" style="3" customWidth="1"/>
    <col min="19" max="19" width="9.5703125" style="3" bestFit="1" customWidth="1"/>
    <col min="20" max="20" width="9.7109375" style="3" bestFit="1" customWidth="1"/>
    <col min="21" max="21" width="8.42578125" style="3" customWidth="1"/>
    <col min="22" max="22" width="10.42578125" style="3" customWidth="1"/>
    <col min="23" max="23" width="12.28515625" style="3" customWidth="1"/>
    <col min="24" max="24" width="10.42578125" style="3" customWidth="1"/>
    <col min="25" max="25" width="11.5703125" style="3" customWidth="1"/>
    <col min="26" max="26" width="9.28515625" style="3" customWidth="1"/>
    <col min="27" max="27" width="9.7109375" style="3" customWidth="1"/>
    <col min="28" max="28" width="9.28515625" style="3" customWidth="1"/>
    <col min="29" max="29" width="11.28515625" style="3" customWidth="1"/>
    <col min="30" max="30" width="16.42578125" style="3" customWidth="1"/>
    <col min="31" max="32" width="12.5703125" style="3" customWidth="1"/>
    <col min="33" max="33" width="14.5703125" style="3" customWidth="1"/>
    <col min="34" max="34" width="10.28515625" style="3" customWidth="1"/>
    <col min="35" max="35" width="10.5703125" style="3" customWidth="1"/>
    <col min="36" max="36" width="19.28515625" style="3" customWidth="1"/>
    <col min="37" max="37" width="9.28515625" style="3" customWidth="1"/>
    <col min="38" max="38" width="14" style="3" customWidth="1"/>
    <col min="39" max="39" width="14.28515625" style="3" customWidth="1"/>
    <col min="40" max="40" width="13.42578125" style="3" customWidth="1"/>
    <col min="41" max="41" width="9.28515625" style="3" customWidth="1"/>
    <col min="42" max="42" width="12" style="3" customWidth="1"/>
    <col min="43" max="44" width="10.5703125" style="3" customWidth="1"/>
    <col min="45" max="45" width="10.28515625" style="3" customWidth="1"/>
    <col min="46" max="46" width="15.42578125" style="3" customWidth="1"/>
    <col min="47" max="47" width="11.5703125" style="3" customWidth="1"/>
    <col min="48" max="48" width="12.42578125" style="3" customWidth="1"/>
    <col min="49" max="49" width="11.42578125" style="3" customWidth="1"/>
    <col min="50" max="50" width="12" style="3" customWidth="1"/>
    <col min="51" max="258" width="9.28515625" style="3" customWidth="1"/>
    <col min="259" max="16384" width="17.42578125" style="3"/>
  </cols>
  <sheetData>
    <row r="1" spans="1:34">
      <c r="A1" s="169" t="s">
        <v>202</v>
      </c>
    </row>
    <row r="2" spans="1:34">
      <c r="A2" s="47" t="s">
        <v>0</v>
      </c>
      <c r="C2" s="2"/>
      <c r="D2" s="2"/>
      <c r="E2" s="110"/>
      <c r="F2" s="111"/>
      <c r="G2" s="111"/>
      <c r="H2" s="111"/>
      <c r="I2" s="111"/>
      <c r="N2" s="111"/>
      <c r="O2" s="110"/>
      <c r="P2" s="110"/>
      <c r="Q2" s="110"/>
      <c r="R2" s="110"/>
      <c r="S2" s="111"/>
      <c r="T2" s="111"/>
      <c r="U2" s="111"/>
      <c r="V2" s="111"/>
      <c r="W2" s="111"/>
      <c r="X2" s="111"/>
      <c r="Y2" s="111"/>
      <c r="Z2" s="111"/>
      <c r="AA2" s="111"/>
      <c r="AB2" s="111"/>
      <c r="AC2" s="111"/>
      <c r="AD2" s="111"/>
      <c r="AE2" s="111"/>
      <c r="AF2" s="111"/>
      <c r="AG2" s="111"/>
      <c r="AH2" s="111"/>
    </row>
    <row r="3" spans="1:34">
      <c r="A3" s="80"/>
      <c r="E3" s="112"/>
      <c r="F3" s="113"/>
      <c r="G3" s="113"/>
      <c r="H3" s="113"/>
      <c r="I3" s="114"/>
      <c r="K3" s="115"/>
      <c r="L3" s="115"/>
      <c r="M3" s="115"/>
      <c r="N3" s="114"/>
      <c r="O3" s="116"/>
      <c r="P3" s="116"/>
      <c r="Q3" s="116"/>
      <c r="R3" s="116"/>
      <c r="S3" s="115"/>
      <c r="T3" s="115"/>
      <c r="U3" s="115"/>
      <c r="V3" s="115"/>
      <c r="W3" s="115"/>
      <c r="X3" s="115"/>
      <c r="Y3" s="115"/>
      <c r="Z3" s="115"/>
      <c r="AA3" s="115"/>
      <c r="AB3" s="115"/>
      <c r="AC3" s="115"/>
      <c r="AD3" s="115"/>
      <c r="AE3" s="115"/>
      <c r="AF3" s="115"/>
      <c r="AG3" s="115"/>
      <c r="AH3" s="115"/>
    </row>
    <row r="4" spans="1:34">
      <c r="A4" s="169" t="s">
        <v>440</v>
      </c>
      <c r="E4" s="112"/>
      <c r="F4" s="113"/>
      <c r="G4" s="113"/>
      <c r="H4" s="113"/>
      <c r="I4" s="114"/>
      <c r="K4" s="115"/>
      <c r="L4" s="115"/>
      <c r="M4" s="115"/>
      <c r="N4" s="114"/>
      <c r="O4" s="116"/>
      <c r="P4" s="116"/>
      <c r="Q4" s="116"/>
      <c r="R4" s="116"/>
      <c r="S4" s="115"/>
      <c r="T4" s="115"/>
      <c r="U4" s="115"/>
      <c r="V4" s="115"/>
      <c r="W4" s="115"/>
      <c r="X4" s="115"/>
      <c r="Y4" s="115"/>
      <c r="Z4" s="115"/>
      <c r="AA4" s="115"/>
      <c r="AB4" s="115"/>
      <c r="AC4" s="115"/>
      <c r="AD4" s="115"/>
      <c r="AE4" s="115"/>
      <c r="AF4" s="115"/>
      <c r="AG4" s="115"/>
      <c r="AH4" s="115"/>
    </row>
    <row r="5" spans="1:34">
      <c r="A5" s="80"/>
      <c r="E5" s="112"/>
      <c r="F5" s="113"/>
      <c r="G5" s="113"/>
      <c r="H5" s="113"/>
      <c r="I5" s="114"/>
      <c r="K5" s="115"/>
      <c r="L5" s="115"/>
      <c r="M5" s="115"/>
      <c r="N5" s="114"/>
      <c r="O5" s="116"/>
      <c r="P5" s="116"/>
      <c r="Q5" s="116"/>
      <c r="R5" s="116"/>
      <c r="S5" s="115"/>
      <c r="T5" s="115"/>
      <c r="U5" s="115"/>
      <c r="V5" s="115"/>
      <c r="W5" s="115"/>
      <c r="X5" s="115"/>
      <c r="Y5" s="115"/>
      <c r="Z5" s="115"/>
      <c r="AA5" s="115"/>
      <c r="AB5" s="115"/>
      <c r="AC5" s="115"/>
      <c r="AD5" s="115"/>
      <c r="AE5" s="115"/>
      <c r="AF5" s="115"/>
      <c r="AG5" s="115"/>
      <c r="AH5" s="115"/>
    </row>
    <row r="6" spans="1:34">
      <c r="A6" s="47" t="s">
        <v>592</v>
      </c>
      <c r="C6" s="117"/>
      <c r="G6" s="112"/>
      <c r="H6" s="113"/>
      <c r="I6" s="113"/>
      <c r="J6" s="114"/>
      <c r="L6" s="115"/>
      <c r="M6" s="115"/>
      <c r="N6" s="115"/>
      <c r="O6" s="114"/>
      <c r="P6" s="116"/>
      <c r="Q6" s="116"/>
      <c r="R6" s="116"/>
      <c r="S6" s="115"/>
      <c r="T6" s="115"/>
      <c r="U6" s="115"/>
      <c r="V6" s="115"/>
      <c r="W6" s="115"/>
      <c r="X6" s="115"/>
      <c r="Y6" s="115"/>
      <c r="Z6" s="115"/>
      <c r="AA6" s="115"/>
      <c r="AB6" s="115"/>
      <c r="AC6" s="115"/>
      <c r="AD6" s="115"/>
      <c r="AE6" s="115"/>
      <c r="AF6" s="115"/>
      <c r="AG6" s="115"/>
      <c r="AH6" s="115"/>
    </row>
    <row r="7" spans="1:34">
      <c r="A7" s="1" t="s">
        <v>144</v>
      </c>
      <c r="C7" s="117"/>
      <c r="G7" s="112"/>
      <c r="H7" s="113"/>
      <c r="I7" s="113"/>
      <c r="J7" s="153" t="s">
        <v>1335</v>
      </c>
      <c r="K7" s="115"/>
      <c r="L7" s="115"/>
      <c r="M7" s="115"/>
      <c r="N7" s="114"/>
      <c r="O7" s="116"/>
      <c r="P7" s="116"/>
      <c r="Q7" s="116"/>
      <c r="R7" s="115"/>
      <c r="S7" s="115"/>
      <c r="T7" s="115"/>
      <c r="U7" s="115"/>
      <c r="V7" s="115"/>
      <c r="W7" s="115"/>
      <c r="X7" s="115"/>
      <c r="Y7" s="115"/>
      <c r="Z7" s="115"/>
      <c r="AA7" s="115"/>
      <c r="AB7" s="115"/>
      <c r="AC7" s="115"/>
      <c r="AD7" s="115"/>
      <c r="AE7" s="115"/>
      <c r="AF7" s="115"/>
      <c r="AG7" s="115"/>
    </row>
    <row r="8" spans="1:34">
      <c r="A8" s="2" t="s">
        <v>859</v>
      </c>
      <c r="C8" s="117"/>
      <c r="G8" s="112"/>
      <c r="H8" s="113"/>
      <c r="I8" s="113"/>
      <c r="J8" s="459" t="s">
        <v>1336</v>
      </c>
      <c r="K8" s="115"/>
      <c r="L8" s="115"/>
      <c r="M8" s="115"/>
      <c r="N8" s="114"/>
      <c r="O8" s="116"/>
      <c r="P8" s="116"/>
      <c r="Q8" s="116"/>
      <c r="R8" s="115"/>
      <c r="S8" s="115"/>
      <c r="T8" s="115"/>
      <c r="U8" s="115"/>
      <c r="V8" s="115"/>
      <c r="W8" s="115"/>
      <c r="X8" s="115"/>
      <c r="Y8" s="115"/>
      <c r="Z8" s="115"/>
      <c r="AA8" s="115"/>
      <c r="AB8" s="115"/>
      <c r="AC8" s="115"/>
      <c r="AD8" s="115"/>
      <c r="AE8" s="115"/>
      <c r="AF8" s="115"/>
      <c r="AG8" s="115"/>
    </row>
    <row r="9" spans="1:34">
      <c r="D9" s="113"/>
      <c r="E9" s="113"/>
      <c r="F9" s="113"/>
      <c r="G9" s="113"/>
      <c r="H9" s="113"/>
      <c r="I9" s="118"/>
      <c r="K9" s="115"/>
      <c r="L9" s="115"/>
      <c r="M9" s="118"/>
      <c r="N9" s="119"/>
      <c r="O9" s="119"/>
      <c r="P9" s="119"/>
      <c r="Q9" s="115"/>
      <c r="R9" s="115"/>
      <c r="S9" s="115"/>
      <c r="T9" s="115"/>
      <c r="U9" s="115"/>
      <c r="V9" s="115"/>
      <c r="X9" s="115"/>
      <c r="Y9" s="115"/>
      <c r="Z9" s="115"/>
      <c r="AA9" s="115"/>
      <c r="AB9" s="115"/>
      <c r="AC9" s="115"/>
      <c r="AD9" s="115"/>
      <c r="AE9" s="115"/>
      <c r="AF9" s="115"/>
    </row>
    <row r="10" spans="1:34" ht="30">
      <c r="B10" s="32" t="s">
        <v>305</v>
      </c>
      <c r="C10" s="32" t="s">
        <v>297</v>
      </c>
      <c r="D10" s="32" t="s">
        <v>452</v>
      </c>
      <c r="E10" s="311" t="s">
        <v>903</v>
      </c>
      <c r="F10" s="32" t="s">
        <v>82</v>
      </c>
      <c r="G10" s="32" t="s">
        <v>83</v>
      </c>
      <c r="H10" s="311" t="s">
        <v>905</v>
      </c>
      <c r="I10" s="32" t="s">
        <v>84</v>
      </c>
      <c r="J10" s="32" t="s">
        <v>85</v>
      </c>
      <c r="K10" s="42" t="s">
        <v>501</v>
      </c>
      <c r="L10" s="32" t="s">
        <v>86</v>
      </c>
      <c r="M10" s="32" t="s">
        <v>87</v>
      </c>
      <c r="N10" s="32" t="s">
        <v>113</v>
      </c>
    </row>
    <row r="11" spans="1:34">
      <c r="B11" s="18" t="s">
        <v>306</v>
      </c>
      <c r="C11" s="18" t="s">
        <v>2</v>
      </c>
      <c r="D11" s="18" t="s">
        <v>54</v>
      </c>
      <c r="E11" s="312" t="s">
        <v>904</v>
      </c>
      <c r="F11" s="18" t="s">
        <v>44</v>
      </c>
      <c r="G11" s="18" t="s">
        <v>45</v>
      </c>
      <c r="H11" s="314" t="s">
        <v>1331</v>
      </c>
      <c r="I11" s="18" t="s">
        <v>46</v>
      </c>
      <c r="J11" s="18" t="s">
        <v>47</v>
      </c>
      <c r="K11" s="48" t="s">
        <v>509</v>
      </c>
      <c r="L11" s="18" t="s">
        <v>48</v>
      </c>
      <c r="M11" s="18" t="s">
        <v>49</v>
      </c>
      <c r="N11" s="18" t="s">
        <v>50</v>
      </c>
    </row>
    <row r="12" spans="1:34" s="108" customFormat="1">
      <c r="B12" s="73"/>
      <c r="C12" s="73"/>
      <c r="D12" s="73"/>
      <c r="E12" s="313"/>
      <c r="F12" s="73"/>
      <c r="G12" s="73"/>
      <c r="H12" s="315"/>
      <c r="I12" s="73"/>
      <c r="J12" s="73"/>
      <c r="K12" s="73"/>
      <c r="L12" s="73"/>
      <c r="M12" s="73"/>
      <c r="N12" s="73"/>
    </row>
    <row r="13" spans="1:34" ht="45">
      <c r="B13" s="58" t="s">
        <v>307</v>
      </c>
      <c r="C13" s="58" t="s">
        <v>596</v>
      </c>
      <c r="D13" s="9" t="s">
        <v>453</v>
      </c>
      <c r="E13" s="9"/>
      <c r="F13" s="9" t="s">
        <v>298</v>
      </c>
      <c r="G13" s="9" t="s">
        <v>224</v>
      </c>
      <c r="H13" s="316" t="s">
        <v>224</v>
      </c>
      <c r="I13" s="9" t="s">
        <v>249</v>
      </c>
      <c r="J13" s="9" t="s">
        <v>251</v>
      </c>
      <c r="K13" s="8" t="s">
        <v>580</v>
      </c>
      <c r="L13" s="9" t="s">
        <v>251</v>
      </c>
      <c r="M13" s="9" t="s">
        <v>251</v>
      </c>
      <c r="N13" s="9" t="s">
        <v>251</v>
      </c>
      <c r="O13" s="120"/>
      <c r="P13" s="120"/>
      <c r="Q13" s="120"/>
      <c r="R13" s="121"/>
      <c r="S13" s="120"/>
    </row>
    <row r="14" spans="1:34" ht="30">
      <c r="B14" s="109" t="s">
        <v>308</v>
      </c>
      <c r="C14" s="10" t="s">
        <v>296</v>
      </c>
      <c r="D14" s="120"/>
      <c r="E14" s="120"/>
      <c r="F14" s="9"/>
      <c r="G14" s="9" t="s">
        <v>299</v>
      </c>
      <c r="H14" s="316" t="s">
        <v>906</v>
      </c>
      <c r="I14" s="9" t="s">
        <v>300</v>
      </c>
      <c r="J14" s="9" t="s">
        <v>301</v>
      </c>
      <c r="K14" s="9"/>
      <c r="L14" s="9" t="s">
        <v>302</v>
      </c>
      <c r="M14" s="9" t="s">
        <v>303</v>
      </c>
      <c r="N14" s="9" t="s">
        <v>304</v>
      </c>
      <c r="O14" s="120"/>
      <c r="P14" s="120"/>
      <c r="Q14" s="120"/>
      <c r="R14" s="121"/>
      <c r="S14" s="120"/>
    </row>
    <row r="15" spans="1:34">
      <c r="C15" s="120"/>
      <c r="D15" s="120"/>
      <c r="E15" s="120"/>
      <c r="F15" s="122"/>
      <c r="G15" s="122"/>
      <c r="H15" s="122"/>
      <c r="I15" s="122"/>
      <c r="J15" s="9" t="s">
        <v>254</v>
      </c>
      <c r="K15" s="9"/>
      <c r="L15" s="9" t="s">
        <v>254</v>
      </c>
      <c r="M15" s="9" t="s">
        <v>254</v>
      </c>
      <c r="N15" s="9" t="s">
        <v>254</v>
      </c>
      <c r="O15" s="120"/>
      <c r="P15" s="120"/>
      <c r="Q15" s="120"/>
      <c r="R15" s="121"/>
      <c r="S15" s="120"/>
    </row>
    <row r="16" spans="1:34">
      <c r="C16" s="120"/>
      <c r="D16" s="120"/>
      <c r="E16" s="120"/>
      <c r="F16" s="122"/>
      <c r="G16" s="122"/>
      <c r="H16" s="122"/>
      <c r="I16" s="122"/>
      <c r="J16" s="9" t="s">
        <v>253</v>
      </c>
      <c r="K16" s="9"/>
      <c r="L16" s="9" t="s">
        <v>253</v>
      </c>
      <c r="M16" s="122"/>
      <c r="N16" s="9" t="s">
        <v>253</v>
      </c>
      <c r="O16" s="120"/>
      <c r="P16" s="120"/>
      <c r="Q16" s="120"/>
      <c r="R16" s="121"/>
      <c r="S16" s="120"/>
    </row>
    <row r="20" spans="1:25">
      <c r="A20" s="169" t="s">
        <v>441</v>
      </c>
    </row>
    <row r="22" spans="1:25">
      <c r="A22" s="47" t="s">
        <v>88</v>
      </c>
    </row>
    <row r="23" spans="1:25">
      <c r="A23" s="1" t="s">
        <v>144</v>
      </c>
    </row>
    <row r="24" spans="1:25">
      <c r="A24" s="2" t="s">
        <v>859</v>
      </c>
    </row>
    <row r="25" spans="1:25">
      <c r="A25" s="2"/>
    </row>
    <row r="26" spans="1:25" ht="75">
      <c r="B26" s="32" t="s">
        <v>297</v>
      </c>
      <c r="C26" s="32" t="s">
        <v>89</v>
      </c>
      <c r="D26" s="32" t="s">
        <v>90</v>
      </c>
      <c r="E26" s="32" t="s">
        <v>312</v>
      </c>
      <c r="F26" s="32" t="s">
        <v>91</v>
      </c>
      <c r="G26" s="32" t="s">
        <v>92</v>
      </c>
      <c r="H26" s="32" t="s">
        <v>317</v>
      </c>
      <c r="I26" s="32" t="s">
        <v>93</v>
      </c>
      <c r="J26" s="32" t="s">
        <v>94</v>
      </c>
      <c r="K26" s="32" t="s">
        <v>95</v>
      </c>
      <c r="L26" s="32" t="s">
        <v>153</v>
      </c>
      <c r="M26" s="311" t="s">
        <v>907</v>
      </c>
      <c r="N26" s="311" t="s">
        <v>908</v>
      </c>
      <c r="O26" s="311" t="s">
        <v>909</v>
      </c>
      <c r="P26" s="317" t="s">
        <v>910</v>
      </c>
      <c r="Q26" s="317" t="s">
        <v>911</v>
      </c>
      <c r="R26" s="318" t="s">
        <v>917</v>
      </c>
      <c r="S26" s="32" t="s">
        <v>96</v>
      </c>
      <c r="T26" s="32" t="s">
        <v>325</v>
      </c>
      <c r="U26" s="32" t="s">
        <v>502</v>
      </c>
      <c r="V26" s="167" t="s">
        <v>503</v>
      </c>
      <c r="W26" s="32" t="s">
        <v>97</v>
      </c>
      <c r="X26" s="32" t="s">
        <v>98</v>
      </c>
    </row>
    <row r="27" spans="1:25">
      <c r="B27" s="18" t="s">
        <v>2</v>
      </c>
      <c r="C27" s="18" t="s">
        <v>70</v>
      </c>
      <c r="D27" s="18" t="s">
        <v>71</v>
      </c>
      <c r="E27" s="18" t="s">
        <v>72</v>
      </c>
      <c r="F27" s="18" t="s">
        <v>79</v>
      </c>
      <c r="G27" s="18" t="s">
        <v>80</v>
      </c>
      <c r="H27" s="18" t="s">
        <v>81</v>
      </c>
      <c r="I27" s="18" t="s">
        <v>74</v>
      </c>
      <c r="J27" s="18" t="s">
        <v>75</v>
      </c>
      <c r="K27" s="18" t="s">
        <v>76</v>
      </c>
      <c r="L27" s="18" t="s">
        <v>77</v>
      </c>
      <c r="M27" s="319" t="s">
        <v>912</v>
      </c>
      <c r="N27" s="319" t="s">
        <v>913</v>
      </c>
      <c r="O27" s="319" t="s">
        <v>914</v>
      </c>
      <c r="P27" s="319" t="s">
        <v>915</v>
      </c>
      <c r="Q27" s="319" t="s">
        <v>916</v>
      </c>
      <c r="R27" s="319" t="s">
        <v>918</v>
      </c>
      <c r="S27" s="18" t="s">
        <v>78</v>
      </c>
      <c r="T27" s="18" t="s">
        <v>176</v>
      </c>
      <c r="U27" s="18" t="s">
        <v>504</v>
      </c>
      <c r="V27" s="29" t="s">
        <v>505</v>
      </c>
      <c r="W27" s="18" t="s">
        <v>177</v>
      </c>
      <c r="X27" s="18" t="s">
        <v>318</v>
      </c>
    </row>
    <row r="28" spans="1:25" s="108" customFormat="1">
      <c r="B28" s="73"/>
      <c r="C28" s="73"/>
      <c r="D28" s="73"/>
      <c r="E28" s="73"/>
      <c r="F28" s="73"/>
      <c r="G28" s="73"/>
      <c r="H28" s="73"/>
      <c r="I28" s="73"/>
      <c r="J28" s="73"/>
      <c r="K28" s="73"/>
      <c r="L28" s="73"/>
      <c r="M28" s="313"/>
      <c r="N28" s="313"/>
      <c r="O28" s="313"/>
      <c r="P28" s="313"/>
      <c r="Q28" s="313"/>
      <c r="R28" s="313"/>
      <c r="S28" s="73"/>
      <c r="T28" s="73"/>
      <c r="U28" s="73"/>
      <c r="V28" s="74"/>
      <c r="W28" s="73"/>
      <c r="X28" s="73"/>
    </row>
    <row r="29" spans="1:25" s="123" customFormat="1" ht="120">
      <c r="B29" s="58" t="s">
        <v>309</v>
      </c>
      <c r="C29" s="8" t="s">
        <v>224</v>
      </c>
      <c r="D29" s="8" t="s">
        <v>224</v>
      </c>
      <c r="E29" s="8" t="s">
        <v>224</v>
      </c>
      <c r="F29" s="8" t="s">
        <v>314</v>
      </c>
      <c r="G29" s="8" t="s">
        <v>224</v>
      </c>
      <c r="H29" s="8" t="s">
        <v>224</v>
      </c>
      <c r="I29" s="8" t="s">
        <v>319</v>
      </c>
      <c r="J29" s="8" t="s">
        <v>320</v>
      </c>
      <c r="K29" s="8" t="s">
        <v>224</v>
      </c>
      <c r="L29" s="8" t="s">
        <v>326</v>
      </c>
      <c r="M29" s="8"/>
      <c r="N29" s="8"/>
      <c r="O29" s="8"/>
      <c r="P29" s="8"/>
      <c r="Q29" s="8"/>
      <c r="R29" s="8"/>
      <c r="S29" s="8" t="s">
        <v>224</v>
      </c>
      <c r="T29" s="8" t="s">
        <v>669</v>
      </c>
      <c r="U29" s="8" t="s">
        <v>251</v>
      </c>
      <c r="V29" s="8" t="s">
        <v>477</v>
      </c>
      <c r="W29" s="8" t="s">
        <v>249</v>
      </c>
      <c r="X29" s="8" t="s">
        <v>230</v>
      </c>
    </row>
    <row r="30" spans="1:25" s="123" customFormat="1" ht="75">
      <c r="B30" s="10" t="s">
        <v>296</v>
      </c>
      <c r="C30" s="8" t="s">
        <v>310</v>
      </c>
      <c r="D30" s="8" t="s">
        <v>311</v>
      </c>
      <c r="E30" s="8" t="s">
        <v>313</v>
      </c>
      <c r="G30" s="8" t="s">
        <v>315</v>
      </c>
      <c r="H30" s="8" t="s">
        <v>316</v>
      </c>
      <c r="I30" s="10"/>
      <c r="J30" s="109"/>
      <c r="K30" s="8" t="s">
        <v>321</v>
      </c>
      <c r="S30" s="8" t="s">
        <v>322</v>
      </c>
      <c r="T30" s="8"/>
      <c r="U30" s="8" t="s">
        <v>478</v>
      </c>
      <c r="V30" s="8" t="s">
        <v>479</v>
      </c>
      <c r="W30" s="8" t="s">
        <v>323</v>
      </c>
      <c r="X30" s="8" t="s">
        <v>324</v>
      </c>
    </row>
    <row r="31" spans="1:25" s="123" customFormat="1" ht="90">
      <c r="B31" s="10"/>
      <c r="C31" s="8"/>
      <c r="D31" s="8"/>
      <c r="E31" s="8"/>
      <c r="G31" s="8"/>
      <c r="H31" s="8"/>
      <c r="I31" s="10"/>
      <c r="J31" s="109"/>
      <c r="K31" s="8"/>
      <c r="S31" s="8"/>
      <c r="T31" s="8"/>
      <c r="U31" s="8" t="s">
        <v>479</v>
      </c>
      <c r="V31" s="8" t="s">
        <v>480</v>
      </c>
      <c r="W31" s="8"/>
      <c r="X31" s="8"/>
    </row>
    <row r="32" spans="1:25" s="123" customFormat="1" ht="30">
      <c r="B32" s="10"/>
      <c r="C32" s="8"/>
      <c r="D32" s="8"/>
      <c r="E32" s="8"/>
      <c r="G32" s="8"/>
      <c r="H32" s="8"/>
      <c r="I32" s="10"/>
      <c r="J32" s="109"/>
      <c r="K32" s="8"/>
      <c r="S32" s="8"/>
      <c r="T32" s="8"/>
      <c r="U32" s="8" t="s">
        <v>254</v>
      </c>
      <c r="V32" s="8"/>
      <c r="W32" s="8"/>
      <c r="X32" s="8"/>
      <c r="Y32" s="8"/>
    </row>
    <row r="33" spans="18:19" s="123" customFormat="1">
      <c r="R33" s="8"/>
      <c r="S33" s="8"/>
    </row>
    <row r="34" spans="18:19" s="123" customFormat="1"/>
  </sheetData>
  <sheetProtection selectLockedCells="1" selectUnlockedCells="1"/>
  <pageMargins left="0.7" right="0.7" top="0.75" bottom="0.75" header="0.3" footer="0.3"/>
  <pageSetup paperSize="9" scale="97" firstPageNumber="0" fitToHeight="1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FFC000"/>
  </sheetPr>
  <dimension ref="A1:AI35"/>
  <sheetViews>
    <sheetView showGridLines="0" zoomScale="80" zoomScaleNormal="80" workbookViewId="0">
      <selection activeCell="I16" sqref="I16"/>
    </sheetView>
  </sheetViews>
  <sheetFormatPr defaultColWidth="17.42578125" defaultRowHeight="15"/>
  <cols>
    <col min="1" max="1" width="21.7109375" style="3" customWidth="1"/>
    <col min="2" max="10" width="19.42578125" style="3" customWidth="1"/>
    <col min="11" max="17" width="18.28515625" style="3" customWidth="1"/>
    <col min="18" max="18" width="9.42578125" style="3" bestFit="1" customWidth="1"/>
    <col min="19" max="19" width="13.7109375" style="3" customWidth="1"/>
    <col min="20" max="20" width="9.7109375" style="3" bestFit="1" customWidth="1"/>
    <col min="21" max="21" width="8.42578125" style="3" customWidth="1"/>
    <col min="22" max="22" width="10.42578125" style="3" customWidth="1"/>
    <col min="23" max="23" width="12.28515625" style="3" customWidth="1"/>
    <col min="24" max="24" width="10.42578125" style="3" customWidth="1"/>
    <col min="25" max="25" width="11.5703125" style="3" customWidth="1"/>
    <col min="26" max="26" width="9.28515625" style="3" customWidth="1"/>
    <col min="27" max="27" width="9.7109375" style="3" customWidth="1"/>
    <col min="28" max="28" width="9.28515625" style="3" customWidth="1"/>
    <col min="29" max="29" width="11.28515625" style="3" customWidth="1"/>
    <col min="30" max="30" width="16.42578125" style="3" customWidth="1"/>
    <col min="31" max="32" width="12.5703125" style="3" customWidth="1"/>
    <col min="33" max="33" width="14.5703125" style="3" customWidth="1"/>
    <col min="34" max="34" width="10.28515625" style="3" customWidth="1"/>
    <col min="35" max="35" width="10.5703125" style="3" customWidth="1"/>
    <col min="36" max="36" width="19.28515625" style="3" customWidth="1"/>
    <col min="37" max="37" width="9.28515625" style="3" customWidth="1"/>
    <col min="38" max="38" width="14" style="3" customWidth="1"/>
    <col min="39" max="39" width="14.28515625" style="3" customWidth="1"/>
    <col min="40" max="40" width="13.42578125" style="3" customWidth="1"/>
    <col min="41" max="41" width="9.28515625" style="3" customWidth="1"/>
    <col min="42" max="42" width="12" style="3" customWidth="1"/>
    <col min="43" max="44" width="10.5703125" style="3" customWidth="1"/>
    <col min="45" max="45" width="10.28515625" style="3" customWidth="1"/>
    <col min="46" max="46" width="15.42578125" style="3" customWidth="1"/>
    <col min="47" max="47" width="11.5703125" style="3" customWidth="1"/>
    <col min="48" max="48" width="12.42578125" style="3" customWidth="1"/>
    <col min="49" max="49" width="11.42578125" style="3" customWidth="1"/>
    <col min="50" max="50" width="12" style="3" customWidth="1"/>
    <col min="51" max="258" width="9.28515625" style="3" customWidth="1"/>
    <col min="259" max="16384" width="17.42578125" style="3"/>
  </cols>
  <sheetData>
    <row r="1" spans="1:35">
      <c r="A1" s="169" t="s">
        <v>537</v>
      </c>
    </row>
    <row r="2" spans="1:35">
      <c r="A2" s="47" t="s">
        <v>0</v>
      </c>
      <c r="C2" s="2"/>
      <c r="D2" s="2"/>
      <c r="E2" s="110"/>
      <c r="F2" s="111"/>
      <c r="G2" s="111"/>
      <c r="H2" s="111"/>
      <c r="I2" s="111"/>
      <c r="N2" s="111"/>
      <c r="O2" s="110"/>
      <c r="P2" s="110"/>
      <c r="Q2" s="110"/>
      <c r="R2" s="110"/>
      <c r="S2" s="111"/>
      <c r="T2" s="111"/>
      <c r="U2" s="111"/>
      <c r="V2" s="111"/>
      <c r="W2" s="111"/>
      <c r="X2" s="111"/>
      <c r="Y2" s="111"/>
      <c r="Z2" s="111"/>
      <c r="AA2" s="111"/>
      <c r="AB2" s="111"/>
      <c r="AC2" s="111"/>
      <c r="AD2" s="111"/>
      <c r="AE2" s="111"/>
      <c r="AF2" s="111"/>
      <c r="AG2" s="111"/>
      <c r="AH2" s="111"/>
    </row>
    <row r="3" spans="1:35">
      <c r="A3" s="80"/>
      <c r="E3" s="112"/>
      <c r="F3" s="113"/>
      <c r="G3" s="113"/>
      <c r="H3" s="113"/>
      <c r="I3" s="114"/>
      <c r="K3" s="115"/>
      <c r="L3" s="115"/>
      <c r="M3" s="115"/>
      <c r="N3" s="114"/>
      <c r="O3" s="116"/>
      <c r="P3" s="116"/>
      <c r="Q3" s="116"/>
      <c r="R3" s="116"/>
      <c r="S3" s="115"/>
      <c r="T3" s="115"/>
      <c r="U3" s="115"/>
      <c r="V3" s="115"/>
      <c r="W3" s="115"/>
      <c r="X3" s="115"/>
      <c r="Y3" s="115"/>
      <c r="Z3" s="115"/>
      <c r="AA3" s="115"/>
      <c r="AB3" s="115"/>
      <c r="AC3" s="115"/>
      <c r="AD3" s="115"/>
      <c r="AE3" s="115"/>
      <c r="AF3" s="115"/>
      <c r="AG3" s="115"/>
      <c r="AH3" s="115"/>
    </row>
    <row r="4" spans="1:35">
      <c r="A4" s="169" t="s">
        <v>538</v>
      </c>
      <c r="E4" s="112"/>
      <c r="F4" s="113"/>
      <c r="G4" s="113"/>
      <c r="H4" s="113"/>
      <c r="I4" s="114"/>
      <c r="K4" s="115"/>
      <c r="L4" s="115"/>
      <c r="M4" s="114"/>
      <c r="N4" s="116"/>
      <c r="O4" s="116"/>
      <c r="P4" s="116"/>
      <c r="Q4" s="116"/>
      <c r="R4" s="115"/>
      <c r="S4" s="115"/>
      <c r="T4" s="115"/>
      <c r="U4" s="115"/>
      <c r="V4" s="115"/>
      <c r="W4" s="115"/>
      <c r="X4" s="115"/>
      <c r="Y4" s="115"/>
      <c r="Z4" s="115"/>
      <c r="AA4" s="115"/>
      <c r="AB4" s="115"/>
      <c r="AC4" s="115"/>
      <c r="AD4" s="115"/>
      <c r="AE4" s="115"/>
      <c r="AF4" s="115"/>
      <c r="AG4" s="115"/>
    </row>
    <row r="5" spans="1:35">
      <c r="A5" s="80"/>
      <c r="E5" s="112"/>
      <c r="F5" s="113"/>
      <c r="G5" s="113"/>
      <c r="H5" s="113"/>
      <c r="I5" s="114"/>
      <c r="K5" s="115"/>
      <c r="L5" s="115"/>
      <c r="M5" s="114"/>
      <c r="N5" s="116"/>
      <c r="O5" s="116"/>
      <c r="P5" s="116"/>
      <c r="Q5" s="116"/>
      <c r="R5" s="115"/>
      <c r="S5" s="115"/>
      <c r="T5" s="115"/>
      <c r="U5" s="115"/>
      <c r="V5" s="115"/>
      <c r="W5" s="115"/>
      <c r="X5" s="115"/>
      <c r="Y5" s="115"/>
      <c r="Z5" s="115"/>
      <c r="AA5" s="115"/>
      <c r="AB5" s="115"/>
      <c r="AC5" s="115"/>
      <c r="AD5" s="115"/>
      <c r="AE5" s="115"/>
      <c r="AF5" s="115"/>
      <c r="AG5" s="115"/>
    </row>
    <row r="6" spans="1:35">
      <c r="A6" s="47" t="s">
        <v>592</v>
      </c>
      <c r="D6" s="117"/>
      <c r="H6" s="112"/>
      <c r="I6" s="113"/>
      <c r="J6" s="113"/>
      <c r="K6" s="113"/>
      <c r="M6" s="115"/>
      <c r="N6" s="115"/>
      <c r="O6" s="115"/>
      <c r="P6" s="114"/>
      <c r="Q6" s="116"/>
      <c r="R6" s="116"/>
      <c r="S6" s="116"/>
      <c r="T6" s="115"/>
      <c r="U6" s="115"/>
      <c r="V6" s="115"/>
      <c r="W6" s="115"/>
      <c r="X6" s="115"/>
      <c r="Y6" s="115"/>
      <c r="Z6" s="115"/>
      <c r="AA6" s="115"/>
      <c r="AB6" s="115"/>
      <c r="AC6" s="115"/>
      <c r="AD6" s="115"/>
      <c r="AE6" s="115"/>
      <c r="AF6" s="115"/>
      <c r="AG6" s="115"/>
      <c r="AH6" s="115"/>
      <c r="AI6" s="115"/>
    </row>
    <row r="7" spans="1:35">
      <c r="A7" s="1" t="s">
        <v>144</v>
      </c>
      <c r="D7" s="117"/>
      <c r="H7" s="112"/>
      <c r="I7" s="113"/>
      <c r="J7" s="113"/>
      <c r="K7" s="113"/>
      <c r="M7" s="115"/>
      <c r="N7" s="115"/>
      <c r="O7" s="115"/>
      <c r="P7" s="114"/>
      <c r="Q7" s="116"/>
      <c r="R7" s="116"/>
      <c r="S7" s="116"/>
      <c r="T7" s="115"/>
      <c r="U7" s="115"/>
      <c r="V7" s="115"/>
      <c r="W7" s="115"/>
      <c r="X7" s="115"/>
      <c r="Y7" s="115"/>
      <c r="Z7" s="115"/>
      <c r="AA7" s="115"/>
      <c r="AB7" s="115"/>
      <c r="AC7" s="115"/>
      <c r="AD7" s="115"/>
      <c r="AE7" s="115"/>
      <c r="AF7" s="115"/>
      <c r="AG7" s="115"/>
      <c r="AH7" s="115"/>
      <c r="AI7" s="115"/>
    </row>
    <row r="8" spans="1:35">
      <c r="A8" s="2" t="s">
        <v>859</v>
      </c>
      <c r="D8" s="117"/>
      <c r="H8" s="112"/>
      <c r="I8" s="113"/>
      <c r="J8" s="113"/>
      <c r="K8" s="113"/>
      <c r="M8" s="115"/>
      <c r="N8" s="115"/>
      <c r="O8" s="115"/>
      <c r="P8" s="114"/>
      <c r="Q8" s="116"/>
      <c r="R8" s="116"/>
      <c r="S8" s="116"/>
      <c r="T8" s="115"/>
      <c r="U8" s="115"/>
      <c r="V8" s="115"/>
      <c r="W8" s="115"/>
      <c r="X8" s="115"/>
      <c r="Y8" s="115"/>
      <c r="Z8" s="115"/>
      <c r="AA8" s="115"/>
      <c r="AB8" s="115"/>
      <c r="AC8" s="115"/>
      <c r="AD8" s="115"/>
      <c r="AE8" s="115"/>
      <c r="AF8" s="115"/>
      <c r="AG8" s="115"/>
      <c r="AH8" s="115"/>
      <c r="AI8" s="115"/>
    </row>
    <row r="9" spans="1:35">
      <c r="E9" s="113"/>
      <c r="F9" s="113"/>
      <c r="G9" s="113"/>
      <c r="H9" s="113"/>
      <c r="I9" s="113"/>
      <c r="J9" s="113"/>
      <c r="K9" s="118"/>
      <c r="L9" s="115"/>
      <c r="M9" s="115"/>
      <c r="N9" s="115"/>
      <c r="O9" s="118"/>
      <c r="P9" s="119"/>
      <c r="Q9" s="119"/>
      <c r="R9" s="119"/>
      <c r="S9" s="115"/>
      <c r="T9" s="115"/>
      <c r="U9" s="115"/>
      <c r="V9" s="115"/>
      <c r="W9" s="115"/>
      <c r="X9" s="115"/>
      <c r="Z9" s="115"/>
      <c r="AA9" s="115"/>
      <c r="AB9" s="115"/>
      <c r="AC9" s="115"/>
      <c r="AD9" s="115"/>
      <c r="AE9" s="115"/>
      <c r="AF9" s="115"/>
      <c r="AG9" s="115"/>
      <c r="AH9" s="115"/>
    </row>
    <row r="10" spans="1:35" ht="30">
      <c r="B10" s="32" t="s">
        <v>305</v>
      </c>
      <c r="C10" s="32" t="s">
        <v>525</v>
      </c>
      <c r="D10" s="32" t="s">
        <v>297</v>
      </c>
      <c r="E10" s="32" t="s">
        <v>452</v>
      </c>
      <c r="F10" s="311" t="s">
        <v>903</v>
      </c>
      <c r="G10" s="32" t="s">
        <v>82</v>
      </c>
      <c r="H10" s="32" t="s">
        <v>83</v>
      </c>
      <c r="I10" s="311" t="s">
        <v>905</v>
      </c>
      <c r="J10" s="32" t="s">
        <v>84</v>
      </c>
      <c r="K10" s="32" t="s">
        <v>85</v>
      </c>
      <c r="L10" s="42" t="s">
        <v>501</v>
      </c>
      <c r="M10" s="32" t="s">
        <v>86</v>
      </c>
      <c r="N10" s="32" t="s">
        <v>87</v>
      </c>
      <c r="O10" s="32" t="s">
        <v>113</v>
      </c>
    </row>
    <row r="11" spans="1:35">
      <c r="B11" s="18" t="s">
        <v>306</v>
      </c>
      <c r="C11" s="18" t="s">
        <v>523</v>
      </c>
      <c r="D11" s="18" t="s">
        <v>2</v>
      </c>
      <c r="E11" s="18" t="s">
        <v>54</v>
      </c>
      <c r="F11" s="312" t="s">
        <v>904</v>
      </c>
      <c r="G11" s="18" t="s">
        <v>44</v>
      </c>
      <c r="H11" s="18" t="s">
        <v>45</v>
      </c>
      <c r="I11" s="314" t="s">
        <v>1331</v>
      </c>
      <c r="J11" s="18" t="s">
        <v>46</v>
      </c>
      <c r="K11" s="18" t="s">
        <v>47</v>
      </c>
      <c r="L11" s="48" t="s">
        <v>509</v>
      </c>
      <c r="M11" s="18" t="s">
        <v>48</v>
      </c>
      <c r="N11" s="18" t="s">
        <v>49</v>
      </c>
      <c r="O11" s="18" t="s">
        <v>50</v>
      </c>
    </row>
    <row r="12" spans="1:35" s="108" customFormat="1">
      <c r="B12" s="73"/>
      <c r="C12" s="73"/>
      <c r="D12" s="73"/>
      <c r="E12" s="73"/>
      <c r="F12" s="313"/>
      <c r="G12" s="73"/>
      <c r="H12" s="73"/>
      <c r="I12" s="315"/>
      <c r="J12" s="73"/>
      <c r="K12" s="73"/>
      <c r="L12" s="73"/>
      <c r="M12" s="73"/>
      <c r="N12" s="73"/>
      <c r="O12" s="73"/>
    </row>
    <row r="13" spans="1:35" ht="45">
      <c r="B13" s="58" t="s">
        <v>307</v>
      </c>
      <c r="C13" s="58" t="s">
        <v>309</v>
      </c>
      <c r="D13" s="58" t="s">
        <v>597</v>
      </c>
      <c r="E13" s="9" t="s">
        <v>453</v>
      </c>
      <c r="F13" s="9"/>
      <c r="G13" s="9" t="s">
        <v>298</v>
      </c>
      <c r="H13" s="9" t="s">
        <v>224</v>
      </c>
      <c r="I13" s="316" t="s">
        <v>224</v>
      </c>
      <c r="J13" s="9" t="s">
        <v>249</v>
      </c>
      <c r="K13" s="9" t="s">
        <v>251</v>
      </c>
      <c r="L13" s="8" t="s">
        <v>580</v>
      </c>
      <c r="M13" s="9" t="s">
        <v>251</v>
      </c>
      <c r="N13" s="9" t="s">
        <v>251</v>
      </c>
      <c r="O13" s="9" t="s">
        <v>251</v>
      </c>
      <c r="P13" s="120"/>
      <c r="Q13" s="120"/>
      <c r="R13" s="120"/>
      <c r="S13" s="121"/>
      <c r="T13" s="120"/>
    </row>
    <row r="14" spans="1:35" ht="30">
      <c r="B14" s="109" t="s">
        <v>308</v>
      </c>
      <c r="C14" s="109" t="s">
        <v>408</v>
      </c>
      <c r="D14" s="10" t="s">
        <v>296</v>
      </c>
      <c r="E14" s="120"/>
      <c r="F14" s="120"/>
      <c r="G14" s="9"/>
      <c r="H14" s="9" t="s">
        <v>299</v>
      </c>
      <c r="I14" s="316" t="s">
        <v>906</v>
      </c>
      <c r="J14" s="9" t="s">
        <v>300</v>
      </c>
      <c r="K14" s="9" t="s">
        <v>301</v>
      </c>
      <c r="L14" s="9"/>
      <c r="M14" s="9" t="s">
        <v>302</v>
      </c>
      <c r="N14" s="9" t="s">
        <v>303</v>
      </c>
      <c r="O14" s="9" t="s">
        <v>304</v>
      </c>
      <c r="P14" s="120"/>
      <c r="Q14" s="120"/>
      <c r="R14" s="120"/>
      <c r="S14" s="121"/>
      <c r="T14" s="120"/>
    </row>
    <row r="15" spans="1:35">
      <c r="D15" s="120"/>
      <c r="E15" s="120"/>
      <c r="F15" s="120"/>
      <c r="G15" s="122"/>
      <c r="H15" s="122"/>
      <c r="I15" s="122"/>
      <c r="J15" s="122"/>
      <c r="K15" s="9" t="s">
        <v>254</v>
      </c>
      <c r="L15" s="9"/>
      <c r="M15" s="9" t="s">
        <v>254</v>
      </c>
      <c r="N15" s="9" t="s">
        <v>254</v>
      </c>
      <c r="O15" s="9" t="s">
        <v>254</v>
      </c>
      <c r="P15" s="120"/>
      <c r="Q15" s="120"/>
      <c r="R15" s="120"/>
      <c r="S15" s="121"/>
      <c r="T15" s="120"/>
    </row>
    <row r="16" spans="1:35">
      <c r="D16" s="120"/>
      <c r="E16" s="120"/>
      <c r="F16" s="120"/>
      <c r="G16" s="122"/>
      <c r="H16" s="122"/>
      <c r="I16" s="122"/>
      <c r="J16" s="122"/>
      <c r="K16" s="9" t="s">
        <v>253</v>
      </c>
      <c r="L16" s="9"/>
      <c r="M16" s="9" t="s">
        <v>253</v>
      </c>
      <c r="N16" s="122"/>
      <c r="O16" s="9" t="s">
        <v>253</v>
      </c>
      <c r="P16" s="120"/>
      <c r="Q16" s="120"/>
      <c r="R16" s="120"/>
      <c r="S16" s="121"/>
      <c r="T16" s="120"/>
    </row>
    <row r="17" spans="1:25">
      <c r="C17" s="123"/>
      <c r="D17" s="10"/>
    </row>
    <row r="18" spans="1:25">
      <c r="C18" s="123"/>
      <c r="D18" s="10"/>
    </row>
    <row r="19" spans="1:25">
      <c r="C19" s="123"/>
      <c r="D19" s="10"/>
    </row>
    <row r="20" spans="1:25">
      <c r="A20" s="169" t="s">
        <v>539</v>
      </c>
    </row>
    <row r="22" spans="1:25">
      <c r="A22" s="47" t="s">
        <v>88</v>
      </c>
    </row>
    <row r="23" spans="1:25">
      <c r="A23" s="1" t="s">
        <v>144</v>
      </c>
    </row>
    <row r="24" spans="1:25">
      <c r="A24" s="2" t="s">
        <v>859</v>
      </c>
    </row>
    <row r="26" spans="1:25" ht="75">
      <c r="B26" s="32" t="s">
        <v>525</v>
      </c>
      <c r="C26" s="32" t="s">
        <v>297</v>
      </c>
      <c r="D26" s="32" t="s">
        <v>89</v>
      </c>
      <c r="E26" s="32" t="s">
        <v>90</v>
      </c>
      <c r="F26" s="32" t="s">
        <v>312</v>
      </c>
      <c r="G26" s="32" t="s">
        <v>91</v>
      </c>
      <c r="H26" s="32" t="s">
        <v>92</v>
      </c>
      <c r="I26" s="32" t="s">
        <v>317</v>
      </c>
      <c r="J26" s="32" t="s">
        <v>93</v>
      </c>
      <c r="K26" s="32" t="s">
        <v>94</v>
      </c>
      <c r="L26" s="32" t="s">
        <v>95</v>
      </c>
      <c r="M26" s="32" t="s">
        <v>153</v>
      </c>
      <c r="N26" s="311" t="s">
        <v>907</v>
      </c>
      <c r="O26" s="311" t="s">
        <v>908</v>
      </c>
      <c r="P26" s="311" t="s">
        <v>909</v>
      </c>
      <c r="Q26" s="317" t="s">
        <v>910</v>
      </c>
      <c r="R26" s="317" t="s">
        <v>911</v>
      </c>
      <c r="S26" s="318" t="s">
        <v>917</v>
      </c>
      <c r="T26" s="32" t="s">
        <v>96</v>
      </c>
      <c r="U26" s="32" t="s">
        <v>325</v>
      </c>
      <c r="V26" s="32" t="s">
        <v>502</v>
      </c>
      <c r="W26" s="167" t="s">
        <v>503</v>
      </c>
      <c r="X26" s="32" t="s">
        <v>97</v>
      </c>
      <c r="Y26" s="32" t="s">
        <v>98</v>
      </c>
    </row>
    <row r="27" spans="1:25">
      <c r="B27" s="18" t="s">
        <v>523</v>
      </c>
      <c r="C27" s="18" t="s">
        <v>2</v>
      </c>
      <c r="D27" s="18" t="s">
        <v>70</v>
      </c>
      <c r="E27" s="18" t="s">
        <v>71</v>
      </c>
      <c r="F27" s="18" t="s">
        <v>72</v>
      </c>
      <c r="G27" s="18" t="s">
        <v>79</v>
      </c>
      <c r="H27" s="18" t="s">
        <v>80</v>
      </c>
      <c r="I27" s="18" t="s">
        <v>81</v>
      </c>
      <c r="J27" s="18" t="s">
        <v>74</v>
      </c>
      <c r="K27" s="18" t="s">
        <v>75</v>
      </c>
      <c r="L27" s="18" t="s">
        <v>76</v>
      </c>
      <c r="M27" s="18" t="s">
        <v>77</v>
      </c>
      <c r="N27" s="319" t="s">
        <v>912</v>
      </c>
      <c r="O27" s="319" t="s">
        <v>913</v>
      </c>
      <c r="P27" s="319" t="s">
        <v>914</v>
      </c>
      <c r="Q27" s="319" t="s">
        <v>915</v>
      </c>
      <c r="R27" s="319" t="s">
        <v>916</v>
      </c>
      <c r="S27" s="319" t="s">
        <v>918</v>
      </c>
      <c r="T27" s="18" t="s">
        <v>78</v>
      </c>
      <c r="U27" s="18" t="s">
        <v>176</v>
      </c>
      <c r="V27" s="18" t="s">
        <v>504</v>
      </c>
      <c r="W27" s="29" t="s">
        <v>505</v>
      </c>
      <c r="X27" s="18" t="s">
        <v>177</v>
      </c>
      <c r="Y27" s="18" t="s">
        <v>318</v>
      </c>
    </row>
    <row r="28" spans="1:25" s="108" customFormat="1">
      <c r="B28" s="73"/>
      <c r="C28" s="73"/>
      <c r="D28" s="73"/>
      <c r="E28" s="73"/>
      <c r="F28" s="73"/>
      <c r="G28" s="73"/>
      <c r="H28" s="73"/>
      <c r="I28" s="73"/>
      <c r="J28" s="73"/>
      <c r="K28" s="73"/>
      <c r="L28" s="73"/>
      <c r="M28" s="73"/>
      <c r="N28" s="313"/>
      <c r="O28" s="313"/>
      <c r="P28" s="313"/>
      <c r="Q28" s="313"/>
      <c r="R28" s="313"/>
      <c r="S28" s="313"/>
      <c r="T28" s="73"/>
      <c r="U28" s="73"/>
      <c r="V28" s="73"/>
      <c r="W28" s="74"/>
      <c r="X28" s="73"/>
      <c r="Y28" s="73"/>
    </row>
    <row r="29" spans="1:25" s="123" customFormat="1" ht="120">
      <c r="B29" s="58" t="s">
        <v>309</v>
      </c>
      <c r="C29" s="58" t="s">
        <v>309</v>
      </c>
      <c r="D29" s="8" t="s">
        <v>224</v>
      </c>
      <c r="E29" s="8" t="s">
        <v>224</v>
      </c>
      <c r="F29" s="8" t="s">
        <v>224</v>
      </c>
      <c r="G29" s="8" t="s">
        <v>314</v>
      </c>
      <c r="H29" s="8" t="s">
        <v>224</v>
      </c>
      <c r="I29" s="8" t="s">
        <v>224</v>
      </c>
      <c r="J29" s="8" t="s">
        <v>319</v>
      </c>
      <c r="K29" s="8" t="s">
        <v>320</v>
      </c>
      <c r="L29" s="8" t="s">
        <v>224</v>
      </c>
      <c r="M29" s="8" t="s">
        <v>326</v>
      </c>
      <c r="N29" s="8"/>
      <c r="O29" s="8"/>
      <c r="P29" s="8"/>
      <c r="Q29" s="8"/>
      <c r="R29" s="8"/>
      <c r="S29" s="8"/>
      <c r="T29" s="8" t="s">
        <v>224</v>
      </c>
      <c r="U29" s="8" t="s">
        <v>669</v>
      </c>
      <c r="V29" s="8" t="s">
        <v>251</v>
      </c>
      <c r="W29" s="8" t="s">
        <v>477</v>
      </c>
      <c r="X29" s="8" t="s">
        <v>249</v>
      </c>
      <c r="Y29" s="8" t="s">
        <v>230</v>
      </c>
    </row>
    <row r="30" spans="1:25" s="123" customFormat="1" ht="60">
      <c r="B30" s="109" t="s">
        <v>408</v>
      </c>
      <c r="C30" s="10" t="s">
        <v>296</v>
      </c>
      <c r="D30" s="8" t="s">
        <v>310</v>
      </c>
      <c r="E30" s="8" t="s">
        <v>311</v>
      </c>
      <c r="F30" s="8" t="s">
        <v>313</v>
      </c>
      <c r="H30" s="8" t="s">
        <v>315</v>
      </c>
      <c r="I30" s="8" t="s">
        <v>316</v>
      </c>
      <c r="J30" s="10"/>
      <c r="K30" s="109"/>
      <c r="L30" s="8" t="s">
        <v>321</v>
      </c>
      <c r="T30" s="8" t="s">
        <v>322</v>
      </c>
      <c r="U30" s="8"/>
      <c r="V30" s="8" t="s">
        <v>478</v>
      </c>
      <c r="W30" s="8" t="s">
        <v>479</v>
      </c>
      <c r="X30" s="8" t="s">
        <v>323</v>
      </c>
      <c r="Y30" s="8" t="s">
        <v>324</v>
      </c>
    </row>
    <row r="31" spans="1:25" s="123" customFormat="1" ht="75">
      <c r="C31" s="10"/>
      <c r="D31" s="8"/>
      <c r="E31" s="8"/>
      <c r="F31" s="8"/>
      <c r="H31" s="8"/>
      <c r="I31" s="8"/>
      <c r="J31" s="10"/>
      <c r="K31" s="109"/>
      <c r="L31" s="8"/>
      <c r="T31" s="8"/>
      <c r="U31" s="8"/>
      <c r="V31" s="8" t="s">
        <v>479</v>
      </c>
      <c r="W31" s="8" t="s">
        <v>480</v>
      </c>
      <c r="X31" s="8"/>
      <c r="Y31" s="8"/>
    </row>
    <row r="32" spans="1:25" s="123" customFormat="1" ht="30">
      <c r="C32" s="10"/>
      <c r="D32" s="8"/>
      <c r="E32" s="8"/>
      <c r="F32" s="8"/>
      <c r="H32" s="8"/>
      <c r="I32" s="8"/>
      <c r="J32" s="10"/>
      <c r="K32" s="109"/>
      <c r="L32" s="8"/>
      <c r="S32" s="8"/>
      <c r="T32" s="8"/>
      <c r="U32" s="8" t="s">
        <v>254</v>
      </c>
      <c r="V32" s="8"/>
      <c r="W32" s="8"/>
      <c r="X32" s="8"/>
      <c r="Y32" s="8"/>
    </row>
    <row r="33" spans="1:20" s="123" customFormat="1">
      <c r="C33" s="10"/>
      <c r="S33" s="8"/>
      <c r="T33" s="8"/>
    </row>
    <row r="34" spans="1:20" s="123" customFormat="1">
      <c r="C34" s="10"/>
    </row>
    <row r="35" spans="1:20">
      <c r="A35" s="123"/>
      <c r="B35" s="10"/>
    </row>
  </sheetData>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F34"/>
  <sheetViews>
    <sheetView showGridLines="0" topLeftCell="G1" zoomScale="80" zoomScaleNormal="80" workbookViewId="0">
      <selection activeCell="N19" sqref="N19"/>
    </sheetView>
  </sheetViews>
  <sheetFormatPr defaultColWidth="17.42578125" defaultRowHeight="15"/>
  <cols>
    <col min="1" max="1" width="20.7109375" style="3" customWidth="1"/>
    <col min="2" max="10" width="19.42578125" style="3" customWidth="1"/>
    <col min="11" max="17" width="18.28515625" style="3" customWidth="1"/>
    <col min="18" max="18" width="23" style="3" customWidth="1"/>
    <col min="19" max="19" width="12.42578125" style="3" customWidth="1"/>
    <col min="20" max="20" width="14.5703125" style="3" customWidth="1"/>
    <col min="21" max="21" width="12.7109375" style="3" customWidth="1"/>
    <col min="22" max="22" width="14.28515625" style="3" customWidth="1"/>
    <col min="23" max="23" width="15.5703125" style="3" customWidth="1"/>
    <col min="24" max="25" width="15" style="3" customWidth="1"/>
    <col min="26" max="26" width="9.28515625" style="3" customWidth="1"/>
    <col min="27" max="27" width="11.28515625" style="3" customWidth="1"/>
    <col min="28" max="28" width="16.42578125" style="3" customWidth="1"/>
    <col min="29" max="30" width="12.5703125" style="3" customWidth="1"/>
    <col min="31" max="31" width="14.5703125" style="3" customWidth="1"/>
    <col min="32" max="32" width="10.28515625" style="3" customWidth="1"/>
    <col min="33" max="33" width="10.5703125" style="3" customWidth="1"/>
    <col min="34" max="34" width="19.28515625" style="3" customWidth="1"/>
    <col min="35" max="35" width="9.28515625" style="3" customWidth="1"/>
    <col min="36" max="36" width="14" style="3" customWidth="1"/>
    <col min="37" max="37" width="14.28515625" style="3" customWidth="1"/>
    <col min="38" max="38" width="13.42578125" style="3" customWidth="1"/>
    <col min="39" max="39" width="9.28515625" style="3" customWidth="1"/>
    <col min="40" max="40" width="12" style="3" customWidth="1"/>
    <col min="41" max="42" width="10.5703125" style="3" customWidth="1"/>
    <col min="43" max="43" width="10.28515625" style="3" customWidth="1"/>
    <col min="44" max="44" width="15.42578125" style="3" customWidth="1"/>
    <col min="45" max="45" width="11.5703125" style="3" customWidth="1"/>
    <col min="46" max="46" width="12.42578125" style="3" customWidth="1"/>
    <col min="47" max="47" width="11.42578125" style="3" customWidth="1"/>
    <col min="48" max="48" width="12" style="3" customWidth="1"/>
    <col min="49" max="256" width="9.28515625" style="3" customWidth="1"/>
    <col min="257" max="16384" width="17.42578125" style="3"/>
  </cols>
  <sheetData>
    <row r="1" spans="1:32">
      <c r="A1" s="169" t="s">
        <v>1085</v>
      </c>
    </row>
    <row r="2" spans="1:32">
      <c r="A2" s="47" t="s">
        <v>472</v>
      </c>
      <c r="C2" s="2"/>
      <c r="D2" s="2"/>
      <c r="E2" s="110"/>
      <c r="F2" s="111"/>
      <c r="G2" s="111"/>
      <c r="H2" s="111"/>
      <c r="I2" s="111"/>
      <c r="N2" s="111"/>
      <c r="O2" s="110"/>
      <c r="P2" s="110"/>
      <c r="Q2" s="110"/>
      <c r="R2" s="110"/>
      <c r="S2" s="111"/>
      <c r="T2" s="111"/>
      <c r="U2" s="111"/>
      <c r="V2" s="111"/>
      <c r="W2" s="111"/>
      <c r="X2" s="111"/>
      <c r="Y2" s="111"/>
      <c r="Z2" s="111"/>
      <c r="AA2" s="111"/>
      <c r="AB2" s="111"/>
      <c r="AC2" s="111"/>
      <c r="AD2" s="111"/>
      <c r="AE2" s="111"/>
      <c r="AF2" s="111"/>
    </row>
    <row r="3" spans="1:32">
      <c r="A3" s="80"/>
      <c r="F3" s="113"/>
      <c r="G3" s="113"/>
      <c r="H3" s="113"/>
      <c r="I3" s="114"/>
      <c r="K3" s="115"/>
      <c r="L3" s="115"/>
      <c r="M3" s="115"/>
      <c r="N3" s="114"/>
      <c r="O3" s="116"/>
      <c r="P3" s="116"/>
      <c r="Q3" s="116"/>
      <c r="R3" s="116"/>
      <c r="S3" s="115"/>
      <c r="T3" s="115"/>
      <c r="U3" s="115"/>
    </row>
    <row r="4" spans="1:32">
      <c r="A4" s="169" t="s">
        <v>1086</v>
      </c>
      <c r="F4" s="113"/>
      <c r="G4" s="113"/>
      <c r="H4" s="113"/>
      <c r="I4" s="114"/>
      <c r="K4" s="115"/>
      <c r="L4" s="115"/>
      <c r="M4" s="115"/>
      <c r="N4" s="114"/>
      <c r="O4" s="116"/>
      <c r="P4" s="116"/>
      <c r="Q4" s="116"/>
      <c r="R4" s="116"/>
      <c r="S4" s="115"/>
      <c r="T4" s="115"/>
      <c r="U4" s="115"/>
    </row>
    <row r="5" spans="1:32">
      <c r="A5" s="80"/>
      <c r="F5" s="112"/>
      <c r="G5" s="113"/>
      <c r="H5" s="113"/>
      <c r="I5" s="113"/>
      <c r="J5" s="114"/>
      <c r="L5" s="115"/>
      <c r="M5" s="115"/>
      <c r="N5" s="115"/>
      <c r="O5" s="114"/>
      <c r="P5" s="116"/>
      <c r="Q5" s="116"/>
      <c r="R5" s="116"/>
      <c r="S5" s="116"/>
      <c r="T5" s="115"/>
      <c r="U5" s="115"/>
      <c r="V5" s="115"/>
    </row>
    <row r="6" spans="1:32">
      <c r="A6" s="47" t="s">
        <v>592</v>
      </c>
      <c r="C6" s="117"/>
      <c r="H6" s="112"/>
      <c r="I6" s="113"/>
      <c r="J6" s="113"/>
      <c r="K6" s="113"/>
      <c r="L6" s="114"/>
      <c r="N6" s="115"/>
      <c r="O6" s="115"/>
      <c r="P6" s="115"/>
      <c r="Q6" s="114"/>
      <c r="R6" s="116"/>
      <c r="S6" s="116"/>
      <c r="T6" s="116"/>
      <c r="U6" s="115"/>
      <c r="V6" s="115"/>
    </row>
    <row r="7" spans="1:32">
      <c r="A7" s="1" t="s">
        <v>144</v>
      </c>
      <c r="C7" s="117"/>
      <c r="H7" s="112"/>
      <c r="I7" s="113"/>
      <c r="J7" s="113"/>
      <c r="K7" s="113"/>
      <c r="L7" s="114"/>
      <c r="N7" s="115"/>
      <c r="O7" s="115"/>
      <c r="P7" s="115"/>
      <c r="Q7" s="114"/>
      <c r="R7" s="116"/>
      <c r="S7" s="116"/>
      <c r="T7" s="116"/>
      <c r="U7" s="115"/>
      <c r="V7" s="115"/>
    </row>
    <row r="8" spans="1:32">
      <c r="A8" s="418" t="s">
        <v>859</v>
      </c>
      <c r="C8" s="117"/>
      <c r="H8" s="112"/>
      <c r="I8" s="113"/>
      <c r="J8" s="113"/>
      <c r="K8" s="113"/>
      <c r="L8" s="114"/>
      <c r="N8" s="115"/>
      <c r="O8" s="115"/>
      <c r="P8" s="115"/>
      <c r="Q8" s="114"/>
      <c r="R8" s="116"/>
      <c r="S8" s="116"/>
      <c r="T8" s="116"/>
      <c r="U8" s="115"/>
      <c r="V8" s="115"/>
    </row>
    <row r="9" spans="1:32">
      <c r="D9" s="113"/>
      <c r="E9" s="113"/>
      <c r="F9" s="113"/>
      <c r="G9" s="113"/>
      <c r="H9" s="113"/>
      <c r="I9" s="113"/>
      <c r="J9" s="113"/>
      <c r="K9" s="118"/>
      <c r="M9" s="115"/>
      <c r="N9" s="115"/>
      <c r="O9" s="115"/>
      <c r="P9" s="118"/>
      <c r="Q9" s="119"/>
      <c r="R9" s="119"/>
      <c r="S9" s="119"/>
      <c r="T9" s="115"/>
      <c r="U9" s="115"/>
      <c r="V9" s="115"/>
    </row>
    <row r="10" spans="1:32" ht="30">
      <c r="B10" s="403" t="s">
        <v>305</v>
      </c>
      <c r="C10" s="403" t="s">
        <v>297</v>
      </c>
      <c r="D10" s="403" t="s">
        <v>452</v>
      </c>
      <c r="E10" s="311" t="s">
        <v>903</v>
      </c>
      <c r="F10" s="403" t="s">
        <v>82</v>
      </c>
      <c r="G10" s="403" t="s">
        <v>83</v>
      </c>
      <c r="H10" s="311" t="s">
        <v>905</v>
      </c>
      <c r="I10" s="403" t="s">
        <v>84</v>
      </c>
      <c r="J10" s="403" t="s">
        <v>85</v>
      </c>
      <c r="K10" s="419" t="s">
        <v>1087</v>
      </c>
      <c r="L10" s="419" t="s">
        <v>501</v>
      </c>
      <c r="M10" s="403" t="s">
        <v>86</v>
      </c>
      <c r="N10" s="403" t="s">
        <v>87</v>
      </c>
      <c r="O10" s="403" t="s">
        <v>113</v>
      </c>
    </row>
    <row r="11" spans="1:32">
      <c r="B11" s="385" t="s">
        <v>306</v>
      </c>
      <c r="C11" s="385" t="s">
        <v>2</v>
      </c>
      <c r="D11" s="385" t="s">
        <v>54</v>
      </c>
      <c r="E11" s="312" t="s">
        <v>904</v>
      </c>
      <c r="F11" s="385" t="s">
        <v>44</v>
      </c>
      <c r="G11" s="385" t="s">
        <v>45</v>
      </c>
      <c r="H11" s="314" t="s">
        <v>1331</v>
      </c>
      <c r="I11" s="385" t="s">
        <v>46</v>
      </c>
      <c r="J11" s="385" t="s">
        <v>47</v>
      </c>
      <c r="K11" s="420" t="s">
        <v>1088</v>
      </c>
      <c r="L11" s="421" t="s">
        <v>509</v>
      </c>
      <c r="M11" s="380" t="s">
        <v>48</v>
      </c>
      <c r="N11" s="380" t="s">
        <v>49</v>
      </c>
      <c r="O11" s="380" t="s">
        <v>50</v>
      </c>
    </row>
    <row r="12" spans="1:32">
      <c r="A12" s="108"/>
      <c r="B12" s="381"/>
      <c r="C12" s="381"/>
      <c r="D12" s="381"/>
      <c r="E12" s="313"/>
      <c r="F12" s="381"/>
      <c r="G12" s="381"/>
      <c r="H12" s="315"/>
      <c r="I12" s="381"/>
      <c r="J12" s="381"/>
      <c r="K12" s="381"/>
      <c r="L12" s="381"/>
      <c r="M12" s="381"/>
      <c r="N12" s="381"/>
      <c r="O12" s="381"/>
      <c r="P12" s="108"/>
      <c r="Q12" s="108"/>
      <c r="R12" s="108"/>
      <c r="S12" s="108"/>
      <c r="T12" s="108"/>
      <c r="U12" s="108"/>
      <c r="V12" s="108"/>
      <c r="W12" s="108"/>
      <c r="X12" s="108"/>
    </row>
    <row r="13" spans="1:32" ht="45">
      <c r="B13" s="58" t="s">
        <v>307</v>
      </c>
      <c r="C13" s="58" t="s">
        <v>1089</v>
      </c>
      <c r="D13" s="9" t="s">
        <v>453</v>
      </c>
      <c r="E13" s="9"/>
      <c r="F13" s="9" t="s">
        <v>298</v>
      </c>
      <c r="G13" s="9" t="s">
        <v>224</v>
      </c>
      <c r="H13" s="316" t="s">
        <v>224</v>
      </c>
      <c r="I13" s="9" t="s">
        <v>249</v>
      </c>
      <c r="J13" s="9" t="s">
        <v>251</v>
      </c>
      <c r="K13" s="8" t="s">
        <v>251</v>
      </c>
      <c r="L13" s="8" t="s">
        <v>580</v>
      </c>
      <c r="M13" s="9" t="s">
        <v>251</v>
      </c>
      <c r="N13" s="9" t="s">
        <v>251</v>
      </c>
      <c r="O13" s="9" t="s">
        <v>251</v>
      </c>
      <c r="P13" s="120"/>
      <c r="Q13" s="120"/>
      <c r="R13" s="120"/>
      <c r="S13" s="121"/>
      <c r="T13" s="120"/>
    </row>
    <row r="14" spans="1:32" ht="30">
      <c r="B14" s="422" t="s">
        <v>308</v>
      </c>
      <c r="C14" s="10" t="s">
        <v>296</v>
      </c>
      <c r="D14" s="120"/>
      <c r="E14" s="120"/>
      <c r="F14" s="9"/>
      <c r="G14" s="9" t="s">
        <v>299</v>
      </c>
      <c r="H14" s="316" t="s">
        <v>906</v>
      </c>
      <c r="I14" s="9" t="s">
        <v>300</v>
      </c>
      <c r="J14" s="9" t="s">
        <v>301</v>
      </c>
      <c r="K14" s="8" t="s">
        <v>1090</v>
      </c>
      <c r="L14" s="9"/>
      <c r="M14" s="9" t="s">
        <v>302</v>
      </c>
      <c r="N14" s="9" t="s">
        <v>303</v>
      </c>
      <c r="O14" s="9" t="s">
        <v>304</v>
      </c>
      <c r="P14" s="120"/>
      <c r="Q14" s="120"/>
      <c r="R14" s="120"/>
      <c r="S14" s="121"/>
      <c r="T14" s="120"/>
    </row>
    <row r="15" spans="1:32">
      <c r="C15" s="120"/>
      <c r="D15" s="120"/>
      <c r="E15" s="120"/>
      <c r="F15" s="122"/>
      <c r="G15" s="122"/>
      <c r="H15" s="122"/>
      <c r="I15" s="122"/>
      <c r="J15" s="9" t="s">
        <v>254</v>
      </c>
      <c r="K15" s="8" t="s">
        <v>253</v>
      </c>
      <c r="L15" s="9"/>
      <c r="M15" s="9" t="s">
        <v>254</v>
      </c>
      <c r="N15" s="9" t="s">
        <v>254</v>
      </c>
      <c r="O15" s="9" t="s">
        <v>254</v>
      </c>
      <c r="P15" s="120"/>
      <c r="Q15" s="120"/>
      <c r="R15" s="120"/>
      <c r="S15" s="121"/>
      <c r="T15" s="120"/>
    </row>
    <row r="16" spans="1:32">
      <c r="C16" s="120"/>
      <c r="D16" s="120"/>
      <c r="E16" s="120"/>
      <c r="F16" s="122"/>
      <c r="G16" s="122"/>
      <c r="H16" s="122"/>
      <c r="I16" s="122"/>
      <c r="J16" s="9" t="s">
        <v>253</v>
      </c>
      <c r="K16" s="8" t="s">
        <v>254</v>
      </c>
      <c r="L16" s="9"/>
      <c r="M16" s="9" t="s">
        <v>253</v>
      </c>
      <c r="N16" s="122"/>
      <c r="O16" s="9" t="s">
        <v>253</v>
      </c>
      <c r="P16" s="120"/>
      <c r="Q16" s="120"/>
      <c r="R16" s="120"/>
      <c r="S16" s="121"/>
      <c r="T16" s="120"/>
    </row>
    <row r="20" spans="1:31">
      <c r="A20" s="169" t="s">
        <v>1091</v>
      </c>
    </row>
    <row r="22" spans="1:31">
      <c r="A22" s="47" t="s">
        <v>88</v>
      </c>
    </row>
    <row r="23" spans="1:31">
      <c r="A23" s="1" t="s">
        <v>144</v>
      </c>
    </row>
    <row r="24" spans="1:31">
      <c r="A24" s="418" t="s">
        <v>859</v>
      </c>
    </row>
    <row r="25" spans="1:31">
      <c r="A25" s="2"/>
    </row>
    <row r="26" spans="1:31" ht="75">
      <c r="B26" s="423" t="s">
        <v>297</v>
      </c>
      <c r="C26" s="423" t="s">
        <v>89</v>
      </c>
      <c r="D26" s="423" t="s">
        <v>90</v>
      </c>
      <c r="E26" s="423" t="s">
        <v>312</v>
      </c>
      <c r="F26" s="423" t="s">
        <v>91</v>
      </c>
      <c r="G26" s="424" t="s">
        <v>1092</v>
      </c>
      <c r="H26" s="423" t="s">
        <v>92</v>
      </c>
      <c r="I26" s="423" t="s">
        <v>317</v>
      </c>
      <c r="J26" s="423" t="s">
        <v>93</v>
      </c>
      <c r="K26" s="424" t="s">
        <v>1093</v>
      </c>
      <c r="L26" s="423" t="s">
        <v>1094</v>
      </c>
      <c r="M26" s="423" t="s">
        <v>94</v>
      </c>
      <c r="N26" s="423" t="s">
        <v>95</v>
      </c>
      <c r="O26" s="424" t="s">
        <v>1095</v>
      </c>
      <c r="P26" s="423" t="s">
        <v>153</v>
      </c>
      <c r="Q26" s="311" t="s">
        <v>907</v>
      </c>
      <c r="R26" s="311" t="s">
        <v>908</v>
      </c>
      <c r="S26" s="311" t="s">
        <v>909</v>
      </c>
      <c r="T26" s="317" t="s">
        <v>910</v>
      </c>
      <c r="U26" s="317" t="s">
        <v>911</v>
      </c>
      <c r="V26" s="318" t="s">
        <v>917</v>
      </c>
      <c r="W26" s="423" t="s">
        <v>96</v>
      </c>
      <c r="X26" s="423" t="s">
        <v>325</v>
      </c>
      <c r="Y26" s="423" t="s">
        <v>502</v>
      </c>
      <c r="Z26" s="423" t="s">
        <v>503</v>
      </c>
      <c r="AA26" s="423" t="s">
        <v>97</v>
      </c>
      <c r="AB26" s="424" t="s">
        <v>919</v>
      </c>
      <c r="AC26" s="424" t="s">
        <v>98</v>
      </c>
      <c r="AD26" s="424" t="s">
        <v>1096</v>
      </c>
      <c r="AE26" s="423" t="s">
        <v>1097</v>
      </c>
    </row>
    <row r="27" spans="1:31">
      <c r="B27" s="380" t="s">
        <v>2</v>
      </c>
      <c r="C27" s="380" t="s">
        <v>70</v>
      </c>
      <c r="D27" s="380" t="s">
        <v>71</v>
      </c>
      <c r="E27" s="380" t="s">
        <v>72</v>
      </c>
      <c r="F27" s="380" t="s">
        <v>79</v>
      </c>
      <c r="G27" s="425" t="s">
        <v>1098</v>
      </c>
      <c r="H27" s="380" t="s">
        <v>80</v>
      </c>
      <c r="I27" s="380" t="s">
        <v>81</v>
      </c>
      <c r="J27" s="380" t="s">
        <v>74</v>
      </c>
      <c r="K27" s="426" t="s">
        <v>1099</v>
      </c>
      <c r="L27" s="425" t="s">
        <v>1100</v>
      </c>
      <c r="M27" s="380" t="s">
        <v>75</v>
      </c>
      <c r="N27" s="380" t="s">
        <v>76</v>
      </c>
      <c r="O27" s="421" t="s">
        <v>1101</v>
      </c>
      <c r="P27" s="380" t="s">
        <v>77</v>
      </c>
      <c r="Q27" s="319" t="s">
        <v>912</v>
      </c>
      <c r="R27" s="319" t="s">
        <v>913</v>
      </c>
      <c r="S27" s="319" t="s">
        <v>914</v>
      </c>
      <c r="T27" s="319" t="s">
        <v>915</v>
      </c>
      <c r="U27" s="319" t="s">
        <v>916</v>
      </c>
      <c r="V27" s="319" t="s">
        <v>918</v>
      </c>
      <c r="W27" s="380" t="s">
        <v>78</v>
      </c>
      <c r="X27" s="380" t="s">
        <v>176</v>
      </c>
      <c r="Y27" s="380" t="s">
        <v>504</v>
      </c>
      <c r="Z27" s="380" t="s">
        <v>505</v>
      </c>
      <c r="AA27" s="380" t="s">
        <v>177</v>
      </c>
      <c r="AB27" s="421" t="s">
        <v>1102</v>
      </c>
      <c r="AC27" s="426" t="s">
        <v>318</v>
      </c>
      <c r="AD27" s="420" t="s">
        <v>1103</v>
      </c>
      <c r="AE27" s="385" t="s">
        <v>1104</v>
      </c>
    </row>
    <row r="28" spans="1:31">
      <c r="A28" s="108"/>
      <c r="B28" s="386"/>
      <c r="C28" s="386"/>
      <c r="D28" s="386"/>
      <c r="E28" s="386"/>
      <c r="F28" s="386"/>
      <c r="G28" s="386"/>
      <c r="H28" s="386"/>
      <c r="I28" s="386"/>
      <c r="J28" s="386"/>
      <c r="K28" s="386"/>
      <c r="L28" s="386"/>
      <c r="M28" s="386"/>
      <c r="N28" s="386"/>
      <c r="O28" s="386"/>
      <c r="P28" s="386"/>
      <c r="Q28" s="313"/>
      <c r="R28" s="313"/>
      <c r="S28" s="313"/>
      <c r="T28" s="313"/>
      <c r="U28" s="313"/>
      <c r="V28" s="313"/>
      <c r="W28" s="386"/>
      <c r="X28" s="386"/>
      <c r="Y28" s="386"/>
      <c r="Z28" s="386"/>
      <c r="AA28" s="386"/>
      <c r="AB28" s="386"/>
      <c r="AC28" s="386"/>
      <c r="AD28" s="386"/>
      <c r="AE28" s="386"/>
    </row>
    <row r="29" spans="1:31" ht="75">
      <c r="A29" s="123"/>
      <c r="B29" s="58" t="s">
        <v>309</v>
      </c>
      <c r="C29" s="8" t="s">
        <v>224</v>
      </c>
      <c r="D29" s="8" t="s">
        <v>224</v>
      </c>
      <c r="E29" s="8" t="s">
        <v>224</v>
      </c>
      <c r="F29" s="8" t="s">
        <v>314</v>
      </c>
      <c r="G29" s="8" t="s">
        <v>1105</v>
      </c>
      <c r="H29" s="8" t="s">
        <v>224</v>
      </c>
      <c r="I29" s="8" t="s">
        <v>224</v>
      </c>
      <c r="J29" s="8" t="s">
        <v>319</v>
      </c>
      <c r="K29" s="8" t="s">
        <v>1106</v>
      </c>
      <c r="L29" s="8" t="s">
        <v>1107</v>
      </c>
      <c r="M29" s="8" t="s">
        <v>320</v>
      </c>
      <c r="N29" s="8" t="s">
        <v>224</v>
      </c>
      <c r="O29" s="8" t="s">
        <v>1108</v>
      </c>
      <c r="P29" s="8" t="s">
        <v>326</v>
      </c>
      <c r="Q29" s="8"/>
      <c r="R29" s="8"/>
      <c r="S29" s="8"/>
      <c r="T29" s="8"/>
      <c r="U29" s="8"/>
      <c r="V29" s="8"/>
      <c r="W29" s="8" t="s">
        <v>224</v>
      </c>
      <c r="X29" s="8" t="s">
        <v>669</v>
      </c>
      <c r="Y29" s="8" t="s">
        <v>251</v>
      </c>
      <c r="Z29" s="8" t="s">
        <v>477</v>
      </c>
      <c r="AA29" s="8" t="s">
        <v>249</v>
      </c>
      <c r="AB29" s="8" t="s">
        <v>230</v>
      </c>
      <c r="AC29" s="8" t="s">
        <v>230</v>
      </c>
      <c r="AD29" s="8" t="s">
        <v>230</v>
      </c>
      <c r="AE29" s="8" t="s">
        <v>249</v>
      </c>
    </row>
    <row r="30" spans="1:31" ht="75">
      <c r="A30" s="123"/>
      <c r="B30" s="10" t="s">
        <v>296</v>
      </c>
      <c r="C30" s="8" t="s">
        <v>310</v>
      </c>
      <c r="D30" s="8" t="s">
        <v>311</v>
      </c>
      <c r="E30" s="8" t="s">
        <v>313</v>
      </c>
      <c r="F30" s="123"/>
      <c r="G30" s="123"/>
      <c r="H30" s="8" t="s">
        <v>315</v>
      </c>
      <c r="I30" s="8" t="s">
        <v>316</v>
      </c>
      <c r="J30" s="10"/>
      <c r="K30" s="10"/>
      <c r="M30" s="422"/>
      <c r="N30" s="8" t="s">
        <v>321</v>
      </c>
      <c r="O30" s="8"/>
      <c r="P30" s="123"/>
      <c r="Q30" s="123"/>
      <c r="R30" s="123"/>
      <c r="S30" s="123"/>
      <c r="T30" s="123"/>
      <c r="U30" s="123"/>
      <c r="V30" s="123"/>
      <c r="W30" s="8" t="s">
        <v>322</v>
      </c>
      <c r="X30" s="8"/>
      <c r="Y30" s="8" t="s">
        <v>478</v>
      </c>
      <c r="Z30" s="8" t="s">
        <v>479</v>
      </c>
      <c r="AA30" s="8" t="s">
        <v>323</v>
      </c>
      <c r="AB30" s="8" t="s">
        <v>1109</v>
      </c>
      <c r="AC30" s="8" t="s">
        <v>324</v>
      </c>
      <c r="AD30" s="8" t="s">
        <v>1110</v>
      </c>
      <c r="AE30" s="8" t="s">
        <v>1111</v>
      </c>
    </row>
    <row r="31" spans="1:31" ht="60">
      <c r="A31" s="123"/>
      <c r="B31" s="10"/>
      <c r="C31" s="8"/>
      <c r="D31" s="8"/>
      <c r="E31" s="8"/>
      <c r="F31" s="123"/>
      <c r="G31" s="123"/>
      <c r="H31" s="8"/>
      <c r="I31" s="8"/>
      <c r="J31" s="10"/>
      <c r="K31" s="123"/>
      <c r="M31" s="422"/>
      <c r="N31" s="8"/>
      <c r="O31" s="123"/>
      <c r="P31" s="123"/>
      <c r="Q31" s="123"/>
      <c r="R31" s="123"/>
      <c r="S31" s="123"/>
      <c r="T31" s="123"/>
      <c r="U31" s="123"/>
      <c r="V31" s="123"/>
      <c r="W31" s="8"/>
      <c r="X31" s="8"/>
      <c r="Y31" s="8" t="s">
        <v>479</v>
      </c>
      <c r="Z31" s="8" t="s">
        <v>480</v>
      </c>
      <c r="AA31" s="8"/>
      <c r="AB31" s="123"/>
      <c r="AC31" s="123"/>
      <c r="AD31" s="123"/>
      <c r="AE31" s="8"/>
    </row>
    <row r="32" spans="1:31">
      <c r="A32" s="123"/>
      <c r="B32" s="10"/>
      <c r="C32" s="8"/>
      <c r="D32" s="8"/>
      <c r="E32" s="8"/>
      <c r="F32" s="123"/>
      <c r="G32" s="123"/>
      <c r="H32" s="8"/>
      <c r="I32" s="8"/>
      <c r="J32" s="10"/>
      <c r="K32" s="123"/>
      <c r="M32" s="422"/>
      <c r="N32" s="8"/>
      <c r="O32" s="123"/>
      <c r="P32" s="123"/>
      <c r="Q32" s="123"/>
      <c r="R32" s="123"/>
      <c r="S32" s="123"/>
      <c r="T32" s="123"/>
      <c r="U32" s="123"/>
      <c r="V32" s="123"/>
      <c r="W32" s="8"/>
      <c r="X32" s="8"/>
      <c r="Y32" s="8" t="s">
        <v>254</v>
      </c>
      <c r="Z32" s="8"/>
      <c r="AA32" s="8"/>
      <c r="AB32" s="123"/>
      <c r="AC32" s="123"/>
      <c r="AD32" s="123"/>
      <c r="AE32" s="8"/>
    </row>
    <row r="33" spans="1:31">
      <c r="A33" s="123"/>
      <c r="B33" s="123"/>
      <c r="C33" s="123"/>
      <c r="D33" s="123"/>
      <c r="E33" s="123"/>
      <c r="F33" s="123"/>
      <c r="H33" s="123"/>
      <c r="I33" s="123"/>
      <c r="J33" s="123"/>
      <c r="L33" s="123"/>
      <c r="M33" s="123"/>
      <c r="O33" s="123"/>
      <c r="P33" s="8"/>
      <c r="Q33" s="8"/>
      <c r="R33" s="8"/>
      <c r="S33" s="8"/>
      <c r="T33" s="8"/>
      <c r="U33" s="8"/>
      <c r="V33" s="8"/>
      <c r="W33" s="8"/>
      <c r="X33" s="123"/>
      <c r="Y33" s="123"/>
      <c r="Z33" s="123"/>
      <c r="AD33" s="123"/>
      <c r="AE33" s="123"/>
    </row>
    <row r="34" spans="1:31">
      <c r="A34" s="123"/>
      <c r="B34" s="123"/>
      <c r="C34" s="123"/>
      <c r="D34" s="123"/>
      <c r="E34" s="123"/>
      <c r="F34" s="123"/>
      <c r="H34" s="123"/>
      <c r="I34" s="123"/>
      <c r="J34" s="123"/>
      <c r="L34" s="123"/>
      <c r="M34" s="123"/>
      <c r="O34" s="123"/>
      <c r="P34" s="123"/>
      <c r="Q34" s="123"/>
      <c r="R34" s="123"/>
      <c r="S34" s="123"/>
      <c r="T34" s="123"/>
      <c r="U34" s="123"/>
      <c r="V34" s="123"/>
      <c r="W34" s="123"/>
      <c r="X34" s="123"/>
      <c r="Y34" s="123"/>
      <c r="Z34" s="123"/>
      <c r="AD34" s="123"/>
      <c r="AE34" s="123"/>
    </row>
  </sheetData>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28"/>
  <sheetViews>
    <sheetView showGridLines="0" zoomScale="80" zoomScaleNormal="80" zoomScaleSheetLayoutView="100" workbookViewId="0"/>
  </sheetViews>
  <sheetFormatPr defaultColWidth="9.28515625" defaultRowHeight="15"/>
  <cols>
    <col min="1" max="2" width="19.42578125" style="103" customWidth="1"/>
    <col min="3" max="3" width="25.5703125" style="103" customWidth="1"/>
    <col min="4" max="4" width="23.42578125" style="103" customWidth="1"/>
    <col min="5" max="5" width="18.5703125" style="102" customWidth="1"/>
    <col min="6" max="6" width="18.5703125" style="103" customWidth="1"/>
    <col min="7" max="7" width="34.5703125" style="103" customWidth="1"/>
    <col min="8" max="8" width="9.28515625" style="103"/>
    <col min="9" max="9" width="14.42578125" style="103" customWidth="1"/>
    <col min="10" max="13" width="9.28515625" style="103"/>
    <col min="14" max="14" width="10.5703125" style="103" customWidth="1"/>
    <col min="15" max="243" width="9.28515625" style="103"/>
    <col min="244" max="244" width="24.5703125" style="103" customWidth="1"/>
    <col min="245" max="246" width="19.42578125" style="103" customWidth="1"/>
    <col min="247" max="247" width="16.42578125" style="103" customWidth="1"/>
    <col min="248" max="248" width="24.7109375" style="103" customWidth="1"/>
    <col min="249" max="249" width="14.42578125" style="103" customWidth="1"/>
    <col min="250" max="251" width="14.7109375" style="103" customWidth="1"/>
    <col min="252" max="252" width="13" style="103" customWidth="1"/>
    <col min="253" max="253" width="12" style="103" customWidth="1"/>
    <col min="254" max="257" width="9.28515625" style="103"/>
    <col min="258" max="258" width="16.5703125" style="103" customWidth="1"/>
    <col min="259" max="264" width="9.28515625" style="103"/>
    <col min="265" max="265" width="14.42578125" style="103" customWidth="1"/>
    <col min="266" max="269" width="9.28515625" style="103"/>
    <col min="270" max="270" width="10.5703125" style="103" customWidth="1"/>
    <col min="271" max="499" width="9.28515625" style="103"/>
    <col min="500" max="500" width="24.5703125" style="103" customWidth="1"/>
    <col min="501" max="502" width="19.42578125" style="103" customWidth="1"/>
    <col min="503" max="503" width="16.42578125" style="103" customWidth="1"/>
    <col min="504" max="504" width="24.7109375" style="103" customWidth="1"/>
    <col min="505" max="505" width="14.42578125" style="103" customWidth="1"/>
    <col min="506" max="507" width="14.7109375" style="103" customWidth="1"/>
    <col min="508" max="508" width="13" style="103" customWidth="1"/>
    <col min="509" max="509" width="12" style="103" customWidth="1"/>
    <col min="510" max="513" width="9.28515625" style="103"/>
    <col min="514" max="514" width="16.5703125" style="103" customWidth="1"/>
    <col min="515" max="520" width="9.28515625" style="103"/>
    <col min="521" max="521" width="14.42578125" style="103" customWidth="1"/>
    <col min="522" max="525" width="9.28515625" style="103"/>
    <col min="526" max="526" width="10.5703125" style="103" customWidth="1"/>
    <col min="527" max="755" width="9.28515625" style="103"/>
    <col min="756" max="756" width="24.5703125" style="103" customWidth="1"/>
    <col min="757" max="758" width="19.42578125" style="103" customWidth="1"/>
    <col min="759" max="759" width="16.42578125" style="103" customWidth="1"/>
    <col min="760" max="760" width="24.7109375" style="103" customWidth="1"/>
    <col min="761" max="761" width="14.42578125" style="103" customWidth="1"/>
    <col min="762" max="763" width="14.7109375" style="103" customWidth="1"/>
    <col min="764" max="764" width="13" style="103" customWidth="1"/>
    <col min="765" max="765" width="12" style="103" customWidth="1"/>
    <col min="766" max="769" width="9.28515625" style="103"/>
    <col min="770" max="770" width="16.5703125" style="103" customWidth="1"/>
    <col min="771" max="776" width="9.28515625" style="103"/>
    <col min="777" max="777" width="14.42578125" style="103" customWidth="1"/>
    <col min="778" max="781" width="9.28515625" style="103"/>
    <col min="782" max="782" width="10.5703125" style="103" customWidth="1"/>
    <col min="783" max="1011" width="9.28515625" style="103"/>
    <col min="1012" max="1012" width="24.5703125" style="103" customWidth="1"/>
    <col min="1013" max="1014" width="19.42578125" style="103" customWidth="1"/>
    <col min="1015" max="1015" width="16.42578125" style="103" customWidth="1"/>
    <col min="1016" max="1016" width="24.7109375" style="103" customWidth="1"/>
    <col min="1017" max="1017" width="14.42578125" style="103" customWidth="1"/>
    <col min="1018" max="1019" width="14.7109375" style="103" customWidth="1"/>
    <col min="1020" max="1020" width="13" style="103" customWidth="1"/>
    <col min="1021" max="1021" width="12" style="103" customWidth="1"/>
    <col min="1022" max="1025" width="9.28515625" style="103"/>
    <col min="1026" max="1026" width="16.5703125" style="103" customWidth="1"/>
    <col min="1027" max="1032" width="9.28515625" style="103"/>
    <col min="1033" max="1033" width="14.42578125" style="103" customWidth="1"/>
    <col min="1034" max="1037" width="9.28515625" style="103"/>
    <col min="1038" max="1038" width="10.5703125" style="103" customWidth="1"/>
    <col min="1039" max="1267" width="9.28515625" style="103"/>
    <col min="1268" max="1268" width="24.5703125" style="103" customWidth="1"/>
    <col min="1269" max="1270" width="19.42578125" style="103" customWidth="1"/>
    <col min="1271" max="1271" width="16.42578125" style="103" customWidth="1"/>
    <col min="1272" max="1272" width="24.7109375" style="103" customWidth="1"/>
    <col min="1273" max="1273" width="14.42578125" style="103" customWidth="1"/>
    <col min="1274" max="1275" width="14.7109375" style="103" customWidth="1"/>
    <col min="1276" max="1276" width="13" style="103" customWidth="1"/>
    <col min="1277" max="1277" width="12" style="103" customWidth="1"/>
    <col min="1278" max="1281" width="9.28515625" style="103"/>
    <col min="1282" max="1282" width="16.5703125" style="103" customWidth="1"/>
    <col min="1283" max="1288" width="9.28515625" style="103"/>
    <col min="1289" max="1289" width="14.42578125" style="103" customWidth="1"/>
    <col min="1290" max="1293" width="9.28515625" style="103"/>
    <col min="1294" max="1294" width="10.5703125" style="103" customWidth="1"/>
    <col min="1295" max="1523" width="9.28515625" style="103"/>
    <col min="1524" max="1524" width="24.5703125" style="103" customWidth="1"/>
    <col min="1525" max="1526" width="19.42578125" style="103" customWidth="1"/>
    <col min="1527" max="1527" width="16.42578125" style="103" customWidth="1"/>
    <col min="1528" max="1528" width="24.7109375" style="103" customWidth="1"/>
    <col min="1529" max="1529" width="14.42578125" style="103" customWidth="1"/>
    <col min="1530" max="1531" width="14.7109375" style="103" customWidth="1"/>
    <col min="1532" max="1532" width="13" style="103" customWidth="1"/>
    <col min="1533" max="1533" width="12" style="103" customWidth="1"/>
    <col min="1534" max="1537" width="9.28515625" style="103"/>
    <col min="1538" max="1538" width="16.5703125" style="103" customWidth="1"/>
    <col min="1539" max="1544" width="9.28515625" style="103"/>
    <col min="1545" max="1545" width="14.42578125" style="103" customWidth="1"/>
    <col min="1546" max="1549" width="9.28515625" style="103"/>
    <col min="1550" max="1550" width="10.5703125" style="103" customWidth="1"/>
    <col min="1551" max="1779" width="9.28515625" style="103"/>
    <col min="1780" max="1780" width="24.5703125" style="103" customWidth="1"/>
    <col min="1781" max="1782" width="19.42578125" style="103" customWidth="1"/>
    <col min="1783" max="1783" width="16.42578125" style="103" customWidth="1"/>
    <col min="1784" max="1784" width="24.7109375" style="103" customWidth="1"/>
    <col min="1785" max="1785" width="14.42578125" style="103" customWidth="1"/>
    <col min="1786" max="1787" width="14.7109375" style="103" customWidth="1"/>
    <col min="1788" max="1788" width="13" style="103" customWidth="1"/>
    <col min="1789" max="1789" width="12" style="103" customWidth="1"/>
    <col min="1790" max="1793" width="9.28515625" style="103"/>
    <col min="1794" max="1794" width="16.5703125" style="103" customWidth="1"/>
    <col min="1795" max="1800" width="9.28515625" style="103"/>
    <col min="1801" max="1801" width="14.42578125" style="103" customWidth="1"/>
    <col min="1802" max="1805" width="9.28515625" style="103"/>
    <col min="1806" max="1806" width="10.5703125" style="103" customWidth="1"/>
    <col min="1807" max="2035" width="9.28515625" style="103"/>
    <col min="2036" max="2036" width="24.5703125" style="103" customWidth="1"/>
    <col min="2037" max="2038" width="19.42578125" style="103" customWidth="1"/>
    <col min="2039" max="2039" width="16.42578125" style="103" customWidth="1"/>
    <col min="2040" max="2040" width="24.7109375" style="103" customWidth="1"/>
    <col min="2041" max="2041" width="14.42578125" style="103" customWidth="1"/>
    <col min="2042" max="2043" width="14.7109375" style="103" customWidth="1"/>
    <col min="2044" max="2044" width="13" style="103" customWidth="1"/>
    <col min="2045" max="2045" width="12" style="103" customWidth="1"/>
    <col min="2046" max="2049" width="9.28515625" style="103"/>
    <col min="2050" max="2050" width="16.5703125" style="103" customWidth="1"/>
    <col min="2051" max="2056" width="9.28515625" style="103"/>
    <col min="2057" max="2057" width="14.42578125" style="103" customWidth="1"/>
    <col min="2058" max="2061" width="9.28515625" style="103"/>
    <col min="2062" max="2062" width="10.5703125" style="103" customWidth="1"/>
    <col min="2063" max="2291" width="9.28515625" style="103"/>
    <col min="2292" max="2292" width="24.5703125" style="103" customWidth="1"/>
    <col min="2293" max="2294" width="19.42578125" style="103" customWidth="1"/>
    <col min="2295" max="2295" width="16.42578125" style="103" customWidth="1"/>
    <col min="2296" max="2296" width="24.7109375" style="103" customWidth="1"/>
    <col min="2297" max="2297" width="14.42578125" style="103" customWidth="1"/>
    <col min="2298" max="2299" width="14.7109375" style="103" customWidth="1"/>
    <col min="2300" max="2300" width="13" style="103" customWidth="1"/>
    <col min="2301" max="2301" width="12" style="103" customWidth="1"/>
    <col min="2302" max="2305" width="9.28515625" style="103"/>
    <col min="2306" max="2306" width="16.5703125" style="103" customWidth="1"/>
    <col min="2307" max="2312" width="9.28515625" style="103"/>
    <col min="2313" max="2313" width="14.42578125" style="103" customWidth="1"/>
    <col min="2314" max="2317" width="9.28515625" style="103"/>
    <col min="2318" max="2318" width="10.5703125" style="103" customWidth="1"/>
    <col min="2319" max="2547" width="9.28515625" style="103"/>
    <col min="2548" max="2548" width="24.5703125" style="103" customWidth="1"/>
    <col min="2549" max="2550" width="19.42578125" style="103" customWidth="1"/>
    <col min="2551" max="2551" width="16.42578125" style="103" customWidth="1"/>
    <col min="2552" max="2552" width="24.7109375" style="103" customWidth="1"/>
    <col min="2553" max="2553" width="14.42578125" style="103" customWidth="1"/>
    <col min="2554" max="2555" width="14.7109375" style="103" customWidth="1"/>
    <col min="2556" max="2556" width="13" style="103" customWidth="1"/>
    <col min="2557" max="2557" width="12" style="103" customWidth="1"/>
    <col min="2558" max="2561" width="9.28515625" style="103"/>
    <col min="2562" max="2562" width="16.5703125" style="103" customWidth="1"/>
    <col min="2563" max="2568" width="9.28515625" style="103"/>
    <col min="2569" max="2569" width="14.42578125" style="103" customWidth="1"/>
    <col min="2570" max="2573" width="9.28515625" style="103"/>
    <col min="2574" max="2574" width="10.5703125" style="103" customWidth="1"/>
    <col min="2575" max="2803" width="9.28515625" style="103"/>
    <col min="2804" max="2804" width="24.5703125" style="103" customWidth="1"/>
    <col min="2805" max="2806" width="19.42578125" style="103" customWidth="1"/>
    <col min="2807" max="2807" width="16.42578125" style="103" customWidth="1"/>
    <col min="2808" max="2808" width="24.7109375" style="103" customWidth="1"/>
    <col min="2809" max="2809" width="14.42578125" style="103" customWidth="1"/>
    <col min="2810" max="2811" width="14.7109375" style="103" customWidth="1"/>
    <col min="2812" max="2812" width="13" style="103" customWidth="1"/>
    <col min="2813" max="2813" width="12" style="103" customWidth="1"/>
    <col min="2814" max="2817" width="9.28515625" style="103"/>
    <col min="2818" max="2818" width="16.5703125" style="103" customWidth="1"/>
    <col min="2819" max="2824" width="9.28515625" style="103"/>
    <col min="2825" max="2825" width="14.42578125" style="103" customWidth="1"/>
    <col min="2826" max="2829" width="9.28515625" style="103"/>
    <col min="2830" max="2830" width="10.5703125" style="103" customWidth="1"/>
    <col min="2831" max="3059" width="9.28515625" style="103"/>
    <col min="3060" max="3060" width="24.5703125" style="103" customWidth="1"/>
    <col min="3061" max="3062" width="19.42578125" style="103" customWidth="1"/>
    <col min="3063" max="3063" width="16.42578125" style="103" customWidth="1"/>
    <col min="3064" max="3064" width="24.7109375" style="103" customWidth="1"/>
    <col min="3065" max="3065" width="14.42578125" style="103" customWidth="1"/>
    <col min="3066" max="3067" width="14.7109375" style="103" customWidth="1"/>
    <col min="3068" max="3068" width="13" style="103" customWidth="1"/>
    <col min="3069" max="3069" width="12" style="103" customWidth="1"/>
    <col min="3070" max="3073" width="9.28515625" style="103"/>
    <col min="3074" max="3074" width="16.5703125" style="103" customWidth="1"/>
    <col min="3075" max="3080" width="9.28515625" style="103"/>
    <col min="3081" max="3081" width="14.42578125" style="103" customWidth="1"/>
    <col min="3082" max="3085" width="9.28515625" style="103"/>
    <col min="3086" max="3086" width="10.5703125" style="103" customWidth="1"/>
    <col min="3087" max="3315" width="9.28515625" style="103"/>
    <col min="3316" max="3316" width="24.5703125" style="103" customWidth="1"/>
    <col min="3317" max="3318" width="19.42578125" style="103" customWidth="1"/>
    <col min="3319" max="3319" width="16.42578125" style="103" customWidth="1"/>
    <col min="3320" max="3320" width="24.7109375" style="103" customWidth="1"/>
    <col min="3321" max="3321" width="14.42578125" style="103" customWidth="1"/>
    <col min="3322" max="3323" width="14.7109375" style="103" customWidth="1"/>
    <col min="3324" max="3324" width="13" style="103" customWidth="1"/>
    <col min="3325" max="3325" width="12" style="103" customWidth="1"/>
    <col min="3326" max="3329" width="9.28515625" style="103"/>
    <col min="3330" max="3330" width="16.5703125" style="103" customWidth="1"/>
    <col min="3331" max="3336" width="9.28515625" style="103"/>
    <col min="3337" max="3337" width="14.42578125" style="103" customWidth="1"/>
    <col min="3338" max="3341" width="9.28515625" style="103"/>
    <col min="3342" max="3342" width="10.5703125" style="103" customWidth="1"/>
    <col min="3343" max="3571" width="9.28515625" style="103"/>
    <col min="3572" max="3572" width="24.5703125" style="103" customWidth="1"/>
    <col min="3573" max="3574" width="19.42578125" style="103" customWidth="1"/>
    <col min="3575" max="3575" width="16.42578125" style="103" customWidth="1"/>
    <col min="3576" max="3576" width="24.7109375" style="103" customWidth="1"/>
    <col min="3577" max="3577" width="14.42578125" style="103" customWidth="1"/>
    <col min="3578" max="3579" width="14.7109375" style="103" customWidth="1"/>
    <col min="3580" max="3580" width="13" style="103" customWidth="1"/>
    <col min="3581" max="3581" width="12" style="103" customWidth="1"/>
    <col min="3582" max="3585" width="9.28515625" style="103"/>
    <col min="3586" max="3586" width="16.5703125" style="103" customWidth="1"/>
    <col min="3587" max="3592" width="9.28515625" style="103"/>
    <col min="3593" max="3593" width="14.42578125" style="103" customWidth="1"/>
    <col min="3594" max="3597" width="9.28515625" style="103"/>
    <col min="3598" max="3598" width="10.5703125" style="103" customWidth="1"/>
    <col min="3599" max="3827" width="9.28515625" style="103"/>
    <col min="3828" max="3828" width="24.5703125" style="103" customWidth="1"/>
    <col min="3829" max="3830" width="19.42578125" style="103" customWidth="1"/>
    <col min="3831" max="3831" width="16.42578125" style="103" customWidth="1"/>
    <col min="3832" max="3832" width="24.7109375" style="103" customWidth="1"/>
    <col min="3833" max="3833" width="14.42578125" style="103" customWidth="1"/>
    <col min="3834" max="3835" width="14.7109375" style="103" customWidth="1"/>
    <col min="3836" max="3836" width="13" style="103" customWidth="1"/>
    <col min="3837" max="3837" width="12" style="103" customWidth="1"/>
    <col min="3838" max="3841" width="9.28515625" style="103"/>
    <col min="3842" max="3842" width="16.5703125" style="103" customWidth="1"/>
    <col min="3843" max="3848" width="9.28515625" style="103"/>
    <col min="3849" max="3849" width="14.42578125" style="103" customWidth="1"/>
    <col min="3850" max="3853" width="9.28515625" style="103"/>
    <col min="3854" max="3854" width="10.5703125" style="103" customWidth="1"/>
    <col min="3855" max="4083" width="9.28515625" style="103"/>
    <col min="4084" max="4084" width="24.5703125" style="103" customWidth="1"/>
    <col min="4085" max="4086" width="19.42578125" style="103" customWidth="1"/>
    <col min="4087" max="4087" width="16.42578125" style="103" customWidth="1"/>
    <col min="4088" max="4088" width="24.7109375" style="103" customWidth="1"/>
    <col min="4089" max="4089" width="14.42578125" style="103" customWidth="1"/>
    <col min="4090" max="4091" width="14.7109375" style="103" customWidth="1"/>
    <col min="4092" max="4092" width="13" style="103" customWidth="1"/>
    <col min="4093" max="4093" width="12" style="103" customWidth="1"/>
    <col min="4094" max="4097" width="9.28515625" style="103"/>
    <col min="4098" max="4098" width="16.5703125" style="103" customWidth="1"/>
    <col min="4099" max="4104" width="9.28515625" style="103"/>
    <col min="4105" max="4105" width="14.42578125" style="103" customWidth="1"/>
    <col min="4106" max="4109" width="9.28515625" style="103"/>
    <col min="4110" max="4110" width="10.5703125" style="103" customWidth="1"/>
    <col min="4111" max="4339" width="9.28515625" style="103"/>
    <col min="4340" max="4340" width="24.5703125" style="103" customWidth="1"/>
    <col min="4341" max="4342" width="19.42578125" style="103" customWidth="1"/>
    <col min="4343" max="4343" width="16.42578125" style="103" customWidth="1"/>
    <col min="4344" max="4344" width="24.7109375" style="103" customWidth="1"/>
    <col min="4345" max="4345" width="14.42578125" style="103" customWidth="1"/>
    <col min="4346" max="4347" width="14.7109375" style="103" customWidth="1"/>
    <col min="4348" max="4348" width="13" style="103" customWidth="1"/>
    <col min="4349" max="4349" width="12" style="103" customWidth="1"/>
    <col min="4350" max="4353" width="9.28515625" style="103"/>
    <col min="4354" max="4354" width="16.5703125" style="103" customWidth="1"/>
    <col min="4355" max="4360" width="9.28515625" style="103"/>
    <col min="4361" max="4361" width="14.42578125" style="103" customWidth="1"/>
    <col min="4362" max="4365" width="9.28515625" style="103"/>
    <col min="4366" max="4366" width="10.5703125" style="103" customWidth="1"/>
    <col min="4367" max="4595" width="9.28515625" style="103"/>
    <col min="4596" max="4596" width="24.5703125" style="103" customWidth="1"/>
    <col min="4597" max="4598" width="19.42578125" style="103" customWidth="1"/>
    <col min="4599" max="4599" width="16.42578125" style="103" customWidth="1"/>
    <col min="4600" max="4600" width="24.7109375" style="103" customWidth="1"/>
    <col min="4601" max="4601" width="14.42578125" style="103" customWidth="1"/>
    <col min="4602" max="4603" width="14.7109375" style="103" customWidth="1"/>
    <col min="4604" max="4604" width="13" style="103" customWidth="1"/>
    <col min="4605" max="4605" width="12" style="103" customWidth="1"/>
    <col min="4606" max="4609" width="9.28515625" style="103"/>
    <col min="4610" max="4610" width="16.5703125" style="103" customWidth="1"/>
    <col min="4611" max="4616" width="9.28515625" style="103"/>
    <col min="4617" max="4617" width="14.42578125" style="103" customWidth="1"/>
    <col min="4618" max="4621" width="9.28515625" style="103"/>
    <col min="4622" max="4622" width="10.5703125" style="103" customWidth="1"/>
    <col min="4623" max="4851" width="9.28515625" style="103"/>
    <col min="4852" max="4852" width="24.5703125" style="103" customWidth="1"/>
    <col min="4853" max="4854" width="19.42578125" style="103" customWidth="1"/>
    <col min="4855" max="4855" width="16.42578125" style="103" customWidth="1"/>
    <col min="4856" max="4856" width="24.7109375" style="103" customWidth="1"/>
    <col min="4857" max="4857" width="14.42578125" style="103" customWidth="1"/>
    <col min="4858" max="4859" width="14.7109375" style="103" customWidth="1"/>
    <col min="4860" max="4860" width="13" style="103" customWidth="1"/>
    <col min="4861" max="4861" width="12" style="103" customWidth="1"/>
    <col min="4862" max="4865" width="9.28515625" style="103"/>
    <col min="4866" max="4866" width="16.5703125" style="103" customWidth="1"/>
    <col min="4867" max="4872" width="9.28515625" style="103"/>
    <col min="4873" max="4873" width="14.42578125" style="103" customWidth="1"/>
    <col min="4874" max="4877" width="9.28515625" style="103"/>
    <col min="4878" max="4878" width="10.5703125" style="103" customWidth="1"/>
    <col min="4879" max="5107" width="9.28515625" style="103"/>
    <col min="5108" max="5108" width="24.5703125" style="103" customWidth="1"/>
    <col min="5109" max="5110" width="19.42578125" style="103" customWidth="1"/>
    <col min="5111" max="5111" width="16.42578125" style="103" customWidth="1"/>
    <col min="5112" max="5112" width="24.7109375" style="103" customWidth="1"/>
    <col min="5113" max="5113" width="14.42578125" style="103" customWidth="1"/>
    <col min="5114" max="5115" width="14.7109375" style="103" customWidth="1"/>
    <col min="5116" max="5116" width="13" style="103" customWidth="1"/>
    <col min="5117" max="5117" width="12" style="103" customWidth="1"/>
    <col min="5118" max="5121" width="9.28515625" style="103"/>
    <col min="5122" max="5122" width="16.5703125" style="103" customWidth="1"/>
    <col min="5123" max="5128" width="9.28515625" style="103"/>
    <col min="5129" max="5129" width="14.42578125" style="103" customWidth="1"/>
    <col min="5130" max="5133" width="9.28515625" style="103"/>
    <col min="5134" max="5134" width="10.5703125" style="103" customWidth="1"/>
    <col min="5135" max="5363" width="9.28515625" style="103"/>
    <col min="5364" max="5364" width="24.5703125" style="103" customWidth="1"/>
    <col min="5365" max="5366" width="19.42578125" style="103" customWidth="1"/>
    <col min="5367" max="5367" width="16.42578125" style="103" customWidth="1"/>
    <col min="5368" max="5368" width="24.7109375" style="103" customWidth="1"/>
    <col min="5369" max="5369" width="14.42578125" style="103" customWidth="1"/>
    <col min="5370" max="5371" width="14.7109375" style="103" customWidth="1"/>
    <col min="5372" max="5372" width="13" style="103" customWidth="1"/>
    <col min="5373" max="5373" width="12" style="103" customWidth="1"/>
    <col min="5374" max="5377" width="9.28515625" style="103"/>
    <col min="5378" max="5378" width="16.5703125" style="103" customWidth="1"/>
    <col min="5379" max="5384" width="9.28515625" style="103"/>
    <col min="5385" max="5385" width="14.42578125" style="103" customWidth="1"/>
    <col min="5386" max="5389" width="9.28515625" style="103"/>
    <col min="5390" max="5390" width="10.5703125" style="103" customWidth="1"/>
    <col min="5391" max="5619" width="9.28515625" style="103"/>
    <col min="5620" max="5620" width="24.5703125" style="103" customWidth="1"/>
    <col min="5621" max="5622" width="19.42578125" style="103" customWidth="1"/>
    <col min="5623" max="5623" width="16.42578125" style="103" customWidth="1"/>
    <col min="5624" max="5624" width="24.7109375" style="103" customWidth="1"/>
    <col min="5625" max="5625" width="14.42578125" style="103" customWidth="1"/>
    <col min="5626" max="5627" width="14.7109375" style="103" customWidth="1"/>
    <col min="5628" max="5628" width="13" style="103" customWidth="1"/>
    <col min="5629" max="5629" width="12" style="103" customWidth="1"/>
    <col min="5630" max="5633" width="9.28515625" style="103"/>
    <col min="5634" max="5634" width="16.5703125" style="103" customWidth="1"/>
    <col min="5635" max="5640" width="9.28515625" style="103"/>
    <col min="5641" max="5641" width="14.42578125" style="103" customWidth="1"/>
    <col min="5642" max="5645" width="9.28515625" style="103"/>
    <col min="5646" max="5646" width="10.5703125" style="103" customWidth="1"/>
    <col min="5647" max="5875" width="9.28515625" style="103"/>
    <col min="5876" max="5876" width="24.5703125" style="103" customWidth="1"/>
    <col min="5877" max="5878" width="19.42578125" style="103" customWidth="1"/>
    <col min="5879" max="5879" width="16.42578125" style="103" customWidth="1"/>
    <col min="5880" max="5880" width="24.7109375" style="103" customWidth="1"/>
    <col min="5881" max="5881" width="14.42578125" style="103" customWidth="1"/>
    <col min="5882" max="5883" width="14.7109375" style="103" customWidth="1"/>
    <col min="5884" max="5884" width="13" style="103" customWidth="1"/>
    <col min="5885" max="5885" width="12" style="103" customWidth="1"/>
    <col min="5886" max="5889" width="9.28515625" style="103"/>
    <col min="5890" max="5890" width="16.5703125" style="103" customWidth="1"/>
    <col min="5891" max="5896" width="9.28515625" style="103"/>
    <col min="5897" max="5897" width="14.42578125" style="103" customWidth="1"/>
    <col min="5898" max="5901" width="9.28515625" style="103"/>
    <col min="5902" max="5902" width="10.5703125" style="103" customWidth="1"/>
    <col min="5903" max="6131" width="9.28515625" style="103"/>
    <col min="6132" max="6132" width="24.5703125" style="103" customWidth="1"/>
    <col min="6133" max="6134" width="19.42578125" style="103" customWidth="1"/>
    <col min="6135" max="6135" width="16.42578125" style="103" customWidth="1"/>
    <col min="6136" max="6136" width="24.7109375" style="103" customWidth="1"/>
    <col min="6137" max="6137" width="14.42578125" style="103" customWidth="1"/>
    <col min="6138" max="6139" width="14.7109375" style="103" customWidth="1"/>
    <col min="6140" max="6140" width="13" style="103" customWidth="1"/>
    <col min="6141" max="6141" width="12" style="103" customWidth="1"/>
    <col min="6142" max="6145" width="9.28515625" style="103"/>
    <col min="6146" max="6146" width="16.5703125" style="103" customWidth="1"/>
    <col min="6147" max="6152" width="9.28515625" style="103"/>
    <col min="6153" max="6153" width="14.42578125" style="103" customWidth="1"/>
    <col min="6154" max="6157" width="9.28515625" style="103"/>
    <col min="6158" max="6158" width="10.5703125" style="103" customWidth="1"/>
    <col min="6159" max="6387" width="9.28515625" style="103"/>
    <col min="6388" max="6388" width="24.5703125" style="103" customWidth="1"/>
    <col min="6389" max="6390" width="19.42578125" style="103" customWidth="1"/>
    <col min="6391" max="6391" width="16.42578125" style="103" customWidth="1"/>
    <col min="6392" max="6392" width="24.7109375" style="103" customWidth="1"/>
    <col min="6393" max="6393" width="14.42578125" style="103" customWidth="1"/>
    <col min="6394" max="6395" width="14.7109375" style="103" customWidth="1"/>
    <col min="6396" max="6396" width="13" style="103" customWidth="1"/>
    <col min="6397" max="6397" width="12" style="103" customWidth="1"/>
    <col min="6398" max="6401" width="9.28515625" style="103"/>
    <col min="6402" max="6402" width="16.5703125" style="103" customWidth="1"/>
    <col min="6403" max="6408" width="9.28515625" style="103"/>
    <col min="6409" max="6409" width="14.42578125" style="103" customWidth="1"/>
    <col min="6410" max="6413" width="9.28515625" style="103"/>
    <col min="6414" max="6414" width="10.5703125" style="103" customWidth="1"/>
    <col min="6415" max="6643" width="9.28515625" style="103"/>
    <col min="6644" max="6644" width="24.5703125" style="103" customWidth="1"/>
    <col min="6645" max="6646" width="19.42578125" style="103" customWidth="1"/>
    <col min="6647" max="6647" width="16.42578125" style="103" customWidth="1"/>
    <col min="6648" max="6648" width="24.7109375" style="103" customWidth="1"/>
    <col min="6649" max="6649" width="14.42578125" style="103" customWidth="1"/>
    <col min="6650" max="6651" width="14.7109375" style="103" customWidth="1"/>
    <col min="6652" max="6652" width="13" style="103" customWidth="1"/>
    <col min="6653" max="6653" width="12" style="103" customWidth="1"/>
    <col min="6654" max="6657" width="9.28515625" style="103"/>
    <col min="6658" max="6658" width="16.5703125" style="103" customWidth="1"/>
    <col min="6659" max="6664" width="9.28515625" style="103"/>
    <col min="6665" max="6665" width="14.42578125" style="103" customWidth="1"/>
    <col min="6666" max="6669" width="9.28515625" style="103"/>
    <col min="6670" max="6670" width="10.5703125" style="103" customWidth="1"/>
    <col min="6671" max="6899" width="9.28515625" style="103"/>
    <col min="6900" max="6900" width="24.5703125" style="103" customWidth="1"/>
    <col min="6901" max="6902" width="19.42578125" style="103" customWidth="1"/>
    <col min="6903" max="6903" width="16.42578125" style="103" customWidth="1"/>
    <col min="6904" max="6904" width="24.7109375" style="103" customWidth="1"/>
    <col min="6905" max="6905" width="14.42578125" style="103" customWidth="1"/>
    <col min="6906" max="6907" width="14.7109375" style="103" customWidth="1"/>
    <col min="6908" max="6908" width="13" style="103" customWidth="1"/>
    <col min="6909" max="6909" width="12" style="103" customWidth="1"/>
    <col min="6910" max="6913" width="9.28515625" style="103"/>
    <col min="6914" max="6914" width="16.5703125" style="103" customWidth="1"/>
    <col min="6915" max="6920" width="9.28515625" style="103"/>
    <col min="6921" max="6921" width="14.42578125" style="103" customWidth="1"/>
    <col min="6922" max="6925" width="9.28515625" style="103"/>
    <col min="6926" max="6926" width="10.5703125" style="103" customWidth="1"/>
    <col min="6927" max="7155" width="9.28515625" style="103"/>
    <col min="7156" max="7156" width="24.5703125" style="103" customWidth="1"/>
    <col min="7157" max="7158" width="19.42578125" style="103" customWidth="1"/>
    <col min="7159" max="7159" width="16.42578125" style="103" customWidth="1"/>
    <col min="7160" max="7160" width="24.7109375" style="103" customWidth="1"/>
    <col min="7161" max="7161" width="14.42578125" style="103" customWidth="1"/>
    <col min="7162" max="7163" width="14.7109375" style="103" customWidth="1"/>
    <col min="7164" max="7164" width="13" style="103" customWidth="1"/>
    <col min="7165" max="7165" width="12" style="103" customWidth="1"/>
    <col min="7166" max="7169" width="9.28515625" style="103"/>
    <col min="7170" max="7170" width="16.5703125" style="103" customWidth="1"/>
    <col min="7171" max="7176" width="9.28515625" style="103"/>
    <col min="7177" max="7177" width="14.42578125" style="103" customWidth="1"/>
    <col min="7178" max="7181" width="9.28515625" style="103"/>
    <col min="7182" max="7182" width="10.5703125" style="103" customWidth="1"/>
    <col min="7183" max="7411" width="9.28515625" style="103"/>
    <col min="7412" max="7412" width="24.5703125" style="103" customWidth="1"/>
    <col min="7413" max="7414" width="19.42578125" style="103" customWidth="1"/>
    <col min="7415" max="7415" width="16.42578125" style="103" customWidth="1"/>
    <col min="7416" max="7416" width="24.7109375" style="103" customWidth="1"/>
    <col min="7417" max="7417" width="14.42578125" style="103" customWidth="1"/>
    <col min="7418" max="7419" width="14.7109375" style="103" customWidth="1"/>
    <col min="7420" max="7420" width="13" style="103" customWidth="1"/>
    <col min="7421" max="7421" width="12" style="103" customWidth="1"/>
    <col min="7422" max="7425" width="9.28515625" style="103"/>
    <col min="7426" max="7426" width="16.5703125" style="103" customWidth="1"/>
    <col min="7427" max="7432" width="9.28515625" style="103"/>
    <col min="7433" max="7433" width="14.42578125" style="103" customWidth="1"/>
    <col min="7434" max="7437" width="9.28515625" style="103"/>
    <col min="7438" max="7438" width="10.5703125" style="103" customWidth="1"/>
    <col min="7439" max="7667" width="9.28515625" style="103"/>
    <col min="7668" max="7668" width="24.5703125" style="103" customWidth="1"/>
    <col min="7669" max="7670" width="19.42578125" style="103" customWidth="1"/>
    <col min="7671" max="7671" width="16.42578125" style="103" customWidth="1"/>
    <col min="7672" max="7672" width="24.7109375" style="103" customWidth="1"/>
    <col min="7673" max="7673" width="14.42578125" style="103" customWidth="1"/>
    <col min="7674" max="7675" width="14.7109375" style="103" customWidth="1"/>
    <col min="7676" max="7676" width="13" style="103" customWidth="1"/>
    <col min="7677" max="7677" width="12" style="103" customWidth="1"/>
    <col min="7678" max="7681" width="9.28515625" style="103"/>
    <col min="7682" max="7682" width="16.5703125" style="103" customWidth="1"/>
    <col min="7683" max="7688" width="9.28515625" style="103"/>
    <col min="7689" max="7689" width="14.42578125" style="103" customWidth="1"/>
    <col min="7690" max="7693" width="9.28515625" style="103"/>
    <col min="7694" max="7694" width="10.5703125" style="103" customWidth="1"/>
    <col min="7695" max="7923" width="9.28515625" style="103"/>
    <col min="7924" max="7924" width="24.5703125" style="103" customWidth="1"/>
    <col min="7925" max="7926" width="19.42578125" style="103" customWidth="1"/>
    <col min="7927" max="7927" width="16.42578125" style="103" customWidth="1"/>
    <col min="7928" max="7928" width="24.7109375" style="103" customWidth="1"/>
    <col min="7929" max="7929" width="14.42578125" style="103" customWidth="1"/>
    <col min="7930" max="7931" width="14.7109375" style="103" customWidth="1"/>
    <col min="7932" max="7932" width="13" style="103" customWidth="1"/>
    <col min="7933" max="7933" width="12" style="103" customWidth="1"/>
    <col min="7934" max="7937" width="9.28515625" style="103"/>
    <col min="7938" max="7938" width="16.5703125" style="103" customWidth="1"/>
    <col min="7939" max="7944" width="9.28515625" style="103"/>
    <col min="7945" max="7945" width="14.42578125" style="103" customWidth="1"/>
    <col min="7946" max="7949" width="9.28515625" style="103"/>
    <col min="7950" max="7950" width="10.5703125" style="103" customWidth="1"/>
    <col min="7951" max="8179" width="9.28515625" style="103"/>
    <col min="8180" max="8180" width="24.5703125" style="103" customWidth="1"/>
    <col min="8181" max="8182" width="19.42578125" style="103" customWidth="1"/>
    <col min="8183" max="8183" width="16.42578125" style="103" customWidth="1"/>
    <col min="8184" max="8184" width="24.7109375" style="103" customWidth="1"/>
    <col min="8185" max="8185" width="14.42578125" style="103" customWidth="1"/>
    <col min="8186" max="8187" width="14.7109375" style="103" customWidth="1"/>
    <col min="8188" max="8188" width="13" style="103" customWidth="1"/>
    <col min="8189" max="8189" width="12" style="103" customWidth="1"/>
    <col min="8190" max="8193" width="9.28515625" style="103"/>
    <col min="8194" max="8194" width="16.5703125" style="103" customWidth="1"/>
    <col min="8195" max="8200" width="9.28515625" style="103"/>
    <col min="8201" max="8201" width="14.42578125" style="103" customWidth="1"/>
    <col min="8202" max="8205" width="9.28515625" style="103"/>
    <col min="8206" max="8206" width="10.5703125" style="103" customWidth="1"/>
    <col min="8207" max="8435" width="9.28515625" style="103"/>
    <col min="8436" max="8436" width="24.5703125" style="103" customWidth="1"/>
    <col min="8437" max="8438" width="19.42578125" style="103" customWidth="1"/>
    <col min="8439" max="8439" width="16.42578125" style="103" customWidth="1"/>
    <col min="8440" max="8440" width="24.7109375" style="103" customWidth="1"/>
    <col min="8441" max="8441" width="14.42578125" style="103" customWidth="1"/>
    <col min="8442" max="8443" width="14.7109375" style="103" customWidth="1"/>
    <col min="8444" max="8444" width="13" style="103" customWidth="1"/>
    <col min="8445" max="8445" width="12" style="103" customWidth="1"/>
    <col min="8446" max="8449" width="9.28515625" style="103"/>
    <col min="8450" max="8450" width="16.5703125" style="103" customWidth="1"/>
    <col min="8451" max="8456" width="9.28515625" style="103"/>
    <col min="8457" max="8457" width="14.42578125" style="103" customWidth="1"/>
    <col min="8458" max="8461" width="9.28515625" style="103"/>
    <col min="8462" max="8462" width="10.5703125" style="103" customWidth="1"/>
    <col min="8463" max="8691" width="9.28515625" style="103"/>
    <col min="8692" max="8692" width="24.5703125" style="103" customWidth="1"/>
    <col min="8693" max="8694" width="19.42578125" style="103" customWidth="1"/>
    <col min="8695" max="8695" width="16.42578125" style="103" customWidth="1"/>
    <col min="8696" max="8696" width="24.7109375" style="103" customWidth="1"/>
    <col min="8697" max="8697" width="14.42578125" style="103" customWidth="1"/>
    <col min="8698" max="8699" width="14.7109375" style="103" customWidth="1"/>
    <col min="8700" max="8700" width="13" style="103" customWidth="1"/>
    <col min="8701" max="8701" width="12" style="103" customWidth="1"/>
    <col min="8702" max="8705" width="9.28515625" style="103"/>
    <col min="8706" max="8706" width="16.5703125" style="103" customWidth="1"/>
    <col min="8707" max="8712" width="9.28515625" style="103"/>
    <col min="8713" max="8713" width="14.42578125" style="103" customWidth="1"/>
    <col min="8714" max="8717" width="9.28515625" style="103"/>
    <col min="8718" max="8718" width="10.5703125" style="103" customWidth="1"/>
    <col min="8719" max="8947" width="9.28515625" style="103"/>
    <col min="8948" max="8948" width="24.5703125" style="103" customWidth="1"/>
    <col min="8949" max="8950" width="19.42578125" style="103" customWidth="1"/>
    <col min="8951" max="8951" width="16.42578125" style="103" customWidth="1"/>
    <col min="8952" max="8952" width="24.7109375" style="103" customWidth="1"/>
    <col min="8953" max="8953" width="14.42578125" style="103" customWidth="1"/>
    <col min="8954" max="8955" width="14.7109375" style="103" customWidth="1"/>
    <col min="8956" max="8956" width="13" style="103" customWidth="1"/>
    <col min="8957" max="8957" width="12" style="103" customWidth="1"/>
    <col min="8958" max="8961" width="9.28515625" style="103"/>
    <col min="8962" max="8962" width="16.5703125" style="103" customWidth="1"/>
    <col min="8963" max="8968" width="9.28515625" style="103"/>
    <col min="8969" max="8969" width="14.42578125" style="103" customWidth="1"/>
    <col min="8970" max="8973" width="9.28515625" style="103"/>
    <col min="8974" max="8974" width="10.5703125" style="103" customWidth="1"/>
    <col min="8975" max="9203" width="9.28515625" style="103"/>
    <col min="9204" max="9204" width="24.5703125" style="103" customWidth="1"/>
    <col min="9205" max="9206" width="19.42578125" style="103" customWidth="1"/>
    <col min="9207" max="9207" width="16.42578125" style="103" customWidth="1"/>
    <col min="9208" max="9208" width="24.7109375" style="103" customWidth="1"/>
    <col min="9209" max="9209" width="14.42578125" style="103" customWidth="1"/>
    <col min="9210" max="9211" width="14.7109375" style="103" customWidth="1"/>
    <col min="9212" max="9212" width="13" style="103" customWidth="1"/>
    <col min="9213" max="9213" width="12" style="103" customWidth="1"/>
    <col min="9214" max="9217" width="9.28515625" style="103"/>
    <col min="9218" max="9218" width="16.5703125" style="103" customWidth="1"/>
    <col min="9219" max="9224" width="9.28515625" style="103"/>
    <col min="9225" max="9225" width="14.42578125" style="103" customWidth="1"/>
    <col min="9226" max="9229" width="9.28515625" style="103"/>
    <col min="9230" max="9230" width="10.5703125" style="103" customWidth="1"/>
    <col min="9231" max="9459" width="9.28515625" style="103"/>
    <col min="9460" max="9460" width="24.5703125" style="103" customWidth="1"/>
    <col min="9461" max="9462" width="19.42578125" style="103" customWidth="1"/>
    <col min="9463" max="9463" width="16.42578125" style="103" customWidth="1"/>
    <col min="9464" max="9464" width="24.7109375" style="103" customWidth="1"/>
    <col min="9465" max="9465" width="14.42578125" style="103" customWidth="1"/>
    <col min="9466" max="9467" width="14.7109375" style="103" customWidth="1"/>
    <col min="9468" max="9468" width="13" style="103" customWidth="1"/>
    <col min="9469" max="9469" width="12" style="103" customWidth="1"/>
    <col min="9470" max="9473" width="9.28515625" style="103"/>
    <col min="9474" max="9474" width="16.5703125" style="103" customWidth="1"/>
    <col min="9475" max="9480" width="9.28515625" style="103"/>
    <col min="9481" max="9481" width="14.42578125" style="103" customWidth="1"/>
    <col min="9482" max="9485" width="9.28515625" style="103"/>
    <col min="9486" max="9486" width="10.5703125" style="103" customWidth="1"/>
    <col min="9487" max="9715" width="9.28515625" style="103"/>
    <col min="9716" max="9716" width="24.5703125" style="103" customWidth="1"/>
    <col min="9717" max="9718" width="19.42578125" style="103" customWidth="1"/>
    <col min="9719" max="9719" width="16.42578125" style="103" customWidth="1"/>
    <col min="9720" max="9720" width="24.7109375" style="103" customWidth="1"/>
    <col min="9721" max="9721" width="14.42578125" style="103" customWidth="1"/>
    <col min="9722" max="9723" width="14.7109375" style="103" customWidth="1"/>
    <col min="9724" max="9724" width="13" style="103" customWidth="1"/>
    <col min="9725" max="9725" width="12" style="103" customWidth="1"/>
    <col min="9726" max="9729" width="9.28515625" style="103"/>
    <col min="9730" max="9730" width="16.5703125" style="103" customWidth="1"/>
    <col min="9731" max="9736" width="9.28515625" style="103"/>
    <col min="9737" max="9737" width="14.42578125" style="103" customWidth="1"/>
    <col min="9738" max="9741" width="9.28515625" style="103"/>
    <col min="9742" max="9742" width="10.5703125" style="103" customWidth="1"/>
    <col min="9743" max="9971" width="9.28515625" style="103"/>
    <col min="9972" max="9972" width="24.5703125" style="103" customWidth="1"/>
    <col min="9973" max="9974" width="19.42578125" style="103" customWidth="1"/>
    <col min="9975" max="9975" width="16.42578125" style="103" customWidth="1"/>
    <col min="9976" max="9976" width="24.7109375" style="103" customWidth="1"/>
    <col min="9977" max="9977" width="14.42578125" style="103" customWidth="1"/>
    <col min="9978" max="9979" width="14.7109375" style="103" customWidth="1"/>
    <col min="9980" max="9980" width="13" style="103" customWidth="1"/>
    <col min="9981" max="9981" width="12" style="103" customWidth="1"/>
    <col min="9982" max="9985" width="9.28515625" style="103"/>
    <col min="9986" max="9986" width="16.5703125" style="103" customWidth="1"/>
    <col min="9987" max="9992" width="9.28515625" style="103"/>
    <col min="9993" max="9993" width="14.42578125" style="103" customWidth="1"/>
    <col min="9994" max="9997" width="9.28515625" style="103"/>
    <col min="9998" max="9998" width="10.5703125" style="103" customWidth="1"/>
    <col min="9999" max="10227" width="9.28515625" style="103"/>
    <col min="10228" max="10228" width="24.5703125" style="103" customWidth="1"/>
    <col min="10229" max="10230" width="19.42578125" style="103" customWidth="1"/>
    <col min="10231" max="10231" width="16.42578125" style="103" customWidth="1"/>
    <col min="10232" max="10232" width="24.7109375" style="103" customWidth="1"/>
    <col min="10233" max="10233" width="14.42578125" style="103" customWidth="1"/>
    <col min="10234" max="10235" width="14.7109375" style="103" customWidth="1"/>
    <col min="10236" max="10236" width="13" style="103" customWidth="1"/>
    <col min="10237" max="10237" width="12" style="103" customWidth="1"/>
    <col min="10238" max="10241" width="9.28515625" style="103"/>
    <col min="10242" max="10242" width="16.5703125" style="103" customWidth="1"/>
    <col min="10243" max="10248" width="9.28515625" style="103"/>
    <col min="10249" max="10249" width="14.42578125" style="103" customWidth="1"/>
    <col min="10250" max="10253" width="9.28515625" style="103"/>
    <col min="10254" max="10254" width="10.5703125" style="103" customWidth="1"/>
    <col min="10255" max="10483" width="9.28515625" style="103"/>
    <col min="10484" max="10484" width="24.5703125" style="103" customWidth="1"/>
    <col min="10485" max="10486" width="19.42578125" style="103" customWidth="1"/>
    <col min="10487" max="10487" width="16.42578125" style="103" customWidth="1"/>
    <col min="10488" max="10488" width="24.7109375" style="103" customWidth="1"/>
    <col min="10489" max="10489" width="14.42578125" style="103" customWidth="1"/>
    <col min="10490" max="10491" width="14.7109375" style="103" customWidth="1"/>
    <col min="10492" max="10492" width="13" style="103" customWidth="1"/>
    <col min="10493" max="10493" width="12" style="103" customWidth="1"/>
    <col min="10494" max="10497" width="9.28515625" style="103"/>
    <col min="10498" max="10498" width="16.5703125" style="103" customWidth="1"/>
    <col min="10499" max="10504" width="9.28515625" style="103"/>
    <col min="10505" max="10505" width="14.42578125" style="103" customWidth="1"/>
    <col min="10506" max="10509" width="9.28515625" style="103"/>
    <col min="10510" max="10510" width="10.5703125" style="103" customWidth="1"/>
    <col min="10511" max="10739" width="9.28515625" style="103"/>
    <col min="10740" max="10740" width="24.5703125" style="103" customWidth="1"/>
    <col min="10741" max="10742" width="19.42578125" style="103" customWidth="1"/>
    <col min="10743" max="10743" width="16.42578125" style="103" customWidth="1"/>
    <col min="10744" max="10744" width="24.7109375" style="103" customWidth="1"/>
    <col min="10745" max="10745" width="14.42578125" style="103" customWidth="1"/>
    <col min="10746" max="10747" width="14.7109375" style="103" customWidth="1"/>
    <col min="10748" max="10748" width="13" style="103" customWidth="1"/>
    <col min="10749" max="10749" width="12" style="103" customWidth="1"/>
    <col min="10750" max="10753" width="9.28515625" style="103"/>
    <col min="10754" max="10754" width="16.5703125" style="103" customWidth="1"/>
    <col min="10755" max="10760" width="9.28515625" style="103"/>
    <col min="10761" max="10761" width="14.42578125" style="103" customWidth="1"/>
    <col min="10762" max="10765" width="9.28515625" style="103"/>
    <col min="10766" max="10766" width="10.5703125" style="103" customWidth="1"/>
    <col min="10767" max="10995" width="9.28515625" style="103"/>
    <col min="10996" max="10996" width="24.5703125" style="103" customWidth="1"/>
    <col min="10997" max="10998" width="19.42578125" style="103" customWidth="1"/>
    <col min="10999" max="10999" width="16.42578125" style="103" customWidth="1"/>
    <col min="11000" max="11000" width="24.7109375" style="103" customWidth="1"/>
    <col min="11001" max="11001" width="14.42578125" style="103" customWidth="1"/>
    <col min="11002" max="11003" width="14.7109375" style="103" customWidth="1"/>
    <col min="11004" max="11004" width="13" style="103" customWidth="1"/>
    <col min="11005" max="11005" width="12" style="103" customWidth="1"/>
    <col min="11006" max="11009" width="9.28515625" style="103"/>
    <col min="11010" max="11010" width="16.5703125" style="103" customWidth="1"/>
    <col min="11011" max="11016" width="9.28515625" style="103"/>
    <col min="11017" max="11017" width="14.42578125" style="103" customWidth="1"/>
    <col min="11018" max="11021" width="9.28515625" style="103"/>
    <col min="11022" max="11022" width="10.5703125" style="103" customWidth="1"/>
    <col min="11023" max="11251" width="9.28515625" style="103"/>
    <col min="11252" max="11252" width="24.5703125" style="103" customWidth="1"/>
    <col min="11253" max="11254" width="19.42578125" style="103" customWidth="1"/>
    <col min="11255" max="11255" width="16.42578125" style="103" customWidth="1"/>
    <col min="11256" max="11256" width="24.7109375" style="103" customWidth="1"/>
    <col min="11257" max="11257" width="14.42578125" style="103" customWidth="1"/>
    <col min="11258" max="11259" width="14.7109375" style="103" customWidth="1"/>
    <col min="11260" max="11260" width="13" style="103" customWidth="1"/>
    <col min="11261" max="11261" width="12" style="103" customWidth="1"/>
    <col min="11262" max="11265" width="9.28515625" style="103"/>
    <col min="11266" max="11266" width="16.5703125" style="103" customWidth="1"/>
    <col min="11267" max="11272" width="9.28515625" style="103"/>
    <col min="11273" max="11273" width="14.42578125" style="103" customWidth="1"/>
    <col min="11274" max="11277" width="9.28515625" style="103"/>
    <col min="11278" max="11278" width="10.5703125" style="103" customWidth="1"/>
    <col min="11279" max="11507" width="9.28515625" style="103"/>
    <col min="11508" max="11508" width="24.5703125" style="103" customWidth="1"/>
    <col min="11509" max="11510" width="19.42578125" style="103" customWidth="1"/>
    <col min="11511" max="11511" width="16.42578125" style="103" customWidth="1"/>
    <col min="11512" max="11512" width="24.7109375" style="103" customWidth="1"/>
    <col min="11513" max="11513" width="14.42578125" style="103" customWidth="1"/>
    <col min="11514" max="11515" width="14.7109375" style="103" customWidth="1"/>
    <col min="11516" max="11516" width="13" style="103" customWidth="1"/>
    <col min="11517" max="11517" width="12" style="103" customWidth="1"/>
    <col min="11518" max="11521" width="9.28515625" style="103"/>
    <col min="11522" max="11522" width="16.5703125" style="103" customWidth="1"/>
    <col min="11523" max="11528" width="9.28515625" style="103"/>
    <col min="11529" max="11529" width="14.42578125" style="103" customWidth="1"/>
    <col min="11530" max="11533" width="9.28515625" style="103"/>
    <col min="11534" max="11534" width="10.5703125" style="103" customWidth="1"/>
    <col min="11535" max="11763" width="9.28515625" style="103"/>
    <col min="11764" max="11764" width="24.5703125" style="103" customWidth="1"/>
    <col min="11765" max="11766" width="19.42578125" style="103" customWidth="1"/>
    <col min="11767" max="11767" width="16.42578125" style="103" customWidth="1"/>
    <col min="11768" max="11768" width="24.7109375" style="103" customWidth="1"/>
    <col min="11769" max="11769" width="14.42578125" style="103" customWidth="1"/>
    <col min="11770" max="11771" width="14.7109375" style="103" customWidth="1"/>
    <col min="11772" max="11772" width="13" style="103" customWidth="1"/>
    <col min="11773" max="11773" width="12" style="103" customWidth="1"/>
    <col min="11774" max="11777" width="9.28515625" style="103"/>
    <col min="11778" max="11778" width="16.5703125" style="103" customWidth="1"/>
    <col min="11779" max="11784" width="9.28515625" style="103"/>
    <col min="11785" max="11785" width="14.42578125" style="103" customWidth="1"/>
    <col min="11786" max="11789" width="9.28515625" style="103"/>
    <col min="11790" max="11790" width="10.5703125" style="103" customWidth="1"/>
    <col min="11791" max="12019" width="9.28515625" style="103"/>
    <col min="12020" max="12020" width="24.5703125" style="103" customWidth="1"/>
    <col min="12021" max="12022" width="19.42578125" style="103" customWidth="1"/>
    <col min="12023" max="12023" width="16.42578125" style="103" customWidth="1"/>
    <col min="12024" max="12024" width="24.7109375" style="103" customWidth="1"/>
    <col min="12025" max="12025" width="14.42578125" style="103" customWidth="1"/>
    <col min="12026" max="12027" width="14.7109375" style="103" customWidth="1"/>
    <col min="12028" max="12028" width="13" style="103" customWidth="1"/>
    <col min="12029" max="12029" width="12" style="103" customWidth="1"/>
    <col min="12030" max="12033" width="9.28515625" style="103"/>
    <col min="12034" max="12034" width="16.5703125" style="103" customWidth="1"/>
    <col min="12035" max="12040" width="9.28515625" style="103"/>
    <col min="12041" max="12041" width="14.42578125" style="103" customWidth="1"/>
    <col min="12042" max="12045" width="9.28515625" style="103"/>
    <col min="12046" max="12046" width="10.5703125" style="103" customWidth="1"/>
    <col min="12047" max="12275" width="9.28515625" style="103"/>
    <col min="12276" max="12276" width="24.5703125" style="103" customWidth="1"/>
    <col min="12277" max="12278" width="19.42578125" style="103" customWidth="1"/>
    <col min="12279" max="12279" width="16.42578125" style="103" customWidth="1"/>
    <col min="12280" max="12280" width="24.7109375" style="103" customWidth="1"/>
    <col min="12281" max="12281" width="14.42578125" style="103" customWidth="1"/>
    <col min="12282" max="12283" width="14.7109375" style="103" customWidth="1"/>
    <col min="12284" max="12284" width="13" style="103" customWidth="1"/>
    <col min="12285" max="12285" width="12" style="103" customWidth="1"/>
    <col min="12286" max="12289" width="9.28515625" style="103"/>
    <col min="12290" max="12290" width="16.5703125" style="103" customWidth="1"/>
    <col min="12291" max="12296" width="9.28515625" style="103"/>
    <col min="12297" max="12297" width="14.42578125" style="103" customWidth="1"/>
    <col min="12298" max="12301" width="9.28515625" style="103"/>
    <col min="12302" max="12302" width="10.5703125" style="103" customWidth="1"/>
    <col min="12303" max="12531" width="9.28515625" style="103"/>
    <col min="12532" max="12532" width="24.5703125" style="103" customWidth="1"/>
    <col min="12533" max="12534" width="19.42578125" style="103" customWidth="1"/>
    <col min="12535" max="12535" width="16.42578125" style="103" customWidth="1"/>
    <col min="12536" max="12536" width="24.7109375" style="103" customWidth="1"/>
    <col min="12537" max="12537" width="14.42578125" style="103" customWidth="1"/>
    <col min="12538" max="12539" width="14.7109375" style="103" customWidth="1"/>
    <col min="12540" max="12540" width="13" style="103" customWidth="1"/>
    <col min="12541" max="12541" width="12" style="103" customWidth="1"/>
    <col min="12542" max="12545" width="9.28515625" style="103"/>
    <col min="12546" max="12546" width="16.5703125" style="103" customWidth="1"/>
    <col min="12547" max="12552" width="9.28515625" style="103"/>
    <col min="12553" max="12553" width="14.42578125" style="103" customWidth="1"/>
    <col min="12554" max="12557" width="9.28515625" style="103"/>
    <col min="12558" max="12558" width="10.5703125" style="103" customWidth="1"/>
    <col min="12559" max="12787" width="9.28515625" style="103"/>
    <col min="12788" max="12788" width="24.5703125" style="103" customWidth="1"/>
    <col min="12789" max="12790" width="19.42578125" style="103" customWidth="1"/>
    <col min="12791" max="12791" width="16.42578125" style="103" customWidth="1"/>
    <col min="12792" max="12792" width="24.7109375" style="103" customWidth="1"/>
    <col min="12793" max="12793" width="14.42578125" style="103" customWidth="1"/>
    <col min="12794" max="12795" width="14.7109375" style="103" customWidth="1"/>
    <col min="12796" max="12796" width="13" style="103" customWidth="1"/>
    <col min="12797" max="12797" width="12" style="103" customWidth="1"/>
    <col min="12798" max="12801" width="9.28515625" style="103"/>
    <col min="12802" max="12802" width="16.5703125" style="103" customWidth="1"/>
    <col min="12803" max="12808" width="9.28515625" style="103"/>
    <col min="12809" max="12809" width="14.42578125" style="103" customWidth="1"/>
    <col min="12810" max="12813" width="9.28515625" style="103"/>
    <col min="12814" max="12814" width="10.5703125" style="103" customWidth="1"/>
    <col min="12815" max="13043" width="9.28515625" style="103"/>
    <col min="13044" max="13044" width="24.5703125" style="103" customWidth="1"/>
    <col min="13045" max="13046" width="19.42578125" style="103" customWidth="1"/>
    <col min="13047" max="13047" width="16.42578125" style="103" customWidth="1"/>
    <col min="13048" max="13048" width="24.7109375" style="103" customWidth="1"/>
    <col min="13049" max="13049" width="14.42578125" style="103" customWidth="1"/>
    <col min="13050" max="13051" width="14.7109375" style="103" customWidth="1"/>
    <col min="13052" max="13052" width="13" style="103" customWidth="1"/>
    <col min="13053" max="13053" width="12" style="103" customWidth="1"/>
    <col min="13054" max="13057" width="9.28515625" style="103"/>
    <col min="13058" max="13058" width="16.5703125" style="103" customWidth="1"/>
    <col min="13059" max="13064" width="9.28515625" style="103"/>
    <col min="13065" max="13065" width="14.42578125" style="103" customWidth="1"/>
    <col min="13066" max="13069" width="9.28515625" style="103"/>
    <col min="13070" max="13070" width="10.5703125" style="103" customWidth="1"/>
    <col min="13071" max="13299" width="9.28515625" style="103"/>
    <col min="13300" max="13300" width="24.5703125" style="103" customWidth="1"/>
    <col min="13301" max="13302" width="19.42578125" style="103" customWidth="1"/>
    <col min="13303" max="13303" width="16.42578125" style="103" customWidth="1"/>
    <col min="13304" max="13304" width="24.7109375" style="103" customWidth="1"/>
    <col min="13305" max="13305" width="14.42578125" style="103" customWidth="1"/>
    <col min="13306" max="13307" width="14.7109375" style="103" customWidth="1"/>
    <col min="13308" max="13308" width="13" style="103" customWidth="1"/>
    <col min="13309" max="13309" width="12" style="103" customWidth="1"/>
    <col min="13310" max="13313" width="9.28515625" style="103"/>
    <col min="13314" max="13314" width="16.5703125" style="103" customWidth="1"/>
    <col min="13315" max="13320" width="9.28515625" style="103"/>
    <col min="13321" max="13321" width="14.42578125" style="103" customWidth="1"/>
    <col min="13322" max="13325" width="9.28515625" style="103"/>
    <col min="13326" max="13326" width="10.5703125" style="103" customWidth="1"/>
    <col min="13327" max="13555" width="9.28515625" style="103"/>
    <col min="13556" max="13556" width="24.5703125" style="103" customWidth="1"/>
    <col min="13557" max="13558" width="19.42578125" style="103" customWidth="1"/>
    <col min="13559" max="13559" width="16.42578125" style="103" customWidth="1"/>
    <col min="13560" max="13560" width="24.7109375" style="103" customWidth="1"/>
    <col min="13561" max="13561" width="14.42578125" style="103" customWidth="1"/>
    <col min="13562" max="13563" width="14.7109375" style="103" customWidth="1"/>
    <col min="13564" max="13564" width="13" style="103" customWidth="1"/>
    <col min="13565" max="13565" width="12" style="103" customWidth="1"/>
    <col min="13566" max="13569" width="9.28515625" style="103"/>
    <col min="13570" max="13570" width="16.5703125" style="103" customWidth="1"/>
    <col min="13571" max="13576" width="9.28515625" style="103"/>
    <col min="13577" max="13577" width="14.42578125" style="103" customWidth="1"/>
    <col min="13578" max="13581" width="9.28515625" style="103"/>
    <col min="13582" max="13582" width="10.5703125" style="103" customWidth="1"/>
    <col min="13583" max="13811" width="9.28515625" style="103"/>
    <col min="13812" max="13812" width="24.5703125" style="103" customWidth="1"/>
    <col min="13813" max="13814" width="19.42578125" style="103" customWidth="1"/>
    <col min="13815" max="13815" width="16.42578125" style="103" customWidth="1"/>
    <col min="13816" max="13816" width="24.7109375" style="103" customWidth="1"/>
    <col min="13817" max="13817" width="14.42578125" style="103" customWidth="1"/>
    <col min="13818" max="13819" width="14.7109375" style="103" customWidth="1"/>
    <col min="13820" max="13820" width="13" style="103" customWidth="1"/>
    <col min="13821" max="13821" width="12" style="103" customWidth="1"/>
    <col min="13822" max="13825" width="9.28515625" style="103"/>
    <col min="13826" max="13826" width="16.5703125" style="103" customWidth="1"/>
    <col min="13827" max="13832" width="9.28515625" style="103"/>
    <col min="13833" max="13833" width="14.42578125" style="103" customWidth="1"/>
    <col min="13834" max="13837" width="9.28515625" style="103"/>
    <col min="13838" max="13838" width="10.5703125" style="103" customWidth="1"/>
    <col min="13839" max="14067" width="9.28515625" style="103"/>
    <col min="14068" max="14068" width="24.5703125" style="103" customWidth="1"/>
    <col min="14069" max="14070" width="19.42578125" style="103" customWidth="1"/>
    <col min="14071" max="14071" width="16.42578125" style="103" customWidth="1"/>
    <col min="14072" max="14072" width="24.7109375" style="103" customWidth="1"/>
    <col min="14073" max="14073" width="14.42578125" style="103" customWidth="1"/>
    <col min="14074" max="14075" width="14.7109375" style="103" customWidth="1"/>
    <col min="14076" max="14076" width="13" style="103" customWidth="1"/>
    <col min="14077" max="14077" width="12" style="103" customWidth="1"/>
    <col min="14078" max="14081" width="9.28515625" style="103"/>
    <col min="14082" max="14082" width="16.5703125" style="103" customWidth="1"/>
    <col min="14083" max="14088" width="9.28515625" style="103"/>
    <col min="14089" max="14089" width="14.42578125" style="103" customWidth="1"/>
    <col min="14090" max="14093" width="9.28515625" style="103"/>
    <col min="14094" max="14094" width="10.5703125" style="103" customWidth="1"/>
    <col min="14095" max="14323" width="9.28515625" style="103"/>
    <col min="14324" max="14324" width="24.5703125" style="103" customWidth="1"/>
    <col min="14325" max="14326" width="19.42578125" style="103" customWidth="1"/>
    <col min="14327" max="14327" width="16.42578125" style="103" customWidth="1"/>
    <col min="14328" max="14328" width="24.7109375" style="103" customWidth="1"/>
    <col min="14329" max="14329" width="14.42578125" style="103" customWidth="1"/>
    <col min="14330" max="14331" width="14.7109375" style="103" customWidth="1"/>
    <col min="14332" max="14332" width="13" style="103" customWidth="1"/>
    <col min="14333" max="14333" width="12" style="103" customWidth="1"/>
    <col min="14334" max="14337" width="9.28515625" style="103"/>
    <col min="14338" max="14338" width="16.5703125" style="103" customWidth="1"/>
    <col min="14339" max="14344" width="9.28515625" style="103"/>
    <col min="14345" max="14345" width="14.42578125" style="103" customWidth="1"/>
    <col min="14346" max="14349" width="9.28515625" style="103"/>
    <col min="14350" max="14350" width="10.5703125" style="103" customWidth="1"/>
    <col min="14351" max="14579" width="9.28515625" style="103"/>
    <col min="14580" max="14580" width="24.5703125" style="103" customWidth="1"/>
    <col min="14581" max="14582" width="19.42578125" style="103" customWidth="1"/>
    <col min="14583" max="14583" width="16.42578125" style="103" customWidth="1"/>
    <col min="14584" max="14584" width="24.7109375" style="103" customWidth="1"/>
    <col min="14585" max="14585" width="14.42578125" style="103" customWidth="1"/>
    <col min="14586" max="14587" width="14.7109375" style="103" customWidth="1"/>
    <col min="14588" max="14588" width="13" style="103" customWidth="1"/>
    <col min="14589" max="14589" width="12" style="103" customWidth="1"/>
    <col min="14590" max="14593" width="9.28515625" style="103"/>
    <col min="14594" max="14594" width="16.5703125" style="103" customWidth="1"/>
    <col min="14595" max="14600" width="9.28515625" style="103"/>
    <col min="14601" max="14601" width="14.42578125" style="103" customWidth="1"/>
    <col min="14602" max="14605" width="9.28515625" style="103"/>
    <col min="14606" max="14606" width="10.5703125" style="103" customWidth="1"/>
    <col min="14607" max="14835" width="9.28515625" style="103"/>
    <col min="14836" max="14836" width="24.5703125" style="103" customWidth="1"/>
    <col min="14837" max="14838" width="19.42578125" style="103" customWidth="1"/>
    <col min="14839" max="14839" width="16.42578125" style="103" customWidth="1"/>
    <col min="14840" max="14840" width="24.7109375" style="103" customWidth="1"/>
    <col min="14841" max="14841" width="14.42578125" style="103" customWidth="1"/>
    <col min="14842" max="14843" width="14.7109375" style="103" customWidth="1"/>
    <col min="14844" max="14844" width="13" style="103" customWidth="1"/>
    <col min="14845" max="14845" width="12" style="103" customWidth="1"/>
    <col min="14846" max="14849" width="9.28515625" style="103"/>
    <col min="14850" max="14850" width="16.5703125" style="103" customWidth="1"/>
    <col min="14851" max="14856" width="9.28515625" style="103"/>
    <col min="14857" max="14857" width="14.42578125" style="103" customWidth="1"/>
    <col min="14858" max="14861" width="9.28515625" style="103"/>
    <col min="14862" max="14862" width="10.5703125" style="103" customWidth="1"/>
    <col min="14863" max="15091" width="9.28515625" style="103"/>
    <col min="15092" max="15092" width="24.5703125" style="103" customWidth="1"/>
    <col min="15093" max="15094" width="19.42578125" style="103" customWidth="1"/>
    <col min="15095" max="15095" width="16.42578125" style="103" customWidth="1"/>
    <col min="15096" max="15096" width="24.7109375" style="103" customWidth="1"/>
    <col min="15097" max="15097" width="14.42578125" style="103" customWidth="1"/>
    <col min="15098" max="15099" width="14.7109375" style="103" customWidth="1"/>
    <col min="15100" max="15100" width="13" style="103" customWidth="1"/>
    <col min="15101" max="15101" width="12" style="103" customWidth="1"/>
    <col min="15102" max="15105" width="9.28515625" style="103"/>
    <col min="15106" max="15106" width="16.5703125" style="103" customWidth="1"/>
    <col min="15107" max="15112" width="9.28515625" style="103"/>
    <col min="15113" max="15113" width="14.42578125" style="103" customWidth="1"/>
    <col min="15114" max="15117" width="9.28515625" style="103"/>
    <col min="15118" max="15118" width="10.5703125" style="103" customWidth="1"/>
    <col min="15119" max="15347" width="9.28515625" style="103"/>
    <col min="15348" max="15348" width="24.5703125" style="103" customWidth="1"/>
    <col min="15349" max="15350" width="19.42578125" style="103" customWidth="1"/>
    <col min="15351" max="15351" width="16.42578125" style="103" customWidth="1"/>
    <col min="15352" max="15352" width="24.7109375" style="103" customWidth="1"/>
    <col min="15353" max="15353" width="14.42578125" style="103" customWidth="1"/>
    <col min="15354" max="15355" width="14.7109375" style="103" customWidth="1"/>
    <col min="15356" max="15356" width="13" style="103" customWidth="1"/>
    <col min="15357" max="15357" width="12" style="103" customWidth="1"/>
    <col min="15358" max="15361" width="9.28515625" style="103"/>
    <col min="15362" max="15362" width="16.5703125" style="103" customWidth="1"/>
    <col min="15363" max="15368" width="9.28515625" style="103"/>
    <col min="15369" max="15369" width="14.42578125" style="103" customWidth="1"/>
    <col min="15370" max="15373" width="9.28515625" style="103"/>
    <col min="15374" max="15374" width="10.5703125" style="103" customWidth="1"/>
    <col min="15375" max="15603" width="9.28515625" style="103"/>
    <col min="15604" max="15604" width="24.5703125" style="103" customWidth="1"/>
    <col min="15605" max="15606" width="19.42578125" style="103" customWidth="1"/>
    <col min="15607" max="15607" width="16.42578125" style="103" customWidth="1"/>
    <col min="15608" max="15608" width="24.7109375" style="103" customWidth="1"/>
    <col min="15609" max="15609" width="14.42578125" style="103" customWidth="1"/>
    <col min="15610" max="15611" width="14.7109375" style="103" customWidth="1"/>
    <col min="15612" max="15612" width="13" style="103" customWidth="1"/>
    <col min="15613" max="15613" width="12" style="103" customWidth="1"/>
    <col min="15614" max="15617" width="9.28515625" style="103"/>
    <col min="15618" max="15618" width="16.5703125" style="103" customWidth="1"/>
    <col min="15619" max="15624" width="9.28515625" style="103"/>
    <col min="15625" max="15625" width="14.42578125" style="103" customWidth="1"/>
    <col min="15626" max="15629" width="9.28515625" style="103"/>
    <col min="15630" max="15630" width="10.5703125" style="103" customWidth="1"/>
    <col min="15631" max="15859" width="9.28515625" style="103"/>
    <col min="15860" max="15860" width="24.5703125" style="103" customWidth="1"/>
    <col min="15861" max="15862" width="19.42578125" style="103" customWidth="1"/>
    <col min="15863" max="15863" width="16.42578125" style="103" customWidth="1"/>
    <col min="15864" max="15864" width="24.7109375" style="103" customWidth="1"/>
    <col min="15865" max="15865" width="14.42578125" style="103" customWidth="1"/>
    <col min="15866" max="15867" width="14.7109375" style="103" customWidth="1"/>
    <col min="15868" max="15868" width="13" style="103" customWidth="1"/>
    <col min="15869" max="15869" width="12" style="103" customWidth="1"/>
    <col min="15870" max="15873" width="9.28515625" style="103"/>
    <col min="15874" max="15874" width="16.5703125" style="103" customWidth="1"/>
    <col min="15875" max="15880" width="9.28515625" style="103"/>
    <col min="15881" max="15881" width="14.42578125" style="103" customWidth="1"/>
    <col min="15882" max="15885" width="9.28515625" style="103"/>
    <col min="15886" max="15886" width="10.5703125" style="103" customWidth="1"/>
    <col min="15887" max="16115" width="9.28515625" style="103"/>
    <col min="16116" max="16116" width="24.5703125" style="103" customWidth="1"/>
    <col min="16117" max="16118" width="19.42578125" style="103" customWidth="1"/>
    <col min="16119" max="16119" width="16.42578125" style="103" customWidth="1"/>
    <col min="16120" max="16120" width="24.7109375" style="103" customWidth="1"/>
    <col min="16121" max="16121" width="14.42578125" style="103" customWidth="1"/>
    <col min="16122" max="16123" width="14.7109375" style="103" customWidth="1"/>
    <col min="16124" max="16124" width="13" style="103" customWidth="1"/>
    <col min="16125" max="16125" width="12" style="103" customWidth="1"/>
    <col min="16126" max="16129" width="9.28515625" style="103"/>
    <col min="16130" max="16130" width="16.5703125" style="103" customWidth="1"/>
    <col min="16131" max="16136" width="9.28515625" style="103"/>
    <col min="16137" max="16137" width="14.42578125" style="103" customWidth="1"/>
    <col min="16138" max="16141" width="9.28515625" style="103"/>
    <col min="16142" max="16142" width="10.5703125" style="103" customWidth="1"/>
    <col min="16143" max="16384" width="9.28515625" style="103"/>
  </cols>
  <sheetData>
    <row r="1" spans="1:7">
      <c r="A1" s="44" t="s">
        <v>205</v>
      </c>
    </row>
    <row r="2" spans="1:7">
      <c r="A2" s="31" t="s">
        <v>1</v>
      </c>
    </row>
    <row r="3" spans="1:7">
      <c r="A3" s="80"/>
    </row>
    <row r="4" spans="1:7">
      <c r="A4" s="44" t="s">
        <v>442</v>
      </c>
      <c r="B4" s="125"/>
      <c r="E4" s="126"/>
    </row>
    <row r="5" spans="1:7">
      <c r="A5" s="80"/>
      <c r="E5" s="103"/>
      <c r="F5" s="102"/>
    </row>
    <row r="6" spans="1:7">
      <c r="A6" s="31" t="s">
        <v>148</v>
      </c>
      <c r="E6" s="103"/>
      <c r="F6" s="102"/>
    </row>
    <row r="7" spans="1:7">
      <c r="A7" s="2" t="s">
        <v>144</v>
      </c>
      <c r="E7" s="103"/>
      <c r="F7" s="102"/>
    </row>
    <row r="8" spans="1:7">
      <c r="A8" s="2" t="s">
        <v>859</v>
      </c>
      <c r="E8" s="103"/>
      <c r="F8" s="102"/>
    </row>
    <row r="9" spans="1:7">
      <c r="B9" s="2"/>
      <c r="E9" s="103"/>
      <c r="F9" s="102"/>
    </row>
    <row r="10" spans="1:7" ht="45">
      <c r="B10" s="32" t="s">
        <v>305</v>
      </c>
      <c r="C10" s="32" t="s">
        <v>327</v>
      </c>
      <c r="D10" s="32" t="s">
        <v>99</v>
      </c>
      <c r="E10" s="32" t="s">
        <v>100</v>
      </c>
      <c r="F10" s="32" t="s">
        <v>94</v>
      </c>
      <c r="G10" s="32" t="s">
        <v>101</v>
      </c>
    </row>
    <row r="11" spans="1:7">
      <c r="B11" s="18" t="s">
        <v>306</v>
      </c>
      <c r="C11" s="18" t="s">
        <v>2</v>
      </c>
      <c r="D11" s="18" t="s">
        <v>54</v>
      </c>
      <c r="E11" s="18" t="s">
        <v>44</v>
      </c>
      <c r="F11" s="18" t="s">
        <v>45</v>
      </c>
      <c r="G11" s="18" t="s">
        <v>46</v>
      </c>
    </row>
    <row r="12" spans="1:7">
      <c r="B12" s="73"/>
      <c r="C12" s="73"/>
      <c r="D12" s="73"/>
      <c r="E12" s="73"/>
      <c r="F12" s="73"/>
      <c r="G12" s="73"/>
    </row>
    <row r="13" spans="1:7" ht="45">
      <c r="B13" s="11" t="s">
        <v>307</v>
      </c>
      <c r="C13" s="11" t="s">
        <v>329</v>
      </c>
      <c r="D13" s="13" t="s">
        <v>328</v>
      </c>
      <c r="E13" s="13" t="s">
        <v>865</v>
      </c>
      <c r="F13" s="13" t="s">
        <v>683</v>
      </c>
      <c r="G13" s="13" t="s">
        <v>251</v>
      </c>
    </row>
    <row r="14" spans="1:7" ht="30">
      <c r="B14" s="12" t="s">
        <v>593</v>
      </c>
      <c r="C14" s="14" t="s">
        <v>296</v>
      </c>
      <c r="E14" s="13"/>
      <c r="F14" s="13"/>
      <c r="G14" s="13" t="s">
        <v>254</v>
      </c>
    </row>
    <row r="15" spans="1:7" ht="30">
      <c r="D15" s="102"/>
      <c r="E15" s="13"/>
      <c r="F15" s="13"/>
      <c r="G15" s="13" t="s">
        <v>264</v>
      </c>
    </row>
    <row r="16" spans="1:7">
      <c r="E16" s="13"/>
      <c r="F16" s="13"/>
      <c r="G16" s="13" t="s">
        <v>256</v>
      </c>
    </row>
    <row r="17" spans="5:7">
      <c r="E17" s="13"/>
      <c r="F17" s="13"/>
      <c r="G17" s="13" t="s">
        <v>253</v>
      </c>
    </row>
    <row r="18" spans="5:7">
      <c r="E18" s="103"/>
    </row>
    <row r="19" spans="5:7">
      <c r="E19" s="103"/>
    </row>
    <row r="20" spans="5:7">
      <c r="E20" s="103"/>
    </row>
    <row r="21" spans="5:7">
      <c r="E21" s="103"/>
    </row>
    <row r="22" spans="5:7">
      <c r="E22" s="103"/>
    </row>
    <row r="23" spans="5:7">
      <c r="E23" s="103"/>
      <c r="F23" s="102"/>
    </row>
    <row r="24" spans="5:7">
      <c r="E24" s="103"/>
      <c r="F24" s="102"/>
    </row>
    <row r="25" spans="5:7">
      <c r="E25" s="103"/>
      <c r="F25" s="102"/>
    </row>
    <row r="26" spans="5:7">
      <c r="E26" s="103"/>
      <c r="F26" s="102"/>
    </row>
    <row r="27" spans="5:7">
      <c r="E27" s="103"/>
      <c r="F27" s="102"/>
    </row>
    <row r="28" spans="5:7">
      <c r="E28" s="103"/>
      <c r="F28" s="102"/>
    </row>
  </sheetData>
  <sheetProtection selectLockedCells="1" selectUnlockedCells="1"/>
  <pageMargins left="0.7" right="0.7" top="0.75" bottom="0.75" header="0.3" footer="0.3"/>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sheetPr>
  <dimension ref="A1:L27"/>
  <sheetViews>
    <sheetView showGridLines="0" zoomScale="80" zoomScaleNormal="80" workbookViewId="0">
      <selection activeCell="A3" sqref="A3"/>
    </sheetView>
  </sheetViews>
  <sheetFormatPr defaultColWidth="9.28515625" defaultRowHeight="15"/>
  <cols>
    <col min="1" max="1" width="19.28515625" style="59" customWidth="1"/>
    <col min="2" max="2" width="53" style="59" customWidth="1"/>
    <col min="3" max="8" width="14.42578125" style="45" customWidth="1"/>
    <col min="9" max="9" width="20.28515625" style="46" customWidth="1"/>
    <col min="10" max="10" width="17.5703125" style="46" customWidth="1"/>
    <col min="11" max="11" width="21.42578125" style="45" customWidth="1"/>
    <col min="12" max="16384" width="9.28515625" style="59"/>
  </cols>
  <sheetData>
    <row r="1" spans="1:12">
      <c r="A1" s="248" t="s">
        <v>733</v>
      </c>
      <c r="C1" s="218" t="s">
        <v>400</v>
      </c>
      <c r="D1" s="218" t="s">
        <v>401</v>
      </c>
      <c r="E1" s="218" t="s">
        <v>402</v>
      </c>
      <c r="F1" s="218" t="s">
        <v>403</v>
      </c>
      <c r="G1" s="218" t="s">
        <v>513</v>
      </c>
      <c r="H1" s="218" t="s">
        <v>514</v>
      </c>
      <c r="I1" s="218" t="s">
        <v>466</v>
      </c>
      <c r="J1" s="218" t="s">
        <v>467</v>
      </c>
      <c r="K1" s="218" t="s">
        <v>532</v>
      </c>
    </row>
    <row r="2" spans="1:12" ht="15.75" thickBot="1">
      <c r="A2" s="59" t="s">
        <v>187</v>
      </c>
      <c r="C2" s="218" t="s">
        <v>194</v>
      </c>
      <c r="D2" s="218" t="s">
        <v>195</v>
      </c>
      <c r="E2" s="218" t="s">
        <v>396</v>
      </c>
      <c r="F2" s="218" t="s">
        <v>399</v>
      </c>
      <c r="G2" s="218" t="s">
        <v>468</v>
      </c>
      <c r="H2" s="218" t="s">
        <v>469</v>
      </c>
      <c r="I2" s="218" t="s">
        <v>470</v>
      </c>
      <c r="J2" s="218" t="s">
        <v>471</v>
      </c>
      <c r="K2" s="218" t="s">
        <v>508</v>
      </c>
    </row>
    <row r="3" spans="1:12" s="60" customFormat="1" ht="75.75" thickBot="1">
      <c r="C3" s="219" t="s">
        <v>566</v>
      </c>
      <c r="D3" s="219" t="s">
        <v>567</v>
      </c>
      <c r="E3" s="219" t="s">
        <v>568</v>
      </c>
      <c r="F3" s="219" t="s">
        <v>569</v>
      </c>
      <c r="G3" s="219" t="s">
        <v>570</v>
      </c>
      <c r="H3" s="219" t="s">
        <v>673</v>
      </c>
      <c r="I3" s="219" t="s">
        <v>571</v>
      </c>
      <c r="J3" s="219" t="s">
        <v>572</v>
      </c>
      <c r="K3" s="219" t="s">
        <v>573</v>
      </c>
      <c r="L3" s="51"/>
    </row>
    <row r="4" spans="1:12" s="63" customFormat="1" ht="15.75" thickBot="1">
      <c r="A4" s="61" t="s">
        <v>188</v>
      </c>
      <c r="B4" s="62" t="s">
        <v>189</v>
      </c>
      <c r="C4" s="220"/>
      <c r="D4" s="220"/>
      <c r="E4" s="220"/>
      <c r="F4" s="220"/>
      <c r="G4" s="220"/>
      <c r="H4" s="220"/>
      <c r="I4" s="220" t="s">
        <v>510</v>
      </c>
      <c r="J4" s="220" t="s">
        <v>511</v>
      </c>
      <c r="K4" s="220" t="s">
        <v>512</v>
      </c>
    </row>
    <row r="5" spans="1:12">
      <c r="A5" s="64" t="s">
        <v>199</v>
      </c>
      <c r="B5" s="64" t="s">
        <v>190</v>
      </c>
      <c r="C5" s="300" t="str">
        <f>HYPERLINK("#PF.01.01.24!$A$1", "PF.01.01.24")</f>
        <v>PF.01.01.24</v>
      </c>
      <c r="D5" s="249" t="str">
        <f>HYPERLINK("#PF.01.01.25!$A$1", "PF.01.01.25")</f>
        <v>PF.01.01.25</v>
      </c>
      <c r="E5" s="249" t="str">
        <f>HYPERLINK("#PF.01.01.26!$A$1", "PF.01.01.26")</f>
        <v>PF.01.01.26</v>
      </c>
      <c r="F5" s="249" t="str">
        <f>HYPERLINK("#PF.01.01.27!$A$1", "PF.01.01.27")</f>
        <v>PF.01.01.27</v>
      </c>
      <c r="G5" s="274" t="str">
        <f>HYPERLINK("#PF.01.01.28!$A$1", "PF.01.01.28")</f>
        <v>PF.01.01.28</v>
      </c>
      <c r="H5" s="274" t="str">
        <f>HYPERLINK("#PF.01.01.29!$A$1", "PF.01.01.29")</f>
        <v>PF.01.01.29</v>
      </c>
      <c r="I5" s="221" t="s">
        <v>191</v>
      </c>
      <c r="J5" s="221" t="s">
        <v>191</v>
      </c>
      <c r="K5" s="222" t="s">
        <v>191</v>
      </c>
    </row>
    <row r="6" spans="1:12">
      <c r="A6" s="64" t="s">
        <v>198</v>
      </c>
      <c r="B6" s="168" t="s">
        <v>586</v>
      </c>
      <c r="C6" s="249" t="str">
        <f>HYPERLINK("#PF.01.02.24!$A$1", "PF.01.02.24")</f>
        <v>PF.01.02.24</v>
      </c>
      <c r="D6" s="249" t="str">
        <f>HYPERLINK("#PF.01.02.25!$A$1", "PF.01.02.25")</f>
        <v>PF.01.02.25</v>
      </c>
      <c r="E6" s="249" t="str">
        <f>HYPERLINK("#PF.01.02.26!$A$1", "PF.01.02.26")</f>
        <v>PF.01.02.26</v>
      </c>
      <c r="F6" s="253" t="str">
        <f>HYPERLINK("#PF.01.02.27!$A$1", "PF.01.02.27")</f>
        <v>PF.01.02.27</v>
      </c>
      <c r="G6" s="249" t="str">
        <f>HYPERLINK("#PF.01.02.25!$A$1", "PF.01.02.25")</f>
        <v>PF.01.02.25</v>
      </c>
      <c r="H6" s="254" t="str">
        <f>HYPERLINK("#PF.01.02.27!$A$1", "PF.01.02.27")</f>
        <v>PF.01.02.27</v>
      </c>
      <c r="I6" s="221" t="s">
        <v>191</v>
      </c>
      <c r="J6" s="221" t="s">
        <v>191</v>
      </c>
      <c r="K6" s="221" t="s">
        <v>191</v>
      </c>
    </row>
    <row r="7" spans="1:12">
      <c r="A7" s="64" t="s">
        <v>200</v>
      </c>
      <c r="B7" s="64" t="s">
        <v>193</v>
      </c>
      <c r="C7" s="298" t="str">
        <f>HYPERLINK("#PF.02.01.24!$A$1", "PF.02.01.24")</f>
        <v>PF.02.01.24</v>
      </c>
      <c r="D7" s="298" t="str">
        <f>HYPERLINK("#PF.02.01.24!$A$1", "PF.02.01.24")</f>
        <v>PF.02.01.24</v>
      </c>
      <c r="E7" s="298" t="str">
        <f>HYPERLINK("#PF.02.01.24!$A$1", "PF.02.01.24")</f>
        <v>PF.02.01.24</v>
      </c>
      <c r="F7" s="299" t="str">
        <f>HYPERLINK("#PF.02.01.24!$A$1", "PF.02.01.24")</f>
        <v>PF.02.01.24</v>
      </c>
      <c r="G7" s="299" t="str">
        <f>HYPERLINK("#PF.02.01.28!$A$1", "PF.02.01.28")</f>
        <v>PF.02.01.28</v>
      </c>
      <c r="H7" s="299" t="str">
        <f>HYPERLINK("#PF.02.01.28!$A$1", "PF.02.01.28")</f>
        <v>PF.02.01.28</v>
      </c>
      <c r="I7" s="221" t="s">
        <v>191</v>
      </c>
      <c r="J7" s="221" t="s">
        <v>191</v>
      </c>
      <c r="K7" s="222" t="s">
        <v>191</v>
      </c>
    </row>
    <row r="8" spans="1:12">
      <c r="A8" s="64" t="s">
        <v>214</v>
      </c>
      <c r="B8" s="64" t="s">
        <v>161</v>
      </c>
      <c r="C8" s="300" t="str">
        <f>HYPERLINK("#PF.04.03.24!$A$1", "PF.04.03.24")</f>
        <v>PF.04.03.24</v>
      </c>
      <c r="D8" s="221" t="s">
        <v>191</v>
      </c>
      <c r="E8" s="300" t="str">
        <f>HYPERLINK("#PF.04.03.26!$A$1", "PF.04.03.26")</f>
        <v>PF.04.03.26</v>
      </c>
      <c r="F8" s="223" t="s">
        <v>191</v>
      </c>
      <c r="G8" s="222" t="s">
        <v>191</v>
      </c>
      <c r="H8" s="222" t="s">
        <v>191</v>
      </c>
      <c r="I8" s="300" t="str">
        <f>HYPERLINK("#PF.04.03.24!$A$1", "PF.04.03.24")</f>
        <v>PF.04.03.24</v>
      </c>
      <c r="J8" s="221" t="s">
        <v>191</v>
      </c>
      <c r="K8" s="222" t="s">
        <v>191</v>
      </c>
    </row>
    <row r="9" spans="1:12">
      <c r="A9" s="64" t="s">
        <v>217</v>
      </c>
      <c r="B9" s="64" t="s">
        <v>149</v>
      </c>
      <c r="C9" s="300" t="str">
        <f>HYPERLINK("#PF.05.03.24!$A$1", "PF.05.03.24")</f>
        <v>PF.05.03.24</v>
      </c>
      <c r="D9" s="221" t="s">
        <v>191</v>
      </c>
      <c r="E9" s="300" t="str">
        <f>HYPERLINK("#PF.05.03.24!$A$1", "PF.05.03.24")</f>
        <v>PF.05.03.24</v>
      </c>
      <c r="F9" s="223" t="s">
        <v>191</v>
      </c>
      <c r="G9" s="223" t="s">
        <v>191</v>
      </c>
      <c r="H9" s="223" t="s">
        <v>191</v>
      </c>
      <c r="I9" s="300" t="str">
        <f>HYPERLINK("#PF.05.03.24!$A$1", "PF.05.03.24")</f>
        <v>PF.05.03.24</v>
      </c>
      <c r="J9" s="221" t="s">
        <v>191</v>
      </c>
      <c r="K9" s="222" t="s">
        <v>191</v>
      </c>
    </row>
    <row r="10" spans="1:12">
      <c r="A10" s="64" t="s">
        <v>203</v>
      </c>
      <c r="B10" s="64" t="s">
        <v>0</v>
      </c>
      <c r="C10" s="298" t="str">
        <f>HYPERLINK("#PF.06.02.24!$A$1", "PF.06.02.24")</f>
        <v>PF.06.02.24</v>
      </c>
      <c r="D10" s="298" t="str">
        <f>HYPERLINK("#PF.06.02.24!$A$1", "PF.06.02.24")</f>
        <v>PF.06.02.24</v>
      </c>
      <c r="E10" s="298" t="str">
        <f>HYPERLINK("#PF.06.02.26!$A$1", "PF.06.02.26")</f>
        <v>PF.06.02.26</v>
      </c>
      <c r="F10" s="298" t="str">
        <f>HYPERLINK("#PF.06.02.26!$A$1", "PF.06.02.26")</f>
        <v>PF.06.02.26</v>
      </c>
      <c r="G10" s="222" t="s">
        <v>191</v>
      </c>
      <c r="H10" s="222" t="s">
        <v>191</v>
      </c>
      <c r="I10" s="221" t="s">
        <v>191</v>
      </c>
      <c r="J10" s="221" t="s">
        <v>191</v>
      </c>
      <c r="K10" s="222" t="s">
        <v>191</v>
      </c>
    </row>
    <row r="11" spans="1:12">
      <c r="A11" s="64" t="s">
        <v>204</v>
      </c>
      <c r="B11" s="64" t="s">
        <v>1</v>
      </c>
      <c r="C11" s="249" t="str">
        <f>HYPERLINK("#PF.06.03.24!$A$1", "PF.06.03.24")</f>
        <v>PF.06.03.24</v>
      </c>
      <c r="D11" s="221" t="s">
        <v>191</v>
      </c>
      <c r="E11" s="221" t="s">
        <v>191</v>
      </c>
      <c r="F11" s="221" t="s">
        <v>191</v>
      </c>
      <c r="G11" s="222" t="s">
        <v>191</v>
      </c>
      <c r="H11" s="222" t="s">
        <v>191</v>
      </c>
      <c r="I11" s="249" t="str">
        <f>HYPERLINK("#PF.06.03.24!$A$1", "PF.06.03.24")</f>
        <v>PF.06.03.24</v>
      </c>
      <c r="J11" s="221" t="s">
        <v>191</v>
      </c>
      <c r="K11" s="222" t="s">
        <v>191</v>
      </c>
    </row>
    <row r="12" spans="1:12">
      <c r="A12" s="255" t="s">
        <v>607</v>
      </c>
      <c r="B12" s="255" t="s">
        <v>608</v>
      </c>
      <c r="C12" s="298" t="str">
        <f>HYPERLINK("#PF.08.01.24!$A$1", "PF.08.01.24")</f>
        <v>PF.08.01.24</v>
      </c>
      <c r="D12" s="325" t="str">
        <f>HYPERLINK("#PF.08.01.24!$A$1", "PF.08.01.24")</f>
        <v>PF.08.01.24</v>
      </c>
      <c r="E12" s="326" t="str">
        <f>HYPERLINK("#PF.08.01.26!$A$1", "PF.08.01.26")</f>
        <v>PF.08.01.26</v>
      </c>
      <c r="F12" s="326" t="str">
        <f>HYPERLINK("#PF.08.01.26!$A$1", "PF.08.01.26")</f>
        <v>PF.08.01.26</v>
      </c>
      <c r="G12" s="222" t="s">
        <v>191</v>
      </c>
      <c r="H12" s="222" t="s">
        <v>191</v>
      </c>
      <c r="I12" s="298" t="str">
        <f>HYPERLINK("#PF.08.01.24!$A$1", "PF.08.01.24")</f>
        <v>PF.08.01.24</v>
      </c>
      <c r="J12" s="298" t="str">
        <f>HYPERLINK("#PF.08.01.24!$A$1", "PF.08.01.24")</f>
        <v>PF.08.01.24</v>
      </c>
      <c r="K12" s="222" t="s">
        <v>191</v>
      </c>
    </row>
    <row r="13" spans="1:12">
      <c r="A13" s="64" t="s">
        <v>207</v>
      </c>
      <c r="B13" s="64" t="s">
        <v>145</v>
      </c>
      <c r="C13" s="249" t="str">
        <f>HYPERLINK("#PF.09.02.24!$A$1", "PF.09.02.24")</f>
        <v>PF.09.02.24</v>
      </c>
      <c r="D13" s="221" t="s">
        <v>191</v>
      </c>
      <c r="E13" s="249" t="str">
        <f>HYPERLINK("#PF.09.02.24!$A$1", "PF.09.02.24")</f>
        <v>PF.09.02.24</v>
      </c>
      <c r="F13" s="223" t="s">
        <v>191</v>
      </c>
      <c r="G13" s="223" t="s">
        <v>191</v>
      </c>
      <c r="H13" s="223" t="s">
        <v>191</v>
      </c>
      <c r="I13" s="249" t="str">
        <f>HYPERLINK("#PF.09.02.24!$A$1", "PF.09.02.24")</f>
        <v>PF.09.02.24</v>
      </c>
      <c r="J13" s="221" t="s">
        <v>191</v>
      </c>
      <c r="K13" s="222" t="s">
        <v>191</v>
      </c>
    </row>
    <row r="14" spans="1:12">
      <c r="A14" s="65" t="s">
        <v>218</v>
      </c>
      <c r="B14" s="65" t="s">
        <v>152</v>
      </c>
      <c r="C14" s="387" t="str">
        <f>HYPERLINK("#PF.29.05.24!$A$1", "PF.29.05.24")</f>
        <v>PF.29.05.24</v>
      </c>
      <c r="D14" s="221" t="s">
        <v>191</v>
      </c>
      <c r="E14" s="256" t="str">
        <f>HYPERLINK("#PF.29.05.24!$A$1", "PF.29.05.24")</f>
        <v>PF.29.05.24</v>
      </c>
      <c r="F14" s="223" t="s">
        <v>191</v>
      </c>
      <c r="G14" s="222" t="s">
        <v>191</v>
      </c>
      <c r="H14" s="222" t="s">
        <v>191</v>
      </c>
      <c r="I14" s="387" t="str">
        <f>HYPERLINK("#PF.29.05.24!$A$1", "PF.29.05.24")</f>
        <v>PF.29.05.24</v>
      </c>
      <c r="J14" s="221" t="s">
        <v>191</v>
      </c>
      <c r="K14" s="222" t="s">
        <v>191</v>
      </c>
    </row>
    <row r="15" spans="1:12">
      <c r="A15" s="282" t="s">
        <v>881</v>
      </c>
      <c r="B15" s="277" t="s">
        <v>877</v>
      </c>
      <c r="C15" s="276" t="s">
        <v>878</v>
      </c>
      <c r="D15" s="301" t="s">
        <v>191</v>
      </c>
      <c r="E15" s="301" t="s">
        <v>191</v>
      </c>
      <c r="F15" s="301" t="s">
        <v>191</v>
      </c>
      <c r="G15" s="301" t="s">
        <v>191</v>
      </c>
      <c r="H15" s="301" t="s">
        <v>191</v>
      </c>
      <c r="I15" s="276" t="s">
        <v>878</v>
      </c>
      <c r="J15" s="301" t="s">
        <v>191</v>
      </c>
      <c r="K15" s="301" t="s">
        <v>191</v>
      </c>
    </row>
    <row r="16" spans="1:12">
      <c r="A16" s="64" t="s">
        <v>215</v>
      </c>
      <c r="B16" s="64" t="s">
        <v>114</v>
      </c>
      <c r="C16" s="249" t="str">
        <f>HYPERLINK("#PF.50.01.24!$A$1", "PF.50.01.24")</f>
        <v>PF.50.01.24</v>
      </c>
      <c r="D16" s="221" t="s">
        <v>191</v>
      </c>
      <c r="E16" s="249" t="str">
        <f>HYPERLINK("#PF.50.01.24!$A$1", "PF.50.01.24")</f>
        <v>PF.50.01.24</v>
      </c>
      <c r="F16" s="223" t="s">
        <v>191</v>
      </c>
      <c r="G16" s="249" t="str">
        <f>HYPERLINK("#PF.50.01.28!$A$1", "PF.50.01.28")</f>
        <v>PF.50.01.28</v>
      </c>
      <c r="H16" s="249" t="str">
        <f>HYPERLINK("#PF.50.01.28!$A$1", "PF.50.01.28")</f>
        <v>PF.50.01.28</v>
      </c>
      <c r="I16" s="221" t="s">
        <v>191</v>
      </c>
      <c r="J16" s="221" t="s">
        <v>191</v>
      </c>
      <c r="K16" s="249" t="str">
        <f>HYPERLINK("#PF.50.01.28!$A$1", "PF.50.01.28")</f>
        <v>PF.50.01.28</v>
      </c>
    </row>
    <row r="17" spans="1:11">
      <c r="A17" s="64" t="s">
        <v>216</v>
      </c>
      <c r="B17" s="64" t="s">
        <v>124</v>
      </c>
      <c r="C17" s="249" t="str">
        <f>HYPERLINK("#PF.51.01.24!$A$1", "PF.51.01.24")</f>
        <v>PF.51.01.24</v>
      </c>
      <c r="D17" s="221" t="s">
        <v>191</v>
      </c>
      <c r="E17" s="249" t="str">
        <f>HYPERLINK("#PF.51.01.24!$A$1", "PF.51.01.24")</f>
        <v>PF.51.01.24</v>
      </c>
      <c r="F17" s="223" t="s">
        <v>191</v>
      </c>
      <c r="G17" s="249" t="str">
        <f>HYPERLINK("#PF.51.01.28!$A$1", "PF.51.01.28")</f>
        <v>PF.51.01.28</v>
      </c>
      <c r="H17" s="249" t="str">
        <f>HYPERLINK("#PF.51.01.28!$A$1", "PF.51.01.28")</f>
        <v>PF.51.01.28</v>
      </c>
      <c r="I17" s="249" t="str">
        <f>HYPERLINK("#PF.51.01.24!$A$1", "PF.51.01.24")</f>
        <v>PF.51.01.24</v>
      </c>
      <c r="J17" s="221" t="s">
        <v>191</v>
      </c>
      <c r="K17" s="249" t="str">
        <f>HYPERLINK("#PF.51.01.28!$A$1", "PF.51.01.28")</f>
        <v>PF.51.01.28</v>
      </c>
    </row>
    <row r="18" spans="1:11">
      <c r="A18" s="49" t="s">
        <v>517</v>
      </c>
      <c r="B18" s="49" t="s">
        <v>483</v>
      </c>
      <c r="C18" s="221" t="s">
        <v>191</v>
      </c>
      <c r="D18" s="221" t="s">
        <v>191</v>
      </c>
      <c r="E18" s="221" t="s">
        <v>191</v>
      </c>
      <c r="F18" s="221" t="s">
        <v>191</v>
      </c>
      <c r="G18" s="222" t="s">
        <v>191</v>
      </c>
      <c r="H18" s="222" t="s">
        <v>191</v>
      </c>
      <c r="I18" s="394" t="str">
        <f>HYPERLINK("#PFE.01.01.30!$A$1", "PFE.01.01.30")</f>
        <v>PFE.01.01.30</v>
      </c>
      <c r="J18" s="250" t="str">
        <f>HYPERLINK("#PFE.01.01.31!$A$1", "PFE.01.01.31")</f>
        <v>PFE.01.01.31</v>
      </c>
      <c r="K18" s="250" t="str">
        <f>HYPERLINK("#PFE.01.01.32!$A$1", "PFE.01.01.32")</f>
        <v>PFE.01.01.32</v>
      </c>
    </row>
    <row r="19" spans="1:11">
      <c r="A19" s="281" t="s">
        <v>856</v>
      </c>
      <c r="B19" s="168" t="s">
        <v>588</v>
      </c>
      <c r="C19" s="221" t="s">
        <v>191</v>
      </c>
      <c r="D19" s="221" t="s">
        <v>191</v>
      </c>
      <c r="E19" s="221" t="s">
        <v>191</v>
      </c>
      <c r="F19" s="221" t="s">
        <v>191</v>
      </c>
      <c r="G19" s="221" t="s">
        <v>191</v>
      </c>
      <c r="H19" s="221" t="s">
        <v>191</v>
      </c>
      <c r="I19" s="249" t="str">
        <f>HYPERLINK("#PFE.01.02.30!$A$1", "PFE.01.02.30")</f>
        <v>PFE.01.02.30</v>
      </c>
      <c r="J19" s="249" t="str">
        <f>HYPERLINK("#PFE.01.02.31!$A$1", "PFE.01.02.31")</f>
        <v>PFE.01.02.31</v>
      </c>
      <c r="K19" s="249" t="str">
        <f>HYPERLINK("#PFE.01.02.31!$A$1", "PFE.01.02.31")</f>
        <v>PFE.01.02.31</v>
      </c>
    </row>
    <row r="20" spans="1:11">
      <c r="A20" s="52" t="s">
        <v>476</v>
      </c>
      <c r="B20" s="52" t="s">
        <v>473</v>
      </c>
      <c r="C20" s="221" t="s">
        <v>191</v>
      </c>
      <c r="D20" s="221" t="s">
        <v>191</v>
      </c>
      <c r="E20" s="221" t="s">
        <v>191</v>
      </c>
      <c r="F20" s="221" t="s">
        <v>191</v>
      </c>
      <c r="G20" s="222" t="s">
        <v>191</v>
      </c>
      <c r="H20" s="222" t="s">
        <v>191</v>
      </c>
      <c r="I20" s="326" t="str">
        <f>HYPERLINK("#PFE.02.01.30!$A$1", "PFE.02.01.30")</f>
        <v>PFE.02.01.30</v>
      </c>
      <c r="J20" s="326" t="str">
        <f>HYPERLINK("#PFE.02.01.30!$A$1", "PFE.02.01.30")</f>
        <v>PFE.02.01.30</v>
      </c>
      <c r="K20" s="326" t="str">
        <f>HYPERLINK("#PFE.02.01.32!$A$1", "PFE.02.01.32")</f>
        <v>PFE.02.01.32</v>
      </c>
    </row>
    <row r="21" spans="1:11">
      <c r="A21" s="53" t="s">
        <v>475</v>
      </c>
      <c r="B21" s="52" t="s">
        <v>472</v>
      </c>
      <c r="C21" s="221" t="s">
        <v>191</v>
      </c>
      <c r="D21" s="221" t="s">
        <v>191</v>
      </c>
      <c r="E21" s="221" t="s">
        <v>191</v>
      </c>
      <c r="F21" s="221" t="s">
        <v>191</v>
      </c>
      <c r="G21" s="222" t="s">
        <v>191</v>
      </c>
      <c r="H21" s="222" t="s">
        <v>191</v>
      </c>
      <c r="I21" s="326" t="str">
        <f>HYPERLINK("#PFE.06.02.30!$A$1", "PFE.06.02.30")</f>
        <v>PFE.06.02.30</v>
      </c>
      <c r="J21" s="326" t="str">
        <f>HYPERLINK("#PFE.06.02.30!$A$1", "PFE.06.02.30")</f>
        <v>PFE.06.02.30</v>
      </c>
      <c r="K21" s="221" t="s">
        <v>191</v>
      </c>
    </row>
    <row r="22" spans="1:11">
      <c r="A22" s="49" t="s">
        <v>481</v>
      </c>
      <c r="B22" s="49" t="s">
        <v>482</v>
      </c>
      <c r="C22" s="221" t="s">
        <v>191</v>
      </c>
      <c r="D22" s="221" t="s">
        <v>191</v>
      </c>
      <c r="E22" s="221" t="s">
        <v>191</v>
      </c>
      <c r="F22" s="221" t="s">
        <v>191</v>
      </c>
      <c r="G22" s="222" t="s">
        <v>191</v>
      </c>
      <c r="H22" s="222" t="s">
        <v>191</v>
      </c>
      <c r="I22" s="250" t="str">
        <f>HYPERLINK("#PFE.50.01.30!$A$1", "PFE.50.01.30")</f>
        <v>PFE.50.01.30</v>
      </c>
      <c r="J22" s="222" t="s">
        <v>191</v>
      </c>
      <c r="K22" s="221" t="s">
        <v>191</v>
      </c>
    </row>
    <row r="23" spans="1:11">
      <c r="A23" s="55" t="s">
        <v>526</v>
      </c>
      <c r="B23" s="56" t="s">
        <v>530</v>
      </c>
      <c r="C23" s="221" t="s">
        <v>191</v>
      </c>
      <c r="D23" s="221" t="s">
        <v>191</v>
      </c>
      <c r="E23" s="221" t="s">
        <v>191</v>
      </c>
      <c r="F23" s="221" t="s">
        <v>191</v>
      </c>
      <c r="G23" s="222" t="s">
        <v>191</v>
      </c>
      <c r="H23" s="222" t="s">
        <v>191</v>
      </c>
      <c r="I23" s="250" t="str">
        <f>HYPERLINK("#EP.02.01.30!$A$1", "EP.02.01.30")</f>
        <v>EP.02.01.30</v>
      </c>
      <c r="J23" s="250" t="str">
        <f>HYPERLINK("#EP.02.01.30!$A$1", "EP.02.01.30")</f>
        <v>EP.02.01.30</v>
      </c>
      <c r="K23" s="221" t="s">
        <v>191</v>
      </c>
    </row>
    <row r="24" spans="1:11">
      <c r="A24" s="55" t="s">
        <v>527</v>
      </c>
      <c r="B24" s="56" t="s">
        <v>531</v>
      </c>
      <c r="C24" s="221" t="s">
        <v>191</v>
      </c>
      <c r="D24" s="221" t="s">
        <v>191</v>
      </c>
      <c r="E24" s="221" t="s">
        <v>191</v>
      </c>
      <c r="F24" s="221" t="s">
        <v>191</v>
      </c>
      <c r="G24" s="222" t="s">
        <v>191</v>
      </c>
      <c r="H24" s="222" t="s">
        <v>191</v>
      </c>
      <c r="I24" s="250" t="str">
        <f>HYPERLINK("#EP.03.01.30!$A$1", "EP.03.01.30")</f>
        <v>EP.03.01.30</v>
      </c>
      <c r="J24" s="222" t="s">
        <v>191</v>
      </c>
      <c r="K24" s="221" t="s">
        <v>191</v>
      </c>
    </row>
    <row r="25" spans="1:11">
      <c r="A25" s="55" t="s">
        <v>528</v>
      </c>
      <c r="B25" s="56" t="s">
        <v>529</v>
      </c>
      <c r="C25" s="221" t="s">
        <v>191</v>
      </c>
      <c r="D25" s="221" t="s">
        <v>191</v>
      </c>
      <c r="E25" s="221" t="s">
        <v>191</v>
      </c>
      <c r="F25" s="221" t="s">
        <v>191</v>
      </c>
      <c r="G25" s="222" t="s">
        <v>191</v>
      </c>
      <c r="H25" s="222" t="s">
        <v>191</v>
      </c>
      <c r="I25" s="250" t="str">
        <f>HYPERLINK("#EP.04.01.30!$A$1", "EP.04.01.30")</f>
        <v>EP.04.01.30</v>
      </c>
      <c r="J25" s="222" t="s">
        <v>191</v>
      </c>
      <c r="K25" s="221" t="s">
        <v>191</v>
      </c>
    </row>
    <row r="26" spans="1:11">
      <c r="A26" s="55" t="s">
        <v>734</v>
      </c>
      <c r="B26" s="56" t="s">
        <v>584</v>
      </c>
      <c r="C26" s="251" t="str">
        <f t="shared" ref="C26:K26" si="0">HYPERLINK("#PT.99.01.24!$A$1","PT.99.01.24")</f>
        <v>PT.99.01.24</v>
      </c>
      <c r="D26" s="251" t="str">
        <f t="shared" si="0"/>
        <v>PT.99.01.24</v>
      </c>
      <c r="E26" s="251" t="str">
        <f t="shared" si="0"/>
        <v>PT.99.01.24</v>
      </c>
      <c r="F26" s="251" t="str">
        <f t="shared" si="0"/>
        <v>PT.99.01.24</v>
      </c>
      <c r="G26" s="251" t="str">
        <f t="shared" si="0"/>
        <v>PT.99.01.24</v>
      </c>
      <c r="H26" s="251" t="str">
        <f t="shared" si="0"/>
        <v>PT.99.01.24</v>
      </c>
      <c r="I26" s="251" t="str">
        <f t="shared" si="0"/>
        <v>PT.99.01.24</v>
      </c>
      <c r="J26" s="251" t="str">
        <f t="shared" si="0"/>
        <v>PT.99.01.24</v>
      </c>
      <c r="K26" s="251" t="str">
        <f t="shared" si="0"/>
        <v>PT.99.01.24</v>
      </c>
    </row>
    <row r="27" spans="1:11">
      <c r="I27" s="50"/>
      <c r="J27" s="50"/>
    </row>
  </sheetData>
  <hyperlinks>
    <hyperlink ref="D7" location="PF.02.01.24!A1" display="PF.02.01.24"/>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000"/>
    <pageSetUpPr fitToPage="1"/>
  </sheetPr>
  <dimension ref="A1:AL34"/>
  <sheetViews>
    <sheetView showGridLines="0" topLeftCell="K4" zoomScale="80" zoomScaleNormal="80" workbookViewId="0">
      <selection activeCell="G24" sqref="G24"/>
    </sheetView>
  </sheetViews>
  <sheetFormatPr defaultColWidth="9.28515625" defaultRowHeight="15"/>
  <cols>
    <col min="1" max="22" width="22.28515625" style="176" customWidth="1"/>
    <col min="23" max="23" width="15.42578125" style="176" customWidth="1"/>
    <col min="24" max="26" width="14" style="176" customWidth="1"/>
    <col min="27" max="27" width="12.42578125" style="176" customWidth="1"/>
    <col min="28" max="28" width="11.5703125" style="176" customWidth="1"/>
    <col min="29" max="29" width="11.7109375" style="176" customWidth="1"/>
    <col min="30" max="30" width="10.42578125" style="176" customWidth="1"/>
    <col min="31" max="31" width="13.28515625" style="176" customWidth="1"/>
    <col min="32" max="34" width="11.5703125" style="176" customWidth="1"/>
    <col min="35" max="35" width="11.42578125" style="176" customWidth="1"/>
    <col min="36" max="258" width="9.28515625" style="176"/>
    <col min="259" max="259" width="22.5703125" style="176" customWidth="1"/>
    <col min="260" max="260" width="9.28515625" style="176"/>
    <col min="261" max="261" width="12.5703125" style="176" customWidth="1"/>
    <col min="262" max="262" width="15.5703125" style="176" customWidth="1"/>
    <col min="263" max="263" width="18.42578125" style="176" customWidth="1"/>
    <col min="264" max="264" width="15.28515625" style="176" customWidth="1"/>
    <col min="265" max="268" width="13.5703125" style="176" customWidth="1"/>
    <col min="269" max="269" width="14.5703125" style="176" customWidth="1"/>
    <col min="270" max="272" width="13.28515625" style="176" customWidth="1"/>
    <col min="273" max="273" width="12.5703125" style="176" customWidth="1"/>
    <col min="274" max="274" width="11.42578125" style="176" customWidth="1"/>
    <col min="275" max="275" width="11.5703125" style="176" customWidth="1"/>
    <col min="276" max="276" width="12" style="176" customWidth="1"/>
    <col min="277" max="277" width="14" style="176" customWidth="1"/>
    <col min="278" max="278" width="11.28515625" style="176" customWidth="1"/>
    <col min="279" max="282" width="14" style="176" customWidth="1"/>
    <col min="283" max="283" width="12.42578125" style="176" customWidth="1"/>
    <col min="284" max="284" width="11.5703125" style="176" customWidth="1"/>
    <col min="285" max="285" width="11.42578125" style="176" customWidth="1"/>
    <col min="286" max="286" width="10.42578125" style="176" customWidth="1"/>
    <col min="287" max="287" width="13.28515625" style="176" customWidth="1"/>
    <col min="288" max="290" width="11.5703125" style="176" customWidth="1"/>
    <col min="291" max="291" width="11.42578125" style="176" customWidth="1"/>
    <col min="292" max="514" width="9.28515625" style="176"/>
    <col min="515" max="515" width="22.5703125" style="176" customWidth="1"/>
    <col min="516" max="516" width="9.28515625" style="176"/>
    <col min="517" max="517" width="12.5703125" style="176" customWidth="1"/>
    <col min="518" max="518" width="15.5703125" style="176" customWidth="1"/>
    <col min="519" max="519" width="18.42578125" style="176" customWidth="1"/>
    <col min="520" max="520" width="15.28515625" style="176" customWidth="1"/>
    <col min="521" max="524" width="13.5703125" style="176" customWidth="1"/>
    <col min="525" max="525" width="14.5703125" style="176" customWidth="1"/>
    <col min="526" max="528" width="13.28515625" style="176" customWidth="1"/>
    <col min="529" max="529" width="12.5703125" style="176" customWidth="1"/>
    <col min="530" max="530" width="11.42578125" style="176" customWidth="1"/>
    <col min="531" max="531" width="11.5703125" style="176" customWidth="1"/>
    <col min="532" max="532" width="12" style="176" customWidth="1"/>
    <col min="533" max="533" width="14" style="176" customWidth="1"/>
    <col min="534" max="534" width="11.28515625" style="176" customWidth="1"/>
    <col min="535" max="538" width="14" style="176" customWidth="1"/>
    <col min="539" max="539" width="12.42578125" style="176" customWidth="1"/>
    <col min="540" max="540" width="11.5703125" style="176" customWidth="1"/>
    <col min="541" max="541" width="11.42578125" style="176" customWidth="1"/>
    <col min="542" max="542" width="10.42578125" style="176" customWidth="1"/>
    <col min="543" max="543" width="13.28515625" style="176" customWidth="1"/>
    <col min="544" max="546" width="11.5703125" style="176" customWidth="1"/>
    <col min="547" max="547" width="11.42578125" style="176" customWidth="1"/>
    <col min="548" max="770" width="9.28515625" style="176"/>
    <col min="771" max="771" width="22.5703125" style="176" customWidth="1"/>
    <col min="772" max="772" width="9.28515625" style="176"/>
    <col min="773" max="773" width="12.5703125" style="176" customWidth="1"/>
    <col min="774" max="774" width="15.5703125" style="176" customWidth="1"/>
    <col min="775" max="775" width="18.42578125" style="176" customWidth="1"/>
    <col min="776" max="776" width="15.28515625" style="176" customWidth="1"/>
    <col min="777" max="780" width="13.5703125" style="176" customWidth="1"/>
    <col min="781" max="781" width="14.5703125" style="176" customWidth="1"/>
    <col min="782" max="784" width="13.28515625" style="176" customWidth="1"/>
    <col min="785" max="785" width="12.5703125" style="176" customWidth="1"/>
    <col min="786" max="786" width="11.42578125" style="176" customWidth="1"/>
    <col min="787" max="787" width="11.5703125" style="176" customWidth="1"/>
    <col min="788" max="788" width="12" style="176" customWidth="1"/>
    <col min="789" max="789" width="14" style="176" customWidth="1"/>
    <col min="790" max="790" width="11.28515625" style="176" customWidth="1"/>
    <col min="791" max="794" width="14" style="176" customWidth="1"/>
    <col min="795" max="795" width="12.42578125" style="176" customWidth="1"/>
    <col min="796" max="796" width="11.5703125" style="176" customWidth="1"/>
    <col min="797" max="797" width="11.42578125" style="176" customWidth="1"/>
    <col min="798" max="798" width="10.42578125" style="176" customWidth="1"/>
    <col min="799" max="799" width="13.28515625" style="176" customWidth="1"/>
    <col min="800" max="802" width="11.5703125" style="176" customWidth="1"/>
    <col min="803" max="803" width="11.42578125" style="176" customWidth="1"/>
    <col min="804" max="1026" width="9.28515625" style="176"/>
    <col min="1027" max="1027" width="22.5703125" style="176" customWidth="1"/>
    <col min="1028" max="1028" width="9.28515625" style="176"/>
    <col min="1029" max="1029" width="12.5703125" style="176" customWidth="1"/>
    <col min="1030" max="1030" width="15.5703125" style="176" customWidth="1"/>
    <col min="1031" max="1031" width="18.42578125" style="176" customWidth="1"/>
    <col min="1032" max="1032" width="15.28515625" style="176" customWidth="1"/>
    <col min="1033" max="1036" width="13.5703125" style="176" customWidth="1"/>
    <col min="1037" max="1037" width="14.5703125" style="176" customWidth="1"/>
    <col min="1038" max="1040" width="13.28515625" style="176" customWidth="1"/>
    <col min="1041" max="1041" width="12.5703125" style="176" customWidth="1"/>
    <col min="1042" max="1042" width="11.42578125" style="176" customWidth="1"/>
    <col min="1043" max="1043" width="11.5703125" style="176" customWidth="1"/>
    <col min="1044" max="1044" width="12" style="176" customWidth="1"/>
    <col min="1045" max="1045" width="14" style="176" customWidth="1"/>
    <col min="1046" max="1046" width="11.28515625" style="176" customWidth="1"/>
    <col min="1047" max="1050" width="14" style="176" customWidth="1"/>
    <col min="1051" max="1051" width="12.42578125" style="176" customWidth="1"/>
    <col min="1052" max="1052" width="11.5703125" style="176" customWidth="1"/>
    <col min="1053" max="1053" width="11.42578125" style="176" customWidth="1"/>
    <col min="1054" max="1054" width="10.42578125" style="176" customWidth="1"/>
    <col min="1055" max="1055" width="13.28515625" style="176" customWidth="1"/>
    <col min="1056" max="1058" width="11.5703125" style="176" customWidth="1"/>
    <col min="1059" max="1059" width="11.42578125" style="176" customWidth="1"/>
    <col min="1060" max="1282" width="9.28515625" style="176"/>
    <col min="1283" max="1283" width="22.5703125" style="176" customWidth="1"/>
    <col min="1284" max="1284" width="9.28515625" style="176"/>
    <col min="1285" max="1285" width="12.5703125" style="176" customWidth="1"/>
    <col min="1286" max="1286" width="15.5703125" style="176" customWidth="1"/>
    <col min="1287" max="1287" width="18.42578125" style="176" customWidth="1"/>
    <col min="1288" max="1288" width="15.28515625" style="176" customWidth="1"/>
    <col min="1289" max="1292" width="13.5703125" style="176" customWidth="1"/>
    <col min="1293" max="1293" width="14.5703125" style="176" customWidth="1"/>
    <col min="1294" max="1296" width="13.28515625" style="176" customWidth="1"/>
    <col min="1297" max="1297" width="12.5703125" style="176" customWidth="1"/>
    <col min="1298" max="1298" width="11.42578125" style="176" customWidth="1"/>
    <col min="1299" max="1299" width="11.5703125" style="176" customWidth="1"/>
    <col min="1300" max="1300" width="12" style="176" customWidth="1"/>
    <col min="1301" max="1301" width="14" style="176" customWidth="1"/>
    <col min="1302" max="1302" width="11.28515625" style="176" customWidth="1"/>
    <col min="1303" max="1306" width="14" style="176" customWidth="1"/>
    <col min="1307" max="1307" width="12.42578125" style="176" customWidth="1"/>
    <col min="1308" max="1308" width="11.5703125" style="176" customWidth="1"/>
    <col min="1309" max="1309" width="11.42578125" style="176" customWidth="1"/>
    <col min="1310" max="1310" width="10.42578125" style="176" customWidth="1"/>
    <col min="1311" max="1311" width="13.28515625" style="176" customWidth="1"/>
    <col min="1312" max="1314" width="11.5703125" style="176" customWidth="1"/>
    <col min="1315" max="1315" width="11.42578125" style="176" customWidth="1"/>
    <col min="1316" max="1538" width="9.28515625" style="176"/>
    <col min="1539" max="1539" width="22.5703125" style="176" customWidth="1"/>
    <col min="1540" max="1540" width="9.28515625" style="176"/>
    <col min="1541" max="1541" width="12.5703125" style="176" customWidth="1"/>
    <col min="1542" max="1542" width="15.5703125" style="176" customWidth="1"/>
    <col min="1543" max="1543" width="18.42578125" style="176" customWidth="1"/>
    <col min="1544" max="1544" width="15.28515625" style="176" customWidth="1"/>
    <col min="1545" max="1548" width="13.5703125" style="176" customWidth="1"/>
    <col min="1549" max="1549" width="14.5703125" style="176" customWidth="1"/>
    <col min="1550" max="1552" width="13.28515625" style="176" customWidth="1"/>
    <col min="1553" max="1553" width="12.5703125" style="176" customWidth="1"/>
    <col min="1554" max="1554" width="11.42578125" style="176" customWidth="1"/>
    <col min="1555" max="1555" width="11.5703125" style="176" customWidth="1"/>
    <col min="1556" max="1556" width="12" style="176" customWidth="1"/>
    <col min="1557" max="1557" width="14" style="176" customWidth="1"/>
    <col min="1558" max="1558" width="11.28515625" style="176" customWidth="1"/>
    <col min="1559" max="1562" width="14" style="176" customWidth="1"/>
    <col min="1563" max="1563" width="12.42578125" style="176" customWidth="1"/>
    <col min="1564" max="1564" width="11.5703125" style="176" customWidth="1"/>
    <col min="1565" max="1565" width="11.42578125" style="176" customWidth="1"/>
    <col min="1566" max="1566" width="10.42578125" style="176" customWidth="1"/>
    <col min="1567" max="1567" width="13.28515625" style="176" customWidth="1"/>
    <col min="1568" max="1570" width="11.5703125" style="176" customWidth="1"/>
    <col min="1571" max="1571" width="11.42578125" style="176" customWidth="1"/>
    <col min="1572" max="1794" width="9.28515625" style="176"/>
    <col min="1795" max="1795" width="22.5703125" style="176" customWidth="1"/>
    <col min="1796" max="1796" width="9.28515625" style="176"/>
    <col min="1797" max="1797" width="12.5703125" style="176" customWidth="1"/>
    <col min="1798" max="1798" width="15.5703125" style="176" customWidth="1"/>
    <col min="1799" max="1799" width="18.42578125" style="176" customWidth="1"/>
    <col min="1800" max="1800" width="15.28515625" style="176" customWidth="1"/>
    <col min="1801" max="1804" width="13.5703125" style="176" customWidth="1"/>
    <col min="1805" max="1805" width="14.5703125" style="176" customWidth="1"/>
    <col min="1806" max="1808" width="13.28515625" style="176" customWidth="1"/>
    <col min="1809" max="1809" width="12.5703125" style="176" customWidth="1"/>
    <col min="1810" max="1810" width="11.42578125" style="176" customWidth="1"/>
    <col min="1811" max="1811" width="11.5703125" style="176" customWidth="1"/>
    <col min="1812" max="1812" width="12" style="176" customWidth="1"/>
    <col min="1813" max="1813" width="14" style="176" customWidth="1"/>
    <col min="1814" max="1814" width="11.28515625" style="176" customWidth="1"/>
    <col min="1815" max="1818" width="14" style="176" customWidth="1"/>
    <col min="1819" max="1819" width="12.42578125" style="176" customWidth="1"/>
    <col min="1820" max="1820" width="11.5703125" style="176" customWidth="1"/>
    <col min="1821" max="1821" width="11.42578125" style="176" customWidth="1"/>
    <col min="1822" max="1822" width="10.42578125" style="176" customWidth="1"/>
    <col min="1823" max="1823" width="13.28515625" style="176" customWidth="1"/>
    <col min="1824" max="1826" width="11.5703125" style="176" customWidth="1"/>
    <col min="1827" max="1827" width="11.42578125" style="176" customWidth="1"/>
    <col min="1828" max="2050" width="9.28515625" style="176"/>
    <col min="2051" max="2051" width="22.5703125" style="176" customWidth="1"/>
    <col min="2052" max="2052" width="9.28515625" style="176"/>
    <col min="2053" max="2053" width="12.5703125" style="176" customWidth="1"/>
    <col min="2054" max="2054" width="15.5703125" style="176" customWidth="1"/>
    <col min="2055" max="2055" width="18.42578125" style="176" customWidth="1"/>
    <col min="2056" max="2056" width="15.28515625" style="176" customWidth="1"/>
    <col min="2057" max="2060" width="13.5703125" style="176" customWidth="1"/>
    <col min="2061" max="2061" width="14.5703125" style="176" customWidth="1"/>
    <col min="2062" max="2064" width="13.28515625" style="176" customWidth="1"/>
    <col min="2065" max="2065" width="12.5703125" style="176" customWidth="1"/>
    <col min="2066" max="2066" width="11.42578125" style="176" customWidth="1"/>
    <col min="2067" max="2067" width="11.5703125" style="176" customWidth="1"/>
    <col min="2068" max="2068" width="12" style="176" customWidth="1"/>
    <col min="2069" max="2069" width="14" style="176" customWidth="1"/>
    <col min="2070" max="2070" width="11.28515625" style="176" customWidth="1"/>
    <col min="2071" max="2074" width="14" style="176" customWidth="1"/>
    <col min="2075" max="2075" width="12.42578125" style="176" customWidth="1"/>
    <col min="2076" max="2076" width="11.5703125" style="176" customWidth="1"/>
    <col min="2077" max="2077" width="11.42578125" style="176" customWidth="1"/>
    <col min="2078" max="2078" width="10.42578125" style="176" customWidth="1"/>
    <col min="2079" max="2079" width="13.28515625" style="176" customWidth="1"/>
    <col min="2080" max="2082" width="11.5703125" style="176" customWidth="1"/>
    <col min="2083" max="2083" width="11.42578125" style="176" customWidth="1"/>
    <col min="2084" max="2306" width="9.28515625" style="176"/>
    <col min="2307" max="2307" width="22.5703125" style="176" customWidth="1"/>
    <col min="2308" max="2308" width="9.28515625" style="176"/>
    <col min="2309" max="2309" width="12.5703125" style="176" customWidth="1"/>
    <col min="2310" max="2310" width="15.5703125" style="176" customWidth="1"/>
    <col min="2311" max="2311" width="18.42578125" style="176" customWidth="1"/>
    <col min="2312" max="2312" width="15.28515625" style="176" customWidth="1"/>
    <col min="2313" max="2316" width="13.5703125" style="176" customWidth="1"/>
    <col min="2317" max="2317" width="14.5703125" style="176" customWidth="1"/>
    <col min="2318" max="2320" width="13.28515625" style="176" customWidth="1"/>
    <col min="2321" max="2321" width="12.5703125" style="176" customWidth="1"/>
    <col min="2322" max="2322" width="11.42578125" style="176" customWidth="1"/>
    <col min="2323" max="2323" width="11.5703125" style="176" customWidth="1"/>
    <col min="2324" max="2324" width="12" style="176" customWidth="1"/>
    <col min="2325" max="2325" width="14" style="176" customWidth="1"/>
    <col min="2326" max="2326" width="11.28515625" style="176" customWidth="1"/>
    <col min="2327" max="2330" width="14" style="176" customWidth="1"/>
    <col min="2331" max="2331" width="12.42578125" style="176" customWidth="1"/>
    <col min="2332" max="2332" width="11.5703125" style="176" customWidth="1"/>
    <col min="2333" max="2333" width="11.42578125" style="176" customWidth="1"/>
    <col min="2334" max="2334" width="10.42578125" style="176" customWidth="1"/>
    <col min="2335" max="2335" width="13.28515625" style="176" customWidth="1"/>
    <col min="2336" max="2338" width="11.5703125" style="176" customWidth="1"/>
    <col min="2339" max="2339" width="11.42578125" style="176" customWidth="1"/>
    <col min="2340" max="2562" width="9.28515625" style="176"/>
    <col min="2563" max="2563" width="22.5703125" style="176" customWidth="1"/>
    <col min="2564" max="2564" width="9.28515625" style="176"/>
    <col min="2565" max="2565" width="12.5703125" style="176" customWidth="1"/>
    <col min="2566" max="2566" width="15.5703125" style="176" customWidth="1"/>
    <col min="2567" max="2567" width="18.42578125" style="176" customWidth="1"/>
    <col min="2568" max="2568" width="15.28515625" style="176" customWidth="1"/>
    <col min="2569" max="2572" width="13.5703125" style="176" customWidth="1"/>
    <col min="2573" max="2573" width="14.5703125" style="176" customWidth="1"/>
    <col min="2574" max="2576" width="13.28515625" style="176" customWidth="1"/>
    <col min="2577" max="2577" width="12.5703125" style="176" customWidth="1"/>
    <col min="2578" max="2578" width="11.42578125" style="176" customWidth="1"/>
    <col min="2579" max="2579" width="11.5703125" style="176" customWidth="1"/>
    <col min="2580" max="2580" width="12" style="176" customWidth="1"/>
    <col min="2581" max="2581" width="14" style="176" customWidth="1"/>
    <col min="2582" max="2582" width="11.28515625" style="176" customWidth="1"/>
    <col min="2583" max="2586" width="14" style="176" customWidth="1"/>
    <col min="2587" max="2587" width="12.42578125" style="176" customWidth="1"/>
    <col min="2588" max="2588" width="11.5703125" style="176" customWidth="1"/>
    <col min="2589" max="2589" width="11.42578125" style="176" customWidth="1"/>
    <col min="2590" max="2590" width="10.42578125" style="176" customWidth="1"/>
    <col min="2591" max="2591" width="13.28515625" style="176" customWidth="1"/>
    <col min="2592" max="2594" width="11.5703125" style="176" customWidth="1"/>
    <col min="2595" max="2595" width="11.42578125" style="176" customWidth="1"/>
    <col min="2596" max="2818" width="9.28515625" style="176"/>
    <col min="2819" max="2819" width="22.5703125" style="176" customWidth="1"/>
    <col min="2820" max="2820" width="9.28515625" style="176"/>
    <col min="2821" max="2821" width="12.5703125" style="176" customWidth="1"/>
    <col min="2822" max="2822" width="15.5703125" style="176" customWidth="1"/>
    <col min="2823" max="2823" width="18.42578125" style="176" customWidth="1"/>
    <col min="2824" max="2824" width="15.28515625" style="176" customWidth="1"/>
    <col min="2825" max="2828" width="13.5703125" style="176" customWidth="1"/>
    <col min="2829" max="2829" width="14.5703125" style="176" customWidth="1"/>
    <col min="2830" max="2832" width="13.28515625" style="176" customWidth="1"/>
    <col min="2833" max="2833" width="12.5703125" style="176" customWidth="1"/>
    <col min="2834" max="2834" width="11.42578125" style="176" customWidth="1"/>
    <col min="2835" max="2835" width="11.5703125" style="176" customWidth="1"/>
    <col min="2836" max="2836" width="12" style="176" customWidth="1"/>
    <col min="2837" max="2837" width="14" style="176" customWidth="1"/>
    <col min="2838" max="2838" width="11.28515625" style="176" customWidth="1"/>
    <col min="2839" max="2842" width="14" style="176" customWidth="1"/>
    <col min="2843" max="2843" width="12.42578125" style="176" customWidth="1"/>
    <col min="2844" max="2844" width="11.5703125" style="176" customWidth="1"/>
    <col min="2845" max="2845" width="11.42578125" style="176" customWidth="1"/>
    <col min="2846" max="2846" width="10.42578125" style="176" customWidth="1"/>
    <col min="2847" max="2847" width="13.28515625" style="176" customWidth="1"/>
    <col min="2848" max="2850" width="11.5703125" style="176" customWidth="1"/>
    <col min="2851" max="2851" width="11.42578125" style="176" customWidth="1"/>
    <col min="2852" max="3074" width="9.28515625" style="176"/>
    <col min="3075" max="3075" width="22.5703125" style="176" customWidth="1"/>
    <col min="3076" max="3076" width="9.28515625" style="176"/>
    <col min="3077" max="3077" width="12.5703125" style="176" customWidth="1"/>
    <col min="3078" max="3078" width="15.5703125" style="176" customWidth="1"/>
    <col min="3079" max="3079" width="18.42578125" style="176" customWidth="1"/>
    <col min="3080" max="3080" width="15.28515625" style="176" customWidth="1"/>
    <col min="3081" max="3084" width="13.5703125" style="176" customWidth="1"/>
    <col min="3085" max="3085" width="14.5703125" style="176" customWidth="1"/>
    <col min="3086" max="3088" width="13.28515625" style="176" customWidth="1"/>
    <col min="3089" max="3089" width="12.5703125" style="176" customWidth="1"/>
    <col min="3090" max="3090" width="11.42578125" style="176" customWidth="1"/>
    <col min="3091" max="3091" width="11.5703125" style="176" customWidth="1"/>
    <col min="3092" max="3092" width="12" style="176" customWidth="1"/>
    <col min="3093" max="3093" width="14" style="176" customWidth="1"/>
    <col min="3094" max="3094" width="11.28515625" style="176" customWidth="1"/>
    <col min="3095" max="3098" width="14" style="176" customWidth="1"/>
    <col min="3099" max="3099" width="12.42578125" style="176" customWidth="1"/>
    <col min="3100" max="3100" width="11.5703125" style="176" customWidth="1"/>
    <col min="3101" max="3101" width="11.42578125" style="176" customWidth="1"/>
    <col min="3102" max="3102" width="10.42578125" style="176" customWidth="1"/>
    <col min="3103" max="3103" width="13.28515625" style="176" customWidth="1"/>
    <col min="3104" max="3106" width="11.5703125" style="176" customWidth="1"/>
    <col min="3107" max="3107" width="11.42578125" style="176" customWidth="1"/>
    <col min="3108" max="3330" width="9.28515625" style="176"/>
    <col min="3331" max="3331" width="22.5703125" style="176" customWidth="1"/>
    <col min="3332" max="3332" width="9.28515625" style="176"/>
    <col min="3333" max="3333" width="12.5703125" style="176" customWidth="1"/>
    <col min="3334" max="3334" width="15.5703125" style="176" customWidth="1"/>
    <col min="3335" max="3335" width="18.42578125" style="176" customWidth="1"/>
    <col min="3336" max="3336" width="15.28515625" style="176" customWidth="1"/>
    <col min="3337" max="3340" width="13.5703125" style="176" customWidth="1"/>
    <col min="3341" max="3341" width="14.5703125" style="176" customWidth="1"/>
    <col min="3342" max="3344" width="13.28515625" style="176" customWidth="1"/>
    <col min="3345" max="3345" width="12.5703125" style="176" customWidth="1"/>
    <col min="3346" max="3346" width="11.42578125" style="176" customWidth="1"/>
    <col min="3347" max="3347" width="11.5703125" style="176" customWidth="1"/>
    <col min="3348" max="3348" width="12" style="176" customWidth="1"/>
    <col min="3349" max="3349" width="14" style="176" customWidth="1"/>
    <col min="3350" max="3350" width="11.28515625" style="176" customWidth="1"/>
    <col min="3351" max="3354" width="14" style="176" customWidth="1"/>
    <col min="3355" max="3355" width="12.42578125" style="176" customWidth="1"/>
    <col min="3356" max="3356" width="11.5703125" style="176" customWidth="1"/>
    <col min="3357" max="3357" width="11.42578125" style="176" customWidth="1"/>
    <col min="3358" max="3358" width="10.42578125" style="176" customWidth="1"/>
    <col min="3359" max="3359" width="13.28515625" style="176" customWidth="1"/>
    <col min="3360" max="3362" width="11.5703125" style="176" customWidth="1"/>
    <col min="3363" max="3363" width="11.42578125" style="176" customWidth="1"/>
    <col min="3364" max="3586" width="9.28515625" style="176"/>
    <col min="3587" max="3587" width="22.5703125" style="176" customWidth="1"/>
    <col min="3588" max="3588" width="9.28515625" style="176"/>
    <col min="3589" max="3589" width="12.5703125" style="176" customWidth="1"/>
    <col min="3590" max="3590" width="15.5703125" style="176" customWidth="1"/>
    <col min="3591" max="3591" width="18.42578125" style="176" customWidth="1"/>
    <col min="3592" max="3592" width="15.28515625" style="176" customWidth="1"/>
    <col min="3593" max="3596" width="13.5703125" style="176" customWidth="1"/>
    <col min="3597" max="3597" width="14.5703125" style="176" customWidth="1"/>
    <col min="3598" max="3600" width="13.28515625" style="176" customWidth="1"/>
    <col min="3601" max="3601" width="12.5703125" style="176" customWidth="1"/>
    <col min="3602" max="3602" width="11.42578125" style="176" customWidth="1"/>
    <col min="3603" max="3603" width="11.5703125" style="176" customWidth="1"/>
    <col min="3604" max="3604" width="12" style="176" customWidth="1"/>
    <col min="3605" max="3605" width="14" style="176" customWidth="1"/>
    <col min="3606" max="3606" width="11.28515625" style="176" customWidth="1"/>
    <col min="3607" max="3610" width="14" style="176" customWidth="1"/>
    <col min="3611" max="3611" width="12.42578125" style="176" customWidth="1"/>
    <col min="3612" max="3612" width="11.5703125" style="176" customWidth="1"/>
    <col min="3613" max="3613" width="11.42578125" style="176" customWidth="1"/>
    <col min="3614" max="3614" width="10.42578125" style="176" customWidth="1"/>
    <col min="3615" max="3615" width="13.28515625" style="176" customWidth="1"/>
    <col min="3616" max="3618" width="11.5703125" style="176" customWidth="1"/>
    <col min="3619" max="3619" width="11.42578125" style="176" customWidth="1"/>
    <col min="3620" max="3842" width="9.28515625" style="176"/>
    <col min="3843" max="3843" width="22.5703125" style="176" customWidth="1"/>
    <col min="3844" max="3844" width="9.28515625" style="176"/>
    <col min="3845" max="3845" width="12.5703125" style="176" customWidth="1"/>
    <col min="3846" max="3846" width="15.5703125" style="176" customWidth="1"/>
    <col min="3847" max="3847" width="18.42578125" style="176" customWidth="1"/>
    <col min="3848" max="3848" width="15.28515625" style="176" customWidth="1"/>
    <col min="3849" max="3852" width="13.5703125" style="176" customWidth="1"/>
    <col min="3853" max="3853" width="14.5703125" style="176" customWidth="1"/>
    <col min="3854" max="3856" width="13.28515625" style="176" customWidth="1"/>
    <col min="3857" max="3857" width="12.5703125" style="176" customWidth="1"/>
    <col min="3858" max="3858" width="11.42578125" style="176" customWidth="1"/>
    <col min="3859" max="3859" width="11.5703125" style="176" customWidth="1"/>
    <col min="3860" max="3860" width="12" style="176" customWidth="1"/>
    <col min="3861" max="3861" width="14" style="176" customWidth="1"/>
    <col min="3862" max="3862" width="11.28515625" style="176" customWidth="1"/>
    <col min="3863" max="3866" width="14" style="176" customWidth="1"/>
    <col min="3867" max="3867" width="12.42578125" style="176" customWidth="1"/>
    <col min="3868" max="3868" width="11.5703125" style="176" customWidth="1"/>
    <col min="3869" max="3869" width="11.42578125" style="176" customWidth="1"/>
    <col min="3870" max="3870" width="10.42578125" style="176" customWidth="1"/>
    <col min="3871" max="3871" width="13.28515625" style="176" customWidth="1"/>
    <col min="3872" max="3874" width="11.5703125" style="176" customWidth="1"/>
    <col min="3875" max="3875" width="11.42578125" style="176" customWidth="1"/>
    <col min="3876" max="4098" width="9.28515625" style="176"/>
    <col min="4099" max="4099" width="22.5703125" style="176" customWidth="1"/>
    <col min="4100" max="4100" width="9.28515625" style="176"/>
    <col min="4101" max="4101" width="12.5703125" style="176" customWidth="1"/>
    <col min="4102" max="4102" width="15.5703125" style="176" customWidth="1"/>
    <col min="4103" max="4103" width="18.42578125" style="176" customWidth="1"/>
    <col min="4104" max="4104" width="15.28515625" style="176" customWidth="1"/>
    <col min="4105" max="4108" width="13.5703125" style="176" customWidth="1"/>
    <col min="4109" max="4109" width="14.5703125" style="176" customWidth="1"/>
    <col min="4110" max="4112" width="13.28515625" style="176" customWidth="1"/>
    <col min="4113" max="4113" width="12.5703125" style="176" customWidth="1"/>
    <col min="4114" max="4114" width="11.42578125" style="176" customWidth="1"/>
    <col min="4115" max="4115" width="11.5703125" style="176" customWidth="1"/>
    <col min="4116" max="4116" width="12" style="176" customWidth="1"/>
    <col min="4117" max="4117" width="14" style="176" customWidth="1"/>
    <col min="4118" max="4118" width="11.28515625" style="176" customWidth="1"/>
    <col min="4119" max="4122" width="14" style="176" customWidth="1"/>
    <col min="4123" max="4123" width="12.42578125" style="176" customWidth="1"/>
    <col min="4124" max="4124" width="11.5703125" style="176" customWidth="1"/>
    <col min="4125" max="4125" width="11.42578125" style="176" customWidth="1"/>
    <col min="4126" max="4126" width="10.42578125" style="176" customWidth="1"/>
    <col min="4127" max="4127" width="13.28515625" style="176" customWidth="1"/>
    <col min="4128" max="4130" width="11.5703125" style="176" customWidth="1"/>
    <col min="4131" max="4131" width="11.42578125" style="176" customWidth="1"/>
    <col min="4132" max="4354" width="9.28515625" style="176"/>
    <col min="4355" max="4355" width="22.5703125" style="176" customWidth="1"/>
    <col min="4356" max="4356" width="9.28515625" style="176"/>
    <col min="4357" max="4357" width="12.5703125" style="176" customWidth="1"/>
    <col min="4358" max="4358" width="15.5703125" style="176" customWidth="1"/>
    <col min="4359" max="4359" width="18.42578125" style="176" customWidth="1"/>
    <col min="4360" max="4360" width="15.28515625" style="176" customWidth="1"/>
    <col min="4361" max="4364" width="13.5703125" style="176" customWidth="1"/>
    <col min="4365" max="4365" width="14.5703125" style="176" customWidth="1"/>
    <col min="4366" max="4368" width="13.28515625" style="176" customWidth="1"/>
    <col min="4369" max="4369" width="12.5703125" style="176" customWidth="1"/>
    <col min="4370" max="4370" width="11.42578125" style="176" customWidth="1"/>
    <col min="4371" max="4371" width="11.5703125" style="176" customWidth="1"/>
    <col min="4372" max="4372" width="12" style="176" customWidth="1"/>
    <col min="4373" max="4373" width="14" style="176" customWidth="1"/>
    <col min="4374" max="4374" width="11.28515625" style="176" customWidth="1"/>
    <col min="4375" max="4378" width="14" style="176" customWidth="1"/>
    <col min="4379" max="4379" width="12.42578125" style="176" customWidth="1"/>
    <col min="4380" max="4380" width="11.5703125" style="176" customWidth="1"/>
    <col min="4381" max="4381" width="11.42578125" style="176" customWidth="1"/>
    <col min="4382" max="4382" width="10.42578125" style="176" customWidth="1"/>
    <col min="4383" max="4383" width="13.28515625" style="176" customWidth="1"/>
    <col min="4384" max="4386" width="11.5703125" style="176" customWidth="1"/>
    <col min="4387" max="4387" width="11.42578125" style="176" customWidth="1"/>
    <col min="4388" max="4610" width="9.28515625" style="176"/>
    <col min="4611" max="4611" width="22.5703125" style="176" customWidth="1"/>
    <col min="4612" max="4612" width="9.28515625" style="176"/>
    <col min="4613" max="4613" width="12.5703125" style="176" customWidth="1"/>
    <col min="4614" max="4614" width="15.5703125" style="176" customWidth="1"/>
    <col min="4615" max="4615" width="18.42578125" style="176" customWidth="1"/>
    <col min="4616" max="4616" width="15.28515625" style="176" customWidth="1"/>
    <col min="4617" max="4620" width="13.5703125" style="176" customWidth="1"/>
    <col min="4621" max="4621" width="14.5703125" style="176" customWidth="1"/>
    <col min="4622" max="4624" width="13.28515625" style="176" customWidth="1"/>
    <col min="4625" max="4625" width="12.5703125" style="176" customWidth="1"/>
    <col min="4626" max="4626" width="11.42578125" style="176" customWidth="1"/>
    <col min="4627" max="4627" width="11.5703125" style="176" customWidth="1"/>
    <col min="4628" max="4628" width="12" style="176" customWidth="1"/>
    <col min="4629" max="4629" width="14" style="176" customWidth="1"/>
    <col min="4630" max="4630" width="11.28515625" style="176" customWidth="1"/>
    <col min="4631" max="4634" width="14" style="176" customWidth="1"/>
    <col min="4635" max="4635" width="12.42578125" style="176" customWidth="1"/>
    <col min="4636" max="4636" width="11.5703125" style="176" customWidth="1"/>
    <col min="4637" max="4637" width="11.42578125" style="176" customWidth="1"/>
    <col min="4638" max="4638" width="10.42578125" style="176" customWidth="1"/>
    <col min="4639" max="4639" width="13.28515625" style="176" customWidth="1"/>
    <col min="4640" max="4642" width="11.5703125" style="176" customWidth="1"/>
    <col min="4643" max="4643" width="11.42578125" style="176" customWidth="1"/>
    <col min="4644" max="4866" width="9.28515625" style="176"/>
    <col min="4867" max="4867" width="22.5703125" style="176" customWidth="1"/>
    <col min="4868" max="4868" width="9.28515625" style="176"/>
    <col min="4869" max="4869" width="12.5703125" style="176" customWidth="1"/>
    <col min="4870" max="4870" width="15.5703125" style="176" customWidth="1"/>
    <col min="4871" max="4871" width="18.42578125" style="176" customWidth="1"/>
    <col min="4872" max="4872" width="15.28515625" style="176" customWidth="1"/>
    <col min="4873" max="4876" width="13.5703125" style="176" customWidth="1"/>
    <col min="4877" max="4877" width="14.5703125" style="176" customWidth="1"/>
    <col min="4878" max="4880" width="13.28515625" style="176" customWidth="1"/>
    <col min="4881" max="4881" width="12.5703125" style="176" customWidth="1"/>
    <col min="4882" max="4882" width="11.42578125" style="176" customWidth="1"/>
    <col min="4883" max="4883" width="11.5703125" style="176" customWidth="1"/>
    <col min="4884" max="4884" width="12" style="176" customWidth="1"/>
    <col min="4885" max="4885" width="14" style="176" customWidth="1"/>
    <col min="4886" max="4886" width="11.28515625" style="176" customWidth="1"/>
    <col min="4887" max="4890" width="14" style="176" customWidth="1"/>
    <col min="4891" max="4891" width="12.42578125" style="176" customWidth="1"/>
    <col min="4892" max="4892" width="11.5703125" style="176" customWidth="1"/>
    <col min="4893" max="4893" width="11.42578125" style="176" customWidth="1"/>
    <col min="4894" max="4894" width="10.42578125" style="176" customWidth="1"/>
    <col min="4895" max="4895" width="13.28515625" style="176" customWidth="1"/>
    <col min="4896" max="4898" width="11.5703125" style="176" customWidth="1"/>
    <col min="4899" max="4899" width="11.42578125" style="176" customWidth="1"/>
    <col min="4900" max="5122" width="9.28515625" style="176"/>
    <col min="5123" max="5123" width="22.5703125" style="176" customWidth="1"/>
    <col min="5124" max="5124" width="9.28515625" style="176"/>
    <col min="5125" max="5125" width="12.5703125" style="176" customWidth="1"/>
    <col min="5126" max="5126" width="15.5703125" style="176" customWidth="1"/>
    <col min="5127" max="5127" width="18.42578125" style="176" customWidth="1"/>
    <col min="5128" max="5128" width="15.28515625" style="176" customWidth="1"/>
    <col min="5129" max="5132" width="13.5703125" style="176" customWidth="1"/>
    <col min="5133" max="5133" width="14.5703125" style="176" customWidth="1"/>
    <col min="5134" max="5136" width="13.28515625" style="176" customWidth="1"/>
    <col min="5137" max="5137" width="12.5703125" style="176" customWidth="1"/>
    <col min="5138" max="5138" width="11.42578125" style="176" customWidth="1"/>
    <col min="5139" max="5139" width="11.5703125" style="176" customWidth="1"/>
    <col min="5140" max="5140" width="12" style="176" customWidth="1"/>
    <col min="5141" max="5141" width="14" style="176" customWidth="1"/>
    <col min="5142" max="5142" width="11.28515625" style="176" customWidth="1"/>
    <col min="5143" max="5146" width="14" style="176" customWidth="1"/>
    <col min="5147" max="5147" width="12.42578125" style="176" customWidth="1"/>
    <col min="5148" max="5148" width="11.5703125" style="176" customWidth="1"/>
    <col min="5149" max="5149" width="11.42578125" style="176" customWidth="1"/>
    <col min="5150" max="5150" width="10.42578125" style="176" customWidth="1"/>
    <col min="5151" max="5151" width="13.28515625" style="176" customWidth="1"/>
    <col min="5152" max="5154" width="11.5703125" style="176" customWidth="1"/>
    <col min="5155" max="5155" width="11.42578125" style="176" customWidth="1"/>
    <col min="5156" max="5378" width="9.28515625" style="176"/>
    <col min="5379" max="5379" width="22.5703125" style="176" customWidth="1"/>
    <col min="5380" max="5380" width="9.28515625" style="176"/>
    <col min="5381" max="5381" width="12.5703125" style="176" customWidth="1"/>
    <col min="5382" max="5382" width="15.5703125" style="176" customWidth="1"/>
    <col min="5383" max="5383" width="18.42578125" style="176" customWidth="1"/>
    <col min="5384" max="5384" width="15.28515625" style="176" customWidth="1"/>
    <col min="5385" max="5388" width="13.5703125" style="176" customWidth="1"/>
    <col min="5389" max="5389" width="14.5703125" style="176" customWidth="1"/>
    <col min="5390" max="5392" width="13.28515625" style="176" customWidth="1"/>
    <col min="5393" max="5393" width="12.5703125" style="176" customWidth="1"/>
    <col min="5394" max="5394" width="11.42578125" style="176" customWidth="1"/>
    <col min="5395" max="5395" width="11.5703125" style="176" customWidth="1"/>
    <col min="5396" max="5396" width="12" style="176" customWidth="1"/>
    <col min="5397" max="5397" width="14" style="176" customWidth="1"/>
    <col min="5398" max="5398" width="11.28515625" style="176" customWidth="1"/>
    <col min="5399" max="5402" width="14" style="176" customWidth="1"/>
    <col min="5403" max="5403" width="12.42578125" style="176" customWidth="1"/>
    <col min="5404" max="5404" width="11.5703125" style="176" customWidth="1"/>
    <col min="5405" max="5405" width="11.42578125" style="176" customWidth="1"/>
    <col min="5406" max="5406" width="10.42578125" style="176" customWidth="1"/>
    <col min="5407" max="5407" width="13.28515625" style="176" customWidth="1"/>
    <col min="5408" max="5410" width="11.5703125" style="176" customWidth="1"/>
    <col min="5411" max="5411" width="11.42578125" style="176" customWidth="1"/>
    <col min="5412" max="5634" width="9.28515625" style="176"/>
    <col min="5635" max="5635" width="22.5703125" style="176" customWidth="1"/>
    <col min="5636" max="5636" width="9.28515625" style="176"/>
    <col min="5637" max="5637" width="12.5703125" style="176" customWidth="1"/>
    <col min="5638" max="5638" width="15.5703125" style="176" customWidth="1"/>
    <col min="5639" max="5639" width="18.42578125" style="176" customWidth="1"/>
    <col min="5640" max="5640" width="15.28515625" style="176" customWidth="1"/>
    <col min="5641" max="5644" width="13.5703125" style="176" customWidth="1"/>
    <col min="5645" max="5645" width="14.5703125" style="176" customWidth="1"/>
    <col min="5646" max="5648" width="13.28515625" style="176" customWidth="1"/>
    <col min="5649" max="5649" width="12.5703125" style="176" customWidth="1"/>
    <col min="5650" max="5650" width="11.42578125" style="176" customWidth="1"/>
    <col min="5651" max="5651" width="11.5703125" style="176" customWidth="1"/>
    <col min="5652" max="5652" width="12" style="176" customWidth="1"/>
    <col min="5653" max="5653" width="14" style="176" customWidth="1"/>
    <col min="5654" max="5654" width="11.28515625" style="176" customWidth="1"/>
    <col min="5655" max="5658" width="14" style="176" customWidth="1"/>
    <col min="5659" max="5659" width="12.42578125" style="176" customWidth="1"/>
    <col min="5660" max="5660" width="11.5703125" style="176" customWidth="1"/>
    <col min="5661" max="5661" width="11.42578125" style="176" customWidth="1"/>
    <col min="5662" max="5662" width="10.42578125" style="176" customWidth="1"/>
    <col min="5663" max="5663" width="13.28515625" style="176" customWidth="1"/>
    <col min="5664" max="5666" width="11.5703125" style="176" customWidth="1"/>
    <col min="5667" max="5667" width="11.42578125" style="176" customWidth="1"/>
    <col min="5668" max="5890" width="9.28515625" style="176"/>
    <col min="5891" max="5891" width="22.5703125" style="176" customWidth="1"/>
    <col min="5892" max="5892" width="9.28515625" style="176"/>
    <col min="5893" max="5893" width="12.5703125" style="176" customWidth="1"/>
    <col min="5894" max="5894" width="15.5703125" style="176" customWidth="1"/>
    <col min="5895" max="5895" width="18.42578125" style="176" customWidth="1"/>
    <col min="5896" max="5896" width="15.28515625" style="176" customWidth="1"/>
    <col min="5897" max="5900" width="13.5703125" style="176" customWidth="1"/>
    <col min="5901" max="5901" width="14.5703125" style="176" customWidth="1"/>
    <col min="5902" max="5904" width="13.28515625" style="176" customWidth="1"/>
    <col min="5905" max="5905" width="12.5703125" style="176" customWidth="1"/>
    <col min="5906" max="5906" width="11.42578125" style="176" customWidth="1"/>
    <col min="5907" max="5907" width="11.5703125" style="176" customWidth="1"/>
    <col min="5908" max="5908" width="12" style="176" customWidth="1"/>
    <col min="5909" max="5909" width="14" style="176" customWidth="1"/>
    <col min="5910" max="5910" width="11.28515625" style="176" customWidth="1"/>
    <col min="5911" max="5914" width="14" style="176" customWidth="1"/>
    <col min="5915" max="5915" width="12.42578125" style="176" customWidth="1"/>
    <col min="5916" max="5916" width="11.5703125" style="176" customWidth="1"/>
    <col min="5917" max="5917" width="11.42578125" style="176" customWidth="1"/>
    <col min="5918" max="5918" width="10.42578125" style="176" customWidth="1"/>
    <col min="5919" max="5919" width="13.28515625" style="176" customWidth="1"/>
    <col min="5920" max="5922" width="11.5703125" style="176" customWidth="1"/>
    <col min="5923" max="5923" width="11.42578125" style="176" customWidth="1"/>
    <col min="5924" max="6146" width="9.28515625" style="176"/>
    <col min="6147" max="6147" width="22.5703125" style="176" customWidth="1"/>
    <col min="6148" max="6148" width="9.28515625" style="176"/>
    <col min="6149" max="6149" width="12.5703125" style="176" customWidth="1"/>
    <col min="6150" max="6150" width="15.5703125" style="176" customWidth="1"/>
    <col min="6151" max="6151" width="18.42578125" style="176" customWidth="1"/>
    <col min="6152" max="6152" width="15.28515625" style="176" customWidth="1"/>
    <col min="6153" max="6156" width="13.5703125" style="176" customWidth="1"/>
    <col min="6157" max="6157" width="14.5703125" style="176" customWidth="1"/>
    <col min="6158" max="6160" width="13.28515625" style="176" customWidth="1"/>
    <col min="6161" max="6161" width="12.5703125" style="176" customWidth="1"/>
    <col min="6162" max="6162" width="11.42578125" style="176" customWidth="1"/>
    <col min="6163" max="6163" width="11.5703125" style="176" customWidth="1"/>
    <col min="6164" max="6164" width="12" style="176" customWidth="1"/>
    <col min="6165" max="6165" width="14" style="176" customWidth="1"/>
    <col min="6166" max="6166" width="11.28515625" style="176" customWidth="1"/>
    <col min="6167" max="6170" width="14" style="176" customWidth="1"/>
    <col min="6171" max="6171" width="12.42578125" style="176" customWidth="1"/>
    <col min="6172" max="6172" width="11.5703125" style="176" customWidth="1"/>
    <col min="6173" max="6173" width="11.42578125" style="176" customWidth="1"/>
    <col min="6174" max="6174" width="10.42578125" style="176" customWidth="1"/>
    <col min="6175" max="6175" width="13.28515625" style="176" customWidth="1"/>
    <col min="6176" max="6178" width="11.5703125" style="176" customWidth="1"/>
    <col min="6179" max="6179" width="11.42578125" style="176" customWidth="1"/>
    <col min="6180" max="6402" width="9.28515625" style="176"/>
    <col min="6403" max="6403" width="22.5703125" style="176" customWidth="1"/>
    <col min="6404" max="6404" width="9.28515625" style="176"/>
    <col min="6405" max="6405" width="12.5703125" style="176" customWidth="1"/>
    <col min="6406" max="6406" width="15.5703125" style="176" customWidth="1"/>
    <col min="6407" max="6407" width="18.42578125" style="176" customWidth="1"/>
    <col min="6408" max="6408" width="15.28515625" style="176" customWidth="1"/>
    <col min="6409" max="6412" width="13.5703125" style="176" customWidth="1"/>
    <col min="6413" max="6413" width="14.5703125" style="176" customWidth="1"/>
    <col min="6414" max="6416" width="13.28515625" style="176" customWidth="1"/>
    <col min="6417" max="6417" width="12.5703125" style="176" customWidth="1"/>
    <col min="6418" max="6418" width="11.42578125" style="176" customWidth="1"/>
    <col min="6419" max="6419" width="11.5703125" style="176" customWidth="1"/>
    <col min="6420" max="6420" width="12" style="176" customWidth="1"/>
    <col min="6421" max="6421" width="14" style="176" customWidth="1"/>
    <col min="6422" max="6422" width="11.28515625" style="176" customWidth="1"/>
    <col min="6423" max="6426" width="14" style="176" customWidth="1"/>
    <col min="6427" max="6427" width="12.42578125" style="176" customWidth="1"/>
    <col min="6428" max="6428" width="11.5703125" style="176" customWidth="1"/>
    <col min="6429" max="6429" width="11.42578125" style="176" customWidth="1"/>
    <col min="6430" max="6430" width="10.42578125" style="176" customWidth="1"/>
    <col min="6431" max="6431" width="13.28515625" style="176" customWidth="1"/>
    <col min="6432" max="6434" width="11.5703125" style="176" customWidth="1"/>
    <col min="6435" max="6435" width="11.42578125" style="176" customWidth="1"/>
    <col min="6436" max="6658" width="9.28515625" style="176"/>
    <col min="6659" max="6659" width="22.5703125" style="176" customWidth="1"/>
    <col min="6660" max="6660" width="9.28515625" style="176"/>
    <col min="6661" max="6661" width="12.5703125" style="176" customWidth="1"/>
    <col min="6662" max="6662" width="15.5703125" style="176" customWidth="1"/>
    <col min="6663" max="6663" width="18.42578125" style="176" customWidth="1"/>
    <col min="6664" max="6664" width="15.28515625" style="176" customWidth="1"/>
    <col min="6665" max="6668" width="13.5703125" style="176" customWidth="1"/>
    <col min="6669" max="6669" width="14.5703125" style="176" customWidth="1"/>
    <col min="6670" max="6672" width="13.28515625" style="176" customWidth="1"/>
    <col min="6673" max="6673" width="12.5703125" style="176" customWidth="1"/>
    <col min="6674" max="6674" width="11.42578125" style="176" customWidth="1"/>
    <col min="6675" max="6675" width="11.5703125" style="176" customWidth="1"/>
    <col min="6676" max="6676" width="12" style="176" customWidth="1"/>
    <col min="6677" max="6677" width="14" style="176" customWidth="1"/>
    <col min="6678" max="6678" width="11.28515625" style="176" customWidth="1"/>
    <col min="6679" max="6682" width="14" style="176" customWidth="1"/>
    <col min="6683" max="6683" width="12.42578125" style="176" customWidth="1"/>
    <col min="6684" max="6684" width="11.5703125" style="176" customWidth="1"/>
    <col min="6685" max="6685" width="11.42578125" style="176" customWidth="1"/>
    <col min="6686" max="6686" width="10.42578125" style="176" customWidth="1"/>
    <col min="6687" max="6687" width="13.28515625" style="176" customWidth="1"/>
    <col min="6688" max="6690" width="11.5703125" style="176" customWidth="1"/>
    <col min="6691" max="6691" width="11.42578125" style="176" customWidth="1"/>
    <col min="6692" max="6914" width="9.28515625" style="176"/>
    <col min="6915" max="6915" width="22.5703125" style="176" customWidth="1"/>
    <col min="6916" max="6916" width="9.28515625" style="176"/>
    <col min="6917" max="6917" width="12.5703125" style="176" customWidth="1"/>
    <col min="6918" max="6918" width="15.5703125" style="176" customWidth="1"/>
    <col min="6919" max="6919" width="18.42578125" style="176" customWidth="1"/>
    <col min="6920" max="6920" width="15.28515625" style="176" customWidth="1"/>
    <col min="6921" max="6924" width="13.5703125" style="176" customWidth="1"/>
    <col min="6925" max="6925" width="14.5703125" style="176" customWidth="1"/>
    <col min="6926" max="6928" width="13.28515625" style="176" customWidth="1"/>
    <col min="6929" max="6929" width="12.5703125" style="176" customWidth="1"/>
    <col min="6930" max="6930" width="11.42578125" style="176" customWidth="1"/>
    <col min="6931" max="6931" width="11.5703125" style="176" customWidth="1"/>
    <col min="6932" max="6932" width="12" style="176" customWidth="1"/>
    <col min="6933" max="6933" width="14" style="176" customWidth="1"/>
    <col min="6934" max="6934" width="11.28515625" style="176" customWidth="1"/>
    <col min="6935" max="6938" width="14" style="176" customWidth="1"/>
    <col min="6939" max="6939" width="12.42578125" style="176" customWidth="1"/>
    <col min="6940" max="6940" width="11.5703125" style="176" customWidth="1"/>
    <col min="6941" max="6941" width="11.42578125" style="176" customWidth="1"/>
    <col min="6942" max="6942" width="10.42578125" style="176" customWidth="1"/>
    <col min="6943" max="6943" width="13.28515625" style="176" customWidth="1"/>
    <col min="6944" max="6946" width="11.5703125" style="176" customWidth="1"/>
    <col min="6947" max="6947" width="11.42578125" style="176" customWidth="1"/>
    <col min="6948" max="7170" width="9.28515625" style="176"/>
    <col min="7171" max="7171" width="22.5703125" style="176" customWidth="1"/>
    <col min="7172" max="7172" width="9.28515625" style="176"/>
    <col min="7173" max="7173" width="12.5703125" style="176" customWidth="1"/>
    <col min="7174" max="7174" width="15.5703125" style="176" customWidth="1"/>
    <col min="7175" max="7175" width="18.42578125" style="176" customWidth="1"/>
    <col min="7176" max="7176" width="15.28515625" style="176" customWidth="1"/>
    <col min="7177" max="7180" width="13.5703125" style="176" customWidth="1"/>
    <col min="7181" max="7181" width="14.5703125" style="176" customWidth="1"/>
    <col min="7182" max="7184" width="13.28515625" style="176" customWidth="1"/>
    <col min="7185" max="7185" width="12.5703125" style="176" customWidth="1"/>
    <col min="7186" max="7186" width="11.42578125" style="176" customWidth="1"/>
    <col min="7187" max="7187" width="11.5703125" style="176" customWidth="1"/>
    <col min="7188" max="7188" width="12" style="176" customWidth="1"/>
    <col min="7189" max="7189" width="14" style="176" customWidth="1"/>
    <col min="7190" max="7190" width="11.28515625" style="176" customWidth="1"/>
    <col min="7191" max="7194" width="14" style="176" customWidth="1"/>
    <col min="7195" max="7195" width="12.42578125" style="176" customWidth="1"/>
    <col min="7196" max="7196" width="11.5703125" style="176" customWidth="1"/>
    <col min="7197" max="7197" width="11.42578125" style="176" customWidth="1"/>
    <col min="7198" max="7198" width="10.42578125" style="176" customWidth="1"/>
    <col min="7199" max="7199" width="13.28515625" style="176" customWidth="1"/>
    <col min="7200" max="7202" width="11.5703125" style="176" customWidth="1"/>
    <col min="7203" max="7203" width="11.42578125" style="176" customWidth="1"/>
    <col min="7204" max="7426" width="9.28515625" style="176"/>
    <col min="7427" max="7427" width="22.5703125" style="176" customWidth="1"/>
    <col min="7428" max="7428" width="9.28515625" style="176"/>
    <col min="7429" max="7429" width="12.5703125" style="176" customWidth="1"/>
    <col min="7430" max="7430" width="15.5703125" style="176" customWidth="1"/>
    <col min="7431" max="7431" width="18.42578125" style="176" customWidth="1"/>
    <col min="7432" max="7432" width="15.28515625" style="176" customWidth="1"/>
    <col min="7433" max="7436" width="13.5703125" style="176" customWidth="1"/>
    <col min="7437" max="7437" width="14.5703125" style="176" customWidth="1"/>
    <col min="7438" max="7440" width="13.28515625" style="176" customWidth="1"/>
    <col min="7441" max="7441" width="12.5703125" style="176" customWidth="1"/>
    <col min="7442" max="7442" width="11.42578125" style="176" customWidth="1"/>
    <col min="7443" max="7443" width="11.5703125" style="176" customWidth="1"/>
    <col min="7444" max="7444" width="12" style="176" customWidth="1"/>
    <col min="7445" max="7445" width="14" style="176" customWidth="1"/>
    <col min="7446" max="7446" width="11.28515625" style="176" customWidth="1"/>
    <col min="7447" max="7450" width="14" style="176" customWidth="1"/>
    <col min="7451" max="7451" width="12.42578125" style="176" customWidth="1"/>
    <col min="7452" max="7452" width="11.5703125" style="176" customWidth="1"/>
    <col min="7453" max="7453" width="11.42578125" style="176" customWidth="1"/>
    <col min="7454" max="7454" width="10.42578125" style="176" customWidth="1"/>
    <col min="7455" max="7455" width="13.28515625" style="176" customWidth="1"/>
    <col min="7456" max="7458" width="11.5703125" style="176" customWidth="1"/>
    <col min="7459" max="7459" width="11.42578125" style="176" customWidth="1"/>
    <col min="7460" max="7682" width="9.28515625" style="176"/>
    <col min="7683" max="7683" width="22.5703125" style="176" customWidth="1"/>
    <col min="7684" max="7684" width="9.28515625" style="176"/>
    <col min="7685" max="7685" width="12.5703125" style="176" customWidth="1"/>
    <col min="7686" max="7686" width="15.5703125" style="176" customWidth="1"/>
    <col min="7687" max="7687" width="18.42578125" style="176" customWidth="1"/>
    <col min="7688" max="7688" width="15.28515625" style="176" customWidth="1"/>
    <col min="7689" max="7692" width="13.5703125" style="176" customWidth="1"/>
    <col min="7693" max="7693" width="14.5703125" style="176" customWidth="1"/>
    <col min="7694" max="7696" width="13.28515625" style="176" customWidth="1"/>
    <col min="7697" max="7697" width="12.5703125" style="176" customWidth="1"/>
    <col min="7698" max="7698" width="11.42578125" style="176" customWidth="1"/>
    <col min="7699" max="7699" width="11.5703125" style="176" customWidth="1"/>
    <col min="7700" max="7700" width="12" style="176" customWidth="1"/>
    <col min="7701" max="7701" width="14" style="176" customWidth="1"/>
    <col min="7702" max="7702" width="11.28515625" style="176" customWidth="1"/>
    <col min="7703" max="7706" width="14" style="176" customWidth="1"/>
    <col min="7707" max="7707" width="12.42578125" style="176" customWidth="1"/>
    <col min="7708" max="7708" width="11.5703125" style="176" customWidth="1"/>
    <col min="7709" max="7709" width="11.42578125" style="176" customWidth="1"/>
    <col min="7710" max="7710" width="10.42578125" style="176" customWidth="1"/>
    <col min="7711" max="7711" width="13.28515625" style="176" customWidth="1"/>
    <col min="7712" max="7714" width="11.5703125" style="176" customWidth="1"/>
    <col min="7715" max="7715" width="11.42578125" style="176" customWidth="1"/>
    <col min="7716" max="7938" width="9.28515625" style="176"/>
    <col min="7939" max="7939" width="22.5703125" style="176" customWidth="1"/>
    <col min="7940" max="7940" width="9.28515625" style="176"/>
    <col min="7941" max="7941" width="12.5703125" style="176" customWidth="1"/>
    <col min="7942" max="7942" width="15.5703125" style="176" customWidth="1"/>
    <col min="7943" max="7943" width="18.42578125" style="176" customWidth="1"/>
    <col min="7944" max="7944" width="15.28515625" style="176" customWidth="1"/>
    <col min="7945" max="7948" width="13.5703125" style="176" customWidth="1"/>
    <col min="7949" max="7949" width="14.5703125" style="176" customWidth="1"/>
    <col min="7950" max="7952" width="13.28515625" style="176" customWidth="1"/>
    <col min="7953" max="7953" width="12.5703125" style="176" customWidth="1"/>
    <col min="7954" max="7954" width="11.42578125" style="176" customWidth="1"/>
    <col min="7955" max="7955" width="11.5703125" style="176" customWidth="1"/>
    <col min="7956" max="7956" width="12" style="176" customWidth="1"/>
    <col min="7957" max="7957" width="14" style="176" customWidth="1"/>
    <col min="7958" max="7958" width="11.28515625" style="176" customWidth="1"/>
    <col min="7959" max="7962" width="14" style="176" customWidth="1"/>
    <col min="7963" max="7963" width="12.42578125" style="176" customWidth="1"/>
    <col min="7964" max="7964" width="11.5703125" style="176" customWidth="1"/>
    <col min="7965" max="7965" width="11.42578125" style="176" customWidth="1"/>
    <col min="7966" max="7966" width="10.42578125" style="176" customWidth="1"/>
    <col min="7967" max="7967" width="13.28515625" style="176" customWidth="1"/>
    <col min="7968" max="7970" width="11.5703125" style="176" customWidth="1"/>
    <col min="7971" max="7971" width="11.42578125" style="176" customWidth="1"/>
    <col min="7972" max="8194" width="9.28515625" style="176"/>
    <col min="8195" max="8195" width="22.5703125" style="176" customWidth="1"/>
    <col min="8196" max="8196" width="9.28515625" style="176"/>
    <col min="8197" max="8197" width="12.5703125" style="176" customWidth="1"/>
    <col min="8198" max="8198" width="15.5703125" style="176" customWidth="1"/>
    <col min="8199" max="8199" width="18.42578125" style="176" customWidth="1"/>
    <col min="8200" max="8200" width="15.28515625" style="176" customWidth="1"/>
    <col min="8201" max="8204" width="13.5703125" style="176" customWidth="1"/>
    <col min="8205" max="8205" width="14.5703125" style="176" customWidth="1"/>
    <col min="8206" max="8208" width="13.28515625" style="176" customWidth="1"/>
    <col min="8209" max="8209" width="12.5703125" style="176" customWidth="1"/>
    <col min="8210" max="8210" width="11.42578125" style="176" customWidth="1"/>
    <col min="8211" max="8211" width="11.5703125" style="176" customWidth="1"/>
    <col min="8212" max="8212" width="12" style="176" customWidth="1"/>
    <col min="8213" max="8213" width="14" style="176" customWidth="1"/>
    <col min="8214" max="8214" width="11.28515625" style="176" customWidth="1"/>
    <col min="8215" max="8218" width="14" style="176" customWidth="1"/>
    <col min="8219" max="8219" width="12.42578125" style="176" customWidth="1"/>
    <col min="8220" max="8220" width="11.5703125" style="176" customWidth="1"/>
    <col min="8221" max="8221" width="11.42578125" style="176" customWidth="1"/>
    <col min="8222" max="8222" width="10.42578125" style="176" customWidth="1"/>
    <col min="8223" max="8223" width="13.28515625" style="176" customWidth="1"/>
    <col min="8224" max="8226" width="11.5703125" style="176" customWidth="1"/>
    <col min="8227" max="8227" width="11.42578125" style="176" customWidth="1"/>
    <col min="8228" max="8450" width="9.28515625" style="176"/>
    <col min="8451" max="8451" width="22.5703125" style="176" customWidth="1"/>
    <col min="8452" max="8452" width="9.28515625" style="176"/>
    <col min="8453" max="8453" width="12.5703125" style="176" customWidth="1"/>
    <col min="8454" max="8454" width="15.5703125" style="176" customWidth="1"/>
    <col min="8455" max="8455" width="18.42578125" style="176" customWidth="1"/>
    <col min="8456" max="8456" width="15.28515625" style="176" customWidth="1"/>
    <col min="8457" max="8460" width="13.5703125" style="176" customWidth="1"/>
    <col min="8461" max="8461" width="14.5703125" style="176" customWidth="1"/>
    <col min="8462" max="8464" width="13.28515625" style="176" customWidth="1"/>
    <col min="8465" max="8465" width="12.5703125" style="176" customWidth="1"/>
    <col min="8466" max="8466" width="11.42578125" style="176" customWidth="1"/>
    <col min="8467" max="8467" width="11.5703125" style="176" customWidth="1"/>
    <col min="8468" max="8468" width="12" style="176" customWidth="1"/>
    <col min="8469" max="8469" width="14" style="176" customWidth="1"/>
    <col min="8470" max="8470" width="11.28515625" style="176" customWidth="1"/>
    <col min="8471" max="8474" width="14" style="176" customWidth="1"/>
    <col min="8475" max="8475" width="12.42578125" style="176" customWidth="1"/>
    <col min="8476" max="8476" width="11.5703125" style="176" customWidth="1"/>
    <col min="8477" max="8477" width="11.42578125" style="176" customWidth="1"/>
    <col min="8478" max="8478" width="10.42578125" style="176" customWidth="1"/>
    <col min="8479" max="8479" width="13.28515625" style="176" customWidth="1"/>
    <col min="8480" max="8482" width="11.5703125" style="176" customWidth="1"/>
    <col min="8483" max="8483" width="11.42578125" style="176" customWidth="1"/>
    <col min="8484" max="8706" width="9.28515625" style="176"/>
    <col min="8707" max="8707" width="22.5703125" style="176" customWidth="1"/>
    <col min="8708" max="8708" width="9.28515625" style="176"/>
    <col min="8709" max="8709" width="12.5703125" style="176" customWidth="1"/>
    <col min="8710" max="8710" width="15.5703125" style="176" customWidth="1"/>
    <col min="8711" max="8711" width="18.42578125" style="176" customWidth="1"/>
    <col min="8712" max="8712" width="15.28515625" style="176" customWidth="1"/>
    <col min="8713" max="8716" width="13.5703125" style="176" customWidth="1"/>
    <col min="8717" max="8717" width="14.5703125" style="176" customWidth="1"/>
    <col min="8718" max="8720" width="13.28515625" style="176" customWidth="1"/>
    <col min="8721" max="8721" width="12.5703125" style="176" customWidth="1"/>
    <col min="8722" max="8722" width="11.42578125" style="176" customWidth="1"/>
    <col min="8723" max="8723" width="11.5703125" style="176" customWidth="1"/>
    <col min="8724" max="8724" width="12" style="176" customWidth="1"/>
    <col min="8725" max="8725" width="14" style="176" customWidth="1"/>
    <col min="8726" max="8726" width="11.28515625" style="176" customWidth="1"/>
    <col min="8727" max="8730" width="14" style="176" customWidth="1"/>
    <col min="8731" max="8731" width="12.42578125" style="176" customWidth="1"/>
    <col min="8732" max="8732" width="11.5703125" style="176" customWidth="1"/>
    <col min="8733" max="8733" width="11.42578125" style="176" customWidth="1"/>
    <col min="8734" max="8734" width="10.42578125" style="176" customWidth="1"/>
    <col min="8735" max="8735" width="13.28515625" style="176" customWidth="1"/>
    <col min="8736" max="8738" width="11.5703125" style="176" customWidth="1"/>
    <col min="8739" max="8739" width="11.42578125" style="176" customWidth="1"/>
    <col min="8740" max="8962" width="9.28515625" style="176"/>
    <col min="8963" max="8963" width="22.5703125" style="176" customWidth="1"/>
    <col min="8964" max="8964" width="9.28515625" style="176"/>
    <col min="8965" max="8965" width="12.5703125" style="176" customWidth="1"/>
    <col min="8966" max="8966" width="15.5703125" style="176" customWidth="1"/>
    <col min="8967" max="8967" width="18.42578125" style="176" customWidth="1"/>
    <col min="8968" max="8968" width="15.28515625" style="176" customWidth="1"/>
    <col min="8969" max="8972" width="13.5703125" style="176" customWidth="1"/>
    <col min="8973" max="8973" width="14.5703125" style="176" customWidth="1"/>
    <col min="8974" max="8976" width="13.28515625" style="176" customWidth="1"/>
    <col min="8977" max="8977" width="12.5703125" style="176" customWidth="1"/>
    <col min="8978" max="8978" width="11.42578125" style="176" customWidth="1"/>
    <col min="8979" max="8979" width="11.5703125" style="176" customWidth="1"/>
    <col min="8980" max="8980" width="12" style="176" customWidth="1"/>
    <col min="8981" max="8981" width="14" style="176" customWidth="1"/>
    <col min="8982" max="8982" width="11.28515625" style="176" customWidth="1"/>
    <col min="8983" max="8986" width="14" style="176" customWidth="1"/>
    <col min="8987" max="8987" width="12.42578125" style="176" customWidth="1"/>
    <col min="8988" max="8988" width="11.5703125" style="176" customWidth="1"/>
    <col min="8989" max="8989" width="11.42578125" style="176" customWidth="1"/>
    <col min="8990" max="8990" width="10.42578125" style="176" customWidth="1"/>
    <col min="8991" max="8991" width="13.28515625" style="176" customWidth="1"/>
    <col min="8992" max="8994" width="11.5703125" style="176" customWidth="1"/>
    <col min="8995" max="8995" width="11.42578125" style="176" customWidth="1"/>
    <col min="8996" max="9218" width="9.28515625" style="176"/>
    <col min="9219" max="9219" width="22.5703125" style="176" customWidth="1"/>
    <col min="9220" max="9220" width="9.28515625" style="176"/>
    <col min="9221" max="9221" width="12.5703125" style="176" customWidth="1"/>
    <col min="9222" max="9222" width="15.5703125" style="176" customWidth="1"/>
    <col min="9223" max="9223" width="18.42578125" style="176" customWidth="1"/>
    <col min="9224" max="9224" width="15.28515625" style="176" customWidth="1"/>
    <col min="9225" max="9228" width="13.5703125" style="176" customWidth="1"/>
    <col min="9229" max="9229" width="14.5703125" style="176" customWidth="1"/>
    <col min="9230" max="9232" width="13.28515625" style="176" customWidth="1"/>
    <col min="9233" max="9233" width="12.5703125" style="176" customWidth="1"/>
    <col min="9234" max="9234" width="11.42578125" style="176" customWidth="1"/>
    <col min="9235" max="9235" width="11.5703125" style="176" customWidth="1"/>
    <col min="9236" max="9236" width="12" style="176" customWidth="1"/>
    <col min="9237" max="9237" width="14" style="176" customWidth="1"/>
    <col min="9238" max="9238" width="11.28515625" style="176" customWidth="1"/>
    <col min="9239" max="9242" width="14" style="176" customWidth="1"/>
    <col min="9243" max="9243" width="12.42578125" style="176" customWidth="1"/>
    <col min="9244" max="9244" width="11.5703125" style="176" customWidth="1"/>
    <col min="9245" max="9245" width="11.42578125" style="176" customWidth="1"/>
    <col min="9246" max="9246" width="10.42578125" style="176" customWidth="1"/>
    <col min="9247" max="9247" width="13.28515625" style="176" customWidth="1"/>
    <col min="9248" max="9250" width="11.5703125" style="176" customWidth="1"/>
    <col min="9251" max="9251" width="11.42578125" style="176" customWidth="1"/>
    <col min="9252" max="9474" width="9.28515625" style="176"/>
    <col min="9475" max="9475" width="22.5703125" style="176" customWidth="1"/>
    <col min="9476" max="9476" width="9.28515625" style="176"/>
    <col min="9477" max="9477" width="12.5703125" style="176" customWidth="1"/>
    <col min="9478" max="9478" width="15.5703125" style="176" customWidth="1"/>
    <col min="9479" max="9479" width="18.42578125" style="176" customWidth="1"/>
    <col min="9480" max="9480" width="15.28515625" style="176" customWidth="1"/>
    <col min="9481" max="9484" width="13.5703125" style="176" customWidth="1"/>
    <col min="9485" max="9485" width="14.5703125" style="176" customWidth="1"/>
    <col min="9486" max="9488" width="13.28515625" style="176" customWidth="1"/>
    <col min="9489" max="9489" width="12.5703125" style="176" customWidth="1"/>
    <col min="9490" max="9490" width="11.42578125" style="176" customWidth="1"/>
    <col min="9491" max="9491" width="11.5703125" style="176" customWidth="1"/>
    <col min="9492" max="9492" width="12" style="176" customWidth="1"/>
    <col min="9493" max="9493" width="14" style="176" customWidth="1"/>
    <col min="9494" max="9494" width="11.28515625" style="176" customWidth="1"/>
    <col min="9495" max="9498" width="14" style="176" customWidth="1"/>
    <col min="9499" max="9499" width="12.42578125" style="176" customWidth="1"/>
    <col min="9500" max="9500" width="11.5703125" style="176" customWidth="1"/>
    <col min="9501" max="9501" width="11.42578125" style="176" customWidth="1"/>
    <col min="9502" max="9502" width="10.42578125" style="176" customWidth="1"/>
    <col min="9503" max="9503" width="13.28515625" style="176" customWidth="1"/>
    <col min="9504" max="9506" width="11.5703125" style="176" customWidth="1"/>
    <col min="9507" max="9507" width="11.42578125" style="176" customWidth="1"/>
    <col min="9508" max="9730" width="9.28515625" style="176"/>
    <col min="9731" max="9731" width="22.5703125" style="176" customWidth="1"/>
    <col min="9732" max="9732" width="9.28515625" style="176"/>
    <col min="9733" max="9733" width="12.5703125" style="176" customWidth="1"/>
    <col min="9734" max="9734" width="15.5703125" style="176" customWidth="1"/>
    <col min="9735" max="9735" width="18.42578125" style="176" customWidth="1"/>
    <col min="9736" max="9736" width="15.28515625" style="176" customWidth="1"/>
    <col min="9737" max="9740" width="13.5703125" style="176" customWidth="1"/>
    <col min="9741" max="9741" width="14.5703125" style="176" customWidth="1"/>
    <col min="9742" max="9744" width="13.28515625" style="176" customWidth="1"/>
    <col min="9745" max="9745" width="12.5703125" style="176" customWidth="1"/>
    <col min="9746" max="9746" width="11.42578125" style="176" customWidth="1"/>
    <col min="9747" max="9747" width="11.5703125" style="176" customWidth="1"/>
    <col min="9748" max="9748" width="12" style="176" customWidth="1"/>
    <col min="9749" max="9749" width="14" style="176" customWidth="1"/>
    <col min="9750" max="9750" width="11.28515625" style="176" customWidth="1"/>
    <col min="9751" max="9754" width="14" style="176" customWidth="1"/>
    <col min="9755" max="9755" width="12.42578125" style="176" customWidth="1"/>
    <col min="9756" max="9756" width="11.5703125" style="176" customWidth="1"/>
    <col min="9757" max="9757" width="11.42578125" style="176" customWidth="1"/>
    <col min="9758" max="9758" width="10.42578125" style="176" customWidth="1"/>
    <col min="9759" max="9759" width="13.28515625" style="176" customWidth="1"/>
    <col min="9760" max="9762" width="11.5703125" style="176" customWidth="1"/>
    <col min="9763" max="9763" width="11.42578125" style="176" customWidth="1"/>
    <col min="9764" max="9986" width="9.28515625" style="176"/>
    <col min="9987" max="9987" width="22.5703125" style="176" customWidth="1"/>
    <col min="9988" max="9988" width="9.28515625" style="176"/>
    <col min="9989" max="9989" width="12.5703125" style="176" customWidth="1"/>
    <col min="9990" max="9990" width="15.5703125" style="176" customWidth="1"/>
    <col min="9991" max="9991" width="18.42578125" style="176" customWidth="1"/>
    <col min="9992" max="9992" width="15.28515625" style="176" customWidth="1"/>
    <col min="9993" max="9996" width="13.5703125" style="176" customWidth="1"/>
    <col min="9997" max="9997" width="14.5703125" style="176" customWidth="1"/>
    <col min="9998" max="10000" width="13.28515625" style="176" customWidth="1"/>
    <col min="10001" max="10001" width="12.5703125" style="176" customWidth="1"/>
    <col min="10002" max="10002" width="11.42578125" style="176" customWidth="1"/>
    <col min="10003" max="10003" width="11.5703125" style="176" customWidth="1"/>
    <col min="10004" max="10004" width="12" style="176" customWidth="1"/>
    <col min="10005" max="10005" width="14" style="176" customWidth="1"/>
    <col min="10006" max="10006" width="11.28515625" style="176" customWidth="1"/>
    <col min="10007" max="10010" width="14" style="176" customWidth="1"/>
    <col min="10011" max="10011" width="12.42578125" style="176" customWidth="1"/>
    <col min="10012" max="10012" width="11.5703125" style="176" customWidth="1"/>
    <col min="10013" max="10013" width="11.42578125" style="176" customWidth="1"/>
    <col min="10014" max="10014" width="10.42578125" style="176" customWidth="1"/>
    <col min="10015" max="10015" width="13.28515625" style="176" customWidth="1"/>
    <col min="10016" max="10018" width="11.5703125" style="176" customWidth="1"/>
    <col min="10019" max="10019" width="11.42578125" style="176" customWidth="1"/>
    <col min="10020" max="10242" width="9.28515625" style="176"/>
    <col min="10243" max="10243" width="22.5703125" style="176" customWidth="1"/>
    <col min="10244" max="10244" width="9.28515625" style="176"/>
    <col min="10245" max="10245" width="12.5703125" style="176" customWidth="1"/>
    <col min="10246" max="10246" width="15.5703125" style="176" customWidth="1"/>
    <col min="10247" max="10247" width="18.42578125" style="176" customWidth="1"/>
    <col min="10248" max="10248" width="15.28515625" style="176" customWidth="1"/>
    <col min="10249" max="10252" width="13.5703125" style="176" customWidth="1"/>
    <col min="10253" max="10253" width="14.5703125" style="176" customWidth="1"/>
    <col min="10254" max="10256" width="13.28515625" style="176" customWidth="1"/>
    <col min="10257" max="10257" width="12.5703125" style="176" customWidth="1"/>
    <col min="10258" max="10258" width="11.42578125" style="176" customWidth="1"/>
    <col min="10259" max="10259" width="11.5703125" style="176" customWidth="1"/>
    <col min="10260" max="10260" width="12" style="176" customWidth="1"/>
    <col min="10261" max="10261" width="14" style="176" customWidth="1"/>
    <col min="10262" max="10262" width="11.28515625" style="176" customWidth="1"/>
    <col min="10263" max="10266" width="14" style="176" customWidth="1"/>
    <col min="10267" max="10267" width="12.42578125" style="176" customWidth="1"/>
    <col min="10268" max="10268" width="11.5703125" style="176" customWidth="1"/>
    <col min="10269" max="10269" width="11.42578125" style="176" customWidth="1"/>
    <col min="10270" max="10270" width="10.42578125" style="176" customWidth="1"/>
    <col min="10271" max="10271" width="13.28515625" style="176" customWidth="1"/>
    <col min="10272" max="10274" width="11.5703125" style="176" customWidth="1"/>
    <col min="10275" max="10275" width="11.42578125" style="176" customWidth="1"/>
    <col min="10276" max="10498" width="9.28515625" style="176"/>
    <col min="10499" max="10499" width="22.5703125" style="176" customWidth="1"/>
    <col min="10500" max="10500" width="9.28515625" style="176"/>
    <col min="10501" max="10501" width="12.5703125" style="176" customWidth="1"/>
    <col min="10502" max="10502" width="15.5703125" style="176" customWidth="1"/>
    <col min="10503" max="10503" width="18.42578125" style="176" customWidth="1"/>
    <col min="10504" max="10504" width="15.28515625" style="176" customWidth="1"/>
    <col min="10505" max="10508" width="13.5703125" style="176" customWidth="1"/>
    <col min="10509" max="10509" width="14.5703125" style="176" customWidth="1"/>
    <col min="10510" max="10512" width="13.28515625" style="176" customWidth="1"/>
    <col min="10513" max="10513" width="12.5703125" style="176" customWidth="1"/>
    <col min="10514" max="10514" width="11.42578125" style="176" customWidth="1"/>
    <col min="10515" max="10515" width="11.5703125" style="176" customWidth="1"/>
    <col min="10516" max="10516" width="12" style="176" customWidth="1"/>
    <col min="10517" max="10517" width="14" style="176" customWidth="1"/>
    <col min="10518" max="10518" width="11.28515625" style="176" customWidth="1"/>
    <col min="10519" max="10522" width="14" style="176" customWidth="1"/>
    <col min="10523" max="10523" width="12.42578125" style="176" customWidth="1"/>
    <col min="10524" max="10524" width="11.5703125" style="176" customWidth="1"/>
    <col min="10525" max="10525" width="11.42578125" style="176" customWidth="1"/>
    <col min="10526" max="10526" width="10.42578125" style="176" customWidth="1"/>
    <col min="10527" max="10527" width="13.28515625" style="176" customWidth="1"/>
    <col min="10528" max="10530" width="11.5703125" style="176" customWidth="1"/>
    <col min="10531" max="10531" width="11.42578125" style="176" customWidth="1"/>
    <col min="10532" max="10754" width="9.28515625" style="176"/>
    <col min="10755" max="10755" width="22.5703125" style="176" customWidth="1"/>
    <col min="10756" max="10756" width="9.28515625" style="176"/>
    <col min="10757" max="10757" width="12.5703125" style="176" customWidth="1"/>
    <col min="10758" max="10758" width="15.5703125" style="176" customWidth="1"/>
    <col min="10759" max="10759" width="18.42578125" style="176" customWidth="1"/>
    <col min="10760" max="10760" width="15.28515625" style="176" customWidth="1"/>
    <col min="10761" max="10764" width="13.5703125" style="176" customWidth="1"/>
    <col min="10765" max="10765" width="14.5703125" style="176" customWidth="1"/>
    <col min="10766" max="10768" width="13.28515625" style="176" customWidth="1"/>
    <col min="10769" max="10769" width="12.5703125" style="176" customWidth="1"/>
    <col min="10770" max="10770" width="11.42578125" style="176" customWidth="1"/>
    <col min="10771" max="10771" width="11.5703125" style="176" customWidth="1"/>
    <col min="10772" max="10772" width="12" style="176" customWidth="1"/>
    <col min="10773" max="10773" width="14" style="176" customWidth="1"/>
    <col min="10774" max="10774" width="11.28515625" style="176" customWidth="1"/>
    <col min="10775" max="10778" width="14" style="176" customWidth="1"/>
    <col min="10779" max="10779" width="12.42578125" style="176" customWidth="1"/>
    <col min="10780" max="10780" width="11.5703125" style="176" customWidth="1"/>
    <col min="10781" max="10781" width="11.42578125" style="176" customWidth="1"/>
    <col min="10782" max="10782" width="10.42578125" style="176" customWidth="1"/>
    <col min="10783" max="10783" width="13.28515625" style="176" customWidth="1"/>
    <col min="10784" max="10786" width="11.5703125" style="176" customWidth="1"/>
    <col min="10787" max="10787" width="11.42578125" style="176" customWidth="1"/>
    <col min="10788" max="11010" width="9.28515625" style="176"/>
    <col min="11011" max="11011" width="22.5703125" style="176" customWidth="1"/>
    <col min="11012" max="11012" width="9.28515625" style="176"/>
    <col min="11013" max="11013" width="12.5703125" style="176" customWidth="1"/>
    <col min="11014" max="11014" width="15.5703125" style="176" customWidth="1"/>
    <col min="11015" max="11015" width="18.42578125" style="176" customWidth="1"/>
    <col min="11016" max="11016" width="15.28515625" style="176" customWidth="1"/>
    <col min="11017" max="11020" width="13.5703125" style="176" customWidth="1"/>
    <col min="11021" max="11021" width="14.5703125" style="176" customWidth="1"/>
    <col min="11022" max="11024" width="13.28515625" style="176" customWidth="1"/>
    <col min="11025" max="11025" width="12.5703125" style="176" customWidth="1"/>
    <col min="11026" max="11026" width="11.42578125" style="176" customWidth="1"/>
    <col min="11027" max="11027" width="11.5703125" style="176" customWidth="1"/>
    <col min="11028" max="11028" width="12" style="176" customWidth="1"/>
    <col min="11029" max="11029" width="14" style="176" customWidth="1"/>
    <col min="11030" max="11030" width="11.28515625" style="176" customWidth="1"/>
    <col min="11031" max="11034" width="14" style="176" customWidth="1"/>
    <col min="11035" max="11035" width="12.42578125" style="176" customWidth="1"/>
    <col min="11036" max="11036" width="11.5703125" style="176" customWidth="1"/>
    <col min="11037" max="11037" width="11.42578125" style="176" customWidth="1"/>
    <col min="11038" max="11038" width="10.42578125" style="176" customWidth="1"/>
    <col min="11039" max="11039" width="13.28515625" style="176" customWidth="1"/>
    <col min="11040" max="11042" width="11.5703125" style="176" customWidth="1"/>
    <col min="11043" max="11043" width="11.42578125" style="176" customWidth="1"/>
    <col min="11044" max="11266" width="9.28515625" style="176"/>
    <col min="11267" max="11267" width="22.5703125" style="176" customWidth="1"/>
    <col min="11268" max="11268" width="9.28515625" style="176"/>
    <col min="11269" max="11269" width="12.5703125" style="176" customWidth="1"/>
    <col min="11270" max="11270" width="15.5703125" style="176" customWidth="1"/>
    <col min="11271" max="11271" width="18.42578125" style="176" customWidth="1"/>
    <col min="11272" max="11272" width="15.28515625" style="176" customWidth="1"/>
    <col min="11273" max="11276" width="13.5703125" style="176" customWidth="1"/>
    <col min="11277" max="11277" width="14.5703125" style="176" customWidth="1"/>
    <col min="11278" max="11280" width="13.28515625" style="176" customWidth="1"/>
    <col min="11281" max="11281" width="12.5703125" style="176" customWidth="1"/>
    <col min="11282" max="11282" width="11.42578125" style="176" customWidth="1"/>
    <col min="11283" max="11283" width="11.5703125" style="176" customWidth="1"/>
    <col min="11284" max="11284" width="12" style="176" customWidth="1"/>
    <col min="11285" max="11285" width="14" style="176" customWidth="1"/>
    <col min="11286" max="11286" width="11.28515625" style="176" customWidth="1"/>
    <col min="11287" max="11290" width="14" style="176" customWidth="1"/>
    <col min="11291" max="11291" width="12.42578125" style="176" customWidth="1"/>
    <col min="11292" max="11292" width="11.5703125" style="176" customWidth="1"/>
    <col min="11293" max="11293" width="11.42578125" style="176" customWidth="1"/>
    <col min="11294" max="11294" width="10.42578125" style="176" customWidth="1"/>
    <col min="11295" max="11295" width="13.28515625" style="176" customWidth="1"/>
    <col min="11296" max="11298" width="11.5703125" style="176" customWidth="1"/>
    <col min="11299" max="11299" width="11.42578125" style="176" customWidth="1"/>
    <col min="11300" max="11522" width="9.28515625" style="176"/>
    <col min="11523" max="11523" width="22.5703125" style="176" customWidth="1"/>
    <col min="11524" max="11524" width="9.28515625" style="176"/>
    <col min="11525" max="11525" width="12.5703125" style="176" customWidth="1"/>
    <col min="11526" max="11526" width="15.5703125" style="176" customWidth="1"/>
    <col min="11527" max="11527" width="18.42578125" style="176" customWidth="1"/>
    <col min="11528" max="11528" width="15.28515625" style="176" customWidth="1"/>
    <col min="11529" max="11532" width="13.5703125" style="176" customWidth="1"/>
    <col min="11533" max="11533" width="14.5703125" style="176" customWidth="1"/>
    <col min="11534" max="11536" width="13.28515625" style="176" customWidth="1"/>
    <col min="11537" max="11537" width="12.5703125" style="176" customWidth="1"/>
    <col min="11538" max="11538" width="11.42578125" style="176" customWidth="1"/>
    <col min="11539" max="11539" width="11.5703125" style="176" customWidth="1"/>
    <col min="11540" max="11540" width="12" style="176" customWidth="1"/>
    <col min="11541" max="11541" width="14" style="176" customWidth="1"/>
    <col min="11542" max="11542" width="11.28515625" style="176" customWidth="1"/>
    <col min="11543" max="11546" width="14" style="176" customWidth="1"/>
    <col min="11547" max="11547" width="12.42578125" style="176" customWidth="1"/>
    <col min="11548" max="11548" width="11.5703125" style="176" customWidth="1"/>
    <col min="11549" max="11549" width="11.42578125" style="176" customWidth="1"/>
    <col min="11550" max="11550" width="10.42578125" style="176" customWidth="1"/>
    <col min="11551" max="11551" width="13.28515625" style="176" customWidth="1"/>
    <col min="11552" max="11554" width="11.5703125" style="176" customWidth="1"/>
    <col min="11555" max="11555" width="11.42578125" style="176" customWidth="1"/>
    <col min="11556" max="11778" width="9.28515625" style="176"/>
    <col min="11779" max="11779" width="22.5703125" style="176" customWidth="1"/>
    <col min="11780" max="11780" width="9.28515625" style="176"/>
    <col min="11781" max="11781" width="12.5703125" style="176" customWidth="1"/>
    <col min="11782" max="11782" width="15.5703125" style="176" customWidth="1"/>
    <col min="11783" max="11783" width="18.42578125" style="176" customWidth="1"/>
    <col min="11784" max="11784" width="15.28515625" style="176" customWidth="1"/>
    <col min="11785" max="11788" width="13.5703125" style="176" customWidth="1"/>
    <col min="11789" max="11789" width="14.5703125" style="176" customWidth="1"/>
    <col min="11790" max="11792" width="13.28515625" style="176" customWidth="1"/>
    <col min="11793" max="11793" width="12.5703125" style="176" customWidth="1"/>
    <col min="11794" max="11794" width="11.42578125" style="176" customWidth="1"/>
    <col min="11795" max="11795" width="11.5703125" style="176" customWidth="1"/>
    <col min="11796" max="11796" width="12" style="176" customWidth="1"/>
    <col min="11797" max="11797" width="14" style="176" customWidth="1"/>
    <col min="11798" max="11798" width="11.28515625" style="176" customWidth="1"/>
    <col min="11799" max="11802" width="14" style="176" customWidth="1"/>
    <col min="11803" max="11803" width="12.42578125" style="176" customWidth="1"/>
    <col min="11804" max="11804" width="11.5703125" style="176" customWidth="1"/>
    <col min="11805" max="11805" width="11.42578125" style="176" customWidth="1"/>
    <col min="11806" max="11806" width="10.42578125" style="176" customWidth="1"/>
    <col min="11807" max="11807" width="13.28515625" style="176" customWidth="1"/>
    <col min="11808" max="11810" width="11.5703125" style="176" customWidth="1"/>
    <col min="11811" max="11811" width="11.42578125" style="176" customWidth="1"/>
    <col min="11812" max="12034" width="9.28515625" style="176"/>
    <col min="12035" max="12035" width="22.5703125" style="176" customWidth="1"/>
    <col min="12036" max="12036" width="9.28515625" style="176"/>
    <col min="12037" max="12037" width="12.5703125" style="176" customWidth="1"/>
    <col min="12038" max="12038" width="15.5703125" style="176" customWidth="1"/>
    <col min="12039" max="12039" width="18.42578125" style="176" customWidth="1"/>
    <col min="12040" max="12040" width="15.28515625" style="176" customWidth="1"/>
    <col min="12041" max="12044" width="13.5703125" style="176" customWidth="1"/>
    <col min="12045" max="12045" width="14.5703125" style="176" customWidth="1"/>
    <col min="12046" max="12048" width="13.28515625" style="176" customWidth="1"/>
    <col min="12049" max="12049" width="12.5703125" style="176" customWidth="1"/>
    <col min="12050" max="12050" width="11.42578125" style="176" customWidth="1"/>
    <col min="12051" max="12051" width="11.5703125" style="176" customWidth="1"/>
    <col min="12052" max="12052" width="12" style="176" customWidth="1"/>
    <col min="12053" max="12053" width="14" style="176" customWidth="1"/>
    <col min="12054" max="12054" width="11.28515625" style="176" customWidth="1"/>
    <col min="12055" max="12058" width="14" style="176" customWidth="1"/>
    <col min="12059" max="12059" width="12.42578125" style="176" customWidth="1"/>
    <col min="12060" max="12060" width="11.5703125" style="176" customWidth="1"/>
    <col min="12061" max="12061" width="11.42578125" style="176" customWidth="1"/>
    <col min="12062" max="12062" width="10.42578125" style="176" customWidth="1"/>
    <col min="12063" max="12063" width="13.28515625" style="176" customWidth="1"/>
    <col min="12064" max="12066" width="11.5703125" style="176" customWidth="1"/>
    <col min="12067" max="12067" width="11.42578125" style="176" customWidth="1"/>
    <col min="12068" max="12290" width="9.28515625" style="176"/>
    <col min="12291" max="12291" width="22.5703125" style="176" customWidth="1"/>
    <col min="12292" max="12292" width="9.28515625" style="176"/>
    <col min="12293" max="12293" width="12.5703125" style="176" customWidth="1"/>
    <col min="12294" max="12294" width="15.5703125" style="176" customWidth="1"/>
    <col min="12295" max="12295" width="18.42578125" style="176" customWidth="1"/>
    <col min="12296" max="12296" width="15.28515625" style="176" customWidth="1"/>
    <col min="12297" max="12300" width="13.5703125" style="176" customWidth="1"/>
    <col min="12301" max="12301" width="14.5703125" style="176" customWidth="1"/>
    <col min="12302" max="12304" width="13.28515625" style="176" customWidth="1"/>
    <col min="12305" max="12305" width="12.5703125" style="176" customWidth="1"/>
    <col min="12306" max="12306" width="11.42578125" style="176" customWidth="1"/>
    <col min="12307" max="12307" width="11.5703125" style="176" customWidth="1"/>
    <col min="12308" max="12308" width="12" style="176" customWidth="1"/>
    <col min="12309" max="12309" width="14" style="176" customWidth="1"/>
    <col min="12310" max="12310" width="11.28515625" style="176" customWidth="1"/>
    <col min="12311" max="12314" width="14" style="176" customWidth="1"/>
    <col min="12315" max="12315" width="12.42578125" style="176" customWidth="1"/>
    <col min="12316" max="12316" width="11.5703125" style="176" customWidth="1"/>
    <col min="12317" max="12317" width="11.42578125" style="176" customWidth="1"/>
    <col min="12318" max="12318" width="10.42578125" style="176" customWidth="1"/>
    <col min="12319" max="12319" width="13.28515625" style="176" customWidth="1"/>
    <col min="12320" max="12322" width="11.5703125" style="176" customWidth="1"/>
    <col min="12323" max="12323" width="11.42578125" style="176" customWidth="1"/>
    <col min="12324" max="12546" width="9.28515625" style="176"/>
    <col min="12547" max="12547" width="22.5703125" style="176" customWidth="1"/>
    <col min="12548" max="12548" width="9.28515625" style="176"/>
    <col min="12549" max="12549" width="12.5703125" style="176" customWidth="1"/>
    <col min="12550" max="12550" width="15.5703125" style="176" customWidth="1"/>
    <col min="12551" max="12551" width="18.42578125" style="176" customWidth="1"/>
    <col min="12552" max="12552" width="15.28515625" style="176" customWidth="1"/>
    <col min="12553" max="12556" width="13.5703125" style="176" customWidth="1"/>
    <col min="12557" max="12557" width="14.5703125" style="176" customWidth="1"/>
    <col min="12558" max="12560" width="13.28515625" style="176" customWidth="1"/>
    <col min="12561" max="12561" width="12.5703125" style="176" customWidth="1"/>
    <col min="12562" max="12562" width="11.42578125" style="176" customWidth="1"/>
    <col min="12563" max="12563" width="11.5703125" style="176" customWidth="1"/>
    <col min="12564" max="12564" width="12" style="176" customWidth="1"/>
    <col min="12565" max="12565" width="14" style="176" customWidth="1"/>
    <col min="12566" max="12566" width="11.28515625" style="176" customWidth="1"/>
    <col min="12567" max="12570" width="14" style="176" customWidth="1"/>
    <col min="12571" max="12571" width="12.42578125" style="176" customWidth="1"/>
    <col min="12572" max="12572" width="11.5703125" style="176" customWidth="1"/>
    <col min="12573" max="12573" width="11.42578125" style="176" customWidth="1"/>
    <col min="12574" max="12574" width="10.42578125" style="176" customWidth="1"/>
    <col min="12575" max="12575" width="13.28515625" style="176" customWidth="1"/>
    <col min="12576" max="12578" width="11.5703125" style="176" customWidth="1"/>
    <col min="12579" max="12579" width="11.42578125" style="176" customWidth="1"/>
    <col min="12580" max="12802" width="9.28515625" style="176"/>
    <col min="12803" max="12803" width="22.5703125" style="176" customWidth="1"/>
    <col min="12804" max="12804" width="9.28515625" style="176"/>
    <col min="12805" max="12805" width="12.5703125" style="176" customWidth="1"/>
    <col min="12806" max="12806" width="15.5703125" style="176" customWidth="1"/>
    <col min="12807" max="12807" width="18.42578125" style="176" customWidth="1"/>
    <col min="12808" max="12808" width="15.28515625" style="176" customWidth="1"/>
    <col min="12809" max="12812" width="13.5703125" style="176" customWidth="1"/>
    <col min="12813" max="12813" width="14.5703125" style="176" customWidth="1"/>
    <col min="12814" max="12816" width="13.28515625" style="176" customWidth="1"/>
    <col min="12817" max="12817" width="12.5703125" style="176" customWidth="1"/>
    <col min="12818" max="12818" width="11.42578125" style="176" customWidth="1"/>
    <col min="12819" max="12819" width="11.5703125" style="176" customWidth="1"/>
    <col min="12820" max="12820" width="12" style="176" customWidth="1"/>
    <col min="12821" max="12821" width="14" style="176" customWidth="1"/>
    <col min="12822" max="12822" width="11.28515625" style="176" customWidth="1"/>
    <col min="12823" max="12826" width="14" style="176" customWidth="1"/>
    <col min="12827" max="12827" width="12.42578125" style="176" customWidth="1"/>
    <col min="12828" max="12828" width="11.5703125" style="176" customWidth="1"/>
    <col min="12829" max="12829" width="11.42578125" style="176" customWidth="1"/>
    <col min="12830" max="12830" width="10.42578125" style="176" customWidth="1"/>
    <col min="12831" max="12831" width="13.28515625" style="176" customWidth="1"/>
    <col min="12832" max="12834" width="11.5703125" style="176" customWidth="1"/>
    <col min="12835" max="12835" width="11.42578125" style="176" customWidth="1"/>
    <col min="12836" max="13058" width="9.28515625" style="176"/>
    <col min="13059" max="13059" width="22.5703125" style="176" customWidth="1"/>
    <col min="13060" max="13060" width="9.28515625" style="176"/>
    <col min="13061" max="13061" width="12.5703125" style="176" customWidth="1"/>
    <col min="13062" max="13062" width="15.5703125" style="176" customWidth="1"/>
    <col min="13063" max="13063" width="18.42578125" style="176" customWidth="1"/>
    <col min="13064" max="13064" width="15.28515625" style="176" customWidth="1"/>
    <col min="13065" max="13068" width="13.5703125" style="176" customWidth="1"/>
    <col min="13069" max="13069" width="14.5703125" style="176" customWidth="1"/>
    <col min="13070" max="13072" width="13.28515625" style="176" customWidth="1"/>
    <col min="13073" max="13073" width="12.5703125" style="176" customWidth="1"/>
    <col min="13074" max="13074" width="11.42578125" style="176" customWidth="1"/>
    <col min="13075" max="13075" width="11.5703125" style="176" customWidth="1"/>
    <col min="13076" max="13076" width="12" style="176" customWidth="1"/>
    <col min="13077" max="13077" width="14" style="176" customWidth="1"/>
    <col min="13078" max="13078" width="11.28515625" style="176" customWidth="1"/>
    <col min="13079" max="13082" width="14" style="176" customWidth="1"/>
    <col min="13083" max="13083" width="12.42578125" style="176" customWidth="1"/>
    <col min="13084" max="13084" width="11.5703125" style="176" customWidth="1"/>
    <col min="13085" max="13085" width="11.42578125" style="176" customWidth="1"/>
    <col min="13086" max="13086" width="10.42578125" style="176" customWidth="1"/>
    <col min="13087" max="13087" width="13.28515625" style="176" customWidth="1"/>
    <col min="13088" max="13090" width="11.5703125" style="176" customWidth="1"/>
    <col min="13091" max="13091" width="11.42578125" style="176" customWidth="1"/>
    <col min="13092" max="13314" width="9.28515625" style="176"/>
    <col min="13315" max="13315" width="22.5703125" style="176" customWidth="1"/>
    <col min="13316" max="13316" width="9.28515625" style="176"/>
    <col min="13317" max="13317" width="12.5703125" style="176" customWidth="1"/>
    <col min="13318" max="13318" width="15.5703125" style="176" customWidth="1"/>
    <col min="13319" max="13319" width="18.42578125" style="176" customWidth="1"/>
    <col min="13320" max="13320" width="15.28515625" style="176" customWidth="1"/>
    <col min="13321" max="13324" width="13.5703125" style="176" customWidth="1"/>
    <col min="13325" max="13325" width="14.5703125" style="176" customWidth="1"/>
    <col min="13326" max="13328" width="13.28515625" style="176" customWidth="1"/>
    <col min="13329" max="13329" width="12.5703125" style="176" customWidth="1"/>
    <col min="13330" max="13330" width="11.42578125" style="176" customWidth="1"/>
    <col min="13331" max="13331" width="11.5703125" style="176" customWidth="1"/>
    <col min="13332" max="13332" width="12" style="176" customWidth="1"/>
    <col min="13333" max="13333" width="14" style="176" customWidth="1"/>
    <col min="13334" max="13334" width="11.28515625" style="176" customWidth="1"/>
    <col min="13335" max="13338" width="14" style="176" customWidth="1"/>
    <col min="13339" max="13339" width="12.42578125" style="176" customWidth="1"/>
    <col min="13340" max="13340" width="11.5703125" style="176" customWidth="1"/>
    <col min="13341" max="13341" width="11.42578125" style="176" customWidth="1"/>
    <col min="13342" max="13342" width="10.42578125" style="176" customWidth="1"/>
    <col min="13343" max="13343" width="13.28515625" style="176" customWidth="1"/>
    <col min="13344" max="13346" width="11.5703125" style="176" customWidth="1"/>
    <col min="13347" max="13347" width="11.42578125" style="176" customWidth="1"/>
    <col min="13348" max="13570" width="9.28515625" style="176"/>
    <col min="13571" max="13571" width="22.5703125" style="176" customWidth="1"/>
    <col min="13572" max="13572" width="9.28515625" style="176"/>
    <col min="13573" max="13573" width="12.5703125" style="176" customWidth="1"/>
    <col min="13574" max="13574" width="15.5703125" style="176" customWidth="1"/>
    <col min="13575" max="13575" width="18.42578125" style="176" customWidth="1"/>
    <col min="13576" max="13576" width="15.28515625" style="176" customWidth="1"/>
    <col min="13577" max="13580" width="13.5703125" style="176" customWidth="1"/>
    <col min="13581" max="13581" width="14.5703125" style="176" customWidth="1"/>
    <col min="13582" max="13584" width="13.28515625" style="176" customWidth="1"/>
    <col min="13585" max="13585" width="12.5703125" style="176" customWidth="1"/>
    <col min="13586" max="13586" width="11.42578125" style="176" customWidth="1"/>
    <col min="13587" max="13587" width="11.5703125" style="176" customWidth="1"/>
    <col min="13588" max="13588" width="12" style="176" customWidth="1"/>
    <col min="13589" max="13589" width="14" style="176" customWidth="1"/>
    <col min="13590" max="13590" width="11.28515625" style="176" customWidth="1"/>
    <col min="13591" max="13594" width="14" style="176" customWidth="1"/>
    <col min="13595" max="13595" width="12.42578125" style="176" customWidth="1"/>
    <col min="13596" max="13596" width="11.5703125" style="176" customWidth="1"/>
    <col min="13597" max="13597" width="11.42578125" style="176" customWidth="1"/>
    <col min="13598" max="13598" width="10.42578125" style="176" customWidth="1"/>
    <col min="13599" max="13599" width="13.28515625" style="176" customWidth="1"/>
    <col min="13600" max="13602" width="11.5703125" style="176" customWidth="1"/>
    <col min="13603" max="13603" width="11.42578125" style="176" customWidth="1"/>
    <col min="13604" max="13826" width="9.28515625" style="176"/>
    <col min="13827" max="13827" width="22.5703125" style="176" customWidth="1"/>
    <col min="13828" max="13828" width="9.28515625" style="176"/>
    <col min="13829" max="13829" width="12.5703125" style="176" customWidth="1"/>
    <col min="13830" max="13830" width="15.5703125" style="176" customWidth="1"/>
    <col min="13831" max="13831" width="18.42578125" style="176" customWidth="1"/>
    <col min="13832" max="13832" width="15.28515625" style="176" customWidth="1"/>
    <col min="13833" max="13836" width="13.5703125" style="176" customWidth="1"/>
    <col min="13837" max="13837" width="14.5703125" style="176" customWidth="1"/>
    <col min="13838" max="13840" width="13.28515625" style="176" customWidth="1"/>
    <col min="13841" max="13841" width="12.5703125" style="176" customWidth="1"/>
    <col min="13842" max="13842" width="11.42578125" style="176" customWidth="1"/>
    <col min="13843" max="13843" width="11.5703125" style="176" customWidth="1"/>
    <col min="13844" max="13844" width="12" style="176" customWidth="1"/>
    <col min="13845" max="13845" width="14" style="176" customWidth="1"/>
    <col min="13846" max="13846" width="11.28515625" style="176" customWidth="1"/>
    <col min="13847" max="13850" width="14" style="176" customWidth="1"/>
    <col min="13851" max="13851" width="12.42578125" style="176" customWidth="1"/>
    <col min="13852" max="13852" width="11.5703125" style="176" customWidth="1"/>
    <col min="13853" max="13853" width="11.42578125" style="176" customWidth="1"/>
    <col min="13854" max="13854" width="10.42578125" style="176" customWidth="1"/>
    <col min="13855" max="13855" width="13.28515625" style="176" customWidth="1"/>
    <col min="13856" max="13858" width="11.5703125" style="176" customWidth="1"/>
    <col min="13859" max="13859" width="11.42578125" style="176" customWidth="1"/>
    <col min="13860" max="14082" width="9.28515625" style="176"/>
    <col min="14083" max="14083" width="22.5703125" style="176" customWidth="1"/>
    <col min="14084" max="14084" width="9.28515625" style="176"/>
    <col min="14085" max="14085" width="12.5703125" style="176" customWidth="1"/>
    <col min="14086" max="14086" width="15.5703125" style="176" customWidth="1"/>
    <col min="14087" max="14087" width="18.42578125" style="176" customWidth="1"/>
    <col min="14088" max="14088" width="15.28515625" style="176" customWidth="1"/>
    <col min="14089" max="14092" width="13.5703125" style="176" customWidth="1"/>
    <col min="14093" max="14093" width="14.5703125" style="176" customWidth="1"/>
    <col min="14094" max="14096" width="13.28515625" style="176" customWidth="1"/>
    <col min="14097" max="14097" width="12.5703125" style="176" customWidth="1"/>
    <col min="14098" max="14098" width="11.42578125" style="176" customWidth="1"/>
    <col min="14099" max="14099" width="11.5703125" style="176" customWidth="1"/>
    <col min="14100" max="14100" width="12" style="176" customWidth="1"/>
    <col min="14101" max="14101" width="14" style="176" customWidth="1"/>
    <col min="14102" max="14102" width="11.28515625" style="176" customWidth="1"/>
    <col min="14103" max="14106" width="14" style="176" customWidth="1"/>
    <col min="14107" max="14107" width="12.42578125" style="176" customWidth="1"/>
    <col min="14108" max="14108" width="11.5703125" style="176" customWidth="1"/>
    <col min="14109" max="14109" width="11.42578125" style="176" customWidth="1"/>
    <col min="14110" max="14110" width="10.42578125" style="176" customWidth="1"/>
    <col min="14111" max="14111" width="13.28515625" style="176" customWidth="1"/>
    <col min="14112" max="14114" width="11.5703125" style="176" customWidth="1"/>
    <col min="14115" max="14115" width="11.42578125" style="176" customWidth="1"/>
    <col min="14116" max="14338" width="9.28515625" style="176"/>
    <col min="14339" max="14339" width="22.5703125" style="176" customWidth="1"/>
    <col min="14340" max="14340" width="9.28515625" style="176"/>
    <col min="14341" max="14341" width="12.5703125" style="176" customWidth="1"/>
    <col min="14342" max="14342" width="15.5703125" style="176" customWidth="1"/>
    <col min="14343" max="14343" width="18.42578125" style="176" customWidth="1"/>
    <col min="14344" max="14344" width="15.28515625" style="176" customWidth="1"/>
    <col min="14345" max="14348" width="13.5703125" style="176" customWidth="1"/>
    <col min="14349" max="14349" width="14.5703125" style="176" customWidth="1"/>
    <col min="14350" max="14352" width="13.28515625" style="176" customWidth="1"/>
    <col min="14353" max="14353" width="12.5703125" style="176" customWidth="1"/>
    <col min="14354" max="14354" width="11.42578125" style="176" customWidth="1"/>
    <col min="14355" max="14355" width="11.5703125" style="176" customWidth="1"/>
    <col min="14356" max="14356" width="12" style="176" customWidth="1"/>
    <col min="14357" max="14357" width="14" style="176" customWidth="1"/>
    <col min="14358" max="14358" width="11.28515625" style="176" customWidth="1"/>
    <col min="14359" max="14362" width="14" style="176" customWidth="1"/>
    <col min="14363" max="14363" width="12.42578125" style="176" customWidth="1"/>
    <col min="14364" max="14364" width="11.5703125" style="176" customWidth="1"/>
    <col min="14365" max="14365" width="11.42578125" style="176" customWidth="1"/>
    <col min="14366" max="14366" width="10.42578125" style="176" customWidth="1"/>
    <col min="14367" max="14367" width="13.28515625" style="176" customWidth="1"/>
    <col min="14368" max="14370" width="11.5703125" style="176" customWidth="1"/>
    <col min="14371" max="14371" width="11.42578125" style="176" customWidth="1"/>
    <col min="14372" max="14594" width="9.28515625" style="176"/>
    <col min="14595" max="14595" width="22.5703125" style="176" customWidth="1"/>
    <col min="14596" max="14596" width="9.28515625" style="176"/>
    <col min="14597" max="14597" width="12.5703125" style="176" customWidth="1"/>
    <col min="14598" max="14598" width="15.5703125" style="176" customWidth="1"/>
    <col min="14599" max="14599" width="18.42578125" style="176" customWidth="1"/>
    <col min="14600" max="14600" width="15.28515625" style="176" customWidth="1"/>
    <col min="14601" max="14604" width="13.5703125" style="176" customWidth="1"/>
    <col min="14605" max="14605" width="14.5703125" style="176" customWidth="1"/>
    <col min="14606" max="14608" width="13.28515625" style="176" customWidth="1"/>
    <col min="14609" max="14609" width="12.5703125" style="176" customWidth="1"/>
    <col min="14610" max="14610" width="11.42578125" style="176" customWidth="1"/>
    <col min="14611" max="14611" width="11.5703125" style="176" customWidth="1"/>
    <col min="14612" max="14612" width="12" style="176" customWidth="1"/>
    <col min="14613" max="14613" width="14" style="176" customWidth="1"/>
    <col min="14614" max="14614" width="11.28515625" style="176" customWidth="1"/>
    <col min="14615" max="14618" width="14" style="176" customWidth="1"/>
    <col min="14619" max="14619" width="12.42578125" style="176" customWidth="1"/>
    <col min="14620" max="14620" width="11.5703125" style="176" customWidth="1"/>
    <col min="14621" max="14621" width="11.42578125" style="176" customWidth="1"/>
    <col min="14622" max="14622" width="10.42578125" style="176" customWidth="1"/>
    <col min="14623" max="14623" width="13.28515625" style="176" customWidth="1"/>
    <col min="14624" max="14626" width="11.5703125" style="176" customWidth="1"/>
    <col min="14627" max="14627" width="11.42578125" style="176" customWidth="1"/>
    <col min="14628" max="14850" width="9.28515625" style="176"/>
    <col min="14851" max="14851" width="22.5703125" style="176" customWidth="1"/>
    <col min="14852" max="14852" width="9.28515625" style="176"/>
    <col min="14853" max="14853" width="12.5703125" style="176" customWidth="1"/>
    <col min="14854" max="14854" width="15.5703125" style="176" customWidth="1"/>
    <col min="14855" max="14855" width="18.42578125" style="176" customWidth="1"/>
    <col min="14856" max="14856" width="15.28515625" style="176" customWidth="1"/>
    <col min="14857" max="14860" width="13.5703125" style="176" customWidth="1"/>
    <col min="14861" max="14861" width="14.5703125" style="176" customWidth="1"/>
    <col min="14862" max="14864" width="13.28515625" style="176" customWidth="1"/>
    <col min="14865" max="14865" width="12.5703125" style="176" customWidth="1"/>
    <col min="14866" max="14866" width="11.42578125" style="176" customWidth="1"/>
    <col min="14867" max="14867" width="11.5703125" style="176" customWidth="1"/>
    <col min="14868" max="14868" width="12" style="176" customWidth="1"/>
    <col min="14869" max="14869" width="14" style="176" customWidth="1"/>
    <col min="14870" max="14870" width="11.28515625" style="176" customWidth="1"/>
    <col min="14871" max="14874" width="14" style="176" customWidth="1"/>
    <col min="14875" max="14875" width="12.42578125" style="176" customWidth="1"/>
    <col min="14876" max="14876" width="11.5703125" style="176" customWidth="1"/>
    <col min="14877" max="14877" width="11.42578125" style="176" customWidth="1"/>
    <col min="14878" max="14878" width="10.42578125" style="176" customWidth="1"/>
    <col min="14879" max="14879" width="13.28515625" style="176" customWidth="1"/>
    <col min="14880" max="14882" width="11.5703125" style="176" customWidth="1"/>
    <col min="14883" max="14883" width="11.42578125" style="176" customWidth="1"/>
    <col min="14884" max="15106" width="9.28515625" style="176"/>
    <col min="15107" max="15107" width="22.5703125" style="176" customWidth="1"/>
    <col min="15108" max="15108" width="9.28515625" style="176"/>
    <col min="15109" max="15109" width="12.5703125" style="176" customWidth="1"/>
    <col min="15110" max="15110" width="15.5703125" style="176" customWidth="1"/>
    <col min="15111" max="15111" width="18.42578125" style="176" customWidth="1"/>
    <col min="15112" max="15112" width="15.28515625" style="176" customWidth="1"/>
    <col min="15113" max="15116" width="13.5703125" style="176" customWidth="1"/>
    <col min="15117" max="15117" width="14.5703125" style="176" customWidth="1"/>
    <col min="15118" max="15120" width="13.28515625" style="176" customWidth="1"/>
    <col min="15121" max="15121" width="12.5703125" style="176" customWidth="1"/>
    <col min="15122" max="15122" width="11.42578125" style="176" customWidth="1"/>
    <col min="15123" max="15123" width="11.5703125" style="176" customWidth="1"/>
    <col min="15124" max="15124" width="12" style="176" customWidth="1"/>
    <col min="15125" max="15125" width="14" style="176" customWidth="1"/>
    <col min="15126" max="15126" width="11.28515625" style="176" customWidth="1"/>
    <col min="15127" max="15130" width="14" style="176" customWidth="1"/>
    <col min="15131" max="15131" width="12.42578125" style="176" customWidth="1"/>
    <col min="15132" max="15132" width="11.5703125" style="176" customWidth="1"/>
    <col min="15133" max="15133" width="11.42578125" style="176" customWidth="1"/>
    <col min="15134" max="15134" width="10.42578125" style="176" customWidth="1"/>
    <col min="15135" max="15135" width="13.28515625" style="176" customWidth="1"/>
    <col min="15136" max="15138" width="11.5703125" style="176" customWidth="1"/>
    <col min="15139" max="15139" width="11.42578125" style="176" customWidth="1"/>
    <col min="15140" max="15362" width="9.28515625" style="176"/>
    <col min="15363" max="15363" width="22.5703125" style="176" customWidth="1"/>
    <col min="15364" max="15364" width="9.28515625" style="176"/>
    <col min="15365" max="15365" width="12.5703125" style="176" customWidth="1"/>
    <col min="15366" max="15366" width="15.5703125" style="176" customWidth="1"/>
    <col min="15367" max="15367" width="18.42578125" style="176" customWidth="1"/>
    <col min="15368" max="15368" width="15.28515625" style="176" customWidth="1"/>
    <col min="15369" max="15372" width="13.5703125" style="176" customWidth="1"/>
    <col min="15373" max="15373" width="14.5703125" style="176" customWidth="1"/>
    <col min="15374" max="15376" width="13.28515625" style="176" customWidth="1"/>
    <col min="15377" max="15377" width="12.5703125" style="176" customWidth="1"/>
    <col min="15378" max="15378" width="11.42578125" style="176" customWidth="1"/>
    <col min="15379" max="15379" width="11.5703125" style="176" customWidth="1"/>
    <col min="15380" max="15380" width="12" style="176" customWidth="1"/>
    <col min="15381" max="15381" width="14" style="176" customWidth="1"/>
    <col min="15382" max="15382" width="11.28515625" style="176" customWidth="1"/>
    <col min="15383" max="15386" width="14" style="176" customWidth="1"/>
    <col min="15387" max="15387" width="12.42578125" style="176" customWidth="1"/>
    <col min="15388" max="15388" width="11.5703125" style="176" customWidth="1"/>
    <col min="15389" max="15389" width="11.42578125" style="176" customWidth="1"/>
    <col min="15390" max="15390" width="10.42578125" style="176" customWidth="1"/>
    <col min="15391" max="15391" width="13.28515625" style="176" customWidth="1"/>
    <col min="15392" max="15394" width="11.5703125" style="176" customWidth="1"/>
    <col min="15395" max="15395" width="11.42578125" style="176" customWidth="1"/>
    <col min="15396" max="15618" width="9.28515625" style="176"/>
    <col min="15619" max="15619" width="22.5703125" style="176" customWidth="1"/>
    <col min="15620" max="15620" width="9.28515625" style="176"/>
    <col min="15621" max="15621" width="12.5703125" style="176" customWidth="1"/>
    <col min="15622" max="15622" width="15.5703125" style="176" customWidth="1"/>
    <col min="15623" max="15623" width="18.42578125" style="176" customWidth="1"/>
    <col min="15624" max="15624" width="15.28515625" style="176" customWidth="1"/>
    <col min="15625" max="15628" width="13.5703125" style="176" customWidth="1"/>
    <col min="15629" max="15629" width="14.5703125" style="176" customWidth="1"/>
    <col min="15630" max="15632" width="13.28515625" style="176" customWidth="1"/>
    <col min="15633" max="15633" width="12.5703125" style="176" customWidth="1"/>
    <col min="15634" max="15634" width="11.42578125" style="176" customWidth="1"/>
    <col min="15635" max="15635" width="11.5703125" style="176" customWidth="1"/>
    <col min="15636" max="15636" width="12" style="176" customWidth="1"/>
    <col min="15637" max="15637" width="14" style="176" customWidth="1"/>
    <col min="15638" max="15638" width="11.28515625" style="176" customWidth="1"/>
    <col min="15639" max="15642" width="14" style="176" customWidth="1"/>
    <col min="15643" max="15643" width="12.42578125" style="176" customWidth="1"/>
    <col min="15644" max="15644" width="11.5703125" style="176" customWidth="1"/>
    <col min="15645" max="15645" width="11.42578125" style="176" customWidth="1"/>
    <col min="15646" max="15646" width="10.42578125" style="176" customWidth="1"/>
    <col min="15647" max="15647" width="13.28515625" style="176" customWidth="1"/>
    <col min="15648" max="15650" width="11.5703125" style="176" customWidth="1"/>
    <col min="15651" max="15651" width="11.42578125" style="176" customWidth="1"/>
    <col min="15652" max="15874" width="9.28515625" style="176"/>
    <col min="15875" max="15875" width="22.5703125" style="176" customWidth="1"/>
    <col min="15876" max="15876" width="9.28515625" style="176"/>
    <col min="15877" max="15877" width="12.5703125" style="176" customWidth="1"/>
    <col min="15878" max="15878" width="15.5703125" style="176" customWidth="1"/>
    <col min="15879" max="15879" width="18.42578125" style="176" customWidth="1"/>
    <col min="15880" max="15880" width="15.28515625" style="176" customWidth="1"/>
    <col min="15881" max="15884" width="13.5703125" style="176" customWidth="1"/>
    <col min="15885" max="15885" width="14.5703125" style="176" customWidth="1"/>
    <col min="15886" max="15888" width="13.28515625" style="176" customWidth="1"/>
    <col min="15889" max="15889" width="12.5703125" style="176" customWidth="1"/>
    <col min="15890" max="15890" width="11.42578125" style="176" customWidth="1"/>
    <col min="15891" max="15891" width="11.5703125" style="176" customWidth="1"/>
    <col min="15892" max="15892" width="12" style="176" customWidth="1"/>
    <col min="15893" max="15893" width="14" style="176" customWidth="1"/>
    <col min="15894" max="15894" width="11.28515625" style="176" customWidth="1"/>
    <col min="15895" max="15898" width="14" style="176" customWidth="1"/>
    <col min="15899" max="15899" width="12.42578125" style="176" customWidth="1"/>
    <col min="15900" max="15900" width="11.5703125" style="176" customWidth="1"/>
    <col min="15901" max="15901" width="11.42578125" style="176" customWidth="1"/>
    <col min="15902" max="15902" width="10.42578125" style="176" customWidth="1"/>
    <col min="15903" max="15903" width="13.28515625" style="176" customWidth="1"/>
    <col min="15904" max="15906" width="11.5703125" style="176" customWidth="1"/>
    <col min="15907" max="15907" width="11.42578125" style="176" customWidth="1"/>
    <col min="15908" max="16130" width="9.28515625" style="176"/>
    <col min="16131" max="16131" width="22.5703125" style="176" customWidth="1"/>
    <col min="16132" max="16132" width="9.28515625" style="176"/>
    <col min="16133" max="16133" width="12.5703125" style="176" customWidth="1"/>
    <col min="16134" max="16134" width="15.5703125" style="176" customWidth="1"/>
    <col min="16135" max="16135" width="18.42578125" style="176" customWidth="1"/>
    <col min="16136" max="16136" width="15.28515625" style="176" customWidth="1"/>
    <col min="16137" max="16140" width="13.5703125" style="176" customWidth="1"/>
    <col min="16141" max="16141" width="14.5703125" style="176" customWidth="1"/>
    <col min="16142" max="16144" width="13.28515625" style="176" customWidth="1"/>
    <col min="16145" max="16145" width="12.5703125" style="176" customWidth="1"/>
    <col min="16146" max="16146" width="11.42578125" style="176" customWidth="1"/>
    <col min="16147" max="16147" width="11.5703125" style="176" customWidth="1"/>
    <col min="16148" max="16148" width="12" style="176" customWidth="1"/>
    <col min="16149" max="16149" width="14" style="176" customWidth="1"/>
    <col min="16150" max="16150" width="11.28515625" style="176" customWidth="1"/>
    <col min="16151" max="16154" width="14" style="176" customWidth="1"/>
    <col min="16155" max="16155" width="12.42578125" style="176" customWidth="1"/>
    <col min="16156" max="16156" width="11.5703125" style="176" customWidth="1"/>
    <col min="16157" max="16157" width="11.42578125" style="176" customWidth="1"/>
    <col min="16158" max="16158" width="10.42578125" style="176" customWidth="1"/>
    <col min="16159" max="16159" width="13.28515625" style="176" customWidth="1"/>
    <col min="16160" max="16162" width="11.5703125" style="176" customWidth="1"/>
    <col min="16163" max="16163" width="11.42578125" style="176" customWidth="1"/>
    <col min="16164" max="16384" width="9.28515625" style="176"/>
  </cols>
  <sheetData>
    <row r="1" spans="1:38">
      <c r="A1" s="44" t="s">
        <v>666</v>
      </c>
      <c r="B1" s="44"/>
    </row>
    <row r="2" spans="1:38" s="131" customFormat="1">
      <c r="A2" s="177" t="s">
        <v>608</v>
      </c>
      <c r="B2" s="177"/>
      <c r="F2" s="178"/>
      <c r="G2" s="178"/>
      <c r="H2" s="178"/>
      <c r="I2" s="178"/>
    </row>
    <row r="3" spans="1:38">
      <c r="A3" s="179"/>
      <c r="B3" s="179"/>
      <c r="C3" s="179"/>
      <c r="D3" s="179"/>
      <c r="E3" s="179"/>
      <c r="F3" s="179"/>
      <c r="G3" s="179"/>
      <c r="H3" s="179"/>
      <c r="I3" s="179"/>
      <c r="J3" s="179"/>
      <c r="P3" s="180"/>
      <c r="Q3" s="180"/>
      <c r="R3" s="180"/>
      <c r="S3" s="180"/>
      <c r="T3" s="180"/>
      <c r="U3" s="181"/>
      <c r="V3" s="181"/>
      <c r="W3" s="181"/>
      <c r="X3" s="181"/>
      <c r="Y3" s="181"/>
      <c r="Z3" s="180"/>
      <c r="AA3" s="180"/>
      <c r="AB3" s="180"/>
      <c r="AC3" s="180"/>
      <c r="AD3" s="180"/>
      <c r="AE3" s="180"/>
      <c r="AF3" s="180"/>
      <c r="AG3" s="180"/>
    </row>
    <row r="4" spans="1:38">
      <c r="A4" s="44" t="s">
        <v>667</v>
      </c>
      <c r="B4" s="44"/>
      <c r="C4" s="179"/>
      <c r="D4" s="179"/>
      <c r="E4" s="179"/>
      <c r="F4" s="179"/>
      <c r="G4" s="179"/>
      <c r="H4" s="179"/>
      <c r="I4" s="179"/>
      <c r="J4" s="179"/>
      <c r="P4" s="180"/>
      <c r="Q4" s="180"/>
      <c r="R4" s="180"/>
      <c r="S4" s="180"/>
      <c r="T4" s="180"/>
      <c r="U4" s="181"/>
      <c r="V4" s="181"/>
      <c r="W4" s="181"/>
      <c r="X4" s="181"/>
      <c r="Y4" s="181"/>
      <c r="Z4" s="180"/>
      <c r="AA4" s="180"/>
      <c r="AB4" s="180"/>
      <c r="AC4" s="180"/>
      <c r="AD4" s="180"/>
      <c r="AE4" s="180"/>
      <c r="AF4" s="180"/>
      <c r="AG4" s="180"/>
    </row>
    <row r="5" spans="1:38">
      <c r="A5" s="1" t="s">
        <v>144</v>
      </c>
      <c r="B5" s="2"/>
      <c r="C5" s="179"/>
      <c r="D5" s="179"/>
      <c r="E5" s="179"/>
      <c r="F5" s="179"/>
      <c r="G5" s="179"/>
      <c r="H5" s="179"/>
      <c r="I5" s="179"/>
      <c r="J5" s="179"/>
      <c r="P5" s="180"/>
      <c r="Q5" s="180"/>
      <c r="R5" s="180"/>
      <c r="S5" s="180"/>
      <c r="T5" s="180"/>
      <c r="U5" s="181"/>
      <c r="V5" s="181"/>
      <c r="W5" s="181"/>
      <c r="X5" s="181"/>
      <c r="Y5" s="181"/>
      <c r="Z5" s="180"/>
      <c r="AA5" s="180"/>
      <c r="AB5" s="180"/>
      <c r="AC5" s="180"/>
      <c r="AD5" s="180"/>
      <c r="AE5" s="180"/>
      <c r="AF5" s="180"/>
      <c r="AG5" s="180"/>
    </row>
    <row r="6" spans="1:38">
      <c r="A6" s="1" t="s">
        <v>609</v>
      </c>
      <c r="B6" s="2"/>
      <c r="C6" s="179"/>
      <c r="D6" s="179"/>
      <c r="E6" s="179"/>
      <c r="F6" s="179"/>
      <c r="G6" s="179"/>
      <c r="H6" s="179"/>
      <c r="I6" s="179"/>
      <c r="J6" s="179"/>
      <c r="P6" s="180"/>
      <c r="Q6" s="180"/>
      <c r="R6" s="180"/>
      <c r="S6" s="180"/>
      <c r="T6" s="180"/>
      <c r="U6" s="181"/>
      <c r="V6" s="181"/>
      <c r="W6" s="181"/>
      <c r="X6" s="181"/>
      <c r="Y6" s="181"/>
      <c r="Z6" s="180"/>
      <c r="AA6" s="180"/>
      <c r="AB6" s="180"/>
      <c r="AC6" s="180"/>
      <c r="AD6" s="180"/>
      <c r="AE6" s="180"/>
      <c r="AF6" s="180"/>
      <c r="AG6" s="180"/>
    </row>
    <row r="7" spans="1:38">
      <c r="A7" s="179"/>
      <c r="B7" s="179"/>
      <c r="C7" s="179"/>
      <c r="D7" s="179"/>
      <c r="E7" s="179"/>
      <c r="F7" s="179"/>
      <c r="G7" s="179"/>
      <c r="H7" s="179"/>
      <c r="I7" s="179"/>
      <c r="J7" s="179"/>
      <c r="P7" s="180"/>
      <c r="Q7" s="180"/>
      <c r="R7" s="180"/>
      <c r="S7" s="180"/>
      <c r="T7" s="180"/>
      <c r="U7" s="181"/>
      <c r="V7" s="181"/>
      <c r="W7" s="181"/>
      <c r="X7" s="181"/>
      <c r="Y7" s="181"/>
      <c r="Z7" s="180"/>
      <c r="AA7" s="180"/>
      <c r="AB7" s="180"/>
      <c r="AC7" s="180"/>
      <c r="AD7" s="180"/>
      <c r="AE7" s="180"/>
      <c r="AF7" s="180"/>
      <c r="AG7" s="180"/>
    </row>
    <row r="8" spans="1:38">
      <c r="A8" s="131" t="s">
        <v>592</v>
      </c>
      <c r="B8" s="131"/>
      <c r="C8" s="179"/>
      <c r="D8" s="179"/>
      <c r="E8" s="179"/>
      <c r="F8" s="179"/>
      <c r="G8" s="179"/>
      <c r="H8" s="179"/>
      <c r="I8" s="179"/>
      <c r="J8" s="179"/>
      <c r="P8" s="180"/>
      <c r="Q8" s="180"/>
      <c r="R8" s="180"/>
      <c r="S8" s="180"/>
      <c r="T8" s="180"/>
      <c r="U8" s="181"/>
      <c r="V8" s="181"/>
      <c r="W8" s="181"/>
      <c r="X8" s="181"/>
      <c r="Y8" s="181"/>
      <c r="Z8" s="180"/>
      <c r="AA8" s="180"/>
      <c r="AB8" s="180"/>
      <c r="AC8" s="180"/>
      <c r="AD8" s="180"/>
      <c r="AE8" s="180"/>
      <c r="AF8" s="180"/>
      <c r="AG8" s="180"/>
    </row>
    <row r="9" spans="1:38" s="135" customFormat="1">
      <c r="A9" s="176"/>
      <c r="B9" s="176"/>
      <c r="C9" s="182"/>
      <c r="D9" s="182"/>
      <c r="E9" s="182"/>
      <c r="F9" s="182"/>
      <c r="G9" s="182"/>
      <c r="H9" s="182"/>
      <c r="I9" s="183"/>
      <c r="J9" s="183"/>
      <c r="K9" s="183"/>
      <c r="L9" s="183"/>
      <c r="M9" s="183"/>
      <c r="N9" s="183"/>
      <c r="O9" s="182"/>
      <c r="P9" s="182"/>
      <c r="Q9" s="182"/>
      <c r="R9" s="182"/>
      <c r="S9" s="182"/>
      <c r="T9" s="183"/>
      <c r="U9" s="183"/>
      <c r="V9" s="183"/>
      <c r="W9" s="183"/>
      <c r="X9" s="183"/>
      <c r="Y9" s="183"/>
      <c r="Z9" s="183"/>
      <c r="AA9" s="183"/>
      <c r="AB9" s="183"/>
      <c r="AC9" s="183"/>
      <c r="AD9" s="183"/>
      <c r="AE9" s="183"/>
      <c r="AF9" s="182"/>
      <c r="AG9" s="182"/>
      <c r="AH9" s="183"/>
      <c r="AI9" s="183"/>
      <c r="AJ9" s="183"/>
      <c r="AK9" s="183"/>
      <c r="AL9" s="183"/>
    </row>
    <row r="10" spans="1:38" s="7" customFormat="1" ht="66.75" customHeight="1">
      <c r="A10" s="32" t="s">
        <v>305</v>
      </c>
      <c r="B10" s="32" t="s">
        <v>610</v>
      </c>
      <c r="C10" s="206" t="s">
        <v>679</v>
      </c>
      <c r="D10" s="32" t="s">
        <v>452</v>
      </c>
      <c r="E10" s="184" t="s">
        <v>611</v>
      </c>
      <c r="F10" s="367" t="s">
        <v>612</v>
      </c>
      <c r="G10" s="184" t="s">
        <v>613</v>
      </c>
      <c r="H10" s="184" t="s">
        <v>614</v>
      </c>
      <c r="I10" s="184" t="s">
        <v>615</v>
      </c>
      <c r="J10" s="184" t="s">
        <v>616</v>
      </c>
      <c r="K10" s="184" t="s">
        <v>617</v>
      </c>
      <c r="L10" s="184" t="s">
        <v>618</v>
      </c>
      <c r="M10" s="184" t="s">
        <v>619</v>
      </c>
      <c r="N10" s="184" t="s">
        <v>620</v>
      </c>
      <c r="O10" s="184" t="s">
        <v>621</v>
      </c>
      <c r="P10" s="184" t="s">
        <v>622</v>
      </c>
      <c r="Q10" s="184" t="s">
        <v>97</v>
      </c>
      <c r="R10" s="184" t="s">
        <v>678</v>
      </c>
      <c r="S10" s="184" t="s">
        <v>501</v>
      </c>
    </row>
    <row r="11" spans="1:38" s="7" customFormat="1">
      <c r="A11" s="18" t="s">
        <v>306</v>
      </c>
      <c r="B11" s="18" t="s">
        <v>2</v>
      </c>
      <c r="C11" s="206" t="s">
        <v>49</v>
      </c>
      <c r="D11" s="18" t="s">
        <v>54</v>
      </c>
      <c r="E11" s="185" t="s">
        <v>51</v>
      </c>
      <c r="F11" s="368" t="s">
        <v>52</v>
      </c>
      <c r="G11" s="185" t="s">
        <v>70</v>
      </c>
      <c r="H11" s="185" t="s">
        <v>71</v>
      </c>
      <c r="I11" s="185" t="s">
        <v>72</v>
      </c>
      <c r="J11" s="185" t="s">
        <v>623</v>
      </c>
      <c r="K11" s="185" t="s">
        <v>79</v>
      </c>
      <c r="L11" s="185" t="s">
        <v>80</v>
      </c>
      <c r="M11" s="185" t="s">
        <v>81</v>
      </c>
      <c r="N11" s="185" t="s">
        <v>73</v>
      </c>
      <c r="O11" s="185" t="s">
        <v>74</v>
      </c>
      <c r="P11" s="185" t="s">
        <v>75</v>
      </c>
      <c r="Q11" s="185" t="s">
        <v>76</v>
      </c>
      <c r="R11" s="185" t="s">
        <v>77</v>
      </c>
      <c r="S11" s="185" t="s">
        <v>78</v>
      </c>
    </row>
    <row r="12" spans="1:38" s="7" customFormat="1">
      <c r="A12" s="73"/>
      <c r="B12" s="73"/>
      <c r="C12" s="207"/>
      <c r="D12" s="73"/>
      <c r="E12" s="174"/>
      <c r="F12" s="369"/>
      <c r="G12" s="174"/>
      <c r="H12" s="174"/>
      <c r="I12" s="174"/>
      <c r="J12" s="174"/>
      <c r="K12" s="174"/>
      <c r="L12" s="174"/>
      <c r="M12" s="174"/>
      <c r="N12" s="174"/>
      <c r="O12" s="174"/>
      <c r="P12" s="174"/>
      <c r="Q12" s="174"/>
      <c r="R12" s="174"/>
      <c r="S12" s="174"/>
      <c r="AA12" s="186"/>
      <c r="AB12" s="186"/>
    </row>
    <row r="13" spans="1:38" s="7" customFormat="1" ht="45">
      <c r="A13" s="58" t="s">
        <v>307</v>
      </c>
      <c r="B13" s="58" t="s">
        <v>735</v>
      </c>
      <c r="C13" s="208" t="s">
        <v>680</v>
      </c>
      <c r="D13" s="9" t="s">
        <v>453</v>
      </c>
      <c r="E13" s="188" t="s">
        <v>624</v>
      </c>
      <c r="F13" s="370" t="s">
        <v>249</v>
      </c>
      <c r="G13" s="188" t="s">
        <v>251</v>
      </c>
      <c r="H13" s="188" t="s">
        <v>625</v>
      </c>
      <c r="I13" s="188" t="s">
        <v>251</v>
      </c>
      <c r="J13" s="188" t="s">
        <v>251</v>
      </c>
      <c r="K13" s="188" t="s">
        <v>236</v>
      </c>
      <c r="L13" s="188" t="s">
        <v>236</v>
      </c>
      <c r="M13" s="188" t="s">
        <v>251</v>
      </c>
      <c r="N13" s="188" t="s">
        <v>251</v>
      </c>
      <c r="O13" s="188" t="s">
        <v>251</v>
      </c>
      <c r="P13" s="188" t="s">
        <v>230</v>
      </c>
      <c r="Q13" s="188" t="s">
        <v>249</v>
      </c>
      <c r="R13" s="188" t="s">
        <v>251</v>
      </c>
      <c r="S13" s="8" t="s">
        <v>580</v>
      </c>
      <c r="U13" s="188"/>
      <c r="AA13" s="187"/>
      <c r="AB13" s="187"/>
    </row>
    <row r="14" spans="1:38" s="7" customFormat="1" ht="30">
      <c r="A14" s="252" t="s">
        <v>732</v>
      </c>
      <c r="B14" s="10" t="s">
        <v>296</v>
      </c>
      <c r="C14" s="209" t="s">
        <v>681</v>
      </c>
      <c r="D14" s="188"/>
      <c r="E14" s="188"/>
      <c r="F14" s="370" t="s">
        <v>626</v>
      </c>
      <c r="G14" s="188" t="s">
        <v>301</v>
      </c>
      <c r="H14" s="188"/>
      <c r="I14" s="188" t="s">
        <v>627</v>
      </c>
      <c r="J14" s="188" t="s">
        <v>628</v>
      </c>
      <c r="K14" s="188" t="s">
        <v>629</v>
      </c>
      <c r="L14" s="188" t="s">
        <v>630</v>
      </c>
      <c r="M14" s="188" t="s">
        <v>631</v>
      </c>
      <c r="N14" s="188" t="s">
        <v>632</v>
      </c>
      <c r="O14" s="188" t="s">
        <v>633</v>
      </c>
      <c r="P14" s="188" t="s">
        <v>634</v>
      </c>
      <c r="Q14" s="188" t="s">
        <v>323</v>
      </c>
      <c r="R14" s="188" t="s">
        <v>253</v>
      </c>
      <c r="S14" s="188"/>
      <c r="U14" s="188"/>
    </row>
    <row r="15" spans="1:38" s="7" customFormat="1" ht="30">
      <c r="A15" s="187"/>
      <c r="B15" s="187"/>
      <c r="C15" s="187"/>
      <c r="D15" s="188"/>
      <c r="E15" s="188"/>
      <c r="F15" s="370"/>
      <c r="G15" s="188" t="s">
        <v>635</v>
      </c>
      <c r="I15" s="188" t="s">
        <v>636</v>
      </c>
      <c r="J15" s="188" t="s">
        <v>636</v>
      </c>
      <c r="L15" s="188"/>
      <c r="M15" s="188" t="s">
        <v>635</v>
      </c>
      <c r="N15" s="188" t="s">
        <v>635</v>
      </c>
      <c r="O15" s="188" t="s">
        <v>635</v>
      </c>
      <c r="Q15" s="188"/>
      <c r="R15" s="188" t="s">
        <v>635</v>
      </c>
      <c r="T15" s="188"/>
      <c r="V15" s="188"/>
    </row>
    <row r="16" spans="1:38" s="7" customFormat="1">
      <c r="A16" s="189"/>
      <c r="B16" s="189"/>
      <c r="D16" s="188"/>
      <c r="E16" s="188"/>
      <c r="F16" s="370"/>
      <c r="G16" s="188" t="s">
        <v>636</v>
      </c>
      <c r="I16" s="188" t="s">
        <v>295</v>
      </c>
      <c r="J16" s="188" t="s">
        <v>295</v>
      </c>
      <c r="L16" s="188"/>
      <c r="M16" s="188" t="s">
        <v>636</v>
      </c>
      <c r="N16" s="188" t="s">
        <v>295</v>
      </c>
      <c r="O16" s="188" t="s">
        <v>295</v>
      </c>
      <c r="Q16" s="188"/>
      <c r="R16" s="188"/>
      <c r="T16" s="188"/>
      <c r="V16" s="188"/>
    </row>
    <row r="17" spans="1:23" s="7" customFormat="1">
      <c r="A17" s="187"/>
      <c r="B17" s="187"/>
      <c r="D17" s="188"/>
      <c r="E17" s="188"/>
      <c r="F17" s="320"/>
      <c r="G17" s="188" t="s">
        <v>253</v>
      </c>
      <c r="I17" s="188" t="s">
        <v>253</v>
      </c>
      <c r="J17" s="188" t="s">
        <v>253</v>
      </c>
      <c r="L17" s="188"/>
      <c r="M17" s="188"/>
      <c r="N17" s="188" t="s">
        <v>636</v>
      </c>
      <c r="O17" s="188" t="s">
        <v>636</v>
      </c>
      <c r="Q17" s="188"/>
      <c r="R17" s="188" t="s">
        <v>636</v>
      </c>
      <c r="T17" s="188"/>
      <c r="V17" s="188"/>
    </row>
    <row r="18" spans="1:23" s="7" customFormat="1">
      <c r="A18" s="187"/>
      <c r="B18" s="187"/>
      <c r="D18" s="188"/>
      <c r="E18" s="188"/>
      <c r="F18" s="188"/>
      <c r="G18" s="188"/>
      <c r="H18" s="188"/>
      <c r="I18" s="188"/>
      <c r="J18" s="188"/>
      <c r="K18" s="188"/>
      <c r="L18" s="188"/>
      <c r="M18" s="188" t="s">
        <v>253</v>
      </c>
      <c r="N18" s="188" t="s">
        <v>253</v>
      </c>
      <c r="O18" s="188" t="s">
        <v>253</v>
      </c>
      <c r="Q18" s="188"/>
      <c r="R18" s="188"/>
      <c r="S18" s="188"/>
      <c r="T18" s="188"/>
      <c r="V18" s="188"/>
    </row>
    <row r="19" spans="1:23" s="135" customFormat="1">
      <c r="A19" s="44" t="s">
        <v>668</v>
      </c>
      <c r="B19" s="44"/>
      <c r="D19" s="176"/>
      <c r="E19" s="182"/>
      <c r="G19" s="182"/>
      <c r="H19" s="182"/>
      <c r="R19" s="190"/>
    </row>
    <row r="20" spans="1:23" s="135" customFormat="1">
      <c r="A20" s="1" t="s">
        <v>144</v>
      </c>
      <c r="B20" s="2"/>
      <c r="E20" s="176"/>
      <c r="F20" s="182"/>
      <c r="H20" s="182"/>
      <c r="I20" s="182"/>
      <c r="S20" s="190"/>
    </row>
    <row r="21" spans="1:23" s="135" customFormat="1">
      <c r="A21" s="1" t="s">
        <v>609</v>
      </c>
      <c r="B21" s="2"/>
      <c r="E21" s="176"/>
      <c r="F21" s="182"/>
      <c r="G21" s="182"/>
      <c r="I21" s="182"/>
      <c r="J21" s="182"/>
      <c r="T21" s="190"/>
    </row>
    <row r="22" spans="1:23" s="135" customFormat="1">
      <c r="A22" s="44"/>
      <c r="B22" s="44"/>
      <c r="E22" s="176"/>
      <c r="F22" s="182"/>
      <c r="G22" s="182"/>
      <c r="I22" s="182"/>
      <c r="J22" s="182"/>
      <c r="T22" s="190"/>
    </row>
    <row r="23" spans="1:23">
      <c r="A23" s="131" t="s">
        <v>637</v>
      </c>
      <c r="B23" s="131"/>
      <c r="I23" s="182"/>
      <c r="J23" s="182"/>
      <c r="K23" s="182"/>
      <c r="L23" s="182"/>
      <c r="M23" s="182"/>
      <c r="N23" s="182"/>
      <c r="O23" s="182"/>
      <c r="P23" s="182"/>
      <c r="Q23" s="182"/>
      <c r="R23" s="182"/>
      <c r="S23" s="182"/>
      <c r="T23" s="182"/>
      <c r="U23" s="182"/>
      <c r="V23" s="182"/>
      <c r="W23" s="182"/>
    </row>
    <row r="24" spans="1:23">
      <c r="A24" s="131"/>
      <c r="B24" s="131"/>
      <c r="I24" s="182"/>
      <c r="J24" s="182"/>
      <c r="K24" s="182"/>
      <c r="L24" s="182"/>
      <c r="M24" s="182"/>
      <c r="N24" s="182"/>
      <c r="O24" s="182"/>
      <c r="P24" s="182"/>
      <c r="Q24" s="182"/>
      <c r="R24" s="182"/>
      <c r="S24" s="182"/>
      <c r="T24" s="182"/>
      <c r="U24" s="182"/>
      <c r="V24" s="182"/>
      <c r="W24" s="182"/>
    </row>
    <row r="25" spans="1:23" s="187" customFormat="1" ht="30">
      <c r="A25" s="32" t="s">
        <v>610</v>
      </c>
      <c r="B25" s="184" t="s">
        <v>638</v>
      </c>
      <c r="C25" s="184" t="s">
        <v>639</v>
      </c>
      <c r="D25" s="184" t="s">
        <v>96</v>
      </c>
      <c r="E25" s="184" t="s">
        <v>325</v>
      </c>
      <c r="F25" s="184" t="s">
        <v>640</v>
      </c>
      <c r="G25" s="184" t="s">
        <v>641</v>
      </c>
      <c r="H25" s="184" t="s">
        <v>642</v>
      </c>
      <c r="I25" s="184" t="s">
        <v>94</v>
      </c>
      <c r="J25" s="321" t="s">
        <v>921</v>
      </c>
      <c r="K25" s="184" t="s">
        <v>95</v>
      </c>
      <c r="L25" s="184" t="s">
        <v>643</v>
      </c>
      <c r="M25" s="184" t="s">
        <v>644</v>
      </c>
      <c r="N25" s="367" t="s">
        <v>645</v>
      </c>
      <c r="O25" s="367" t="s">
        <v>646</v>
      </c>
      <c r="P25" s="184" t="s">
        <v>98</v>
      </c>
      <c r="Q25" s="321" t="s">
        <v>925</v>
      </c>
      <c r="R25" s="321" t="s">
        <v>926</v>
      </c>
    </row>
    <row r="26" spans="1:23" s="187" customFormat="1">
      <c r="A26" s="18" t="s">
        <v>2</v>
      </c>
      <c r="B26" s="185" t="s">
        <v>176</v>
      </c>
      <c r="C26" s="184" t="s">
        <v>177</v>
      </c>
      <c r="D26" s="185" t="s">
        <v>647</v>
      </c>
      <c r="E26" s="185" t="s">
        <v>648</v>
      </c>
      <c r="F26" s="185" t="s">
        <v>649</v>
      </c>
      <c r="G26" s="184" t="s">
        <v>650</v>
      </c>
      <c r="H26" s="185" t="s">
        <v>651</v>
      </c>
      <c r="I26" s="184" t="s">
        <v>504</v>
      </c>
      <c r="J26" s="322" t="s">
        <v>922</v>
      </c>
      <c r="K26" s="185" t="s">
        <v>505</v>
      </c>
      <c r="L26" s="185" t="s">
        <v>652</v>
      </c>
      <c r="M26" s="185" t="s">
        <v>653</v>
      </c>
      <c r="N26" s="368" t="s">
        <v>654</v>
      </c>
      <c r="O26" s="368" t="s">
        <v>655</v>
      </c>
      <c r="P26" s="185" t="s">
        <v>656</v>
      </c>
      <c r="Q26" s="323" t="s">
        <v>923</v>
      </c>
      <c r="R26" s="323" t="s">
        <v>924</v>
      </c>
    </row>
    <row r="27" spans="1:23" s="187" customFormat="1">
      <c r="A27" s="73"/>
      <c r="B27" s="174"/>
      <c r="C27" s="174"/>
      <c r="D27" s="174"/>
      <c r="E27" s="174"/>
      <c r="F27" s="174"/>
      <c r="G27" s="174"/>
      <c r="H27" s="174"/>
      <c r="I27" s="174"/>
      <c r="J27" s="315"/>
      <c r="K27" s="174"/>
      <c r="L27" s="174"/>
      <c r="M27" s="174"/>
      <c r="N27" s="369"/>
      <c r="O27" s="369"/>
      <c r="P27" s="174"/>
      <c r="Q27" s="324"/>
      <c r="R27" s="324"/>
    </row>
    <row r="28" spans="1:23" s="187" customFormat="1" ht="60">
      <c r="A28" s="58" t="s">
        <v>309</v>
      </c>
      <c r="B28" s="188" t="s">
        <v>224</v>
      </c>
      <c r="C28" s="188" t="s">
        <v>224</v>
      </c>
      <c r="D28" s="188" t="s">
        <v>224</v>
      </c>
      <c r="E28" s="8" t="s">
        <v>669</v>
      </c>
      <c r="F28" s="188" t="s">
        <v>224</v>
      </c>
      <c r="G28" s="188" t="s">
        <v>224</v>
      </c>
      <c r="H28" s="188" t="s">
        <v>224</v>
      </c>
      <c r="I28" s="188" t="s">
        <v>320</v>
      </c>
      <c r="J28" s="316"/>
      <c r="K28" s="188" t="s">
        <v>224</v>
      </c>
      <c r="L28" s="188" t="s">
        <v>224</v>
      </c>
      <c r="M28" s="188" t="s">
        <v>657</v>
      </c>
      <c r="N28" s="370" t="s">
        <v>658</v>
      </c>
      <c r="O28" s="370" t="s">
        <v>659</v>
      </c>
      <c r="P28" s="188" t="s">
        <v>230</v>
      </c>
      <c r="Q28" s="316"/>
      <c r="R28" s="316"/>
    </row>
    <row r="29" spans="1:23" s="187" customFormat="1" ht="30">
      <c r="A29" s="10" t="s">
        <v>296</v>
      </c>
      <c r="B29" s="188" t="s">
        <v>660</v>
      </c>
      <c r="C29" s="188" t="s">
        <v>661</v>
      </c>
      <c r="D29" s="188" t="s">
        <v>322</v>
      </c>
      <c r="E29" s="188"/>
      <c r="F29" s="188" t="s">
        <v>662</v>
      </c>
      <c r="G29" s="188" t="s">
        <v>663</v>
      </c>
      <c r="H29" s="188" t="s">
        <v>664</v>
      </c>
      <c r="I29" s="188"/>
      <c r="J29" s="316"/>
      <c r="K29" s="188" t="s">
        <v>321</v>
      </c>
      <c r="L29" s="188" t="s">
        <v>665</v>
      </c>
      <c r="M29" s="188"/>
      <c r="N29" s="370"/>
      <c r="O29" s="370"/>
      <c r="P29" s="188" t="s">
        <v>324</v>
      </c>
      <c r="Q29" s="316"/>
      <c r="R29" s="316"/>
    </row>
    <row r="30" spans="1:23" s="187" customFormat="1">
      <c r="B30" s="188"/>
      <c r="C30" s="188"/>
      <c r="D30" s="188"/>
      <c r="E30" s="188"/>
      <c r="F30" s="188"/>
      <c r="G30" s="188"/>
      <c r="H30" s="188"/>
      <c r="I30" s="188"/>
      <c r="J30" s="316"/>
      <c r="K30" s="188"/>
      <c r="L30" s="188"/>
      <c r="M30" s="188"/>
      <c r="N30" s="370"/>
      <c r="O30" s="370"/>
      <c r="P30" s="188"/>
      <c r="Q30" s="316"/>
      <c r="R30" s="316"/>
    </row>
    <row r="31" spans="1:23" s="187" customFormat="1">
      <c r="C31" s="188"/>
      <c r="D31" s="188"/>
      <c r="E31" s="188"/>
      <c r="F31" s="188"/>
      <c r="G31" s="188"/>
      <c r="H31" s="188"/>
      <c r="I31" s="188"/>
      <c r="J31" s="316"/>
      <c r="K31" s="188"/>
      <c r="L31" s="188"/>
      <c r="M31" s="188"/>
      <c r="N31" s="370"/>
      <c r="O31" s="370"/>
      <c r="P31" s="188"/>
      <c r="Q31" s="316"/>
      <c r="R31" s="316"/>
    </row>
    <row r="32" spans="1:23" s="187" customFormat="1">
      <c r="C32" s="188"/>
      <c r="D32" s="188"/>
      <c r="E32" s="188"/>
      <c r="F32" s="188"/>
      <c r="G32" s="188"/>
      <c r="H32" s="188"/>
      <c r="I32" s="188"/>
      <c r="J32" s="188"/>
      <c r="L32" s="188"/>
      <c r="M32" s="188"/>
      <c r="N32" s="188"/>
      <c r="O32" s="188"/>
      <c r="P32" s="188"/>
      <c r="Q32" s="188"/>
    </row>
    <row r="33" spans="3:20" s="187" customFormat="1">
      <c r="C33" s="188"/>
      <c r="D33" s="188"/>
      <c r="E33" s="188"/>
      <c r="F33" s="188"/>
      <c r="G33" s="188"/>
      <c r="H33" s="188"/>
      <c r="I33" s="188"/>
      <c r="J33" s="188"/>
      <c r="L33" s="188"/>
      <c r="M33" s="188"/>
      <c r="N33" s="188"/>
      <c r="O33" s="188"/>
      <c r="P33" s="188"/>
      <c r="Q33" s="188"/>
      <c r="T33" s="7"/>
    </row>
    <row r="34" spans="3:20">
      <c r="C34" s="175"/>
      <c r="D34" s="175"/>
      <c r="E34" s="175"/>
      <c r="F34" s="175"/>
      <c r="G34" s="175"/>
      <c r="H34" s="175"/>
      <c r="I34" s="175"/>
      <c r="J34" s="175"/>
      <c r="K34" s="175"/>
      <c r="L34" s="175"/>
      <c r="M34" s="175"/>
      <c r="N34" s="175"/>
      <c r="O34" s="175"/>
      <c r="P34" s="175"/>
      <c r="Q34" s="175"/>
      <c r="R34" s="175"/>
      <c r="S34" s="175"/>
      <c r="T34" s="175"/>
    </row>
  </sheetData>
  <sheetProtection selectLockedCells="1" selectUnlockedCells="1"/>
  <dataValidations count="1">
    <dataValidation allowBlank="1" sqref="N65531 JJ65531 TF65531 ADB65531 AMX65531 AWT65531 BGP65531 BQL65531 CAH65531 CKD65531 CTZ65531 DDV65531 DNR65531 DXN65531 EHJ65531 ERF65531 FBB65531 FKX65531 FUT65531 GEP65531 GOL65531 GYH65531 HID65531 HRZ65531 IBV65531 ILR65531 IVN65531 JFJ65531 JPF65531 JZB65531 KIX65531 KST65531 LCP65531 LML65531 LWH65531 MGD65531 MPZ65531 MZV65531 NJR65531 NTN65531 ODJ65531 ONF65531 OXB65531 PGX65531 PQT65531 QAP65531 QKL65531 QUH65531 RED65531 RNZ65531 RXV65531 SHR65531 SRN65531 TBJ65531 TLF65531 TVB65531 UEX65531 UOT65531 UYP65531 VIL65531 VSH65531 WCD65531 WLZ65531 WVV65531 N131067 JJ131067 TF131067 ADB131067 AMX131067 AWT131067 BGP131067 BQL131067 CAH131067 CKD131067 CTZ131067 DDV131067 DNR131067 DXN131067 EHJ131067 ERF131067 FBB131067 FKX131067 FUT131067 GEP131067 GOL131067 GYH131067 HID131067 HRZ131067 IBV131067 ILR131067 IVN131067 JFJ131067 JPF131067 JZB131067 KIX131067 KST131067 LCP131067 LML131067 LWH131067 MGD131067 MPZ131067 MZV131067 NJR131067 NTN131067 ODJ131067 ONF131067 OXB131067 PGX131067 PQT131067 QAP131067 QKL131067 QUH131067 RED131067 RNZ131067 RXV131067 SHR131067 SRN131067 TBJ131067 TLF131067 TVB131067 UEX131067 UOT131067 UYP131067 VIL131067 VSH131067 WCD131067 WLZ131067 WVV131067 N196603 JJ196603 TF196603 ADB196603 AMX196603 AWT196603 BGP196603 BQL196603 CAH196603 CKD196603 CTZ196603 DDV196603 DNR196603 DXN196603 EHJ196603 ERF196603 FBB196603 FKX196603 FUT196603 GEP196603 GOL196603 GYH196603 HID196603 HRZ196603 IBV196603 ILR196603 IVN196603 JFJ196603 JPF196603 JZB196603 KIX196603 KST196603 LCP196603 LML196603 LWH196603 MGD196603 MPZ196603 MZV196603 NJR196603 NTN196603 ODJ196603 ONF196603 OXB196603 PGX196603 PQT196603 QAP196603 QKL196603 QUH196603 RED196603 RNZ196603 RXV196603 SHR196603 SRN196603 TBJ196603 TLF196603 TVB196603 UEX196603 UOT196603 UYP196603 VIL196603 VSH196603 WCD196603 WLZ196603 WVV196603 N262139 JJ262139 TF262139 ADB262139 AMX262139 AWT262139 BGP262139 BQL262139 CAH262139 CKD262139 CTZ262139 DDV262139 DNR262139 DXN262139 EHJ262139 ERF262139 FBB262139 FKX262139 FUT262139 GEP262139 GOL262139 GYH262139 HID262139 HRZ262139 IBV262139 ILR262139 IVN262139 JFJ262139 JPF262139 JZB262139 KIX262139 KST262139 LCP262139 LML262139 LWH262139 MGD262139 MPZ262139 MZV262139 NJR262139 NTN262139 ODJ262139 ONF262139 OXB262139 PGX262139 PQT262139 QAP262139 QKL262139 QUH262139 RED262139 RNZ262139 RXV262139 SHR262139 SRN262139 TBJ262139 TLF262139 TVB262139 UEX262139 UOT262139 UYP262139 VIL262139 VSH262139 WCD262139 WLZ262139 WVV262139 N327675 JJ327675 TF327675 ADB327675 AMX327675 AWT327675 BGP327675 BQL327675 CAH327675 CKD327675 CTZ327675 DDV327675 DNR327675 DXN327675 EHJ327675 ERF327675 FBB327675 FKX327675 FUT327675 GEP327675 GOL327675 GYH327675 HID327675 HRZ327675 IBV327675 ILR327675 IVN327675 JFJ327675 JPF327675 JZB327675 KIX327675 KST327675 LCP327675 LML327675 LWH327675 MGD327675 MPZ327675 MZV327675 NJR327675 NTN327675 ODJ327675 ONF327675 OXB327675 PGX327675 PQT327675 QAP327675 QKL327675 QUH327675 RED327675 RNZ327675 RXV327675 SHR327675 SRN327675 TBJ327675 TLF327675 TVB327675 UEX327675 UOT327675 UYP327675 VIL327675 VSH327675 WCD327675 WLZ327675 WVV327675 N393211 JJ393211 TF393211 ADB393211 AMX393211 AWT393211 BGP393211 BQL393211 CAH393211 CKD393211 CTZ393211 DDV393211 DNR393211 DXN393211 EHJ393211 ERF393211 FBB393211 FKX393211 FUT393211 GEP393211 GOL393211 GYH393211 HID393211 HRZ393211 IBV393211 ILR393211 IVN393211 JFJ393211 JPF393211 JZB393211 KIX393211 KST393211 LCP393211 LML393211 LWH393211 MGD393211 MPZ393211 MZV393211 NJR393211 NTN393211 ODJ393211 ONF393211 OXB393211 PGX393211 PQT393211 QAP393211 QKL393211 QUH393211 RED393211 RNZ393211 RXV393211 SHR393211 SRN393211 TBJ393211 TLF393211 TVB393211 UEX393211 UOT393211 UYP393211 VIL393211 VSH393211 WCD393211 WLZ393211 WVV393211 N458747 JJ458747 TF458747 ADB458747 AMX458747 AWT458747 BGP458747 BQL458747 CAH458747 CKD458747 CTZ458747 DDV458747 DNR458747 DXN458747 EHJ458747 ERF458747 FBB458747 FKX458747 FUT458747 GEP458747 GOL458747 GYH458747 HID458747 HRZ458747 IBV458747 ILR458747 IVN458747 JFJ458747 JPF458747 JZB458747 KIX458747 KST458747 LCP458747 LML458747 LWH458747 MGD458747 MPZ458747 MZV458747 NJR458747 NTN458747 ODJ458747 ONF458747 OXB458747 PGX458747 PQT458747 QAP458747 QKL458747 QUH458747 RED458747 RNZ458747 RXV458747 SHR458747 SRN458747 TBJ458747 TLF458747 TVB458747 UEX458747 UOT458747 UYP458747 VIL458747 VSH458747 WCD458747 WLZ458747 WVV458747 N524283 JJ524283 TF524283 ADB524283 AMX524283 AWT524283 BGP524283 BQL524283 CAH524283 CKD524283 CTZ524283 DDV524283 DNR524283 DXN524283 EHJ524283 ERF524283 FBB524283 FKX524283 FUT524283 GEP524283 GOL524283 GYH524283 HID524283 HRZ524283 IBV524283 ILR524283 IVN524283 JFJ524283 JPF524283 JZB524283 KIX524283 KST524283 LCP524283 LML524283 LWH524283 MGD524283 MPZ524283 MZV524283 NJR524283 NTN524283 ODJ524283 ONF524283 OXB524283 PGX524283 PQT524283 QAP524283 QKL524283 QUH524283 RED524283 RNZ524283 RXV524283 SHR524283 SRN524283 TBJ524283 TLF524283 TVB524283 UEX524283 UOT524283 UYP524283 VIL524283 VSH524283 WCD524283 WLZ524283 WVV524283 N589819 JJ589819 TF589819 ADB589819 AMX589819 AWT589819 BGP589819 BQL589819 CAH589819 CKD589819 CTZ589819 DDV589819 DNR589819 DXN589819 EHJ589819 ERF589819 FBB589819 FKX589819 FUT589819 GEP589819 GOL589819 GYH589819 HID589819 HRZ589819 IBV589819 ILR589819 IVN589819 JFJ589819 JPF589819 JZB589819 KIX589819 KST589819 LCP589819 LML589819 LWH589819 MGD589819 MPZ589819 MZV589819 NJR589819 NTN589819 ODJ589819 ONF589819 OXB589819 PGX589819 PQT589819 QAP589819 QKL589819 QUH589819 RED589819 RNZ589819 RXV589819 SHR589819 SRN589819 TBJ589819 TLF589819 TVB589819 UEX589819 UOT589819 UYP589819 VIL589819 VSH589819 WCD589819 WLZ589819 WVV589819 N655355 JJ655355 TF655355 ADB655355 AMX655355 AWT655355 BGP655355 BQL655355 CAH655355 CKD655355 CTZ655355 DDV655355 DNR655355 DXN655355 EHJ655355 ERF655355 FBB655355 FKX655355 FUT655355 GEP655355 GOL655355 GYH655355 HID655355 HRZ655355 IBV655355 ILR655355 IVN655355 JFJ655355 JPF655355 JZB655355 KIX655355 KST655355 LCP655355 LML655355 LWH655355 MGD655355 MPZ655355 MZV655355 NJR655355 NTN655355 ODJ655355 ONF655355 OXB655355 PGX655355 PQT655355 QAP655355 QKL655355 QUH655355 RED655355 RNZ655355 RXV655355 SHR655355 SRN655355 TBJ655355 TLF655355 TVB655355 UEX655355 UOT655355 UYP655355 VIL655355 VSH655355 WCD655355 WLZ655355 WVV655355 N720891 JJ720891 TF720891 ADB720891 AMX720891 AWT720891 BGP720891 BQL720891 CAH720891 CKD720891 CTZ720891 DDV720891 DNR720891 DXN720891 EHJ720891 ERF720891 FBB720891 FKX720891 FUT720891 GEP720891 GOL720891 GYH720891 HID720891 HRZ720891 IBV720891 ILR720891 IVN720891 JFJ720891 JPF720891 JZB720891 KIX720891 KST720891 LCP720891 LML720891 LWH720891 MGD720891 MPZ720891 MZV720891 NJR720891 NTN720891 ODJ720891 ONF720891 OXB720891 PGX720891 PQT720891 QAP720891 QKL720891 QUH720891 RED720891 RNZ720891 RXV720891 SHR720891 SRN720891 TBJ720891 TLF720891 TVB720891 UEX720891 UOT720891 UYP720891 VIL720891 VSH720891 WCD720891 WLZ720891 WVV720891 N786427 JJ786427 TF786427 ADB786427 AMX786427 AWT786427 BGP786427 BQL786427 CAH786427 CKD786427 CTZ786427 DDV786427 DNR786427 DXN786427 EHJ786427 ERF786427 FBB786427 FKX786427 FUT786427 GEP786427 GOL786427 GYH786427 HID786427 HRZ786427 IBV786427 ILR786427 IVN786427 JFJ786427 JPF786427 JZB786427 KIX786427 KST786427 LCP786427 LML786427 LWH786427 MGD786427 MPZ786427 MZV786427 NJR786427 NTN786427 ODJ786427 ONF786427 OXB786427 PGX786427 PQT786427 QAP786427 QKL786427 QUH786427 RED786427 RNZ786427 RXV786427 SHR786427 SRN786427 TBJ786427 TLF786427 TVB786427 UEX786427 UOT786427 UYP786427 VIL786427 VSH786427 WCD786427 WLZ786427 WVV786427 N851963 JJ851963 TF851963 ADB851963 AMX851963 AWT851963 BGP851963 BQL851963 CAH851963 CKD851963 CTZ851963 DDV851963 DNR851963 DXN851963 EHJ851963 ERF851963 FBB851963 FKX851963 FUT851963 GEP851963 GOL851963 GYH851963 HID851963 HRZ851963 IBV851963 ILR851963 IVN851963 JFJ851963 JPF851963 JZB851963 KIX851963 KST851963 LCP851963 LML851963 LWH851963 MGD851963 MPZ851963 MZV851963 NJR851963 NTN851963 ODJ851963 ONF851963 OXB851963 PGX851963 PQT851963 QAP851963 QKL851963 QUH851963 RED851963 RNZ851963 RXV851963 SHR851963 SRN851963 TBJ851963 TLF851963 TVB851963 UEX851963 UOT851963 UYP851963 VIL851963 VSH851963 WCD851963 WLZ851963 WVV851963 N917499 JJ917499 TF917499 ADB917499 AMX917499 AWT917499 BGP917499 BQL917499 CAH917499 CKD917499 CTZ917499 DDV917499 DNR917499 DXN917499 EHJ917499 ERF917499 FBB917499 FKX917499 FUT917499 GEP917499 GOL917499 GYH917499 HID917499 HRZ917499 IBV917499 ILR917499 IVN917499 JFJ917499 JPF917499 JZB917499 KIX917499 KST917499 LCP917499 LML917499 LWH917499 MGD917499 MPZ917499 MZV917499 NJR917499 NTN917499 ODJ917499 ONF917499 OXB917499 PGX917499 PQT917499 QAP917499 QKL917499 QUH917499 RED917499 RNZ917499 RXV917499 SHR917499 SRN917499 TBJ917499 TLF917499 TVB917499 UEX917499 UOT917499 UYP917499 VIL917499 VSH917499 WCD917499 WLZ917499 WVV917499 N983035 JJ983035 TF983035 ADB983035 AMX983035 AWT983035 BGP983035 BQL983035 CAH983035 CKD983035 CTZ983035 DDV983035 DNR983035 DXN983035 EHJ983035 ERF983035 FBB983035 FKX983035 FUT983035 GEP983035 GOL983035 GYH983035 HID983035 HRZ983035 IBV983035 ILR983035 IVN983035 JFJ983035 JPF983035 JZB983035 KIX983035 KST983035 LCP983035 LML983035 LWH983035 MGD983035 MPZ983035 MZV983035 NJR983035 NTN983035 ODJ983035 ONF983035 OXB983035 PGX983035 PQT983035 QAP983035 QKL983035 QUH983035 RED983035 RNZ983035 RXV983035 SHR983035 SRN983035 TBJ983035 TLF983035 TVB983035 UEX983035 UOT983035 UYP983035 VIL983035 VSH983035 WCD983035 WLZ983035 WVV983035">
      <formula1>0</formula1>
      <formula2>0</formula2>
    </dataValidation>
  </dataValidations>
  <pageMargins left="0.78749999999999998" right="0.78749999999999998" top="0.98402777777777772" bottom="0.98402777777777772" header="0.51180555555555551" footer="0.51180555555555551"/>
  <pageSetup paperSize="9" scale="31" firstPageNumber="0" orientation="landscape" cellComments="atEnd"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C000"/>
    <pageSetUpPr fitToPage="1"/>
  </sheetPr>
  <dimension ref="A1:AM39"/>
  <sheetViews>
    <sheetView showGridLines="0" zoomScale="80" zoomScaleNormal="80" workbookViewId="0">
      <selection activeCell="D3" sqref="D3:D20"/>
    </sheetView>
  </sheetViews>
  <sheetFormatPr defaultColWidth="9.28515625" defaultRowHeight="15"/>
  <cols>
    <col min="1" max="23" width="22.28515625" style="176" customWidth="1"/>
    <col min="24" max="25" width="25" style="176" customWidth="1"/>
    <col min="26" max="27" width="14" style="176" customWidth="1"/>
    <col min="28" max="28" width="12.42578125" style="176" customWidth="1"/>
    <col min="29" max="29" width="11.5703125" style="176" customWidth="1"/>
    <col min="30" max="30" width="11.7109375" style="176" customWidth="1"/>
    <col min="31" max="31" width="10.42578125" style="176" customWidth="1"/>
    <col min="32" max="32" width="13.28515625" style="176" customWidth="1"/>
    <col min="33" max="35" width="11.5703125" style="176" customWidth="1"/>
    <col min="36" max="36" width="11.42578125" style="176" customWidth="1"/>
    <col min="37" max="259" width="9.28515625" style="176"/>
    <col min="260" max="260" width="22.5703125" style="176" customWidth="1"/>
    <col min="261" max="261" width="9.28515625" style="176"/>
    <col min="262" max="262" width="12.5703125" style="176" customWidth="1"/>
    <col min="263" max="263" width="15.5703125" style="176" customWidth="1"/>
    <col min="264" max="264" width="18.42578125" style="176" customWidth="1"/>
    <col min="265" max="265" width="15.28515625" style="176" customWidth="1"/>
    <col min="266" max="269" width="13.5703125" style="176" customWidth="1"/>
    <col min="270" max="270" width="14.5703125" style="176" customWidth="1"/>
    <col min="271" max="273" width="13.28515625" style="176" customWidth="1"/>
    <col min="274" max="274" width="12.5703125" style="176" customWidth="1"/>
    <col min="275" max="275" width="11.42578125" style="176" customWidth="1"/>
    <col min="276" max="276" width="11.5703125" style="176" customWidth="1"/>
    <col min="277" max="277" width="12" style="176" customWidth="1"/>
    <col min="278" max="278" width="14" style="176" customWidth="1"/>
    <col min="279" max="279" width="11.28515625" style="176" customWidth="1"/>
    <col min="280" max="283" width="14" style="176" customWidth="1"/>
    <col min="284" max="284" width="12.42578125" style="176" customWidth="1"/>
    <col min="285" max="285" width="11.5703125" style="176" customWidth="1"/>
    <col min="286" max="286" width="11.42578125" style="176" customWidth="1"/>
    <col min="287" max="287" width="10.42578125" style="176" customWidth="1"/>
    <col min="288" max="288" width="13.28515625" style="176" customWidth="1"/>
    <col min="289" max="291" width="11.5703125" style="176" customWidth="1"/>
    <col min="292" max="292" width="11.42578125" style="176" customWidth="1"/>
    <col min="293" max="515" width="9.28515625" style="176"/>
    <col min="516" max="516" width="22.5703125" style="176" customWidth="1"/>
    <col min="517" max="517" width="9.28515625" style="176"/>
    <col min="518" max="518" width="12.5703125" style="176" customWidth="1"/>
    <col min="519" max="519" width="15.5703125" style="176" customWidth="1"/>
    <col min="520" max="520" width="18.42578125" style="176" customWidth="1"/>
    <col min="521" max="521" width="15.28515625" style="176" customWidth="1"/>
    <col min="522" max="525" width="13.5703125" style="176" customWidth="1"/>
    <col min="526" max="526" width="14.5703125" style="176" customWidth="1"/>
    <col min="527" max="529" width="13.28515625" style="176" customWidth="1"/>
    <col min="530" max="530" width="12.5703125" style="176" customWidth="1"/>
    <col min="531" max="531" width="11.42578125" style="176" customWidth="1"/>
    <col min="532" max="532" width="11.5703125" style="176" customWidth="1"/>
    <col min="533" max="533" width="12" style="176" customWidth="1"/>
    <col min="534" max="534" width="14" style="176" customWidth="1"/>
    <col min="535" max="535" width="11.28515625" style="176" customWidth="1"/>
    <col min="536" max="539" width="14" style="176" customWidth="1"/>
    <col min="540" max="540" width="12.42578125" style="176" customWidth="1"/>
    <col min="541" max="541" width="11.5703125" style="176" customWidth="1"/>
    <col min="542" max="542" width="11.42578125" style="176" customWidth="1"/>
    <col min="543" max="543" width="10.42578125" style="176" customWidth="1"/>
    <col min="544" max="544" width="13.28515625" style="176" customWidth="1"/>
    <col min="545" max="547" width="11.5703125" style="176" customWidth="1"/>
    <col min="548" max="548" width="11.42578125" style="176" customWidth="1"/>
    <col min="549" max="771" width="9.28515625" style="176"/>
    <col min="772" max="772" width="22.5703125" style="176" customWidth="1"/>
    <col min="773" max="773" width="9.28515625" style="176"/>
    <col min="774" max="774" width="12.5703125" style="176" customWidth="1"/>
    <col min="775" max="775" width="15.5703125" style="176" customWidth="1"/>
    <col min="776" max="776" width="18.42578125" style="176" customWidth="1"/>
    <col min="777" max="777" width="15.28515625" style="176" customWidth="1"/>
    <col min="778" max="781" width="13.5703125" style="176" customWidth="1"/>
    <col min="782" max="782" width="14.5703125" style="176" customWidth="1"/>
    <col min="783" max="785" width="13.28515625" style="176" customWidth="1"/>
    <col min="786" max="786" width="12.5703125" style="176" customWidth="1"/>
    <col min="787" max="787" width="11.42578125" style="176" customWidth="1"/>
    <col min="788" max="788" width="11.5703125" style="176" customWidth="1"/>
    <col min="789" max="789" width="12" style="176" customWidth="1"/>
    <col min="790" max="790" width="14" style="176" customWidth="1"/>
    <col min="791" max="791" width="11.28515625" style="176" customWidth="1"/>
    <col min="792" max="795" width="14" style="176" customWidth="1"/>
    <col min="796" max="796" width="12.42578125" style="176" customWidth="1"/>
    <col min="797" max="797" width="11.5703125" style="176" customWidth="1"/>
    <col min="798" max="798" width="11.42578125" style="176" customWidth="1"/>
    <col min="799" max="799" width="10.42578125" style="176" customWidth="1"/>
    <col min="800" max="800" width="13.28515625" style="176" customWidth="1"/>
    <col min="801" max="803" width="11.5703125" style="176" customWidth="1"/>
    <col min="804" max="804" width="11.42578125" style="176" customWidth="1"/>
    <col min="805" max="1027" width="9.28515625" style="176"/>
    <col min="1028" max="1028" width="22.5703125" style="176" customWidth="1"/>
    <col min="1029" max="1029" width="9.28515625" style="176"/>
    <col min="1030" max="1030" width="12.5703125" style="176" customWidth="1"/>
    <col min="1031" max="1031" width="15.5703125" style="176" customWidth="1"/>
    <col min="1032" max="1032" width="18.42578125" style="176" customWidth="1"/>
    <col min="1033" max="1033" width="15.28515625" style="176" customWidth="1"/>
    <col min="1034" max="1037" width="13.5703125" style="176" customWidth="1"/>
    <col min="1038" max="1038" width="14.5703125" style="176" customWidth="1"/>
    <col min="1039" max="1041" width="13.28515625" style="176" customWidth="1"/>
    <col min="1042" max="1042" width="12.5703125" style="176" customWidth="1"/>
    <col min="1043" max="1043" width="11.42578125" style="176" customWidth="1"/>
    <col min="1044" max="1044" width="11.5703125" style="176" customWidth="1"/>
    <col min="1045" max="1045" width="12" style="176" customWidth="1"/>
    <col min="1046" max="1046" width="14" style="176" customWidth="1"/>
    <col min="1047" max="1047" width="11.28515625" style="176" customWidth="1"/>
    <col min="1048" max="1051" width="14" style="176" customWidth="1"/>
    <col min="1052" max="1052" width="12.42578125" style="176" customWidth="1"/>
    <col min="1053" max="1053" width="11.5703125" style="176" customWidth="1"/>
    <col min="1054" max="1054" width="11.42578125" style="176" customWidth="1"/>
    <col min="1055" max="1055" width="10.42578125" style="176" customWidth="1"/>
    <col min="1056" max="1056" width="13.28515625" style="176" customWidth="1"/>
    <col min="1057" max="1059" width="11.5703125" style="176" customWidth="1"/>
    <col min="1060" max="1060" width="11.42578125" style="176" customWidth="1"/>
    <col min="1061" max="1283" width="9.28515625" style="176"/>
    <col min="1284" max="1284" width="22.5703125" style="176" customWidth="1"/>
    <col min="1285" max="1285" width="9.28515625" style="176"/>
    <col min="1286" max="1286" width="12.5703125" style="176" customWidth="1"/>
    <col min="1287" max="1287" width="15.5703125" style="176" customWidth="1"/>
    <col min="1288" max="1288" width="18.42578125" style="176" customWidth="1"/>
    <col min="1289" max="1289" width="15.28515625" style="176" customWidth="1"/>
    <col min="1290" max="1293" width="13.5703125" style="176" customWidth="1"/>
    <col min="1294" max="1294" width="14.5703125" style="176" customWidth="1"/>
    <col min="1295" max="1297" width="13.28515625" style="176" customWidth="1"/>
    <col min="1298" max="1298" width="12.5703125" style="176" customWidth="1"/>
    <col min="1299" max="1299" width="11.42578125" style="176" customWidth="1"/>
    <col min="1300" max="1300" width="11.5703125" style="176" customWidth="1"/>
    <col min="1301" max="1301" width="12" style="176" customWidth="1"/>
    <col min="1302" max="1302" width="14" style="176" customWidth="1"/>
    <col min="1303" max="1303" width="11.28515625" style="176" customWidth="1"/>
    <col min="1304" max="1307" width="14" style="176" customWidth="1"/>
    <col min="1308" max="1308" width="12.42578125" style="176" customWidth="1"/>
    <col min="1309" max="1309" width="11.5703125" style="176" customWidth="1"/>
    <col min="1310" max="1310" width="11.42578125" style="176" customWidth="1"/>
    <col min="1311" max="1311" width="10.42578125" style="176" customWidth="1"/>
    <col min="1312" max="1312" width="13.28515625" style="176" customWidth="1"/>
    <col min="1313" max="1315" width="11.5703125" style="176" customWidth="1"/>
    <col min="1316" max="1316" width="11.42578125" style="176" customWidth="1"/>
    <col min="1317" max="1539" width="9.28515625" style="176"/>
    <col min="1540" max="1540" width="22.5703125" style="176" customWidth="1"/>
    <col min="1541" max="1541" width="9.28515625" style="176"/>
    <col min="1542" max="1542" width="12.5703125" style="176" customWidth="1"/>
    <col min="1543" max="1543" width="15.5703125" style="176" customWidth="1"/>
    <col min="1544" max="1544" width="18.42578125" style="176" customWidth="1"/>
    <col min="1545" max="1545" width="15.28515625" style="176" customWidth="1"/>
    <col min="1546" max="1549" width="13.5703125" style="176" customWidth="1"/>
    <col min="1550" max="1550" width="14.5703125" style="176" customWidth="1"/>
    <col min="1551" max="1553" width="13.28515625" style="176" customWidth="1"/>
    <col min="1554" max="1554" width="12.5703125" style="176" customWidth="1"/>
    <col min="1555" max="1555" width="11.42578125" style="176" customWidth="1"/>
    <col min="1556" max="1556" width="11.5703125" style="176" customWidth="1"/>
    <col min="1557" max="1557" width="12" style="176" customWidth="1"/>
    <col min="1558" max="1558" width="14" style="176" customWidth="1"/>
    <col min="1559" max="1559" width="11.28515625" style="176" customWidth="1"/>
    <col min="1560" max="1563" width="14" style="176" customWidth="1"/>
    <col min="1564" max="1564" width="12.42578125" style="176" customWidth="1"/>
    <col min="1565" max="1565" width="11.5703125" style="176" customWidth="1"/>
    <col min="1566" max="1566" width="11.42578125" style="176" customWidth="1"/>
    <col min="1567" max="1567" width="10.42578125" style="176" customWidth="1"/>
    <col min="1568" max="1568" width="13.28515625" style="176" customWidth="1"/>
    <col min="1569" max="1571" width="11.5703125" style="176" customWidth="1"/>
    <col min="1572" max="1572" width="11.42578125" style="176" customWidth="1"/>
    <col min="1573" max="1795" width="9.28515625" style="176"/>
    <col min="1796" max="1796" width="22.5703125" style="176" customWidth="1"/>
    <col min="1797" max="1797" width="9.28515625" style="176"/>
    <col min="1798" max="1798" width="12.5703125" style="176" customWidth="1"/>
    <col min="1799" max="1799" width="15.5703125" style="176" customWidth="1"/>
    <col min="1800" max="1800" width="18.42578125" style="176" customWidth="1"/>
    <col min="1801" max="1801" width="15.28515625" style="176" customWidth="1"/>
    <col min="1802" max="1805" width="13.5703125" style="176" customWidth="1"/>
    <col min="1806" max="1806" width="14.5703125" style="176" customWidth="1"/>
    <col min="1807" max="1809" width="13.28515625" style="176" customWidth="1"/>
    <col min="1810" max="1810" width="12.5703125" style="176" customWidth="1"/>
    <col min="1811" max="1811" width="11.42578125" style="176" customWidth="1"/>
    <col min="1812" max="1812" width="11.5703125" style="176" customWidth="1"/>
    <col min="1813" max="1813" width="12" style="176" customWidth="1"/>
    <col min="1814" max="1814" width="14" style="176" customWidth="1"/>
    <col min="1815" max="1815" width="11.28515625" style="176" customWidth="1"/>
    <col min="1816" max="1819" width="14" style="176" customWidth="1"/>
    <col min="1820" max="1820" width="12.42578125" style="176" customWidth="1"/>
    <col min="1821" max="1821" width="11.5703125" style="176" customWidth="1"/>
    <col min="1822" max="1822" width="11.42578125" style="176" customWidth="1"/>
    <col min="1823" max="1823" width="10.42578125" style="176" customWidth="1"/>
    <col min="1824" max="1824" width="13.28515625" style="176" customWidth="1"/>
    <col min="1825" max="1827" width="11.5703125" style="176" customWidth="1"/>
    <col min="1828" max="1828" width="11.42578125" style="176" customWidth="1"/>
    <col min="1829" max="2051" width="9.28515625" style="176"/>
    <col min="2052" max="2052" width="22.5703125" style="176" customWidth="1"/>
    <col min="2053" max="2053" width="9.28515625" style="176"/>
    <col min="2054" max="2054" width="12.5703125" style="176" customWidth="1"/>
    <col min="2055" max="2055" width="15.5703125" style="176" customWidth="1"/>
    <col min="2056" max="2056" width="18.42578125" style="176" customWidth="1"/>
    <col min="2057" max="2057" width="15.28515625" style="176" customWidth="1"/>
    <col min="2058" max="2061" width="13.5703125" style="176" customWidth="1"/>
    <col min="2062" max="2062" width="14.5703125" style="176" customWidth="1"/>
    <col min="2063" max="2065" width="13.28515625" style="176" customWidth="1"/>
    <col min="2066" max="2066" width="12.5703125" style="176" customWidth="1"/>
    <col min="2067" max="2067" width="11.42578125" style="176" customWidth="1"/>
    <col min="2068" max="2068" width="11.5703125" style="176" customWidth="1"/>
    <col min="2069" max="2069" width="12" style="176" customWidth="1"/>
    <col min="2070" max="2070" width="14" style="176" customWidth="1"/>
    <col min="2071" max="2071" width="11.28515625" style="176" customWidth="1"/>
    <col min="2072" max="2075" width="14" style="176" customWidth="1"/>
    <col min="2076" max="2076" width="12.42578125" style="176" customWidth="1"/>
    <col min="2077" max="2077" width="11.5703125" style="176" customWidth="1"/>
    <col min="2078" max="2078" width="11.42578125" style="176" customWidth="1"/>
    <col min="2079" max="2079" width="10.42578125" style="176" customWidth="1"/>
    <col min="2080" max="2080" width="13.28515625" style="176" customWidth="1"/>
    <col min="2081" max="2083" width="11.5703125" style="176" customWidth="1"/>
    <col min="2084" max="2084" width="11.42578125" style="176" customWidth="1"/>
    <col min="2085" max="2307" width="9.28515625" style="176"/>
    <col min="2308" max="2308" width="22.5703125" style="176" customWidth="1"/>
    <col min="2309" max="2309" width="9.28515625" style="176"/>
    <col min="2310" max="2310" width="12.5703125" style="176" customWidth="1"/>
    <col min="2311" max="2311" width="15.5703125" style="176" customWidth="1"/>
    <col min="2312" max="2312" width="18.42578125" style="176" customWidth="1"/>
    <col min="2313" max="2313" width="15.28515625" style="176" customWidth="1"/>
    <col min="2314" max="2317" width="13.5703125" style="176" customWidth="1"/>
    <col min="2318" max="2318" width="14.5703125" style="176" customWidth="1"/>
    <col min="2319" max="2321" width="13.28515625" style="176" customWidth="1"/>
    <col min="2322" max="2322" width="12.5703125" style="176" customWidth="1"/>
    <col min="2323" max="2323" width="11.42578125" style="176" customWidth="1"/>
    <col min="2324" max="2324" width="11.5703125" style="176" customWidth="1"/>
    <col min="2325" max="2325" width="12" style="176" customWidth="1"/>
    <col min="2326" max="2326" width="14" style="176" customWidth="1"/>
    <col min="2327" max="2327" width="11.28515625" style="176" customWidth="1"/>
    <col min="2328" max="2331" width="14" style="176" customWidth="1"/>
    <col min="2332" max="2332" width="12.42578125" style="176" customWidth="1"/>
    <col min="2333" max="2333" width="11.5703125" style="176" customWidth="1"/>
    <col min="2334" max="2334" width="11.42578125" style="176" customWidth="1"/>
    <col min="2335" max="2335" width="10.42578125" style="176" customWidth="1"/>
    <col min="2336" max="2336" width="13.28515625" style="176" customWidth="1"/>
    <col min="2337" max="2339" width="11.5703125" style="176" customWidth="1"/>
    <col min="2340" max="2340" width="11.42578125" style="176" customWidth="1"/>
    <col min="2341" max="2563" width="9.28515625" style="176"/>
    <col min="2564" max="2564" width="22.5703125" style="176" customWidth="1"/>
    <col min="2565" max="2565" width="9.28515625" style="176"/>
    <col min="2566" max="2566" width="12.5703125" style="176" customWidth="1"/>
    <col min="2567" max="2567" width="15.5703125" style="176" customWidth="1"/>
    <col min="2568" max="2568" width="18.42578125" style="176" customWidth="1"/>
    <col min="2569" max="2569" width="15.28515625" style="176" customWidth="1"/>
    <col min="2570" max="2573" width="13.5703125" style="176" customWidth="1"/>
    <col min="2574" max="2574" width="14.5703125" style="176" customWidth="1"/>
    <col min="2575" max="2577" width="13.28515625" style="176" customWidth="1"/>
    <col min="2578" max="2578" width="12.5703125" style="176" customWidth="1"/>
    <col min="2579" max="2579" width="11.42578125" style="176" customWidth="1"/>
    <col min="2580" max="2580" width="11.5703125" style="176" customWidth="1"/>
    <col min="2581" max="2581" width="12" style="176" customWidth="1"/>
    <col min="2582" max="2582" width="14" style="176" customWidth="1"/>
    <col min="2583" max="2583" width="11.28515625" style="176" customWidth="1"/>
    <col min="2584" max="2587" width="14" style="176" customWidth="1"/>
    <col min="2588" max="2588" width="12.42578125" style="176" customWidth="1"/>
    <col min="2589" max="2589" width="11.5703125" style="176" customWidth="1"/>
    <col min="2590" max="2590" width="11.42578125" style="176" customWidth="1"/>
    <col min="2591" max="2591" width="10.42578125" style="176" customWidth="1"/>
    <col min="2592" max="2592" width="13.28515625" style="176" customWidth="1"/>
    <col min="2593" max="2595" width="11.5703125" style="176" customWidth="1"/>
    <col min="2596" max="2596" width="11.42578125" style="176" customWidth="1"/>
    <col min="2597" max="2819" width="9.28515625" style="176"/>
    <col min="2820" max="2820" width="22.5703125" style="176" customWidth="1"/>
    <col min="2821" max="2821" width="9.28515625" style="176"/>
    <col min="2822" max="2822" width="12.5703125" style="176" customWidth="1"/>
    <col min="2823" max="2823" width="15.5703125" style="176" customWidth="1"/>
    <col min="2824" max="2824" width="18.42578125" style="176" customWidth="1"/>
    <col min="2825" max="2825" width="15.28515625" style="176" customWidth="1"/>
    <col min="2826" max="2829" width="13.5703125" style="176" customWidth="1"/>
    <col min="2830" max="2830" width="14.5703125" style="176" customWidth="1"/>
    <col min="2831" max="2833" width="13.28515625" style="176" customWidth="1"/>
    <col min="2834" max="2834" width="12.5703125" style="176" customWidth="1"/>
    <col min="2835" max="2835" width="11.42578125" style="176" customWidth="1"/>
    <col min="2836" max="2836" width="11.5703125" style="176" customWidth="1"/>
    <col min="2837" max="2837" width="12" style="176" customWidth="1"/>
    <col min="2838" max="2838" width="14" style="176" customWidth="1"/>
    <col min="2839" max="2839" width="11.28515625" style="176" customWidth="1"/>
    <col min="2840" max="2843" width="14" style="176" customWidth="1"/>
    <col min="2844" max="2844" width="12.42578125" style="176" customWidth="1"/>
    <col min="2845" max="2845" width="11.5703125" style="176" customWidth="1"/>
    <col min="2846" max="2846" width="11.42578125" style="176" customWidth="1"/>
    <col min="2847" max="2847" width="10.42578125" style="176" customWidth="1"/>
    <col min="2848" max="2848" width="13.28515625" style="176" customWidth="1"/>
    <col min="2849" max="2851" width="11.5703125" style="176" customWidth="1"/>
    <col min="2852" max="2852" width="11.42578125" style="176" customWidth="1"/>
    <col min="2853" max="3075" width="9.28515625" style="176"/>
    <col min="3076" max="3076" width="22.5703125" style="176" customWidth="1"/>
    <col min="3077" max="3077" width="9.28515625" style="176"/>
    <col min="3078" max="3078" width="12.5703125" style="176" customWidth="1"/>
    <col min="3079" max="3079" width="15.5703125" style="176" customWidth="1"/>
    <col min="3080" max="3080" width="18.42578125" style="176" customWidth="1"/>
    <col min="3081" max="3081" width="15.28515625" style="176" customWidth="1"/>
    <col min="3082" max="3085" width="13.5703125" style="176" customWidth="1"/>
    <col min="3086" max="3086" width="14.5703125" style="176" customWidth="1"/>
    <col min="3087" max="3089" width="13.28515625" style="176" customWidth="1"/>
    <col min="3090" max="3090" width="12.5703125" style="176" customWidth="1"/>
    <col min="3091" max="3091" width="11.42578125" style="176" customWidth="1"/>
    <col min="3092" max="3092" width="11.5703125" style="176" customWidth="1"/>
    <col min="3093" max="3093" width="12" style="176" customWidth="1"/>
    <col min="3094" max="3094" width="14" style="176" customWidth="1"/>
    <col min="3095" max="3095" width="11.28515625" style="176" customWidth="1"/>
    <col min="3096" max="3099" width="14" style="176" customWidth="1"/>
    <col min="3100" max="3100" width="12.42578125" style="176" customWidth="1"/>
    <col min="3101" max="3101" width="11.5703125" style="176" customWidth="1"/>
    <col min="3102" max="3102" width="11.42578125" style="176" customWidth="1"/>
    <col min="3103" max="3103" width="10.42578125" style="176" customWidth="1"/>
    <col min="3104" max="3104" width="13.28515625" style="176" customWidth="1"/>
    <col min="3105" max="3107" width="11.5703125" style="176" customWidth="1"/>
    <col min="3108" max="3108" width="11.42578125" style="176" customWidth="1"/>
    <col min="3109" max="3331" width="9.28515625" style="176"/>
    <col min="3332" max="3332" width="22.5703125" style="176" customWidth="1"/>
    <col min="3333" max="3333" width="9.28515625" style="176"/>
    <col min="3334" max="3334" width="12.5703125" style="176" customWidth="1"/>
    <col min="3335" max="3335" width="15.5703125" style="176" customWidth="1"/>
    <col min="3336" max="3336" width="18.42578125" style="176" customWidth="1"/>
    <col min="3337" max="3337" width="15.28515625" style="176" customWidth="1"/>
    <col min="3338" max="3341" width="13.5703125" style="176" customWidth="1"/>
    <col min="3342" max="3342" width="14.5703125" style="176" customWidth="1"/>
    <col min="3343" max="3345" width="13.28515625" style="176" customWidth="1"/>
    <col min="3346" max="3346" width="12.5703125" style="176" customWidth="1"/>
    <col min="3347" max="3347" width="11.42578125" style="176" customWidth="1"/>
    <col min="3348" max="3348" width="11.5703125" style="176" customWidth="1"/>
    <col min="3349" max="3349" width="12" style="176" customWidth="1"/>
    <col min="3350" max="3350" width="14" style="176" customWidth="1"/>
    <col min="3351" max="3351" width="11.28515625" style="176" customWidth="1"/>
    <col min="3352" max="3355" width="14" style="176" customWidth="1"/>
    <col min="3356" max="3356" width="12.42578125" style="176" customWidth="1"/>
    <col min="3357" max="3357" width="11.5703125" style="176" customWidth="1"/>
    <col min="3358" max="3358" width="11.42578125" style="176" customWidth="1"/>
    <col min="3359" max="3359" width="10.42578125" style="176" customWidth="1"/>
    <col min="3360" max="3360" width="13.28515625" style="176" customWidth="1"/>
    <col min="3361" max="3363" width="11.5703125" style="176" customWidth="1"/>
    <col min="3364" max="3364" width="11.42578125" style="176" customWidth="1"/>
    <col min="3365" max="3587" width="9.28515625" style="176"/>
    <col min="3588" max="3588" width="22.5703125" style="176" customWidth="1"/>
    <col min="3589" max="3589" width="9.28515625" style="176"/>
    <col min="3590" max="3590" width="12.5703125" style="176" customWidth="1"/>
    <col min="3591" max="3591" width="15.5703125" style="176" customWidth="1"/>
    <col min="3592" max="3592" width="18.42578125" style="176" customWidth="1"/>
    <col min="3593" max="3593" width="15.28515625" style="176" customWidth="1"/>
    <col min="3594" max="3597" width="13.5703125" style="176" customWidth="1"/>
    <col min="3598" max="3598" width="14.5703125" style="176" customWidth="1"/>
    <col min="3599" max="3601" width="13.28515625" style="176" customWidth="1"/>
    <col min="3602" max="3602" width="12.5703125" style="176" customWidth="1"/>
    <col min="3603" max="3603" width="11.42578125" style="176" customWidth="1"/>
    <col min="3604" max="3604" width="11.5703125" style="176" customWidth="1"/>
    <col min="3605" max="3605" width="12" style="176" customWidth="1"/>
    <col min="3606" max="3606" width="14" style="176" customWidth="1"/>
    <col min="3607" max="3607" width="11.28515625" style="176" customWidth="1"/>
    <col min="3608" max="3611" width="14" style="176" customWidth="1"/>
    <col min="3612" max="3612" width="12.42578125" style="176" customWidth="1"/>
    <col min="3613" max="3613" width="11.5703125" style="176" customWidth="1"/>
    <col min="3614" max="3614" width="11.42578125" style="176" customWidth="1"/>
    <col min="3615" max="3615" width="10.42578125" style="176" customWidth="1"/>
    <col min="3616" max="3616" width="13.28515625" style="176" customWidth="1"/>
    <col min="3617" max="3619" width="11.5703125" style="176" customWidth="1"/>
    <col min="3620" max="3620" width="11.42578125" style="176" customWidth="1"/>
    <col min="3621" max="3843" width="9.28515625" style="176"/>
    <col min="3844" max="3844" width="22.5703125" style="176" customWidth="1"/>
    <col min="3845" max="3845" width="9.28515625" style="176"/>
    <col min="3846" max="3846" width="12.5703125" style="176" customWidth="1"/>
    <col min="3847" max="3847" width="15.5703125" style="176" customWidth="1"/>
    <col min="3848" max="3848" width="18.42578125" style="176" customWidth="1"/>
    <col min="3849" max="3849" width="15.28515625" style="176" customWidth="1"/>
    <col min="3850" max="3853" width="13.5703125" style="176" customWidth="1"/>
    <col min="3854" max="3854" width="14.5703125" style="176" customWidth="1"/>
    <col min="3855" max="3857" width="13.28515625" style="176" customWidth="1"/>
    <col min="3858" max="3858" width="12.5703125" style="176" customWidth="1"/>
    <col min="3859" max="3859" width="11.42578125" style="176" customWidth="1"/>
    <col min="3860" max="3860" width="11.5703125" style="176" customWidth="1"/>
    <col min="3861" max="3861" width="12" style="176" customWidth="1"/>
    <col min="3862" max="3862" width="14" style="176" customWidth="1"/>
    <col min="3863" max="3863" width="11.28515625" style="176" customWidth="1"/>
    <col min="3864" max="3867" width="14" style="176" customWidth="1"/>
    <col min="3868" max="3868" width="12.42578125" style="176" customWidth="1"/>
    <col min="3869" max="3869" width="11.5703125" style="176" customWidth="1"/>
    <col min="3870" max="3870" width="11.42578125" style="176" customWidth="1"/>
    <col min="3871" max="3871" width="10.42578125" style="176" customWidth="1"/>
    <col min="3872" max="3872" width="13.28515625" style="176" customWidth="1"/>
    <col min="3873" max="3875" width="11.5703125" style="176" customWidth="1"/>
    <col min="3876" max="3876" width="11.42578125" style="176" customWidth="1"/>
    <col min="3877" max="4099" width="9.28515625" style="176"/>
    <col min="4100" max="4100" width="22.5703125" style="176" customWidth="1"/>
    <col min="4101" max="4101" width="9.28515625" style="176"/>
    <col min="4102" max="4102" width="12.5703125" style="176" customWidth="1"/>
    <col min="4103" max="4103" width="15.5703125" style="176" customWidth="1"/>
    <col min="4104" max="4104" width="18.42578125" style="176" customWidth="1"/>
    <col min="4105" max="4105" width="15.28515625" style="176" customWidth="1"/>
    <col min="4106" max="4109" width="13.5703125" style="176" customWidth="1"/>
    <col min="4110" max="4110" width="14.5703125" style="176" customWidth="1"/>
    <col min="4111" max="4113" width="13.28515625" style="176" customWidth="1"/>
    <col min="4114" max="4114" width="12.5703125" style="176" customWidth="1"/>
    <col min="4115" max="4115" width="11.42578125" style="176" customWidth="1"/>
    <col min="4116" max="4116" width="11.5703125" style="176" customWidth="1"/>
    <col min="4117" max="4117" width="12" style="176" customWidth="1"/>
    <col min="4118" max="4118" width="14" style="176" customWidth="1"/>
    <col min="4119" max="4119" width="11.28515625" style="176" customWidth="1"/>
    <col min="4120" max="4123" width="14" style="176" customWidth="1"/>
    <col min="4124" max="4124" width="12.42578125" style="176" customWidth="1"/>
    <col min="4125" max="4125" width="11.5703125" style="176" customWidth="1"/>
    <col min="4126" max="4126" width="11.42578125" style="176" customWidth="1"/>
    <col min="4127" max="4127" width="10.42578125" style="176" customWidth="1"/>
    <col min="4128" max="4128" width="13.28515625" style="176" customWidth="1"/>
    <col min="4129" max="4131" width="11.5703125" style="176" customWidth="1"/>
    <col min="4132" max="4132" width="11.42578125" style="176" customWidth="1"/>
    <col min="4133" max="4355" width="9.28515625" style="176"/>
    <col min="4356" max="4356" width="22.5703125" style="176" customWidth="1"/>
    <col min="4357" max="4357" width="9.28515625" style="176"/>
    <col min="4358" max="4358" width="12.5703125" style="176" customWidth="1"/>
    <col min="4359" max="4359" width="15.5703125" style="176" customWidth="1"/>
    <col min="4360" max="4360" width="18.42578125" style="176" customWidth="1"/>
    <col min="4361" max="4361" width="15.28515625" style="176" customWidth="1"/>
    <col min="4362" max="4365" width="13.5703125" style="176" customWidth="1"/>
    <col min="4366" max="4366" width="14.5703125" style="176" customWidth="1"/>
    <col min="4367" max="4369" width="13.28515625" style="176" customWidth="1"/>
    <col min="4370" max="4370" width="12.5703125" style="176" customWidth="1"/>
    <col min="4371" max="4371" width="11.42578125" style="176" customWidth="1"/>
    <col min="4372" max="4372" width="11.5703125" style="176" customWidth="1"/>
    <col min="4373" max="4373" width="12" style="176" customWidth="1"/>
    <col min="4374" max="4374" width="14" style="176" customWidth="1"/>
    <col min="4375" max="4375" width="11.28515625" style="176" customWidth="1"/>
    <col min="4376" max="4379" width="14" style="176" customWidth="1"/>
    <col min="4380" max="4380" width="12.42578125" style="176" customWidth="1"/>
    <col min="4381" max="4381" width="11.5703125" style="176" customWidth="1"/>
    <col min="4382" max="4382" width="11.42578125" style="176" customWidth="1"/>
    <col min="4383" max="4383" width="10.42578125" style="176" customWidth="1"/>
    <col min="4384" max="4384" width="13.28515625" style="176" customWidth="1"/>
    <col min="4385" max="4387" width="11.5703125" style="176" customWidth="1"/>
    <col min="4388" max="4388" width="11.42578125" style="176" customWidth="1"/>
    <col min="4389" max="4611" width="9.28515625" style="176"/>
    <col min="4612" max="4612" width="22.5703125" style="176" customWidth="1"/>
    <col min="4613" max="4613" width="9.28515625" style="176"/>
    <col min="4614" max="4614" width="12.5703125" style="176" customWidth="1"/>
    <col min="4615" max="4615" width="15.5703125" style="176" customWidth="1"/>
    <col min="4616" max="4616" width="18.42578125" style="176" customWidth="1"/>
    <col min="4617" max="4617" width="15.28515625" style="176" customWidth="1"/>
    <col min="4618" max="4621" width="13.5703125" style="176" customWidth="1"/>
    <col min="4622" max="4622" width="14.5703125" style="176" customWidth="1"/>
    <col min="4623" max="4625" width="13.28515625" style="176" customWidth="1"/>
    <col min="4626" max="4626" width="12.5703125" style="176" customWidth="1"/>
    <col min="4627" max="4627" width="11.42578125" style="176" customWidth="1"/>
    <col min="4628" max="4628" width="11.5703125" style="176" customWidth="1"/>
    <col min="4629" max="4629" width="12" style="176" customWidth="1"/>
    <col min="4630" max="4630" width="14" style="176" customWidth="1"/>
    <col min="4631" max="4631" width="11.28515625" style="176" customWidth="1"/>
    <col min="4632" max="4635" width="14" style="176" customWidth="1"/>
    <col min="4636" max="4636" width="12.42578125" style="176" customWidth="1"/>
    <col min="4637" max="4637" width="11.5703125" style="176" customWidth="1"/>
    <col min="4638" max="4638" width="11.42578125" style="176" customWidth="1"/>
    <col min="4639" max="4639" width="10.42578125" style="176" customWidth="1"/>
    <col min="4640" max="4640" width="13.28515625" style="176" customWidth="1"/>
    <col min="4641" max="4643" width="11.5703125" style="176" customWidth="1"/>
    <col min="4644" max="4644" width="11.42578125" style="176" customWidth="1"/>
    <col min="4645" max="4867" width="9.28515625" style="176"/>
    <col min="4868" max="4868" width="22.5703125" style="176" customWidth="1"/>
    <col min="4869" max="4869" width="9.28515625" style="176"/>
    <col min="4870" max="4870" width="12.5703125" style="176" customWidth="1"/>
    <col min="4871" max="4871" width="15.5703125" style="176" customWidth="1"/>
    <col min="4872" max="4872" width="18.42578125" style="176" customWidth="1"/>
    <col min="4873" max="4873" width="15.28515625" style="176" customWidth="1"/>
    <col min="4874" max="4877" width="13.5703125" style="176" customWidth="1"/>
    <col min="4878" max="4878" width="14.5703125" style="176" customWidth="1"/>
    <col min="4879" max="4881" width="13.28515625" style="176" customWidth="1"/>
    <col min="4882" max="4882" width="12.5703125" style="176" customWidth="1"/>
    <col min="4883" max="4883" width="11.42578125" style="176" customWidth="1"/>
    <col min="4884" max="4884" width="11.5703125" style="176" customWidth="1"/>
    <col min="4885" max="4885" width="12" style="176" customWidth="1"/>
    <col min="4886" max="4886" width="14" style="176" customWidth="1"/>
    <col min="4887" max="4887" width="11.28515625" style="176" customWidth="1"/>
    <col min="4888" max="4891" width="14" style="176" customWidth="1"/>
    <col min="4892" max="4892" width="12.42578125" style="176" customWidth="1"/>
    <col min="4893" max="4893" width="11.5703125" style="176" customWidth="1"/>
    <col min="4894" max="4894" width="11.42578125" style="176" customWidth="1"/>
    <col min="4895" max="4895" width="10.42578125" style="176" customWidth="1"/>
    <col min="4896" max="4896" width="13.28515625" style="176" customWidth="1"/>
    <col min="4897" max="4899" width="11.5703125" style="176" customWidth="1"/>
    <col min="4900" max="4900" width="11.42578125" style="176" customWidth="1"/>
    <col min="4901" max="5123" width="9.28515625" style="176"/>
    <col min="5124" max="5124" width="22.5703125" style="176" customWidth="1"/>
    <col min="5125" max="5125" width="9.28515625" style="176"/>
    <col min="5126" max="5126" width="12.5703125" style="176" customWidth="1"/>
    <col min="5127" max="5127" width="15.5703125" style="176" customWidth="1"/>
    <col min="5128" max="5128" width="18.42578125" style="176" customWidth="1"/>
    <col min="5129" max="5129" width="15.28515625" style="176" customWidth="1"/>
    <col min="5130" max="5133" width="13.5703125" style="176" customWidth="1"/>
    <col min="5134" max="5134" width="14.5703125" style="176" customWidth="1"/>
    <col min="5135" max="5137" width="13.28515625" style="176" customWidth="1"/>
    <col min="5138" max="5138" width="12.5703125" style="176" customWidth="1"/>
    <col min="5139" max="5139" width="11.42578125" style="176" customWidth="1"/>
    <col min="5140" max="5140" width="11.5703125" style="176" customWidth="1"/>
    <col min="5141" max="5141" width="12" style="176" customWidth="1"/>
    <col min="5142" max="5142" width="14" style="176" customWidth="1"/>
    <col min="5143" max="5143" width="11.28515625" style="176" customWidth="1"/>
    <col min="5144" max="5147" width="14" style="176" customWidth="1"/>
    <col min="5148" max="5148" width="12.42578125" style="176" customWidth="1"/>
    <col min="5149" max="5149" width="11.5703125" style="176" customWidth="1"/>
    <col min="5150" max="5150" width="11.42578125" style="176" customWidth="1"/>
    <col min="5151" max="5151" width="10.42578125" style="176" customWidth="1"/>
    <col min="5152" max="5152" width="13.28515625" style="176" customWidth="1"/>
    <col min="5153" max="5155" width="11.5703125" style="176" customWidth="1"/>
    <col min="5156" max="5156" width="11.42578125" style="176" customWidth="1"/>
    <col min="5157" max="5379" width="9.28515625" style="176"/>
    <col min="5380" max="5380" width="22.5703125" style="176" customWidth="1"/>
    <col min="5381" max="5381" width="9.28515625" style="176"/>
    <col min="5382" max="5382" width="12.5703125" style="176" customWidth="1"/>
    <col min="5383" max="5383" width="15.5703125" style="176" customWidth="1"/>
    <col min="5384" max="5384" width="18.42578125" style="176" customWidth="1"/>
    <col min="5385" max="5385" width="15.28515625" style="176" customWidth="1"/>
    <col min="5386" max="5389" width="13.5703125" style="176" customWidth="1"/>
    <col min="5390" max="5390" width="14.5703125" style="176" customWidth="1"/>
    <col min="5391" max="5393" width="13.28515625" style="176" customWidth="1"/>
    <col min="5394" max="5394" width="12.5703125" style="176" customWidth="1"/>
    <col min="5395" max="5395" width="11.42578125" style="176" customWidth="1"/>
    <col min="5396" max="5396" width="11.5703125" style="176" customWidth="1"/>
    <col min="5397" max="5397" width="12" style="176" customWidth="1"/>
    <col min="5398" max="5398" width="14" style="176" customWidth="1"/>
    <col min="5399" max="5399" width="11.28515625" style="176" customWidth="1"/>
    <col min="5400" max="5403" width="14" style="176" customWidth="1"/>
    <col min="5404" max="5404" width="12.42578125" style="176" customWidth="1"/>
    <col min="5405" max="5405" width="11.5703125" style="176" customWidth="1"/>
    <col min="5406" max="5406" width="11.42578125" style="176" customWidth="1"/>
    <col min="5407" max="5407" width="10.42578125" style="176" customWidth="1"/>
    <col min="5408" max="5408" width="13.28515625" style="176" customWidth="1"/>
    <col min="5409" max="5411" width="11.5703125" style="176" customWidth="1"/>
    <col min="5412" max="5412" width="11.42578125" style="176" customWidth="1"/>
    <col min="5413" max="5635" width="9.28515625" style="176"/>
    <col min="5636" max="5636" width="22.5703125" style="176" customWidth="1"/>
    <col min="5637" max="5637" width="9.28515625" style="176"/>
    <col min="5638" max="5638" width="12.5703125" style="176" customWidth="1"/>
    <col min="5639" max="5639" width="15.5703125" style="176" customWidth="1"/>
    <col min="5640" max="5640" width="18.42578125" style="176" customWidth="1"/>
    <col min="5641" max="5641" width="15.28515625" style="176" customWidth="1"/>
    <col min="5642" max="5645" width="13.5703125" style="176" customWidth="1"/>
    <col min="5646" max="5646" width="14.5703125" style="176" customWidth="1"/>
    <col min="5647" max="5649" width="13.28515625" style="176" customWidth="1"/>
    <col min="5650" max="5650" width="12.5703125" style="176" customWidth="1"/>
    <col min="5651" max="5651" width="11.42578125" style="176" customWidth="1"/>
    <col min="5652" max="5652" width="11.5703125" style="176" customWidth="1"/>
    <col min="5653" max="5653" width="12" style="176" customWidth="1"/>
    <col min="5654" max="5654" width="14" style="176" customWidth="1"/>
    <col min="5655" max="5655" width="11.28515625" style="176" customWidth="1"/>
    <col min="5656" max="5659" width="14" style="176" customWidth="1"/>
    <col min="5660" max="5660" width="12.42578125" style="176" customWidth="1"/>
    <col min="5661" max="5661" width="11.5703125" style="176" customWidth="1"/>
    <col min="5662" max="5662" width="11.42578125" style="176" customWidth="1"/>
    <col min="5663" max="5663" width="10.42578125" style="176" customWidth="1"/>
    <col min="5664" max="5664" width="13.28515625" style="176" customWidth="1"/>
    <col min="5665" max="5667" width="11.5703125" style="176" customWidth="1"/>
    <col min="5668" max="5668" width="11.42578125" style="176" customWidth="1"/>
    <col min="5669" max="5891" width="9.28515625" style="176"/>
    <col min="5892" max="5892" width="22.5703125" style="176" customWidth="1"/>
    <col min="5893" max="5893" width="9.28515625" style="176"/>
    <col min="5894" max="5894" width="12.5703125" style="176" customWidth="1"/>
    <col min="5895" max="5895" width="15.5703125" style="176" customWidth="1"/>
    <col min="5896" max="5896" width="18.42578125" style="176" customWidth="1"/>
    <col min="5897" max="5897" width="15.28515625" style="176" customWidth="1"/>
    <col min="5898" max="5901" width="13.5703125" style="176" customWidth="1"/>
    <col min="5902" max="5902" width="14.5703125" style="176" customWidth="1"/>
    <col min="5903" max="5905" width="13.28515625" style="176" customWidth="1"/>
    <col min="5906" max="5906" width="12.5703125" style="176" customWidth="1"/>
    <col min="5907" max="5907" width="11.42578125" style="176" customWidth="1"/>
    <col min="5908" max="5908" width="11.5703125" style="176" customWidth="1"/>
    <col min="5909" max="5909" width="12" style="176" customWidth="1"/>
    <col min="5910" max="5910" width="14" style="176" customWidth="1"/>
    <col min="5911" max="5911" width="11.28515625" style="176" customWidth="1"/>
    <col min="5912" max="5915" width="14" style="176" customWidth="1"/>
    <col min="5916" max="5916" width="12.42578125" style="176" customWidth="1"/>
    <col min="5917" max="5917" width="11.5703125" style="176" customWidth="1"/>
    <col min="5918" max="5918" width="11.42578125" style="176" customWidth="1"/>
    <col min="5919" max="5919" width="10.42578125" style="176" customWidth="1"/>
    <col min="5920" max="5920" width="13.28515625" style="176" customWidth="1"/>
    <col min="5921" max="5923" width="11.5703125" style="176" customWidth="1"/>
    <col min="5924" max="5924" width="11.42578125" style="176" customWidth="1"/>
    <col min="5925" max="6147" width="9.28515625" style="176"/>
    <col min="6148" max="6148" width="22.5703125" style="176" customWidth="1"/>
    <col min="6149" max="6149" width="9.28515625" style="176"/>
    <col min="6150" max="6150" width="12.5703125" style="176" customWidth="1"/>
    <col min="6151" max="6151" width="15.5703125" style="176" customWidth="1"/>
    <col min="6152" max="6152" width="18.42578125" style="176" customWidth="1"/>
    <col min="6153" max="6153" width="15.28515625" style="176" customWidth="1"/>
    <col min="6154" max="6157" width="13.5703125" style="176" customWidth="1"/>
    <col min="6158" max="6158" width="14.5703125" style="176" customWidth="1"/>
    <col min="6159" max="6161" width="13.28515625" style="176" customWidth="1"/>
    <col min="6162" max="6162" width="12.5703125" style="176" customWidth="1"/>
    <col min="6163" max="6163" width="11.42578125" style="176" customWidth="1"/>
    <col min="6164" max="6164" width="11.5703125" style="176" customWidth="1"/>
    <col min="6165" max="6165" width="12" style="176" customWidth="1"/>
    <col min="6166" max="6166" width="14" style="176" customWidth="1"/>
    <col min="6167" max="6167" width="11.28515625" style="176" customWidth="1"/>
    <col min="6168" max="6171" width="14" style="176" customWidth="1"/>
    <col min="6172" max="6172" width="12.42578125" style="176" customWidth="1"/>
    <col min="6173" max="6173" width="11.5703125" style="176" customWidth="1"/>
    <col min="6174" max="6174" width="11.42578125" style="176" customWidth="1"/>
    <col min="6175" max="6175" width="10.42578125" style="176" customWidth="1"/>
    <col min="6176" max="6176" width="13.28515625" style="176" customWidth="1"/>
    <col min="6177" max="6179" width="11.5703125" style="176" customWidth="1"/>
    <col min="6180" max="6180" width="11.42578125" style="176" customWidth="1"/>
    <col min="6181" max="6403" width="9.28515625" style="176"/>
    <col min="6404" max="6404" width="22.5703125" style="176" customWidth="1"/>
    <col min="6405" max="6405" width="9.28515625" style="176"/>
    <col min="6406" max="6406" width="12.5703125" style="176" customWidth="1"/>
    <col min="6407" max="6407" width="15.5703125" style="176" customWidth="1"/>
    <col min="6408" max="6408" width="18.42578125" style="176" customWidth="1"/>
    <col min="6409" max="6409" width="15.28515625" style="176" customWidth="1"/>
    <col min="6410" max="6413" width="13.5703125" style="176" customWidth="1"/>
    <col min="6414" max="6414" width="14.5703125" style="176" customWidth="1"/>
    <col min="6415" max="6417" width="13.28515625" style="176" customWidth="1"/>
    <col min="6418" max="6418" width="12.5703125" style="176" customWidth="1"/>
    <col min="6419" max="6419" width="11.42578125" style="176" customWidth="1"/>
    <col min="6420" max="6420" width="11.5703125" style="176" customWidth="1"/>
    <col min="6421" max="6421" width="12" style="176" customWidth="1"/>
    <col min="6422" max="6422" width="14" style="176" customWidth="1"/>
    <col min="6423" max="6423" width="11.28515625" style="176" customWidth="1"/>
    <col min="6424" max="6427" width="14" style="176" customWidth="1"/>
    <col min="6428" max="6428" width="12.42578125" style="176" customWidth="1"/>
    <col min="6429" max="6429" width="11.5703125" style="176" customWidth="1"/>
    <col min="6430" max="6430" width="11.42578125" style="176" customWidth="1"/>
    <col min="6431" max="6431" width="10.42578125" style="176" customWidth="1"/>
    <col min="6432" max="6432" width="13.28515625" style="176" customWidth="1"/>
    <col min="6433" max="6435" width="11.5703125" style="176" customWidth="1"/>
    <col min="6436" max="6436" width="11.42578125" style="176" customWidth="1"/>
    <col min="6437" max="6659" width="9.28515625" style="176"/>
    <col min="6660" max="6660" width="22.5703125" style="176" customWidth="1"/>
    <col min="6661" max="6661" width="9.28515625" style="176"/>
    <col min="6662" max="6662" width="12.5703125" style="176" customWidth="1"/>
    <col min="6663" max="6663" width="15.5703125" style="176" customWidth="1"/>
    <col min="6664" max="6664" width="18.42578125" style="176" customWidth="1"/>
    <col min="6665" max="6665" width="15.28515625" style="176" customWidth="1"/>
    <col min="6666" max="6669" width="13.5703125" style="176" customWidth="1"/>
    <col min="6670" max="6670" width="14.5703125" style="176" customWidth="1"/>
    <col min="6671" max="6673" width="13.28515625" style="176" customWidth="1"/>
    <col min="6674" max="6674" width="12.5703125" style="176" customWidth="1"/>
    <col min="6675" max="6675" width="11.42578125" style="176" customWidth="1"/>
    <col min="6676" max="6676" width="11.5703125" style="176" customWidth="1"/>
    <col min="6677" max="6677" width="12" style="176" customWidth="1"/>
    <col min="6678" max="6678" width="14" style="176" customWidth="1"/>
    <col min="6679" max="6679" width="11.28515625" style="176" customWidth="1"/>
    <col min="6680" max="6683" width="14" style="176" customWidth="1"/>
    <col min="6684" max="6684" width="12.42578125" style="176" customWidth="1"/>
    <col min="6685" max="6685" width="11.5703125" style="176" customWidth="1"/>
    <col min="6686" max="6686" width="11.42578125" style="176" customWidth="1"/>
    <col min="6687" max="6687" width="10.42578125" style="176" customWidth="1"/>
    <col min="6688" max="6688" width="13.28515625" style="176" customWidth="1"/>
    <col min="6689" max="6691" width="11.5703125" style="176" customWidth="1"/>
    <col min="6692" max="6692" width="11.42578125" style="176" customWidth="1"/>
    <col min="6693" max="6915" width="9.28515625" style="176"/>
    <col min="6916" max="6916" width="22.5703125" style="176" customWidth="1"/>
    <col min="6917" max="6917" width="9.28515625" style="176"/>
    <col min="6918" max="6918" width="12.5703125" style="176" customWidth="1"/>
    <col min="6919" max="6919" width="15.5703125" style="176" customWidth="1"/>
    <col min="6920" max="6920" width="18.42578125" style="176" customWidth="1"/>
    <col min="6921" max="6921" width="15.28515625" style="176" customWidth="1"/>
    <col min="6922" max="6925" width="13.5703125" style="176" customWidth="1"/>
    <col min="6926" max="6926" width="14.5703125" style="176" customWidth="1"/>
    <col min="6927" max="6929" width="13.28515625" style="176" customWidth="1"/>
    <col min="6930" max="6930" width="12.5703125" style="176" customWidth="1"/>
    <col min="6931" max="6931" width="11.42578125" style="176" customWidth="1"/>
    <col min="6932" max="6932" width="11.5703125" style="176" customWidth="1"/>
    <col min="6933" max="6933" width="12" style="176" customWidth="1"/>
    <col min="6934" max="6934" width="14" style="176" customWidth="1"/>
    <col min="6935" max="6935" width="11.28515625" style="176" customWidth="1"/>
    <col min="6936" max="6939" width="14" style="176" customWidth="1"/>
    <col min="6940" max="6940" width="12.42578125" style="176" customWidth="1"/>
    <col min="6941" max="6941" width="11.5703125" style="176" customWidth="1"/>
    <col min="6942" max="6942" width="11.42578125" style="176" customWidth="1"/>
    <col min="6943" max="6943" width="10.42578125" style="176" customWidth="1"/>
    <col min="6944" max="6944" width="13.28515625" style="176" customWidth="1"/>
    <col min="6945" max="6947" width="11.5703125" style="176" customWidth="1"/>
    <col min="6948" max="6948" width="11.42578125" style="176" customWidth="1"/>
    <col min="6949" max="7171" width="9.28515625" style="176"/>
    <col min="7172" max="7172" width="22.5703125" style="176" customWidth="1"/>
    <col min="7173" max="7173" width="9.28515625" style="176"/>
    <col min="7174" max="7174" width="12.5703125" style="176" customWidth="1"/>
    <col min="7175" max="7175" width="15.5703125" style="176" customWidth="1"/>
    <col min="7176" max="7176" width="18.42578125" style="176" customWidth="1"/>
    <col min="7177" max="7177" width="15.28515625" style="176" customWidth="1"/>
    <col min="7178" max="7181" width="13.5703125" style="176" customWidth="1"/>
    <col min="7182" max="7182" width="14.5703125" style="176" customWidth="1"/>
    <col min="7183" max="7185" width="13.28515625" style="176" customWidth="1"/>
    <col min="7186" max="7186" width="12.5703125" style="176" customWidth="1"/>
    <col min="7187" max="7187" width="11.42578125" style="176" customWidth="1"/>
    <col min="7188" max="7188" width="11.5703125" style="176" customWidth="1"/>
    <col min="7189" max="7189" width="12" style="176" customWidth="1"/>
    <col min="7190" max="7190" width="14" style="176" customWidth="1"/>
    <col min="7191" max="7191" width="11.28515625" style="176" customWidth="1"/>
    <col min="7192" max="7195" width="14" style="176" customWidth="1"/>
    <col min="7196" max="7196" width="12.42578125" style="176" customWidth="1"/>
    <col min="7197" max="7197" width="11.5703125" style="176" customWidth="1"/>
    <col min="7198" max="7198" width="11.42578125" style="176" customWidth="1"/>
    <col min="7199" max="7199" width="10.42578125" style="176" customWidth="1"/>
    <col min="7200" max="7200" width="13.28515625" style="176" customWidth="1"/>
    <col min="7201" max="7203" width="11.5703125" style="176" customWidth="1"/>
    <col min="7204" max="7204" width="11.42578125" style="176" customWidth="1"/>
    <col min="7205" max="7427" width="9.28515625" style="176"/>
    <col min="7428" max="7428" width="22.5703125" style="176" customWidth="1"/>
    <col min="7429" max="7429" width="9.28515625" style="176"/>
    <col min="7430" max="7430" width="12.5703125" style="176" customWidth="1"/>
    <col min="7431" max="7431" width="15.5703125" style="176" customWidth="1"/>
    <col min="7432" max="7432" width="18.42578125" style="176" customWidth="1"/>
    <col min="7433" max="7433" width="15.28515625" style="176" customWidth="1"/>
    <col min="7434" max="7437" width="13.5703125" style="176" customWidth="1"/>
    <col min="7438" max="7438" width="14.5703125" style="176" customWidth="1"/>
    <col min="7439" max="7441" width="13.28515625" style="176" customWidth="1"/>
    <col min="7442" max="7442" width="12.5703125" style="176" customWidth="1"/>
    <col min="7443" max="7443" width="11.42578125" style="176" customWidth="1"/>
    <col min="7444" max="7444" width="11.5703125" style="176" customWidth="1"/>
    <col min="7445" max="7445" width="12" style="176" customWidth="1"/>
    <col min="7446" max="7446" width="14" style="176" customWidth="1"/>
    <col min="7447" max="7447" width="11.28515625" style="176" customWidth="1"/>
    <col min="7448" max="7451" width="14" style="176" customWidth="1"/>
    <col min="7452" max="7452" width="12.42578125" style="176" customWidth="1"/>
    <col min="7453" max="7453" width="11.5703125" style="176" customWidth="1"/>
    <col min="7454" max="7454" width="11.42578125" style="176" customWidth="1"/>
    <col min="7455" max="7455" width="10.42578125" style="176" customWidth="1"/>
    <col min="7456" max="7456" width="13.28515625" style="176" customWidth="1"/>
    <col min="7457" max="7459" width="11.5703125" style="176" customWidth="1"/>
    <col min="7460" max="7460" width="11.42578125" style="176" customWidth="1"/>
    <col min="7461" max="7683" width="9.28515625" style="176"/>
    <col min="7684" max="7684" width="22.5703125" style="176" customWidth="1"/>
    <col min="7685" max="7685" width="9.28515625" style="176"/>
    <col min="7686" max="7686" width="12.5703125" style="176" customWidth="1"/>
    <col min="7687" max="7687" width="15.5703125" style="176" customWidth="1"/>
    <col min="7688" max="7688" width="18.42578125" style="176" customWidth="1"/>
    <col min="7689" max="7689" width="15.28515625" style="176" customWidth="1"/>
    <col min="7690" max="7693" width="13.5703125" style="176" customWidth="1"/>
    <col min="7694" max="7694" width="14.5703125" style="176" customWidth="1"/>
    <col min="7695" max="7697" width="13.28515625" style="176" customWidth="1"/>
    <col min="7698" max="7698" width="12.5703125" style="176" customWidth="1"/>
    <col min="7699" max="7699" width="11.42578125" style="176" customWidth="1"/>
    <col min="7700" max="7700" width="11.5703125" style="176" customWidth="1"/>
    <col min="7701" max="7701" width="12" style="176" customWidth="1"/>
    <col min="7702" max="7702" width="14" style="176" customWidth="1"/>
    <col min="7703" max="7703" width="11.28515625" style="176" customWidth="1"/>
    <col min="7704" max="7707" width="14" style="176" customWidth="1"/>
    <col min="7708" max="7708" width="12.42578125" style="176" customWidth="1"/>
    <col min="7709" max="7709" width="11.5703125" style="176" customWidth="1"/>
    <col min="7710" max="7710" width="11.42578125" style="176" customWidth="1"/>
    <col min="7711" max="7711" width="10.42578125" style="176" customWidth="1"/>
    <col min="7712" max="7712" width="13.28515625" style="176" customWidth="1"/>
    <col min="7713" max="7715" width="11.5703125" style="176" customWidth="1"/>
    <col min="7716" max="7716" width="11.42578125" style="176" customWidth="1"/>
    <col min="7717" max="7939" width="9.28515625" style="176"/>
    <col min="7940" max="7940" width="22.5703125" style="176" customWidth="1"/>
    <col min="7941" max="7941" width="9.28515625" style="176"/>
    <col min="7942" max="7942" width="12.5703125" style="176" customWidth="1"/>
    <col min="7943" max="7943" width="15.5703125" style="176" customWidth="1"/>
    <col min="7944" max="7944" width="18.42578125" style="176" customWidth="1"/>
    <col min="7945" max="7945" width="15.28515625" style="176" customWidth="1"/>
    <col min="7946" max="7949" width="13.5703125" style="176" customWidth="1"/>
    <col min="7950" max="7950" width="14.5703125" style="176" customWidth="1"/>
    <col min="7951" max="7953" width="13.28515625" style="176" customWidth="1"/>
    <col min="7954" max="7954" width="12.5703125" style="176" customWidth="1"/>
    <col min="7955" max="7955" width="11.42578125" style="176" customWidth="1"/>
    <col min="7956" max="7956" width="11.5703125" style="176" customWidth="1"/>
    <col min="7957" max="7957" width="12" style="176" customWidth="1"/>
    <col min="7958" max="7958" width="14" style="176" customWidth="1"/>
    <col min="7959" max="7959" width="11.28515625" style="176" customWidth="1"/>
    <col min="7960" max="7963" width="14" style="176" customWidth="1"/>
    <col min="7964" max="7964" width="12.42578125" style="176" customWidth="1"/>
    <col min="7965" max="7965" width="11.5703125" style="176" customWidth="1"/>
    <col min="7966" max="7966" width="11.42578125" style="176" customWidth="1"/>
    <col min="7967" max="7967" width="10.42578125" style="176" customWidth="1"/>
    <col min="7968" max="7968" width="13.28515625" style="176" customWidth="1"/>
    <col min="7969" max="7971" width="11.5703125" style="176" customWidth="1"/>
    <col min="7972" max="7972" width="11.42578125" style="176" customWidth="1"/>
    <col min="7973" max="8195" width="9.28515625" style="176"/>
    <col min="8196" max="8196" width="22.5703125" style="176" customWidth="1"/>
    <col min="8197" max="8197" width="9.28515625" style="176"/>
    <col min="8198" max="8198" width="12.5703125" style="176" customWidth="1"/>
    <col min="8199" max="8199" width="15.5703125" style="176" customWidth="1"/>
    <col min="8200" max="8200" width="18.42578125" style="176" customWidth="1"/>
    <col min="8201" max="8201" width="15.28515625" style="176" customWidth="1"/>
    <col min="8202" max="8205" width="13.5703125" style="176" customWidth="1"/>
    <col min="8206" max="8206" width="14.5703125" style="176" customWidth="1"/>
    <col min="8207" max="8209" width="13.28515625" style="176" customWidth="1"/>
    <col min="8210" max="8210" width="12.5703125" style="176" customWidth="1"/>
    <col min="8211" max="8211" width="11.42578125" style="176" customWidth="1"/>
    <col min="8212" max="8212" width="11.5703125" style="176" customWidth="1"/>
    <col min="8213" max="8213" width="12" style="176" customWidth="1"/>
    <col min="8214" max="8214" width="14" style="176" customWidth="1"/>
    <col min="8215" max="8215" width="11.28515625" style="176" customWidth="1"/>
    <col min="8216" max="8219" width="14" style="176" customWidth="1"/>
    <col min="8220" max="8220" width="12.42578125" style="176" customWidth="1"/>
    <col min="8221" max="8221" width="11.5703125" style="176" customWidth="1"/>
    <col min="8222" max="8222" width="11.42578125" style="176" customWidth="1"/>
    <col min="8223" max="8223" width="10.42578125" style="176" customWidth="1"/>
    <col min="8224" max="8224" width="13.28515625" style="176" customWidth="1"/>
    <col min="8225" max="8227" width="11.5703125" style="176" customWidth="1"/>
    <col min="8228" max="8228" width="11.42578125" style="176" customWidth="1"/>
    <col min="8229" max="8451" width="9.28515625" style="176"/>
    <col min="8452" max="8452" width="22.5703125" style="176" customWidth="1"/>
    <col min="8453" max="8453" width="9.28515625" style="176"/>
    <col min="8454" max="8454" width="12.5703125" style="176" customWidth="1"/>
    <col min="8455" max="8455" width="15.5703125" style="176" customWidth="1"/>
    <col min="8456" max="8456" width="18.42578125" style="176" customWidth="1"/>
    <col min="8457" max="8457" width="15.28515625" style="176" customWidth="1"/>
    <col min="8458" max="8461" width="13.5703125" style="176" customWidth="1"/>
    <col min="8462" max="8462" width="14.5703125" style="176" customWidth="1"/>
    <col min="8463" max="8465" width="13.28515625" style="176" customWidth="1"/>
    <col min="8466" max="8466" width="12.5703125" style="176" customWidth="1"/>
    <col min="8467" max="8467" width="11.42578125" style="176" customWidth="1"/>
    <col min="8468" max="8468" width="11.5703125" style="176" customWidth="1"/>
    <col min="8469" max="8469" width="12" style="176" customWidth="1"/>
    <col min="8470" max="8470" width="14" style="176" customWidth="1"/>
    <col min="8471" max="8471" width="11.28515625" style="176" customWidth="1"/>
    <col min="8472" max="8475" width="14" style="176" customWidth="1"/>
    <col min="8476" max="8476" width="12.42578125" style="176" customWidth="1"/>
    <col min="8477" max="8477" width="11.5703125" style="176" customWidth="1"/>
    <col min="8478" max="8478" width="11.42578125" style="176" customWidth="1"/>
    <col min="8479" max="8479" width="10.42578125" style="176" customWidth="1"/>
    <col min="8480" max="8480" width="13.28515625" style="176" customWidth="1"/>
    <col min="8481" max="8483" width="11.5703125" style="176" customWidth="1"/>
    <col min="8484" max="8484" width="11.42578125" style="176" customWidth="1"/>
    <col min="8485" max="8707" width="9.28515625" style="176"/>
    <col min="8708" max="8708" width="22.5703125" style="176" customWidth="1"/>
    <col min="8709" max="8709" width="9.28515625" style="176"/>
    <col min="8710" max="8710" width="12.5703125" style="176" customWidth="1"/>
    <col min="8711" max="8711" width="15.5703125" style="176" customWidth="1"/>
    <col min="8712" max="8712" width="18.42578125" style="176" customWidth="1"/>
    <col min="8713" max="8713" width="15.28515625" style="176" customWidth="1"/>
    <col min="8714" max="8717" width="13.5703125" style="176" customWidth="1"/>
    <col min="8718" max="8718" width="14.5703125" style="176" customWidth="1"/>
    <col min="8719" max="8721" width="13.28515625" style="176" customWidth="1"/>
    <col min="8722" max="8722" width="12.5703125" style="176" customWidth="1"/>
    <col min="8723" max="8723" width="11.42578125" style="176" customWidth="1"/>
    <col min="8724" max="8724" width="11.5703125" style="176" customWidth="1"/>
    <col min="8725" max="8725" width="12" style="176" customWidth="1"/>
    <col min="8726" max="8726" width="14" style="176" customWidth="1"/>
    <col min="8727" max="8727" width="11.28515625" style="176" customWidth="1"/>
    <col min="8728" max="8731" width="14" style="176" customWidth="1"/>
    <col min="8732" max="8732" width="12.42578125" style="176" customWidth="1"/>
    <col min="8733" max="8733" width="11.5703125" style="176" customWidth="1"/>
    <col min="8734" max="8734" width="11.42578125" style="176" customWidth="1"/>
    <col min="8735" max="8735" width="10.42578125" style="176" customWidth="1"/>
    <col min="8736" max="8736" width="13.28515625" style="176" customWidth="1"/>
    <col min="8737" max="8739" width="11.5703125" style="176" customWidth="1"/>
    <col min="8740" max="8740" width="11.42578125" style="176" customWidth="1"/>
    <col min="8741" max="8963" width="9.28515625" style="176"/>
    <col min="8964" max="8964" width="22.5703125" style="176" customWidth="1"/>
    <col min="8965" max="8965" width="9.28515625" style="176"/>
    <col min="8966" max="8966" width="12.5703125" style="176" customWidth="1"/>
    <col min="8967" max="8967" width="15.5703125" style="176" customWidth="1"/>
    <col min="8968" max="8968" width="18.42578125" style="176" customWidth="1"/>
    <col min="8969" max="8969" width="15.28515625" style="176" customWidth="1"/>
    <col min="8970" max="8973" width="13.5703125" style="176" customWidth="1"/>
    <col min="8974" max="8974" width="14.5703125" style="176" customWidth="1"/>
    <col min="8975" max="8977" width="13.28515625" style="176" customWidth="1"/>
    <col min="8978" max="8978" width="12.5703125" style="176" customWidth="1"/>
    <col min="8979" max="8979" width="11.42578125" style="176" customWidth="1"/>
    <col min="8980" max="8980" width="11.5703125" style="176" customWidth="1"/>
    <col min="8981" max="8981" width="12" style="176" customWidth="1"/>
    <col min="8982" max="8982" width="14" style="176" customWidth="1"/>
    <col min="8983" max="8983" width="11.28515625" style="176" customWidth="1"/>
    <col min="8984" max="8987" width="14" style="176" customWidth="1"/>
    <col min="8988" max="8988" width="12.42578125" style="176" customWidth="1"/>
    <col min="8989" max="8989" width="11.5703125" style="176" customWidth="1"/>
    <col min="8990" max="8990" width="11.42578125" style="176" customWidth="1"/>
    <col min="8991" max="8991" width="10.42578125" style="176" customWidth="1"/>
    <col min="8992" max="8992" width="13.28515625" style="176" customWidth="1"/>
    <col min="8993" max="8995" width="11.5703125" style="176" customWidth="1"/>
    <col min="8996" max="8996" width="11.42578125" style="176" customWidth="1"/>
    <col min="8997" max="9219" width="9.28515625" style="176"/>
    <col min="9220" max="9220" width="22.5703125" style="176" customWidth="1"/>
    <col min="9221" max="9221" width="9.28515625" style="176"/>
    <col min="9222" max="9222" width="12.5703125" style="176" customWidth="1"/>
    <col min="9223" max="9223" width="15.5703125" style="176" customWidth="1"/>
    <col min="9224" max="9224" width="18.42578125" style="176" customWidth="1"/>
    <col min="9225" max="9225" width="15.28515625" style="176" customWidth="1"/>
    <col min="9226" max="9229" width="13.5703125" style="176" customWidth="1"/>
    <col min="9230" max="9230" width="14.5703125" style="176" customWidth="1"/>
    <col min="9231" max="9233" width="13.28515625" style="176" customWidth="1"/>
    <col min="9234" max="9234" width="12.5703125" style="176" customWidth="1"/>
    <col min="9235" max="9235" width="11.42578125" style="176" customWidth="1"/>
    <col min="9236" max="9236" width="11.5703125" style="176" customWidth="1"/>
    <col min="9237" max="9237" width="12" style="176" customWidth="1"/>
    <col min="9238" max="9238" width="14" style="176" customWidth="1"/>
    <col min="9239" max="9239" width="11.28515625" style="176" customWidth="1"/>
    <col min="9240" max="9243" width="14" style="176" customWidth="1"/>
    <col min="9244" max="9244" width="12.42578125" style="176" customWidth="1"/>
    <col min="9245" max="9245" width="11.5703125" style="176" customWidth="1"/>
    <col min="9246" max="9246" width="11.42578125" style="176" customWidth="1"/>
    <col min="9247" max="9247" width="10.42578125" style="176" customWidth="1"/>
    <col min="9248" max="9248" width="13.28515625" style="176" customWidth="1"/>
    <col min="9249" max="9251" width="11.5703125" style="176" customWidth="1"/>
    <col min="9252" max="9252" width="11.42578125" style="176" customWidth="1"/>
    <col min="9253" max="9475" width="9.28515625" style="176"/>
    <col min="9476" max="9476" width="22.5703125" style="176" customWidth="1"/>
    <col min="9477" max="9477" width="9.28515625" style="176"/>
    <col min="9478" max="9478" width="12.5703125" style="176" customWidth="1"/>
    <col min="9479" max="9479" width="15.5703125" style="176" customWidth="1"/>
    <col min="9480" max="9480" width="18.42578125" style="176" customWidth="1"/>
    <col min="9481" max="9481" width="15.28515625" style="176" customWidth="1"/>
    <col min="9482" max="9485" width="13.5703125" style="176" customWidth="1"/>
    <col min="9486" max="9486" width="14.5703125" style="176" customWidth="1"/>
    <col min="9487" max="9489" width="13.28515625" style="176" customWidth="1"/>
    <col min="9490" max="9490" width="12.5703125" style="176" customWidth="1"/>
    <col min="9491" max="9491" width="11.42578125" style="176" customWidth="1"/>
    <col min="9492" max="9492" width="11.5703125" style="176" customWidth="1"/>
    <col min="9493" max="9493" width="12" style="176" customWidth="1"/>
    <col min="9494" max="9494" width="14" style="176" customWidth="1"/>
    <col min="9495" max="9495" width="11.28515625" style="176" customWidth="1"/>
    <col min="9496" max="9499" width="14" style="176" customWidth="1"/>
    <col min="9500" max="9500" width="12.42578125" style="176" customWidth="1"/>
    <col min="9501" max="9501" width="11.5703125" style="176" customWidth="1"/>
    <col min="9502" max="9502" width="11.42578125" style="176" customWidth="1"/>
    <col min="9503" max="9503" width="10.42578125" style="176" customWidth="1"/>
    <col min="9504" max="9504" width="13.28515625" style="176" customWidth="1"/>
    <col min="9505" max="9507" width="11.5703125" style="176" customWidth="1"/>
    <col min="9508" max="9508" width="11.42578125" style="176" customWidth="1"/>
    <col min="9509" max="9731" width="9.28515625" style="176"/>
    <col min="9732" max="9732" width="22.5703125" style="176" customWidth="1"/>
    <col min="9733" max="9733" width="9.28515625" style="176"/>
    <col min="9734" max="9734" width="12.5703125" style="176" customWidth="1"/>
    <col min="9735" max="9735" width="15.5703125" style="176" customWidth="1"/>
    <col min="9736" max="9736" width="18.42578125" style="176" customWidth="1"/>
    <col min="9737" max="9737" width="15.28515625" style="176" customWidth="1"/>
    <col min="9738" max="9741" width="13.5703125" style="176" customWidth="1"/>
    <col min="9742" max="9742" width="14.5703125" style="176" customWidth="1"/>
    <col min="9743" max="9745" width="13.28515625" style="176" customWidth="1"/>
    <col min="9746" max="9746" width="12.5703125" style="176" customWidth="1"/>
    <col min="9747" max="9747" width="11.42578125" style="176" customWidth="1"/>
    <col min="9748" max="9748" width="11.5703125" style="176" customWidth="1"/>
    <col min="9749" max="9749" width="12" style="176" customWidth="1"/>
    <col min="9750" max="9750" width="14" style="176" customWidth="1"/>
    <col min="9751" max="9751" width="11.28515625" style="176" customWidth="1"/>
    <col min="9752" max="9755" width="14" style="176" customWidth="1"/>
    <col min="9756" max="9756" width="12.42578125" style="176" customWidth="1"/>
    <col min="9757" max="9757" width="11.5703125" style="176" customWidth="1"/>
    <col min="9758" max="9758" width="11.42578125" style="176" customWidth="1"/>
    <col min="9759" max="9759" width="10.42578125" style="176" customWidth="1"/>
    <col min="9760" max="9760" width="13.28515625" style="176" customWidth="1"/>
    <col min="9761" max="9763" width="11.5703125" style="176" customWidth="1"/>
    <col min="9764" max="9764" width="11.42578125" style="176" customWidth="1"/>
    <col min="9765" max="9987" width="9.28515625" style="176"/>
    <col min="9988" max="9988" width="22.5703125" style="176" customWidth="1"/>
    <col min="9989" max="9989" width="9.28515625" style="176"/>
    <col min="9990" max="9990" width="12.5703125" style="176" customWidth="1"/>
    <col min="9991" max="9991" width="15.5703125" style="176" customWidth="1"/>
    <col min="9992" max="9992" width="18.42578125" style="176" customWidth="1"/>
    <col min="9993" max="9993" width="15.28515625" style="176" customWidth="1"/>
    <col min="9994" max="9997" width="13.5703125" style="176" customWidth="1"/>
    <col min="9998" max="9998" width="14.5703125" style="176" customWidth="1"/>
    <col min="9999" max="10001" width="13.28515625" style="176" customWidth="1"/>
    <col min="10002" max="10002" width="12.5703125" style="176" customWidth="1"/>
    <col min="10003" max="10003" width="11.42578125" style="176" customWidth="1"/>
    <col min="10004" max="10004" width="11.5703125" style="176" customWidth="1"/>
    <col min="10005" max="10005" width="12" style="176" customWidth="1"/>
    <col min="10006" max="10006" width="14" style="176" customWidth="1"/>
    <col min="10007" max="10007" width="11.28515625" style="176" customWidth="1"/>
    <col min="10008" max="10011" width="14" style="176" customWidth="1"/>
    <col min="10012" max="10012" width="12.42578125" style="176" customWidth="1"/>
    <col min="10013" max="10013" width="11.5703125" style="176" customWidth="1"/>
    <col min="10014" max="10014" width="11.42578125" style="176" customWidth="1"/>
    <col min="10015" max="10015" width="10.42578125" style="176" customWidth="1"/>
    <col min="10016" max="10016" width="13.28515625" style="176" customWidth="1"/>
    <col min="10017" max="10019" width="11.5703125" style="176" customWidth="1"/>
    <col min="10020" max="10020" width="11.42578125" style="176" customWidth="1"/>
    <col min="10021" max="10243" width="9.28515625" style="176"/>
    <col min="10244" max="10244" width="22.5703125" style="176" customWidth="1"/>
    <col min="10245" max="10245" width="9.28515625" style="176"/>
    <col min="10246" max="10246" width="12.5703125" style="176" customWidth="1"/>
    <col min="10247" max="10247" width="15.5703125" style="176" customWidth="1"/>
    <col min="10248" max="10248" width="18.42578125" style="176" customWidth="1"/>
    <col min="10249" max="10249" width="15.28515625" style="176" customWidth="1"/>
    <col min="10250" max="10253" width="13.5703125" style="176" customWidth="1"/>
    <col min="10254" max="10254" width="14.5703125" style="176" customWidth="1"/>
    <col min="10255" max="10257" width="13.28515625" style="176" customWidth="1"/>
    <col min="10258" max="10258" width="12.5703125" style="176" customWidth="1"/>
    <col min="10259" max="10259" width="11.42578125" style="176" customWidth="1"/>
    <col min="10260" max="10260" width="11.5703125" style="176" customWidth="1"/>
    <col min="10261" max="10261" width="12" style="176" customWidth="1"/>
    <col min="10262" max="10262" width="14" style="176" customWidth="1"/>
    <col min="10263" max="10263" width="11.28515625" style="176" customWidth="1"/>
    <col min="10264" max="10267" width="14" style="176" customWidth="1"/>
    <col min="10268" max="10268" width="12.42578125" style="176" customWidth="1"/>
    <col min="10269" max="10269" width="11.5703125" style="176" customWidth="1"/>
    <col min="10270" max="10270" width="11.42578125" style="176" customWidth="1"/>
    <col min="10271" max="10271" width="10.42578125" style="176" customWidth="1"/>
    <col min="10272" max="10272" width="13.28515625" style="176" customWidth="1"/>
    <col min="10273" max="10275" width="11.5703125" style="176" customWidth="1"/>
    <col min="10276" max="10276" width="11.42578125" style="176" customWidth="1"/>
    <col min="10277" max="10499" width="9.28515625" style="176"/>
    <col min="10500" max="10500" width="22.5703125" style="176" customWidth="1"/>
    <col min="10501" max="10501" width="9.28515625" style="176"/>
    <col min="10502" max="10502" width="12.5703125" style="176" customWidth="1"/>
    <col min="10503" max="10503" width="15.5703125" style="176" customWidth="1"/>
    <col min="10504" max="10504" width="18.42578125" style="176" customWidth="1"/>
    <col min="10505" max="10505" width="15.28515625" style="176" customWidth="1"/>
    <col min="10506" max="10509" width="13.5703125" style="176" customWidth="1"/>
    <col min="10510" max="10510" width="14.5703125" style="176" customWidth="1"/>
    <col min="10511" max="10513" width="13.28515625" style="176" customWidth="1"/>
    <col min="10514" max="10514" width="12.5703125" style="176" customWidth="1"/>
    <col min="10515" max="10515" width="11.42578125" style="176" customWidth="1"/>
    <col min="10516" max="10516" width="11.5703125" style="176" customWidth="1"/>
    <col min="10517" max="10517" width="12" style="176" customWidth="1"/>
    <col min="10518" max="10518" width="14" style="176" customWidth="1"/>
    <col min="10519" max="10519" width="11.28515625" style="176" customWidth="1"/>
    <col min="10520" max="10523" width="14" style="176" customWidth="1"/>
    <col min="10524" max="10524" width="12.42578125" style="176" customWidth="1"/>
    <col min="10525" max="10525" width="11.5703125" style="176" customWidth="1"/>
    <col min="10526" max="10526" width="11.42578125" style="176" customWidth="1"/>
    <col min="10527" max="10527" width="10.42578125" style="176" customWidth="1"/>
    <col min="10528" max="10528" width="13.28515625" style="176" customWidth="1"/>
    <col min="10529" max="10531" width="11.5703125" style="176" customWidth="1"/>
    <col min="10532" max="10532" width="11.42578125" style="176" customWidth="1"/>
    <col min="10533" max="10755" width="9.28515625" style="176"/>
    <col min="10756" max="10756" width="22.5703125" style="176" customWidth="1"/>
    <col min="10757" max="10757" width="9.28515625" style="176"/>
    <col min="10758" max="10758" width="12.5703125" style="176" customWidth="1"/>
    <col min="10759" max="10759" width="15.5703125" style="176" customWidth="1"/>
    <col min="10760" max="10760" width="18.42578125" style="176" customWidth="1"/>
    <col min="10761" max="10761" width="15.28515625" style="176" customWidth="1"/>
    <col min="10762" max="10765" width="13.5703125" style="176" customWidth="1"/>
    <col min="10766" max="10766" width="14.5703125" style="176" customWidth="1"/>
    <col min="10767" max="10769" width="13.28515625" style="176" customWidth="1"/>
    <col min="10770" max="10770" width="12.5703125" style="176" customWidth="1"/>
    <col min="10771" max="10771" width="11.42578125" style="176" customWidth="1"/>
    <col min="10772" max="10772" width="11.5703125" style="176" customWidth="1"/>
    <col min="10773" max="10773" width="12" style="176" customWidth="1"/>
    <col min="10774" max="10774" width="14" style="176" customWidth="1"/>
    <col min="10775" max="10775" width="11.28515625" style="176" customWidth="1"/>
    <col min="10776" max="10779" width="14" style="176" customWidth="1"/>
    <col min="10780" max="10780" width="12.42578125" style="176" customWidth="1"/>
    <col min="10781" max="10781" width="11.5703125" style="176" customWidth="1"/>
    <col min="10782" max="10782" width="11.42578125" style="176" customWidth="1"/>
    <col min="10783" max="10783" width="10.42578125" style="176" customWidth="1"/>
    <col min="10784" max="10784" width="13.28515625" style="176" customWidth="1"/>
    <col min="10785" max="10787" width="11.5703125" style="176" customWidth="1"/>
    <col min="10788" max="10788" width="11.42578125" style="176" customWidth="1"/>
    <col min="10789" max="11011" width="9.28515625" style="176"/>
    <col min="11012" max="11012" width="22.5703125" style="176" customWidth="1"/>
    <col min="11013" max="11013" width="9.28515625" style="176"/>
    <col min="11014" max="11014" width="12.5703125" style="176" customWidth="1"/>
    <col min="11015" max="11015" width="15.5703125" style="176" customWidth="1"/>
    <col min="11016" max="11016" width="18.42578125" style="176" customWidth="1"/>
    <col min="11017" max="11017" width="15.28515625" style="176" customWidth="1"/>
    <col min="11018" max="11021" width="13.5703125" style="176" customWidth="1"/>
    <col min="11022" max="11022" width="14.5703125" style="176" customWidth="1"/>
    <col min="11023" max="11025" width="13.28515625" style="176" customWidth="1"/>
    <col min="11026" max="11026" width="12.5703125" style="176" customWidth="1"/>
    <col min="11027" max="11027" width="11.42578125" style="176" customWidth="1"/>
    <col min="11028" max="11028" width="11.5703125" style="176" customWidth="1"/>
    <col min="11029" max="11029" width="12" style="176" customWidth="1"/>
    <col min="11030" max="11030" width="14" style="176" customWidth="1"/>
    <col min="11031" max="11031" width="11.28515625" style="176" customWidth="1"/>
    <col min="11032" max="11035" width="14" style="176" customWidth="1"/>
    <col min="11036" max="11036" width="12.42578125" style="176" customWidth="1"/>
    <col min="11037" max="11037" width="11.5703125" style="176" customWidth="1"/>
    <col min="11038" max="11038" width="11.42578125" style="176" customWidth="1"/>
    <col min="11039" max="11039" width="10.42578125" style="176" customWidth="1"/>
    <col min="11040" max="11040" width="13.28515625" style="176" customWidth="1"/>
    <col min="11041" max="11043" width="11.5703125" style="176" customWidth="1"/>
    <col min="11044" max="11044" width="11.42578125" style="176" customWidth="1"/>
    <col min="11045" max="11267" width="9.28515625" style="176"/>
    <col min="11268" max="11268" width="22.5703125" style="176" customWidth="1"/>
    <col min="11269" max="11269" width="9.28515625" style="176"/>
    <col min="11270" max="11270" width="12.5703125" style="176" customWidth="1"/>
    <col min="11271" max="11271" width="15.5703125" style="176" customWidth="1"/>
    <col min="11272" max="11272" width="18.42578125" style="176" customWidth="1"/>
    <col min="11273" max="11273" width="15.28515625" style="176" customWidth="1"/>
    <col min="11274" max="11277" width="13.5703125" style="176" customWidth="1"/>
    <col min="11278" max="11278" width="14.5703125" style="176" customWidth="1"/>
    <col min="11279" max="11281" width="13.28515625" style="176" customWidth="1"/>
    <col min="11282" max="11282" width="12.5703125" style="176" customWidth="1"/>
    <col min="11283" max="11283" width="11.42578125" style="176" customWidth="1"/>
    <col min="11284" max="11284" width="11.5703125" style="176" customWidth="1"/>
    <col min="11285" max="11285" width="12" style="176" customWidth="1"/>
    <col min="11286" max="11286" width="14" style="176" customWidth="1"/>
    <col min="11287" max="11287" width="11.28515625" style="176" customWidth="1"/>
    <col min="11288" max="11291" width="14" style="176" customWidth="1"/>
    <col min="11292" max="11292" width="12.42578125" style="176" customWidth="1"/>
    <col min="11293" max="11293" width="11.5703125" style="176" customWidth="1"/>
    <col min="11294" max="11294" width="11.42578125" style="176" customWidth="1"/>
    <col min="11295" max="11295" width="10.42578125" style="176" customWidth="1"/>
    <col min="11296" max="11296" width="13.28515625" style="176" customWidth="1"/>
    <col min="11297" max="11299" width="11.5703125" style="176" customWidth="1"/>
    <col min="11300" max="11300" width="11.42578125" style="176" customWidth="1"/>
    <col min="11301" max="11523" width="9.28515625" style="176"/>
    <col min="11524" max="11524" width="22.5703125" style="176" customWidth="1"/>
    <col min="11525" max="11525" width="9.28515625" style="176"/>
    <col min="11526" max="11526" width="12.5703125" style="176" customWidth="1"/>
    <col min="11527" max="11527" width="15.5703125" style="176" customWidth="1"/>
    <col min="11528" max="11528" width="18.42578125" style="176" customWidth="1"/>
    <col min="11529" max="11529" width="15.28515625" style="176" customWidth="1"/>
    <col min="11530" max="11533" width="13.5703125" style="176" customWidth="1"/>
    <col min="11534" max="11534" width="14.5703125" style="176" customWidth="1"/>
    <col min="11535" max="11537" width="13.28515625" style="176" customWidth="1"/>
    <col min="11538" max="11538" width="12.5703125" style="176" customWidth="1"/>
    <col min="11539" max="11539" width="11.42578125" style="176" customWidth="1"/>
    <col min="11540" max="11540" width="11.5703125" style="176" customWidth="1"/>
    <col min="11541" max="11541" width="12" style="176" customWidth="1"/>
    <col min="11542" max="11542" width="14" style="176" customWidth="1"/>
    <col min="11543" max="11543" width="11.28515625" style="176" customWidth="1"/>
    <col min="11544" max="11547" width="14" style="176" customWidth="1"/>
    <col min="11548" max="11548" width="12.42578125" style="176" customWidth="1"/>
    <col min="11549" max="11549" width="11.5703125" style="176" customWidth="1"/>
    <col min="11550" max="11550" width="11.42578125" style="176" customWidth="1"/>
    <col min="11551" max="11551" width="10.42578125" style="176" customWidth="1"/>
    <col min="11552" max="11552" width="13.28515625" style="176" customWidth="1"/>
    <col min="11553" max="11555" width="11.5703125" style="176" customWidth="1"/>
    <col min="11556" max="11556" width="11.42578125" style="176" customWidth="1"/>
    <col min="11557" max="11779" width="9.28515625" style="176"/>
    <col min="11780" max="11780" width="22.5703125" style="176" customWidth="1"/>
    <col min="11781" max="11781" width="9.28515625" style="176"/>
    <col min="11782" max="11782" width="12.5703125" style="176" customWidth="1"/>
    <col min="11783" max="11783" width="15.5703125" style="176" customWidth="1"/>
    <col min="11784" max="11784" width="18.42578125" style="176" customWidth="1"/>
    <col min="11785" max="11785" width="15.28515625" style="176" customWidth="1"/>
    <col min="11786" max="11789" width="13.5703125" style="176" customWidth="1"/>
    <col min="11790" max="11790" width="14.5703125" style="176" customWidth="1"/>
    <col min="11791" max="11793" width="13.28515625" style="176" customWidth="1"/>
    <col min="11794" max="11794" width="12.5703125" style="176" customWidth="1"/>
    <col min="11795" max="11795" width="11.42578125" style="176" customWidth="1"/>
    <col min="11796" max="11796" width="11.5703125" style="176" customWidth="1"/>
    <col min="11797" max="11797" width="12" style="176" customWidth="1"/>
    <col min="11798" max="11798" width="14" style="176" customWidth="1"/>
    <col min="11799" max="11799" width="11.28515625" style="176" customWidth="1"/>
    <col min="11800" max="11803" width="14" style="176" customWidth="1"/>
    <col min="11804" max="11804" width="12.42578125" style="176" customWidth="1"/>
    <col min="11805" max="11805" width="11.5703125" style="176" customWidth="1"/>
    <col min="11806" max="11806" width="11.42578125" style="176" customWidth="1"/>
    <col min="11807" max="11807" width="10.42578125" style="176" customWidth="1"/>
    <col min="11808" max="11808" width="13.28515625" style="176" customWidth="1"/>
    <col min="11809" max="11811" width="11.5703125" style="176" customWidth="1"/>
    <col min="11812" max="11812" width="11.42578125" style="176" customWidth="1"/>
    <col min="11813" max="12035" width="9.28515625" style="176"/>
    <col min="12036" max="12036" width="22.5703125" style="176" customWidth="1"/>
    <col min="12037" max="12037" width="9.28515625" style="176"/>
    <col min="12038" max="12038" width="12.5703125" style="176" customWidth="1"/>
    <col min="12039" max="12039" width="15.5703125" style="176" customWidth="1"/>
    <col min="12040" max="12040" width="18.42578125" style="176" customWidth="1"/>
    <col min="12041" max="12041" width="15.28515625" style="176" customWidth="1"/>
    <col min="12042" max="12045" width="13.5703125" style="176" customWidth="1"/>
    <col min="12046" max="12046" width="14.5703125" style="176" customWidth="1"/>
    <col min="12047" max="12049" width="13.28515625" style="176" customWidth="1"/>
    <col min="12050" max="12050" width="12.5703125" style="176" customWidth="1"/>
    <col min="12051" max="12051" width="11.42578125" style="176" customWidth="1"/>
    <col min="12052" max="12052" width="11.5703125" style="176" customWidth="1"/>
    <col min="12053" max="12053" width="12" style="176" customWidth="1"/>
    <col min="12054" max="12054" width="14" style="176" customWidth="1"/>
    <col min="12055" max="12055" width="11.28515625" style="176" customWidth="1"/>
    <col min="12056" max="12059" width="14" style="176" customWidth="1"/>
    <col min="12060" max="12060" width="12.42578125" style="176" customWidth="1"/>
    <col min="12061" max="12061" width="11.5703125" style="176" customWidth="1"/>
    <col min="12062" max="12062" width="11.42578125" style="176" customWidth="1"/>
    <col min="12063" max="12063" width="10.42578125" style="176" customWidth="1"/>
    <col min="12064" max="12064" width="13.28515625" style="176" customWidth="1"/>
    <col min="12065" max="12067" width="11.5703125" style="176" customWidth="1"/>
    <col min="12068" max="12068" width="11.42578125" style="176" customWidth="1"/>
    <col min="12069" max="12291" width="9.28515625" style="176"/>
    <col min="12292" max="12292" width="22.5703125" style="176" customWidth="1"/>
    <col min="12293" max="12293" width="9.28515625" style="176"/>
    <col min="12294" max="12294" width="12.5703125" style="176" customWidth="1"/>
    <col min="12295" max="12295" width="15.5703125" style="176" customWidth="1"/>
    <col min="12296" max="12296" width="18.42578125" style="176" customWidth="1"/>
    <col min="12297" max="12297" width="15.28515625" style="176" customWidth="1"/>
    <col min="12298" max="12301" width="13.5703125" style="176" customWidth="1"/>
    <col min="12302" max="12302" width="14.5703125" style="176" customWidth="1"/>
    <col min="12303" max="12305" width="13.28515625" style="176" customWidth="1"/>
    <col min="12306" max="12306" width="12.5703125" style="176" customWidth="1"/>
    <col min="12307" max="12307" width="11.42578125" style="176" customWidth="1"/>
    <col min="12308" max="12308" width="11.5703125" style="176" customWidth="1"/>
    <col min="12309" max="12309" width="12" style="176" customWidth="1"/>
    <col min="12310" max="12310" width="14" style="176" customWidth="1"/>
    <col min="12311" max="12311" width="11.28515625" style="176" customWidth="1"/>
    <col min="12312" max="12315" width="14" style="176" customWidth="1"/>
    <col min="12316" max="12316" width="12.42578125" style="176" customWidth="1"/>
    <col min="12317" max="12317" width="11.5703125" style="176" customWidth="1"/>
    <col min="12318" max="12318" width="11.42578125" style="176" customWidth="1"/>
    <col min="12319" max="12319" width="10.42578125" style="176" customWidth="1"/>
    <col min="12320" max="12320" width="13.28515625" style="176" customWidth="1"/>
    <col min="12321" max="12323" width="11.5703125" style="176" customWidth="1"/>
    <col min="12324" max="12324" width="11.42578125" style="176" customWidth="1"/>
    <col min="12325" max="12547" width="9.28515625" style="176"/>
    <col min="12548" max="12548" width="22.5703125" style="176" customWidth="1"/>
    <col min="12549" max="12549" width="9.28515625" style="176"/>
    <col min="12550" max="12550" width="12.5703125" style="176" customWidth="1"/>
    <col min="12551" max="12551" width="15.5703125" style="176" customWidth="1"/>
    <col min="12552" max="12552" width="18.42578125" style="176" customWidth="1"/>
    <col min="12553" max="12553" width="15.28515625" style="176" customWidth="1"/>
    <col min="12554" max="12557" width="13.5703125" style="176" customWidth="1"/>
    <col min="12558" max="12558" width="14.5703125" style="176" customWidth="1"/>
    <col min="12559" max="12561" width="13.28515625" style="176" customWidth="1"/>
    <col min="12562" max="12562" width="12.5703125" style="176" customWidth="1"/>
    <col min="12563" max="12563" width="11.42578125" style="176" customWidth="1"/>
    <col min="12564" max="12564" width="11.5703125" style="176" customWidth="1"/>
    <col min="12565" max="12565" width="12" style="176" customWidth="1"/>
    <col min="12566" max="12566" width="14" style="176" customWidth="1"/>
    <col min="12567" max="12567" width="11.28515625" style="176" customWidth="1"/>
    <col min="12568" max="12571" width="14" style="176" customWidth="1"/>
    <col min="12572" max="12572" width="12.42578125" style="176" customWidth="1"/>
    <col min="12573" max="12573" width="11.5703125" style="176" customWidth="1"/>
    <col min="12574" max="12574" width="11.42578125" style="176" customWidth="1"/>
    <col min="12575" max="12575" width="10.42578125" style="176" customWidth="1"/>
    <col min="12576" max="12576" width="13.28515625" style="176" customWidth="1"/>
    <col min="12577" max="12579" width="11.5703125" style="176" customWidth="1"/>
    <col min="12580" max="12580" width="11.42578125" style="176" customWidth="1"/>
    <col min="12581" max="12803" width="9.28515625" style="176"/>
    <col min="12804" max="12804" width="22.5703125" style="176" customWidth="1"/>
    <col min="12805" max="12805" width="9.28515625" style="176"/>
    <col min="12806" max="12806" width="12.5703125" style="176" customWidth="1"/>
    <col min="12807" max="12807" width="15.5703125" style="176" customWidth="1"/>
    <col min="12808" max="12808" width="18.42578125" style="176" customWidth="1"/>
    <col min="12809" max="12809" width="15.28515625" style="176" customWidth="1"/>
    <col min="12810" max="12813" width="13.5703125" style="176" customWidth="1"/>
    <col min="12814" max="12814" width="14.5703125" style="176" customWidth="1"/>
    <col min="12815" max="12817" width="13.28515625" style="176" customWidth="1"/>
    <col min="12818" max="12818" width="12.5703125" style="176" customWidth="1"/>
    <col min="12819" max="12819" width="11.42578125" style="176" customWidth="1"/>
    <col min="12820" max="12820" width="11.5703125" style="176" customWidth="1"/>
    <col min="12821" max="12821" width="12" style="176" customWidth="1"/>
    <col min="12822" max="12822" width="14" style="176" customWidth="1"/>
    <col min="12823" max="12823" width="11.28515625" style="176" customWidth="1"/>
    <col min="12824" max="12827" width="14" style="176" customWidth="1"/>
    <col min="12828" max="12828" width="12.42578125" style="176" customWidth="1"/>
    <col min="12829" max="12829" width="11.5703125" style="176" customWidth="1"/>
    <col min="12830" max="12830" width="11.42578125" style="176" customWidth="1"/>
    <col min="12831" max="12831" width="10.42578125" style="176" customWidth="1"/>
    <col min="12832" max="12832" width="13.28515625" style="176" customWidth="1"/>
    <col min="12833" max="12835" width="11.5703125" style="176" customWidth="1"/>
    <col min="12836" max="12836" width="11.42578125" style="176" customWidth="1"/>
    <col min="12837" max="13059" width="9.28515625" style="176"/>
    <col min="13060" max="13060" width="22.5703125" style="176" customWidth="1"/>
    <col min="13061" max="13061" width="9.28515625" style="176"/>
    <col min="13062" max="13062" width="12.5703125" style="176" customWidth="1"/>
    <col min="13063" max="13063" width="15.5703125" style="176" customWidth="1"/>
    <col min="13064" max="13064" width="18.42578125" style="176" customWidth="1"/>
    <col min="13065" max="13065" width="15.28515625" style="176" customWidth="1"/>
    <col min="13066" max="13069" width="13.5703125" style="176" customWidth="1"/>
    <col min="13070" max="13070" width="14.5703125" style="176" customWidth="1"/>
    <col min="13071" max="13073" width="13.28515625" style="176" customWidth="1"/>
    <col min="13074" max="13074" width="12.5703125" style="176" customWidth="1"/>
    <col min="13075" max="13075" width="11.42578125" style="176" customWidth="1"/>
    <col min="13076" max="13076" width="11.5703125" style="176" customWidth="1"/>
    <col min="13077" max="13077" width="12" style="176" customWidth="1"/>
    <col min="13078" max="13078" width="14" style="176" customWidth="1"/>
    <col min="13079" max="13079" width="11.28515625" style="176" customWidth="1"/>
    <col min="13080" max="13083" width="14" style="176" customWidth="1"/>
    <col min="13084" max="13084" width="12.42578125" style="176" customWidth="1"/>
    <col min="13085" max="13085" width="11.5703125" style="176" customWidth="1"/>
    <col min="13086" max="13086" width="11.42578125" style="176" customWidth="1"/>
    <col min="13087" max="13087" width="10.42578125" style="176" customWidth="1"/>
    <col min="13088" max="13088" width="13.28515625" style="176" customWidth="1"/>
    <col min="13089" max="13091" width="11.5703125" style="176" customWidth="1"/>
    <col min="13092" max="13092" width="11.42578125" style="176" customWidth="1"/>
    <col min="13093" max="13315" width="9.28515625" style="176"/>
    <col min="13316" max="13316" width="22.5703125" style="176" customWidth="1"/>
    <col min="13317" max="13317" width="9.28515625" style="176"/>
    <col min="13318" max="13318" width="12.5703125" style="176" customWidth="1"/>
    <col min="13319" max="13319" width="15.5703125" style="176" customWidth="1"/>
    <col min="13320" max="13320" width="18.42578125" style="176" customWidth="1"/>
    <col min="13321" max="13321" width="15.28515625" style="176" customWidth="1"/>
    <col min="13322" max="13325" width="13.5703125" style="176" customWidth="1"/>
    <col min="13326" max="13326" width="14.5703125" style="176" customWidth="1"/>
    <col min="13327" max="13329" width="13.28515625" style="176" customWidth="1"/>
    <col min="13330" max="13330" width="12.5703125" style="176" customWidth="1"/>
    <col min="13331" max="13331" width="11.42578125" style="176" customWidth="1"/>
    <col min="13332" max="13332" width="11.5703125" style="176" customWidth="1"/>
    <col min="13333" max="13333" width="12" style="176" customWidth="1"/>
    <col min="13334" max="13334" width="14" style="176" customWidth="1"/>
    <col min="13335" max="13335" width="11.28515625" style="176" customWidth="1"/>
    <col min="13336" max="13339" width="14" style="176" customWidth="1"/>
    <col min="13340" max="13340" width="12.42578125" style="176" customWidth="1"/>
    <col min="13341" max="13341" width="11.5703125" style="176" customWidth="1"/>
    <col min="13342" max="13342" width="11.42578125" style="176" customWidth="1"/>
    <col min="13343" max="13343" width="10.42578125" style="176" customWidth="1"/>
    <col min="13344" max="13344" width="13.28515625" style="176" customWidth="1"/>
    <col min="13345" max="13347" width="11.5703125" style="176" customWidth="1"/>
    <col min="13348" max="13348" width="11.42578125" style="176" customWidth="1"/>
    <col min="13349" max="13571" width="9.28515625" style="176"/>
    <col min="13572" max="13572" width="22.5703125" style="176" customWidth="1"/>
    <col min="13573" max="13573" width="9.28515625" style="176"/>
    <col min="13574" max="13574" width="12.5703125" style="176" customWidth="1"/>
    <col min="13575" max="13575" width="15.5703125" style="176" customWidth="1"/>
    <col min="13576" max="13576" width="18.42578125" style="176" customWidth="1"/>
    <col min="13577" max="13577" width="15.28515625" style="176" customWidth="1"/>
    <col min="13578" max="13581" width="13.5703125" style="176" customWidth="1"/>
    <col min="13582" max="13582" width="14.5703125" style="176" customWidth="1"/>
    <col min="13583" max="13585" width="13.28515625" style="176" customWidth="1"/>
    <col min="13586" max="13586" width="12.5703125" style="176" customWidth="1"/>
    <col min="13587" max="13587" width="11.42578125" style="176" customWidth="1"/>
    <col min="13588" max="13588" width="11.5703125" style="176" customWidth="1"/>
    <col min="13589" max="13589" width="12" style="176" customWidth="1"/>
    <col min="13590" max="13590" width="14" style="176" customWidth="1"/>
    <col min="13591" max="13591" width="11.28515625" style="176" customWidth="1"/>
    <col min="13592" max="13595" width="14" style="176" customWidth="1"/>
    <col min="13596" max="13596" width="12.42578125" style="176" customWidth="1"/>
    <col min="13597" max="13597" width="11.5703125" style="176" customWidth="1"/>
    <col min="13598" max="13598" width="11.42578125" style="176" customWidth="1"/>
    <col min="13599" max="13599" width="10.42578125" style="176" customWidth="1"/>
    <col min="13600" max="13600" width="13.28515625" style="176" customWidth="1"/>
    <col min="13601" max="13603" width="11.5703125" style="176" customWidth="1"/>
    <col min="13604" max="13604" width="11.42578125" style="176" customWidth="1"/>
    <col min="13605" max="13827" width="9.28515625" style="176"/>
    <col min="13828" max="13828" width="22.5703125" style="176" customWidth="1"/>
    <col min="13829" max="13829" width="9.28515625" style="176"/>
    <col min="13830" max="13830" width="12.5703125" style="176" customWidth="1"/>
    <col min="13831" max="13831" width="15.5703125" style="176" customWidth="1"/>
    <col min="13832" max="13832" width="18.42578125" style="176" customWidth="1"/>
    <col min="13833" max="13833" width="15.28515625" style="176" customWidth="1"/>
    <col min="13834" max="13837" width="13.5703125" style="176" customWidth="1"/>
    <col min="13838" max="13838" width="14.5703125" style="176" customWidth="1"/>
    <col min="13839" max="13841" width="13.28515625" style="176" customWidth="1"/>
    <col min="13842" max="13842" width="12.5703125" style="176" customWidth="1"/>
    <col min="13843" max="13843" width="11.42578125" style="176" customWidth="1"/>
    <col min="13844" max="13844" width="11.5703125" style="176" customWidth="1"/>
    <col min="13845" max="13845" width="12" style="176" customWidth="1"/>
    <col min="13846" max="13846" width="14" style="176" customWidth="1"/>
    <col min="13847" max="13847" width="11.28515625" style="176" customWidth="1"/>
    <col min="13848" max="13851" width="14" style="176" customWidth="1"/>
    <col min="13852" max="13852" width="12.42578125" style="176" customWidth="1"/>
    <col min="13853" max="13853" width="11.5703125" style="176" customWidth="1"/>
    <col min="13854" max="13854" width="11.42578125" style="176" customWidth="1"/>
    <col min="13855" max="13855" width="10.42578125" style="176" customWidth="1"/>
    <col min="13856" max="13856" width="13.28515625" style="176" customWidth="1"/>
    <col min="13857" max="13859" width="11.5703125" style="176" customWidth="1"/>
    <col min="13860" max="13860" width="11.42578125" style="176" customWidth="1"/>
    <col min="13861" max="14083" width="9.28515625" style="176"/>
    <col min="14084" max="14084" width="22.5703125" style="176" customWidth="1"/>
    <col min="14085" max="14085" width="9.28515625" style="176"/>
    <col min="14086" max="14086" width="12.5703125" style="176" customWidth="1"/>
    <col min="14087" max="14087" width="15.5703125" style="176" customWidth="1"/>
    <col min="14088" max="14088" width="18.42578125" style="176" customWidth="1"/>
    <col min="14089" max="14089" width="15.28515625" style="176" customWidth="1"/>
    <col min="14090" max="14093" width="13.5703125" style="176" customWidth="1"/>
    <col min="14094" max="14094" width="14.5703125" style="176" customWidth="1"/>
    <col min="14095" max="14097" width="13.28515625" style="176" customWidth="1"/>
    <col min="14098" max="14098" width="12.5703125" style="176" customWidth="1"/>
    <col min="14099" max="14099" width="11.42578125" style="176" customWidth="1"/>
    <col min="14100" max="14100" width="11.5703125" style="176" customWidth="1"/>
    <col min="14101" max="14101" width="12" style="176" customWidth="1"/>
    <col min="14102" max="14102" width="14" style="176" customWidth="1"/>
    <col min="14103" max="14103" width="11.28515625" style="176" customWidth="1"/>
    <col min="14104" max="14107" width="14" style="176" customWidth="1"/>
    <col min="14108" max="14108" width="12.42578125" style="176" customWidth="1"/>
    <col min="14109" max="14109" width="11.5703125" style="176" customWidth="1"/>
    <col min="14110" max="14110" width="11.42578125" style="176" customWidth="1"/>
    <col min="14111" max="14111" width="10.42578125" style="176" customWidth="1"/>
    <col min="14112" max="14112" width="13.28515625" style="176" customWidth="1"/>
    <col min="14113" max="14115" width="11.5703125" style="176" customWidth="1"/>
    <col min="14116" max="14116" width="11.42578125" style="176" customWidth="1"/>
    <col min="14117" max="14339" width="9.28515625" style="176"/>
    <col min="14340" max="14340" width="22.5703125" style="176" customWidth="1"/>
    <col min="14341" max="14341" width="9.28515625" style="176"/>
    <col min="14342" max="14342" width="12.5703125" style="176" customWidth="1"/>
    <col min="14343" max="14343" width="15.5703125" style="176" customWidth="1"/>
    <col min="14344" max="14344" width="18.42578125" style="176" customWidth="1"/>
    <col min="14345" max="14345" width="15.28515625" style="176" customWidth="1"/>
    <col min="14346" max="14349" width="13.5703125" style="176" customWidth="1"/>
    <col min="14350" max="14350" width="14.5703125" style="176" customWidth="1"/>
    <col min="14351" max="14353" width="13.28515625" style="176" customWidth="1"/>
    <col min="14354" max="14354" width="12.5703125" style="176" customWidth="1"/>
    <col min="14355" max="14355" width="11.42578125" style="176" customWidth="1"/>
    <col min="14356" max="14356" width="11.5703125" style="176" customWidth="1"/>
    <col min="14357" max="14357" width="12" style="176" customWidth="1"/>
    <col min="14358" max="14358" width="14" style="176" customWidth="1"/>
    <col min="14359" max="14359" width="11.28515625" style="176" customWidth="1"/>
    <col min="14360" max="14363" width="14" style="176" customWidth="1"/>
    <col min="14364" max="14364" width="12.42578125" style="176" customWidth="1"/>
    <col min="14365" max="14365" width="11.5703125" style="176" customWidth="1"/>
    <col min="14366" max="14366" width="11.42578125" style="176" customWidth="1"/>
    <col min="14367" max="14367" width="10.42578125" style="176" customWidth="1"/>
    <col min="14368" max="14368" width="13.28515625" style="176" customWidth="1"/>
    <col min="14369" max="14371" width="11.5703125" style="176" customWidth="1"/>
    <col min="14372" max="14372" width="11.42578125" style="176" customWidth="1"/>
    <col min="14373" max="14595" width="9.28515625" style="176"/>
    <col min="14596" max="14596" width="22.5703125" style="176" customWidth="1"/>
    <col min="14597" max="14597" width="9.28515625" style="176"/>
    <col min="14598" max="14598" width="12.5703125" style="176" customWidth="1"/>
    <col min="14599" max="14599" width="15.5703125" style="176" customWidth="1"/>
    <col min="14600" max="14600" width="18.42578125" style="176" customWidth="1"/>
    <col min="14601" max="14601" width="15.28515625" style="176" customWidth="1"/>
    <col min="14602" max="14605" width="13.5703125" style="176" customWidth="1"/>
    <col min="14606" max="14606" width="14.5703125" style="176" customWidth="1"/>
    <col min="14607" max="14609" width="13.28515625" style="176" customWidth="1"/>
    <col min="14610" max="14610" width="12.5703125" style="176" customWidth="1"/>
    <col min="14611" max="14611" width="11.42578125" style="176" customWidth="1"/>
    <col min="14612" max="14612" width="11.5703125" style="176" customWidth="1"/>
    <col min="14613" max="14613" width="12" style="176" customWidth="1"/>
    <col min="14614" max="14614" width="14" style="176" customWidth="1"/>
    <col min="14615" max="14615" width="11.28515625" style="176" customWidth="1"/>
    <col min="14616" max="14619" width="14" style="176" customWidth="1"/>
    <col min="14620" max="14620" width="12.42578125" style="176" customWidth="1"/>
    <col min="14621" max="14621" width="11.5703125" style="176" customWidth="1"/>
    <col min="14622" max="14622" width="11.42578125" style="176" customWidth="1"/>
    <col min="14623" max="14623" width="10.42578125" style="176" customWidth="1"/>
    <col min="14624" max="14624" width="13.28515625" style="176" customWidth="1"/>
    <col min="14625" max="14627" width="11.5703125" style="176" customWidth="1"/>
    <col min="14628" max="14628" width="11.42578125" style="176" customWidth="1"/>
    <col min="14629" max="14851" width="9.28515625" style="176"/>
    <col min="14852" max="14852" width="22.5703125" style="176" customWidth="1"/>
    <col min="14853" max="14853" width="9.28515625" style="176"/>
    <col min="14854" max="14854" width="12.5703125" style="176" customWidth="1"/>
    <col min="14855" max="14855" width="15.5703125" style="176" customWidth="1"/>
    <col min="14856" max="14856" width="18.42578125" style="176" customWidth="1"/>
    <col min="14857" max="14857" width="15.28515625" style="176" customWidth="1"/>
    <col min="14858" max="14861" width="13.5703125" style="176" customWidth="1"/>
    <col min="14862" max="14862" width="14.5703125" style="176" customWidth="1"/>
    <col min="14863" max="14865" width="13.28515625" style="176" customWidth="1"/>
    <col min="14866" max="14866" width="12.5703125" style="176" customWidth="1"/>
    <col min="14867" max="14867" width="11.42578125" style="176" customWidth="1"/>
    <col min="14868" max="14868" width="11.5703125" style="176" customWidth="1"/>
    <col min="14869" max="14869" width="12" style="176" customWidth="1"/>
    <col min="14870" max="14870" width="14" style="176" customWidth="1"/>
    <col min="14871" max="14871" width="11.28515625" style="176" customWidth="1"/>
    <col min="14872" max="14875" width="14" style="176" customWidth="1"/>
    <col min="14876" max="14876" width="12.42578125" style="176" customWidth="1"/>
    <col min="14877" max="14877" width="11.5703125" style="176" customWidth="1"/>
    <col min="14878" max="14878" width="11.42578125" style="176" customWidth="1"/>
    <col min="14879" max="14879" width="10.42578125" style="176" customWidth="1"/>
    <col min="14880" max="14880" width="13.28515625" style="176" customWidth="1"/>
    <col min="14881" max="14883" width="11.5703125" style="176" customWidth="1"/>
    <col min="14884" max="14884" width="11.42578125" style="176" customWidth="1"/>
    <col min="14885" max="15107" width="9.28515625" style="176"/>
    <col min="15108" max="15108" width="22.5703125" style="176" customWidth="1"/>
    <col min="15109" max="15109" width="9.28515625" style="176"/>
    <col min="15110" max="15110" width="12.5703125" style="176" customWidth="1"/>
    <col min="15111" max="15111" width="15.5703125" style="176" customWidth="1"/>
    <col min="15112" max="15112" width="18.42578125" style="176" customWidth="1"/>
    <col min="15113" max="15113" width="15.28515625" style="176" customWidth="1"/>
    <col min="15114" max="15117" width="13.5703125" style="176" customWidth="1"/>
    <col min="15118" max="15118" width="14.5703125" style="176" customWidth="1"/>
    <col min="15119" max="15121" width="13.28515625" style="176" customWidth="1"/>
    <col min="15122" max="15122" width="12.5703125" style="176" customWidth="1"/>
    <col min="15123" max="15123" width="11.42578125" style="176" customWidth="1"/>
    <col min="15124" max="15124" width="11.5703125" style="176" customWidth="1"/>
    <col min="15125" max="15125" width="12" style="176" customWidth="1"/>
    <col min="15126" max="15126" width="14" style="176" customWidth="1"/>
    <col min="15127" max="15127" width="11.28515625" style="176" customWidth="1"/>
    <col min="15128" max="15131" width="14" style="176" customWidth="1"/>
    <col min="15132" max="15132" width="12.42578125" style="176" customWidth="1"/>
    <col min="15133" max="15133" width="11.5703125" style="176" customWidth="1"/>
    <col min="15134" max="15134" width="11.42578125" style="176" customWidth="1"/>
    <col min="15135" max="15135" width="10.42578125" style="176" customWidth="1"/>
    <col min="15136" max="15136" width="13.28515625" style="176" customWidth="1"/>
    <col min="15137" max="15139" width="11.5703125" style="176" customWidth="1"/>
    <col min="15140" max="15140" width="11.42578125" style="176" customWidth="1"/>
    <col min="15141" max="15363" width="9.28515625" style="176"/>
    <col min="15364" max="15364" width="22.5703125" style="176" customWidth="1"/>
    <col min="15365" max="15365" width="9.28515625" style="176"/>
    <col min="15366" max="15366" width="12.5703125" style="176" customWidth="1"/>
    <col min="15367" max="15367" width="15.5703125" style="176" customWidth="1"/>
    <col min="15368" max="15368" width="18.42578125" style="176" customWidth="1"/>
    <col min="15369" max="15369" width="15.28515625" style="176" customWidth="1"/>
    <col min="15370" max="15373" width="13.5703125" style="176" customWidth="1"/>
    <col min="15374" max="15374" width="14.5703125" style="176" customWidth="1"/>
    <col min="15375" max="15377" width="13.28515625" style="176" customWidth="1"/>
    <col min="15378" max="15378" width="12.5703125" style="176" customWidth="1"/>
    <col min="15379" max="15379" width="11.42578125" style="176" customWidth="1"/>
    <col min="15380" max="15380" width="11.5703125" style="176" customWidth="1"/>
    <col min="15381" max="15381" width="12" style="176" customWidth="1"/>
    <col min="15382" max="15382" width="14" style="176" customWidth="1"/>
    <col min="15383" max="15383" width="11.28515625" style="176" customWidth="1"/>
    <col min="15384" max="15387" width="14" style="176" customWidth="1"/>
    <col min="15388" max="15388" width="12.42578125" style="176" customWidth="1"/>
    <col min="15389" max="15389" width="11.5703125" style="176" customWidth="1"/>
    <col min="15390" max="15390" width="11.42578125" style="176" customWidth="1"/>
    <col min="15391" max="15391" width="10.42578125" style="176" customWidth="1"/>
    <col min="15392" max="15392" width="13.28515625" style="176" customWidth="1"/>
    <col min="15393" max="15395" width="11.5703125" style="176" customWidth="1"/>
    <col min="15396" max="15396" width="11.42578125" style="176" customWidth="1"/>
    <col min="15397" max="15619" width="9.28515625" style="176"/>
    <col min="15620" max="15620" width="22.5703125" style="176" customWidth="1"/>
    <col min="15621" max="15621" width="9.28515625" style="176"/>
    <col min="15622" max="15622" width="12.5703125" style="176" customWidth="1"/>
    <col min="15623" max="15623" width="15.5703125" style="176" customWidth="1"/>
    <col min="15624" max="15624" width="18.42578125" style="176" customWidth="1"/>
    <col min="15625" max="15625" width="15.28515625" style="176" customWidth="1"/>
    <col min="15626" max="15629" width="13.5703125" style="176" customWidth="1"/>
    <col min="15630" max="15630" width="14.5703125" style="176" customWidth="1"/>
    <col min="15631" max="15633" width="13.28515625" style="176" customWidth="1"/>
    <col min="15634" max="15634" width="12.5703125" style="176" customWidth="1"/>
    <col min="15635" max="15635" width="11.42578125" style="176" customWidth="1"/>
    <col min="15636" max="15636" width="11.5703125" style="176" customWidth="1"/>
    <col min="15637" max="15637" width="12" style="176" customWidth="1"/>
    <col min="15638" max="15638" width="14" style="176" customWidth="1"/>
    <col min="15639" max="15639" width="11.28515625" style="176" customWidth="1"/>
    <col min="15640" max="15643" width="14" style="176" customWidth="1"/>
    <col min="15644" max="15644" width="12.42578125" style="176" customWidth="1"/>
    <col min="15645" max="15645" width="11.5703125" style="176" customWidth="1"/>
    <col min="15646" max="15646" width="11.42578125" style="176" customWidth="1"/>
    <col min="15647" max="15647" width="10.42578125" style="176" customWidth="1"/>
    <col min="15648" max="15648" width="13.28515625" style="176" customWidth="1"/>
    <col min="15649" max="15651" width="11.5703125" style="176" customWidth="1"/>
    <col min="15652" max="15652" width="11.42578125" style="176" customWidth="1"/>
    <col min="15653" max="15875" width="9.28515625" style="176"/>
    <col min="15876" max="15876" width="22.5703125" style="176" customWidth="1"/>
    <col min="15877" max="15877" width="9.28515625" style="176"/>
    <col min="15878" max="15878" width="12.5703125" style="176" customWidth="1"/>
    <col min="15879" max="15879" width="15.5703125" style="176" customWidth="1"/>
    <col min="15880" max="15880" width="18.42578125" style="176" customWidth="1"/>
    <col min="15881" max="15881" width="15.28515625" style="176" customWidth="1"/>
    <col min="15882" max="15885" width="13.5703125" style="176" customWidth="1"/>
    <col min="15886" max="15886" width="14.5703125" style="176" customWidth="1"/>
    <col min="15887" max="15889" width="13.28515625" style="176" customWidth="1"/>
    <col min="15890" max="15890" width="12.5703125" style="176" customWidth="1"/>
    <col min="15891" max="15891" width="11.42578125" style="176" customWidth="1"/>
    <col min="15892" max="15892" width="11.5703125" style="176" customWidth="1"/>
    <col min="15893" max="15893" width="12" style="176" customWidth="1"/>
    <col min="15894" max="15894" width="14" style="176" customWidth="1"/>
    <col min="15895" max="15895" width="11.28515625" style="176" customWidth="1"/>
    <col min="15896" max="15899" width="14" style="176" customWidth="1"/>
    <col min="15900" max="15900" width="12.42578125" style="176" customWidth="1"/>
    <col min="15901" max="15901" width="11.5703125" style="176" customWidth="1"/>
    <col min="15902" max="15902" width="11.42578125" style="176" customWidth="1"/>
    <col min="15903" max="15903" width="10.42578125" style="176" customWidth="1"/>
    <col min="15904" max="15904" width="13.28515625" style="176" customWidth="1"/>
    <col min="15905" max="15907" width="11.5703125" style="176" customWidth="1"/>
    <col min="15908" max="15908" width="11.42578125" style="176" customWidth="1"/>
    <col min="15909" max="16131" width="9.28515625" style="176"/>
    <col min="16132" max="16132" width="22.5703125" style="176" customWidth="1"/>
    <col min="16133" max="16133" width="9.28515625" style="176"/>
    <col min="16134" max="16134" width="12.5703125" style="176" customWidth="1"/>
    <col min="16135" max="16135" width="15.5703125" style="176" customWidth="1"/>
    <col min="16136" max="16136" width="18.42578125" style="176" customWidth="1"/>
    <col min="16137" max="16137" width="15.28515625" style="176" customWidth="1"/>
    <col min="16138" max="16141" width="13.5703125" style="176" customWidth="1"/>
    <col min="16142" max="16142" width="14.5703125" style="176" customWidth="1"/>
    <col min="16143" max="16145" width="13.28515625" style="176" customWidth="1"/>
    <col min="16146" max="16146" width="12.5703125" style="176" customWidth="1"/>
    <col min="16147" max="16147" width="11.42578125" style="176" customWidth="1"/>
    <col min="16148" max="16148" width="11.5703125" style="176" customWidth="1"/>
    <col min="16149" max="16149" width="12" style="176" customWidth="1"/>
    <col min="16150" max="16150" width="14" style="176" customWidth="1"/>
    <col min="16151" max="16151" width="11.28515625" style="176" customWidth="1"/>
    <col min="16152" max="16155" width="14" style="176" customWidth="1"/>
    <col min="16156" max="16156" width="12.42578125" style="176" customWidth="1"/>
    <col min="16157" max="16157" width="11.5703125" style="176" customWidth="1"/>
    <col min="16158" max="16158" width="11.42578125" style="176" customWidth="1"/>
    <col min="16159" max="16159" width="10.42578125" style="176" customWidth="1"/>
    <col min="16160" max="16160" width="13.28515625" style="176" customWidth="1"/>
    <col min="16161" max="16163" width="11.5703125" style="176" customWidth="1"/>
    <col min="16164" max="16164" width="11.42578125" style="176" customWidth="1"/>
    <col min="16165" max="16384" width="9.28515625" style="176"/>
  </cols>
  <sheetData>
    <row r="1" spans="1:39">
      <c r="A1" s="44" t="s">
        <v>670</v>
      </c>
      <c r="B1" s="44"/>
      <c r="C1" s="44"/>
    </row>
    <row r="2" spans="1:39" s="131" customFormat="1">
      <c r="A2" s="177" t="s">
        <v>608</v>
      </c>
      <c r="B2" s="177"/>
      <c r="C2" s="177"/>
      <c r="G2" s="178"/>
      <c r="H2" s="178"/>
      <c r="I2" s="178"/>
      <c r="J2" s="178"/>
      <c r="Q2" s="176"/>
      <c r="R2" s="176"/>
    </row>
    <row r="3" spans="1:39">
      <c r="A3" s="179"/>
      <c r="B3" s="179"/>
      <c r="C3" s="179"/>
      <c r="D3" s="179"/>
      <c r="E3" s="179"/>
      <c r="F3" s="179"/>
      <c r="G3" s="179"/>
      <c r="H3" s="179"/>
      <c r="I3" s="179"/>
      <c r="J3" s="179"/>
      <c r="K3" s="179"/>
      <c r="R3" s="180"/>
      <c r="S3" s="180"/>
      <c r="T3" s="180"/>
      <c r="U3" s="181"/>
      <c r="V3" s="181"/>
      <c r="W3" s="181"/>
      <c r="X3" s="181"/>
      <c r="Y3" s="181"/>
      <c r="Z3" s="180"/>
      <c r="AA3" s="180"/>
      <c r="AB3" s="180"/>
      <c r="AC3" s="180"/>
      <c r="AD3" s="180"/>
      <c r="AE3" s="180"/>
      <c r="AF3" s="180"/>
      <c r="AG3" s="180"/>
    </row>
    <row r="4" spans="1:39">
      <c r="A4" s="44" t="s">
        <v>671</v>
      </c>
      <c r="B4" s="44"/>
      <c r="C4" s="44"/>
      <c r="D4" s="179"/>
      <c r="E4" s="179"/>
      <c r="F4" s="179"/>
      <c r="G4" s="179"/>
      <c r="H4" s="179"/>
      <c r="I4" s="179"/>
      <c r="J4" s="179"/>
      <c r="K4" s="179"/>
      <c r="R4" s="180"/>
      <c r="S4" s="180"/>
      <c r="T4" s="180"/>
      <c r="U4" s="181"/>
      <c r="V4" s="181"/>
      <c r="W4" s="181"/>
      <c r="X4" s="181"/>
      <c r="Y4" s="181"/>
      <c r="Z4" s="180"/>
      <c r="AA4" s="180"/>
      <c r="AB4" s="180"/>
      <c r="AC4" s="180"/>
      <c r="AD4" s="180"/>
      <c r="AE4" s="180"/>
      <c r="AF4" s="180"/>
      <c r="AG4" s="180"/>
    </row>
    <row r="5" spans="1:39">
      <c r="A5" s="1" t="s">
        <v>144</v>
      </c>
      <c r="B5" s="2"/>
      <c r="C5" s="2"/>
      <c r="D5" s="179"/>
      <c r="E5" s="179"/>
      <c r="F5" s="179"/>
      <c r="G5" s="179"/>
      <c r="H5" s="179"/>
      <c r="I5" s="179"/>
      <c r="J5" s="179"/>
      <c r="K5" s="179"/>
      <c r="P5" s="180"/>
      <c r="Q5" s="180"/>
      <c r="R5" s="180"/>
      <c r="S5" s="180"/>
      <c r="T5" s="180"/>
      <c r="U5" s="181"/>
      <c r="V5" s="181"/>
      <c r="W5" s="181"/>
      <c r="X5" s="181"/>
      <c r="Y5" s="181"/>
      <c r="Z5" s="180"/>
      <c r="AA5" s="180"/>
      <c r="AB5" s="180"/>
      <c r="AC5" s="180"/>
      <c r="AD5" s="180"/>
      <c r="AE5" s="180"/>
      <c r="AF5" s="180"/>
      <c r="AG5" s="180"/>
    </row>
    <row r="6" spans="1:39">
      <c r="A6" s="1" t="s">
        <v>609</v>
      </c>
      <c r="B6" s="2"/>
      <c r="C6" s="2"/>
      <c r="D6" s="179"/>
      <c r="E6" s="179"/>
      <c r="F6" s="179"/>
      <c r="G6" s="179"/>
      <c r="H6" s="179"/>
      <c r="I6" s="179"/>
      <c r="J6" s="179"/>
      <c r="K6" s="179"/>
      <c r="P6" s="180"/>
      <c r="Q6" s="180"/>
      <c r="R6" s="180"/>
      <c r="S6" s="180"/>
      <c r="T6" s="180"/>
      <c r="U6" s="181"/>
      <c r="V6" s="181"/>
      <c r="W6" s="181"/>
      <c r="X6" s="181"/>
      <c r="Y6" s="181"/>
      <c r="Z6" s="180"/>
      <c r="AA6" s="180"/>
      <c r="AB6" s="180"/>
      <c r="AC6" s="180"/>
      <c r="AD6" s="180"/>
      <c r="AE6" s="180"/>
      <c r="AF6" s="180"/>
      <c r="AG6" s="180"/>
    </row>
    <row r="7" spans="1:39">
      <c r="A7" s="191"/>
      <c r="B7" s="191"/>
      <c r="C7" s="191"/>
      <c r="D7" s="179"/>
      <c r="E7" s="179"/>
      <c r="F7" s="179"/>
      <c r="G7" s="179"/>
      <c r="H7" s="179"/>
      <c r="I7" s="179"/>
      <c r="J7" s="179"/>
      <c r="K7" s="179"/>
      <c r="P7" s="180"/>
      <c r="Q7" s="180"/>
      <c r="R7" s="180"/>
      <c r="S7" s="180"/>
      <c r="T7" s="180"/>
      <c r="U7" s="181"/>
      <c r="V7" s="181"/>
      <c r="W7" s="181"/>
      <c r="X7" s="181"/>
      <c r="Y7" s="181"/>
      <c r="Z7" s="180"/>
      <c r="AA7" s="180"/>
      <c r="AB7" s="180"/>
      <c r="AC7" s="180"/>
      <c r="AD7" s="180"/>
      <c r="AE7" s="180"/>
      <c r="AF7" s="180"/>
      <c r="AG7" s="180"/>
    </row>
    <row r="8" spans="1:39">
      <c r="A8" s="131" t="s">
        <v>592</v>
      </c>
      <c r="B8" s="131"/>
      <c r="C8" s="131"/>
      <c r="D8" s="179"/>
      <c r="E8" s="179"/>
      <c r="F8" s="179"/>
      <c r="G8" s="179"/>
      <c r="H8" s="179"/>
      <c r="I8" s="179"/>
      <c r="J8" s="179"/>
      <c r="K8" s="179"/>
      <c r="P8" s="180"/>
      <c r="Q8" s="180"/>
      <c r="R8" s="180"/>
      <c r="S8" s="180"/>
      <c r="T8" s="180"/>
      <c r="U8" s="181"/>
      <c r="V8" s="181"/>
      <c r="W8" s="181"/>
      <c r="X8" s="181"/>
      <c r="Y8" s="181"/>
      <c r="Z8" s="180"/>
      <c r="AA8" s="180"/>
      <c r="AB8" s="180"/>
      <c r="AC8" s="180"/>
      <c r="AD8" s="180"/>
      <c r="AE8" s="180"/>
      <c r="AF8" s="180"/>
      <c r="AG8" s="180"/>
    </row>
    <row r="9" spans="1:39" s="135" customFormat="1">
      <c r="A9" s="176"/>
      <c r="B9" s="176"/>
      <c r="C9" s="176"/>
      <c r="D9" s="182"/>
      <c r="E9" s="182"/>
      <c r="F9" s="182"/>
      <c r="G9" s="182"/>
      <c r="H9" s="183"/>
      <c r="I9" s="182"/>
      <c r="J9" s="182"/>
      <c r="K9" s="183"/>
      <c r="L9" s="183"/>
      <c r="M9" s="183"/>
      <c r="N9" s="183"/>
      <c r="O9" s="183"/>
      <c r="P9" s="182"/>
      <c r="Q9" s="182"/>
      <c r="R9" s="182"/>
      <c r="S9" s="182"/>
      <c r="T9" s="182"/>
      <c r="U9" s="183"/>
      <c r="V9" s="183"/>
      <c r="W9" s="183"/>
      <c r="X9" s="183"/>
      <c r="Y9" s="183"/>
      <c r="Z9" s="183"/>
      <c r="AA9" s="183"/>
      <c r="AB9" s="183"/>
      <c r="AC9" s="183"/>
      <c r="AD9" s="183"/>
      <c r="AE9" s="183"/>
      <c r="AF9" s="183"/>
      <c r="AG9" s="182"/>
      <c r="AH9" s="182"/>
      <c r="AI9" s="183"/>
      <c r="AJ9" s="183"/>
      <c r="AK9" s="183"/>
      <c r="AL9" s="183"/>
      <c r="AM9" s="183"/>
    </row>
    <row r="10" spans="1:39" s="135" customFormat="1" ht="45">
      <c r="A10" s="32" t="s">
        <v>305</v>
      </c>
      <c r="B10" s="210" t="s">
        <v>525</v>
      </c>
      <c r="C10" s="32" t="s">
        <v>610</v>
      </c>
      <c r="D10" s="206" t="s">
        <v>679</v>
      </c>
      <c r="E10" s="32" t="s">
        <v>452</v>
      </c>
      <c r="F10" s="192" t="s">
        <v>611</v>
      </c>
      <c r="G10" s="371" t="s">
        <v>612</v>
      </c>
      <c r="H10" s="192" t="s">
        <v>613</v>
      </c>
      <c r="I10" s="192" t="s">
        <v>614</v>
      </c>
      <c r="J10" s="192" t="s">
        <v>615</v>
      </c>
      <c r="K10" s="192" t="s">
        <v>616</v>
      </c>
      <c r="L10" s="184" t="s">
        <v>617</v>
      </c>
      <c r="M10" s="184" t="s">
        <v>618</v>
      </c>
      <c r="N10" s="184" t="s">
        <v>619</v>
      </c>
      <c r="O10" s="184" t="s">
        <v>620</v>
      </c>
      <c r="P10" s="184" t="s">
        <v>621</v>
      </c>
      <c r="Q10" s="184" t="s">
        <v>622</v>
      </c>
      <c r="R10" s="184" t="s">
        <v>97</v>
      </c>
      <c r="S10" s="184" t="s">
        <v>678</v>
      </c>
      <c r="T10" s="184" t="s">
        <v>501</v>
      </c>
      <c r="Y10" s="183"/>
      <c r="Z10" s="183"/>
      <c r="AA10" s="183"/>
      <c r="AB10" s="183"/>
      <c r="AC10" s="183"/>
      <c r="AD10" s="183"/>
      <c r="AE10" s="183"/>
      <c r="AF10" s="183"/>
      <c r="AG10" s="183"/>
    </row>
    <row r="11" spans="1:39" s="135" customFormat="1">
      <c r="A11" s="18" t="s">
        <v>306</v>
      </c>
      <c r="B11" s="211" t="s">
        <v>523</v>
      </c>
      <c r="C11" s="18" t="s">
        <v>2</v>
      </c>
      <c r="D11" s="206" t="s">
        <v>49</v>
      </c>
      <c r="E11" s="18" t="s">
        <v>54</v>
      </c>
      <c r="F11" s="193" t="s">
        <v>51</v>
      </c>
      <c r="G11" s="372" t="s">
        <v>52</v>
      </c>
      <c r="H11" s="193" t="s">
        <v>70</v>
      </c>
      <c r="I11" s="193" t="s">
        <v>71</v>
      </c>
      <c r="J11" s="193" t="s">
        <v>72</v>
      </c>
      <c r="K11" s="193" t="s">
        <v>623</v>
      </c>
      <c r="L11" s="193" t="s">
        <v>79</v>
      </c>
      <c r="M11" s="193" t="s">
        <v>80</v>
      </c>
      <c r="N11" s="193" t="s">
        <v>81</v>
      </c>
      <c r="O11" s="193" t="s">
        <v>73</v>
      </c>
      <c r="P11" s="193" t="s">
        <v>74</v>
      </c>
      <c r="Q11" s="193" t="s">
        <v>75</v>
      </c>
      <c r="R11" s="193" t="s">
        <v>76</v>
      </c>
      <c r="S11" s="193" t="s">
        <v>77</v>
      </c>
      <c r="T11" s="193" t="s">
        <v>78</v>
      </c>
      <c r="Y11" s="183"/>
      <c r="Z11" s="183"/>
      <c r="AA11" s="183"/>
      <c r="AB11" s="183"/>
      <c r="AC11" s="183"/>
      <c r="AD11" s="183"/>
      <c r="AE11" s="183"/>
      <c r="AF11" s="183"/>
      <c r="AG11" s="183"/>
    </row>
    <row r="12" spans="1:39" s="135" customFormat="1">
      <c r="A12" s="73"/>
      <c r="B12" s="212"/>
      <c r="C12" s="73"/>
      <c r="D12" s="207"/>
      <c r="E12" s="73"/>
      <c r="F12" s="195"/>
      <c r="G12" s="373"/>
      <c r="H12" s="195"/>
      <c r="I12" s="195"/>
      <c r="J12" s="195"/>
      <c r="K12" s="195"/>
      <c r="L12" s="195"/>
      <c r="M12" s="195"/>
      <c r="N12" s="195"/>
      <c r="O12" s="195"/>
      <c r="P12" s="195"/>
      <c r="Q12" s="195"/>
      <c r="R12" s="195"/>
      <c r="S12" s="195"/>
      <c r="T12" s="195"/>
      <c r="Y12" s="183"/>
      <c r="Z12" s="183"/>
      <c r="AA12" s="196"/>
      <c r="AB12" s="196"/>
      <c r="AC12" s="183"/>
      <c r="AD12" s="183"/>
      <c r="AE12" s="183"/>
      <c r="AF12" s="183"/>
      <c r="AG12" s="183"/>
    </row>
    <row r="13" spans="1:39" s="7" customFormat="1" ht="45">
      <c r="A13" s="58" t="s">
        <v>307</v>
      </c>
      <c r="B13" s="58" t="s">
        <v>309</v>
      </c>
      <c r="C13" s="58" t="s">
        <v>736</v>
      </c>
      <c r="D13" s="208" t="s">
        <v>680</v>
      </c>
      <c r="E13" s="9" t="s">
        <v>453</v>
      </c>
      <c r="F13" s="188" t="s">
        <v>624</v>
      </c>
      <c r="G13" s="370" t="s">
        <v>249</v>
      </c>
      <c r="H13" s="188" t="s">
        <v>251</v>
      </c>
      <c r="I13" s="188" t="s">
        <v>625</v>
      </c>
      <c r="J13" s="188" t="s">
        <v>251</v>
      </c>
      <c r="K13" s="188" t="s">
        <v>251</v>
      </c>
      <c r="L13" s="188" t="s">
        <v>236</v>
      </c>
      <c r="M13" s="188" t="s">
        <v>236</v>
      </c>
      <c r="N13" s="188" t="s">
        <v>251</v>
      </c>
      <c r="O13" s="188" t="s">
        <v>251</v>
      </c>
      <c r="P13" s="188" t="s">
        <v>251</v>
      </c>
      <c r="Q13" s="188" t="s">
        <v>230</v>
      </c>
      <c r="R13" s="188" t="s">
        <v>249</v>
      </c>
      <c r="S13" s="188" t="s">
        <v>251</v>
      </c>
      <c r="T13" s="8" t="s">
        <v>580</v>
      </c>
      <c r="AA13" s="187"/>
      <c r="AB13" s="187"/>
    </row>
    <row r="14" spans="1:39" s="7" customFormat="1" ht="30">
      <c r="A14" s="252" t="s">
        <v>732</v>
      </c>
      <c r="B14" s="213" t="s">
        <v>408</v>
      </c>
      <c r="C14" s="10" t="s">
        <v>296</v>
      </c>
      <c r="D14" s="209" t="s">
        <v>681</v>
      </c>
      <c r="E14" s="188"/>
      <c r="F14" s="188"/>
      <c r="G14" s="370" t="s">
        <v>626</v>
      </c>
      <c r="H14" s="188" t="s">
        <v>301</v>
      </c>
      <c r="I14" s="188"/>
      <c r="J14" s="188" t="s">
        <v>627</v>
      </c>
      <c r="K14" s="188" t="s">
        <v>628</v>
      </c>
      <c r="L14" s="188" t="s">
        <v>629</v>
      </c>
      <c r="M14" s="188" t="s">
        <v>630</v>
      </c>
      <c r="N14" s="188" t="s">
        <v>631</v>
      </c>
      <c r="O14" s="188" t="s">
        <v>632</v>
      </c>
      <c r="P14" s="188" t="s">
        <v>633</v>
      </c>
      <c r="Q14" s="188" t="s">
        <v>634</v>
      </c>
      <c r="R14" s="188" t="s">
        <v>323</v>
      </c>
      <c r="S14" s="188" t="s">
        <v>253</v>
      </c>
      <c r="T14" s="188"/>
    </row>
    <row r="15" spans="1:39" s="7" customFormat="1" ht="30">
      <c r="A15" s="187"/>
      <c r="B15" s="187"/>
      <c r="C15" s="187"/>
      <c r="D15" s="187"/>
      <c r="E15" s="188"/>
      <c r="F15" s="188"/>
      <c r="G15" s="370"/>
      <c r="H15" s="188" t="s">
        <v>635</v>
      </c>
      <c r="I15" s="188"/>
      <c r="J15" s="188" t="s">
        <v>636</v>
      </c>
      <c r="K15" s="188" t="s">
        <v>636</v>
      </c>
      <c r="L15" s="188"/>
      <c r="M15" s="188"/>
      <c r="N15" s="188" t="s">
        <v>635</v>
      </c>
      <c r="O15" s="188" t="s">
        <v>635</v>
      </c>
      <c r="P15" s="188" t="s">
        <v>635</v>
      </c>
      <c r="Q15" s="188"/>
      <c r="R15" s="188"/>
      <c r="S15" s="188" t="s">
        <v>635</v>
      </c>
      <c r="T15" s="188"/>
    </row>
    <row r="16" spans="1:39" s="7" customFormat="1">
      <c r="D16" s="187"/>
      <c r="E16" s="188"/>
      <c r="F16" s="188"/>
      <c r="G16" s="370"/>
      <c r="H16" s="188" t="s">
        <v>636</v>
      </c>
      <c r="I16" s="188"/>
      <c r="J16" s="188" t="s">
        <v>295</v>
      </c>
      <c r="K16" s="188" t="s">
        <v>295</v>
      </c>
      <c r="L16" s="188"/>
      <c r="M16" s="188"/>
      <c r="N16" s="188" t="s">
        <v>636</v>
      </c>
      <c r="O16" s="188" t="s">
        <v>295</v>
      </c>
      <c r="P16" s="188" t="s">
        <v>295</v>
      </c>
      <c r="Q16" s="188"/>
      <c r="R16" s="188"/>
      <c r="S16" s="188"/>
      <c r="T16" s="188"/>
    </row>
    <row r="17" spans="1:24" s="7" customFormat="1">
      <c r="D17" s="189"/>
      <c r="E17" s="188"/>
      <c r="F17" s="188"/>
      <c r="G17" s="370"/>
      <c r="H17" s="188" t="s">
        <v>253</v>
      </c>
      <c r="I17" s="188"/>
      <c r="J17" s="188" t="s">
        <v>253</v>
      </c>
      <c r="K17" s="188" t="s">
        <v>253</v>
      </c>
      <c r="L17" s="188"/>
      <c r="M17" s="188"/>
      <c r="N17" s="188"/>
      <c r="O17" s="188" t="s">
        <v>636</v>
      </c>
      <c r="P17" s="188" t="s">
        <v>636</v>
      </c>
      <c r="Q17" s="188"/>
      <c r="R17" s="188"/>
      <c r="S17" s="188" t="s">
        <v>636</v>
      </c>
      <c r="T17" s="188"/>
    </row>
    <row r="18" spans="1:24" s="7" customFormat="1">
      <c r="D18" s="188"/>
      <c r="E18" s="188"/>
      <c r="F18" s="188"/>
      <c r="G18" s="188"/>
      <c r="H18" s="188"/>
      <c r="I18" s="188"/>
      <c r="J18" s="188"/>
      <c r="K18" s="188"/>
      <c r="L18" s="188"/>
      <c r="M18" s="188" t="s">
        <v>253</v>
      </c>
      <c r="N18" s="188" t="s">
        <v>253</v>
      </c>
      <c r="O18" s="188" t="s">
        <v>253</v>
      </c>
      <c r="P18" s="188"/>
      <c r="Q18" s="188"/>
      <c r="R18" s="188"/>
      <c r="S18" s="188"/>
    </row>
    <row r="19" spans="1:24" s="7" customFormat="1">
      <c r="A19" s="197" t="s">
        <v>672</v>
      </c>
      <c r="B19" s="197"/>
      <c r="C19" s="197"/>
      <c r="D19" s="187"/>
      <c r="E19" s="187"/>
      <c r="F19" s="187"/>
      <c r="G19" s="187"/>
      <c r="H19" s="189"/>
      <c r="I19" s="189"/>
      <c r="K19" s="187"/>
      <c r="L19" s="187"/>
      <c r="M19" s="198"/>
      <c r="N19" s="198"/>
      <c r="O19" s="198"/>
      <c r="P19" s="198"/>
      <c r="Q19" s="198"/>
      <c r="R19" s="198"/>
      <c r="S19" s="198"/>
      <c r="T19" s="198"/>
      <c r="U19" s="198"/>
      <c r="V19" s="198"/>
    </row>
    <row r="20" spans="1:24" s="135" customFormat="1">
      <c r="A20" s="1" t="s">
        <v>144</v>
      </c>
      <c r="B20" s="2"/>
      <c r="C20" s="2"/>
      <c r="D20" s="176"/>
      <c r="E20" s="176"/>
      <c r="F20" s="182"/>
      <c r="G20" s="182"/>
      <c r="H20" s="190"/>
      <c r="I20" s="190"/>
      <c r="K20" s="182"/>
      <c r="L20" s="182"/>
      <c r="M20" s="198"/>
      <c r="N20" s="198"/>
      <c r="O20" s="198"/>
      <c r="P20" s="198"/>
      <c r="Q20" s="198"/>
      <c r="R20" s="198"/>
      <c r="S20" s="198"/>
      <c r="T20" s="198"/>
      <c r="U20" s="199"/>
      <c r="V20" s="199"/>
    </row>
    <row r="21" spans="1:24" s="135" customFormat="1">
      <c r="A21" s="1" t="s">
        <v>609</v>
      </c>
      <c r="B21" s="2"/>
      <c r="C21" s="2"/>
      <c r="D21" s="176"/>
      <c r="E21" s="176"/>
      <c r="F21" s="176"/>
      <c r="G21" s="182"/>
      <c r="H21" s="182"/>
      <c r="I21" s="190"/>
      <c r="J21" s="190"/>
      <c r="K21" s="190"/>
      <c r="L21" s="182"/>
      <c r="M21" s="182"/>
      <c r="N21" s="200"/>
      <c r="O21" s="200"/>
      <c r="P21" s="200"/>
      <c r="Q21" s="200"/>
      <c r="R21" s="200"/>
      <c r="S21" s="200"/>
      <c r="T21" s="200"/>
      <c r="U21" s="200"/>
      <c r="V21" s="201"/>
    </row>
    <row r="22" spans="1:24">
      <c r="J22" s="182"/>
      <c r="K22" s="182"/>
      <c r="L22" s="182"/>
      <c r="M22" s="182"/>
      <c r="N22" s="182"/>
      <c r="O22" s="182"/>
      <c r="P22" s="182"/>
      <c r="Q22" s="182"/>
      <c r="R22" s="182"/>
      <c r="S22" s="182"/>
      <c r="T22" s="182"/>
      <c r="U22" s="182"/>
      <c r="V22" s="182"/>
      <c r="W22" s="182"/>
    </row>
    <row r="23" spans="1:24">
      <c r="A23" s="131" t="s">
        <v>637</v>
      </c>
      <c r="B23" s="131"/>
      <c r="C23" s="131"/>
      <c r="J23" s="182"/>
      <c r="K23" s="182"/>
      <c r="L23" s="182"/>
      <c r="M23" s="182"/>
      <c r="N23" s="182"/>
      <c r="O23" s="182"/>
      <c r="P23" s="182"/>
      <c r="Q23" s="182"/>
      <c r="R23" s="182"/>
      <c r="S23" s="182"/>
      <c r="T23" s="182"/>
      <c r="U23" s="182"/>
      <c r="V23" s="182"/>
      <c r="W23" s="182"/>
      <c r="X23" s="182"/>
    </row>
    <row r="24" spans="1:24">
      <c r="A24" s="131"/>
      <c r="B24" s="131"/>
      <c r="C24" s="131"/>
      <c r="J24" s="182"/>
      <c r="K24" s="182"/>
      <c r="L24" s="182"/>
      <c r="M24" s="182"/>
      <c r="N24" s="182"/>
      <c r="O24" s="182"/>
      <c r="P24" s="182"/>
      <c r="Q24" s="182"/>
      <c r="R24" s="182"/>
      <c r="S24" s="182"/>
      <c r="T24" s="182"/>
      <c r="U24" s="182"/>
      <c r="V24" s="182"/>
      <c r="W24" s="182"/>
      <c r="X24" s="182"/>
    </row>
    <row r="25" spans="1:24" ht="30">
      <c r="A25" s="210" t="s">
        <v>525</v>
      </c>
      <c r="B25" s="32" t="s">
        <v>610</v>
      </c>
      <c r="C25" s="184" t="s">
        <v>638</v>
      </c>
      <c r="D25" s="184" t="s">
        <v>639</v>
      </c>
      <c r="E25" s="184" t="s">
        <v>96</v>
      </c>
      <c r="F25" s="184" t="s">
        <v>325</v>
      </c>
      <c r="G25" s="184" t="s">
        <v>640</v>
      </c>
      <c r="H25" s="184" t="s">
        <v>641</v>
      </c>
      <c r="I25" s="184" t="s">
        <v>642</v>
      </c>
      <c r="J25" s="192" t="s">
        <v>94</v>
      </c>
      <c r="K25" s="321" t="s">
        <v>921</v>
      </c>
      <c r="L25" s="202" t="s">
        <v>95</v>
      </c>
      <c r="M25" s="202" t="s">
        <v>643</v>
      </c>
      <c r="N25" s="202" t="s">
        <v>644</v>
      </c>
      <c r="O25" s="374" t="s">
        <v>645</v>
      </c>
      <c r="P25" s="374" t="s">
        <v>646</v>
      </c>
      <c r="Q25" s="184" t="s">
        <v>98</v>
      </c>
      <c r="R25" s="321" t="s">
        <v>925</v>
      </c>
      <c r="S25" s="321" t="s">
        <v>926</v>
      </c>
    </row>
    <row r="26" spans="1:24">
      <c r="A26" s="211" t="s">
        <v>523</v>
      </c>
      <c r="B26" s="18" t="s">
        <v>2</v>
      </c>
      <c r="C26" s="194" t="s">
        <v>176</v>
      </c>
      <c r="D26" s="193" t="s">
        <v>177</v>
      </c>
      <c r="E26" s="194" t="s">
        <v>647</v>
      </c>
      <c r="F26" s="194" t="s">
        <v>648</v>
      </c>
      <c r="G26" s="194" t="s">
        <v>649</v>
      </c>
      <c r="H26" s="194" t="s">
        <v>650</v>
      </c>
      <c r="I26" s="194" t="s">
        <v>651</v>
      </c>
      <c r="J26" s="203" t="s">
        <v>504</v>
      </c>
      <c r="K26" s="322" t="s">
        <v>922</v>
      </c>
      <c r="L26" s="194" t="s">
        <v>505</v>
      </c>
      <c r="M26" s="194" t="s">
        <v>652</v>
      </c>
      <c r="N26" s="194" t="s">
        <v>653</v>
      </c>
      <c r="O26" s="375" t="s">
        <v>654</v>
      </c>
      <c r="P26" s="375" t="s">
        <v>655</v>
      </c>
      <c r="Q26" s="194" t="s">
        <v>656</v>
      </c>
      <c r="R26" s="323" t="s">
        <v>923</v>
      </c>
      <c r="S26" s="323" t="s">
        <v>924</v>
      </c>
    </row>
    <row r="27" spans="1:24">
      <c r="A27" s="212"/>
      <c r="B27" s="73"/>
      <c r="C27" s="195"/>
      <c r="D27" s="195"/>
      <c r="E27" s="195"/>
      <c r="F27" s="195"/>
      <c r="G27" s="195"/>
      <c r="H27" s="195"/>
      <c r="I27" s="195"/>
      <c r="J27" s="195"/>
      <c r="K27" s="315"/>
      <c r="L27" s="195"/>
      <c r="M27" s="195"/>
      <c r="N27" s="195"/>
      <c r="O27" s="373"/>
      <c r="P27" s="373"/>
      <c r="Q27" s="195"/>
      <c r="R27" s="324"/>
      <c r="S27" s="324"/>
    </row>
    <row r="28" spans="1:24" s="187" customFormat="1" ht="60">
      <c r="A28" s="58" t="s">
        <v>309</v>
      </c>
      <c r="B28" s="58" t="s">
        <v>309</v>
      </c>
      <c r="C28" s="188" t="s">
        <v>224</v>
      </c>
      <c r="D28" s="188" t="s">
        <v>224</v>
      </c>
      <c r="E28" s="188" t="s">
        <v>224</v>
      </c>
      <c r="F28" s="204" t="s">
        <v>669</v>
      </c>
      <c r="G28" s="188" t="s">
        <v>224</v>
      </c>
      <c r="H28" s="188" t="s">
        <v>224</v>
      </c>
      <c r="I28" s="188" t="s">
        <v>224</v>
      </c>
      <c r="J28" s="188" t="s">
        <v>320</v>
      </c>
      <c r="K28" s="316"/>
      <c r="L28" s="188" t="s">
        <v>224</v>
      </c>
      <c r="M28" s="188" t="s">
        <v>224</v>
      </c>
      <c r="N28" s="188" t="s">
        <v>657</v>
      </c>
      <c r="O28" s="370" t="s">
        <v>658</v>
      </c>
      <c r="P28" s="370" t="s">
        <v>659</v>
      </c>
      <c r="Q28" s="188" t="s">
        <v>230</v>
      </c>
      <c r="R28" s="316"/>
      <c r="S28" s="316"/>
    </row>
    <row r="29" spans="1:24" s="187" customFormat="1" ht="30">
      <c r="A29" s="213" t="s">
        <v>408</v>
      </c>
      <c r="B29" s="10" t="s">
        <v>296</v>
      </c>
      <c r="C29" s="188" t="s">
        <v>660</v>
      </c>
      <c r="D29" s="188" t="s">
        <v>661</v>
      </c>
      <c r="E29" s="188" t="s">
        <v>322</v>
      </c>
      <c r="F29" s="188"/>
      <c r="G29" s="188" t="s">
        <v>662</v>
      </c>
      <c r="H29" s="188" t="s">
        <v>663</v>
      </c>
      <c r="I29" s="188" t="s">
        <v>664</v>
      </c>
      <c r="J29" s="188"/>
      <c r="K29" s="316"/>
      <c r="L29" s="188" t="s">
        <v>321</v>
      </c>
      <c r="M29" s="188" t="s">
        <v>665</v>
      </c>
      <c r="N29" s="188"/>
      <c r="O29" s="370"/>
      <c r="P29" s="370"/>
      <c r="Q29" s="188" t="s">
        <v>324</v>
      </c>
      <c r="R29" s="316"/>
      <c r="S29" s="316"/>
    </row>
    <row r="30" spans="1:24" s="187" customFormat="1">
      <c r="B30" s="7"/>
      <c r="C30" s="188"/>
      <c r="D30" s="188"/>
      <c r="E30" s="188"/>
      <c r="F30" s="188"/>
      <c r="G30" s="188"/>
      <c r="H30" s="188"/>
      <c r="I30" s="188"/>
      <c r="J30" s="188"/>
      <c r="K30" s="316"/>
      <c r="L30" s="188"/>
      <c r="M30" s="188"/>
      <c r="N30" s="188"/>
      <c r="O30" s="370"/>
      <c r="P30" s="370"/>
      <c r="Q30" s="188"/>
      <c r="R30" s="316"/>
      <c r="S30" s="316"/>
    </row>
    <row r="31" spans="1:24" s="187" customFormat="1">
      <c r="B31" s="188"/>
      <c r="C31" s="188"/>
      <c r="D31" s="188"/>
      <c r="E31" s="188"/>
      <c r="F31" s="188"/>
      <c r="G31" s="188"/>
      <c r="H31" s="188"/>
      <c r="I31" s="188"/>
      <c r="J31" s="188"/>
      <c r="K31" s="316"/>
      <c r="L31" s="188"/>
      <c r="M31" s="188"/>
      <c r="N31" s="188"/>
      <c r="O31" s="188"/>
      <c r="R31" s="316"/>
      <c r="S31" s="316"/>
    </row>
    <row r="32" spans="1:24" s="187" customFormat="1">
      <c r="B32" s="188"/>
      <c r="C32" s="188"/>
      <c r="D32" s="188"/>
      <c r="E32" s="188"/>
      <c r="F32" s="188"/>
      <c r="G32" s="188"/>
      <c r="H32" s="188"/>
      <c r="I32" s="7"/>
      <c r="J32" s="188"/>
      <c r="K32" s="188"/>
      <c r="L32" s="188"/>
      <c r="M32" s="188"/>
      <c r="N32" s="188"/>
      <c r="O32" s="188"/>
    </row>
    <row r="33" spans="1:21">
      <c r="A33" s="191"/>
      <c r="H33" s="182"/>
    </row>
    <row r="34" spans="1:21">
      <c r="J34" s="182"/>
    </row>
    <row r="37" spans="1:21">
      <c r="G37" s="182"/>
      <c r="H37" s="182"/>
      <c r="I37" s="182"/>
      <c r="J37" s="182"/>
      <c r="K37" s="182"/>
      <c r="L37" s="205"/>
      <c r="M37" s="205"/>
      <c r="N37" s="205"/>
      <c r="P37" s="205"/>
      <c r="Q37" s="205"/>
      <c r="R37" s="205"/>
      <c r="S37" s="205"/>
      <c r="T37" s="205"/>
    </row>
    <row r="38" spans="1:21">
      <c r="D38" s="135"/>
      <c r="G38" s="182"/>
      <c r="H38" s="182"/>
      <c r="I38" s="182"/>
      <c r="J38" s="182"/>
      <c r="K38" s="182"/>
      <c r="L38" s="182"/>
      <c r="M38" s="205"/>
      <c r="N38" s="205"/>
      <c r="P38" s="205"/>
      <c r="Q38" s="205"/>
      <c r="R38" s="205"/>
      <c r="S38" s="205"/>
      <c r="T38" s="205"/>
      <c r="U38" s="205"/>
    </row>
    <row r="39" spans="1:21">
      <c r="D39" s="135"/>
    </row>
  </sheetData>
  <sheetProtection selectLockedCells="1" selectUnlockedCells="1"/>
  <dataValidations count="1">
    <dataValidation allowBlank="1" sqref="O65534 JK65534 TG65534 ADC65534 AMY65534 AWU65534 BGQ65534 BQM65534 CAI65534 CKE65534 CUA65534 DDW65534 DNS65534 DXO65534 EHK65534 ERG65534 FBC65534 FKY65534 FUU65534 GEQ65534 GOM65534 GYI65534 HIE65534 HSA65534 IBW65534 ILS65534 IVO65534 JFK65534 JPG65534 JZC65534 KIY65534 KSU65534 LCQ65534 LMM65534 LWI65534 MGE65534 MQA65534 MZW65534 NJS65534 NTO65534 ODK65534 ONG65534 OXC65534 PGY65534 PQU65534 QAQ65534 QKM65534 QUI65534 REE65534 ROA65534 RXW65534 SHS65534 SRO65534 TBK65534 TLG65534 TVC65534 UEY65534 UOU65534 UYQ65534 VIM65534 VSI65534 WCE65534 WMA65534 WVW65534 O131070 JK131070 TG131070 ADC131070 AMY131070 AWU131070 BGQ131070 BQM131070 CAI131070 CKE131070 CUA131070 DDW131070 DNS131070 DXO131070 EHK131070 ERG131070 FBC131070 FKY131070 FUU131070 GEQ131070 GOM131070 GYI131070 HIE131070 HSA131070 IBW131070 ILS131070 IVO131070 JFK131070 JPG131070 JZC131070 KIY131070 KSU131070 LCQ131070 LMM131070 LWI131070 MGE131070 MQA131070 MZW131070 NJS131070 NTO131070 ODK131070 ONG131070 OXC131070 PGY131070 PQU131070 QAQ131070 QKM131070 QUI131070 REE131070 ROA131070 RXW131070 SHS131070 SRO131070 TBK131070 TLG131070 TVC131070 UEY131070 UOU131070 UYQ131070 VIM131070 VSI131070 WCE131070 WMA131070 WVW131070 O196606 JK196606 TG196606 ADC196606 AMY196606 AWU196606 BGQ196606 BQM196606 CAI196606 CKE196606 CUA196606 DDW196606 DNS196606 DXO196606 EHK196606 ERG196606 FBC196606 FKY196606 FUU196606 GEQ196606 GOM196606 GYI196606 HIE196606 HSA196606 IBW196606 ILS196606 IVO196606 JFK196606 JPG196606 JZC196606 KIY196606 KSU196606 LCQ196606 LMM196606 LWI196606 MGE196606 MQA196606 MZW196606 NJS196606 NTO196606 ODK196606 ONG196606 OXC196606 PGY196606 PQU196606 QAQ196606 QKM196606 QUI196606 REE196606 ROA196606 RXW196606 SHS196606 SRO196606 TBK196606 TLG196606 TVC196606 UEY196606 UOU196606 UYQ196606 VIM196606 VSI196606 WCE196606 WMA196606 WVW196606 O262142 JK262142 TG262142 ADC262142 AMY262142 AWU262142 BGQ262142 BQM262142 CAI262142 CKE262142 CUA262142 DDW262142 DNS262142 DXO262142 EHK262142 ERG262142 FBC262142 FKY262142 FUU262142 GEQ262142 GOM262142 GYI262142 HIE262142 HSA262142 IBW262142 ILS262142 IVO262142 JFK262142 JPG262142 JZC262142 KIY262142 KSU262142 LCQ262142 LMM262142 LWI262142 MGE262142 MQA262142 MZW262142 NJS262142 NTO262142 ODK262142 ONG262142 OXC262142 PGY262142 PQU262142 QAQ262142 QKM262142 QUI262142 REE262142 ROA262142 RXW262142 SHS262142 SRO262142 TBK262142 TLG262142 TVC262142 UEY262142 UOU262142 UYQ262142 VIM262142 VSI262142 WCE262142 WMA262142 WVW262142 O327678 JK327678 TG327678 ADC327678 AMY327678 AWU327678 BGQ327678 BQM327678 CAI327678 CKE327678 CUA327678 DDW327678 DNS327678 DXO327678 EHK327678 ERG327678 FBC327678 FKY327678 FUU327678 GEQ327678 GOM327678 GYI327678 HIE327678 HSA327678 IBW327678 ILS327678 IVO327678 JFK327678 JPG327678 JZC327678 KIY327678 KSU327678 LCQ327678 LMM327678 LWI327678 MGE327678 MQA327678 MZW327678 NJS327678 NTO327678 ODK327678 ONG327678 OXC327678 PGY327678 PQU327678 QAQ327678 QKM327678 QUI327678 REE327678 ROA327678 RXW327678 SHS327678 SRO327678 TBK327678 TLG327678 TVC327678 UEY327678 UOU327678 UYQ327678 VIM327678 VSI327678 WCE327678 WMA327678 WVW327678 O393214 JK393214 TG393214 ADC393214 AMY393214 AWU393214 BGQ393214 BQM393214 CAI393214 CKE393214 CUA393214 DDW393214 DNS393214 DXO393214 EHK393214 ERG393214 FBC393214 FKY393214 FUU393214 GEQ393214 GOM393214 GYI393214 HIE393214 HSA393214 IBW393214 ILS393214 IVO393214 JFK393214 JPG393214 JZC393214 KIY393214 KSU393214 LCQ393214 LMM393214 LWI393214 MGE393214 MQA393214 MZW393214 NJS393214 NTO393214 ODK393214 ONG393214 OXC393214 PGY393214 PQU393214 QAQ393214 QKM393214 QUI393214 REE393214 ROA393214 RXW393214 SHS393214 SRO393214 TBK393214 TLG393214 TVC393214 UEY393214 UOU393214 UYQ393214 VIM393214 VSI393214 WCE393214 WMA393214 WVW393214 O458750 JK458750 TG458750 ADC458750 AMY458750 AWU458750 BGQ458750 BQM458750 CAI458750 CKE458750 CUA458750 DDW458750 DNS458750 DXO458750 EHK458750 ERG458750 FBC458750 FKY458750 FUU458750 GEQ458750 GOM458750 GYI458750 HIE458750 HSA458750 IBW458750 ILS458750 IVO458750 JFK458750 JPG458750 JZC458750 KIY458750 KSU458750 LCQ458750 LMM458750 LWI458750 MGE458750 MQA458750 MZW458750 NJS458750 NTO458750 ODK458750 ONG458750 OXC458750 PGY458750 PQU458750 QAQ458750 QKM458750 QUI458750 REE458750 ROA458750 RXW458750 SHS458750 SRO458750 TBK458750 TLG458750 TVC458750 UEY458750 UOU458750 UYQ458750 VIM458750 VSI458750 WCE458750 WMA458750 WVW458750 O524286 JK524286 TG524286 ADC524286 AMY524286 AWU524286 BGQ524286 BQM524286 CAI524286 CKE524286 CUA524286 DDW524286 DNS524286 DXO524286 EHK524286 ERG524286 FBC524286 FKY524286 FUU524286 GEQ524286 GOM524286 GYI524286 HIE524286 HSA524286 IBW524286 ILS524286 IVO524286 JFK524286 JPG524286 JZC524286 KIY524286 KSU524286 LCQ524286 LMM524286 LWI524286 MGE524286 MQA524286 MZW524286 NJS524286 NTO524286 ODK524286 ONG524286 OXC524286 PGY524286 PQU524286 QAQ524286 QKM524286 QUI524286 REE524286 ROA524286 RXW524286 SHS524286 SRO524286 TBK524286 TLG524286 TVC524286 UEY524286 UOU524286 UYQ524286 VIM524286 VSI524286 WCE524286 WMA524286 WVW524286 O589822 JK589822 TG589822 ADC589822 AMY589822 AWU589822 BGQ589822 BQM589822 CAI589822 CKE589822 CUA589822 DDW589822 DNS589822 DXO589822 EHK589822 ERG589822 FBC589822 FKY589822 FUU589822 GEQ589822 GOM589822 GYI589822 HIE589822 HSA589822 IBW589822 ILS589822 IVO589822 JFK589822 JPG589822 JZC589822 KIY589822 KSU589822 LCQ589822 LMM589822 LWI589822 MGE589822 MQA589822 MZW589822 NJS589822 NTO589822 ODK589822 ONG589822 OXC589822 PGY589822 PQU589822 QAQ589822 QKM589822 QUI589822 REE589822 ROA589822 RXW589822 SHS589822 SRO589822 TBK589822 TLG589822 TVC589822 UEY589822 UOU589822 UYQ589822 VIM589822 VSI589822 WCE589822 WMA589822 WVW589822 O655358 JK655358 TG655358 ADC655358 AMY655358 AWU655358 BGQ655358 BQM655358 CAI655358 CKE655358 CUA655358 DDW655358 DNS655358 DXO655358 EHK655358 ERG655358 FBC655358 FKY655358 FUU655358 GEQ655358 GOM655358 GYI655358 HIE655358 HSA655358 IBW655358 ILS655358 IVO655358 JFK655358 JPG655358 JZC655358 KIY655358 KSU655358 LCQ655358 LMM655358 LWI655358 MGE655358 MQA655358 MZW655358 NJS655358 NTO655358 ODK655358 ONG655358 OXC655358 PGY655358 PQU655358 QAQ655358 QKM655358 QUI655358 REE655358 ROA655358 RXW655358 SHS655358 SRO655358 TBK655358 TLG655358 TVC655358 UEY655358 UOU655358 UYQ655358 VIM655358 VSI655358 WCE655358 WMA655358 WVW655358 O720894 JK720894 TG720894 ADC720894 AMY720894 AWU720894 BGQ720894 BQM720894 CAI720894 CKE720894 CUA720894 DDW720894 DNS720894 DXO720894 EHK720894 ERG720894 FBC720894 FKY720894 FUU720894 GEQ720894 GOM720894 GYI720894 HIE720894 HSA720894 IBW720894 ILS720894 IVO720894 JFK720894 JPG720894 JZC720894 KIY720894 KSU720894 LCQ720894 LMM720894 LWI720894 MGE720894 MQA720894 MZW720894 NJS720894 NTO720894 ODK720894 ONG720894 OXC720894 PGY720894 PQU720894 QAQ720894 QKM720894 QUI720894 REE720894 ROA720894 RXW720894 SHS720894 SRO720894 TBK720894 TLG720894 TVC720894 UEY720894 UOU720894 UYQ720894 VIM720894 VSI720894 WCE720894 WMA720894 WVW720894 O786430 JK786430 TG786430 ADC786430 AMY786430 AWU786430 BGQ786430 BQM786430 CAI786430 CKE786430 CUA786430 DDW786430 DNS786430 DXO786430 EHK786430 ERG786430 FBC786430 FKY786430 FUU786430 GEQ786430 GOM786430 GYI786430 HIE786430 HSA786430 IBW786430 ILS786430 IVO786430 JFK786430 JPG786430 JZC786430 KIY786430 KSU786430 LCQ786430 LMM786430 LWI786430 MGE786430 MQA786430 MZW786430 NJS786430 NTO786430 ODK786430 ONG786430 OXC786430 PGY786430 PQU786430 QAQ786430 QKM786430 QUI786430 REE786430 ROA786430 RXW786430 SHS786430 SRO786430 TBK786430 TLG786430 TVC786430 UEY786430 UOU786430 UYQ786430 VIM786430 VSI786430 WCE786430 WMA786430 WVW786430 O851966 JK851966 TG851966 ADC851966 AMY851966 AWU851966 BGQ851966 BQM851966 CAI851966 CKE851966 CUA851966 DDW851966 DNS851966 DXO851966 EHK851966 ERG851966 FBC851966 FKY851966 FUU851966 GEQ851966 GOM851966 GYI851966 HIE851966 HSA851966 IBW851966 ILS851966 IVO851966 JFK851966 JPG851966 JZC851966 KIY851966 KSU851966 LCQ851966 LMM851966 LWI851966 MGE851966 MQA851966 MZW851966 NJS851966 NTO851966 ODK851966 ONG851966 OXC851966 PGY851966 PQU851966 QAQ851966 QKM851966 QUI851966 REE851966 ROA851966 RXW851966 SHS851966 SRO851966 TBK851966 TLG851966 TVC851966 UEY851966 UOU851966 UYQ851966 VIM851966 VSI851966 WCE851966 WMA851966 WVW851966 O917502 JK917502 TG917502 ADC917502 AMY917502 AWU917502 BGQ917502 BQM917502 CAI917502 CKE917502 CUA917502 DDW917502 DNS917502 DXO917502 EHK917502 ERG917502 FBC917502 FKY917502 FUU917502 GEQ917502 GOM917502 GYI917502 HIE917502 HSA917502 IBW917502 ILS917502 IVO917502 JFK917502 JPG917502 JZC917502 KIY917502 KSU917502 LCQ917502 LMM917502 LWI917502 MGE917502 MQA917502 MZW917502 NJS917502 NTO917502 ODK917502 ONG917502 OXC917502 PGY917502 PQU917502 QAQ917502 QKM917502 QUI917502 REE917502 ROA917502 RXW917502 SHS917502 SRO917502 TBK917502 TLG917502 TVC917502 UEY917502 UOU917502 UYQ917502 VIM917502 VSI917502 WCE917502 WMA917502 WVW917502 O983038 JK983038 TG983038 ADC983038 AMY983038 AWU983038 BGQ983038 BQM983038 CAI983038 CKE983038 CUA983038 DDW983038 DNS983038 DXO983038 EHK983038 ERG983038 FBC983038 FKY983038 FUU983038 GEQ983038 GOM983038 GYI983038 HIE983038 HSA983038 IBW983038 ILS983038 IVO983038 JFK983038 JPG983038 JZC983038 KIY983038 KSU983038 LCQ983038 LMM983038 LWI983038 MGE983038 MQA983038 MZW983038 NJS983038 NTO983038 ODK983038 ONG983038 OXC983038 PGY983038 PQU983038 QAQ983038 QKM983038 QUI983038 REE983038 ROA983038 RXW983038 SHS983038 SRO983038 TBK983038 TLG983038 TVC983038 UEY983038 UOU983038 UYQ983038 VIM983038 VSI983038 WCE983038 WMA983038 WVW983038">
      <formula1>0</formula1>
      <formula2>0</formula2>
    </dataValidation>
  </dataValidations>
  <pageMargins left="0.78749999999999998" right="0.78749999999999998" top="0.98402777777777772" bottom="0.98402777777777772" header="0.51180555555555551" footer="0.51180555555555551"/>
  <pageSetup paperSize="9" scale="29" firstPageNumber="0" orientation="landscape" cellComments="atEnd"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T18"/>
  <sheetViews>
    <sheetView showGridLines="0" zoomScale="80" zoomScaleNormal="80" zoomScaleSheetLayoutView="130" workbookViewId="0"/>
  </sheetViews>
  <sheetFormatPr defaultColWidth="9.28515625" defaultRowHeight="15"/>
  <cols>
    <col min="1" max="1" width="22.7109375" style="103" customWidth="1"/>
    <col min="2" max="2" width="33.7109375" style="103" customWidth="1"/>
    <col min="3" max="3" width="9.42578125" style="103" customWidth="1"/>
    <col min="4" max="4" width="25" style="103" bestFit="1" customWidth="1"/>
    <col min="5" max="5" width="19.5703125" style="103" bestFit="1" customWidth="1"/>
    <col min="6" max="8" width="16.7109375" style="103" customWidth="1"/>
    <col min="9" max="9" width="33.28515625" style="103" customWidth="1"/>
    <col min="10" max="10" width="34" style="103" customWidth="1"/>
    <col min="11" max="240" width="9.28515625" style="103"/>
    <col min="241" max="241" width="18.28515625" style="103" customWidth="1"/>
    <col min="242" max="242" width="13.28515625" style="103" customWidth="1"/>
    <col min="243" max="243" width="18.42578125" style="103" customWidth="1"/>
    <col min="244" max="244" width="18.28515625" style="103" customWidth="1"/>
    <col min="245" max="248" width="13.28515625" style="103" customWidth="1"/>
    <col min="249" max="249" width="9.28515625" style="103"/>
    <col min="250" max="250" width="19.5703125" style="103" customWidth="1"/>
    <col min="251" max="496" width="9.28515625" style="103"/>
    <col min="497" max="497" width="18.28515625" style="103" customWidth="1"/>
    <col min="498" max="498" width="13.28515625" style="103" customWidth="1"/>
    <col min="499" max="499" width="18.42578125" style="103" customWidth="1"/>
    <col min="500" max="500" width="18.28515625" style="103" customWidth="1"/>
    <col min="501" max="504" width="13.28515625" style="103" customWidth="1"/>
    <col min="505" max="505" width="9.28515625" style="103"/>
    <col min="506" max="506" width="19.5703125" style="103" customWidth="1"/>
    <col min="507" max="752" width="9.28515625" style="103"/>
    <col min="753" max="753" width="18.28515625" style="103" customWidth="1"/>
    <col min="754" max="754" width="13.28515625" style="103" customWidth="1"/>
    <col min="755" max="755" width="18.42578125" style="103" customWidth="1"/>
    <col min="756" max="756" width="18.28515625" style="103" customWidth="1"/>
    <col min="757" max="760" width="13.28515625" style="103" customWidth="1"/>
    <col min="761" max="761" width="9.28515625" style="103"/>
    <col min="762" max="762" width="19.5703125" style="103" customWidth="1"/>
    <col min="763" max="1008" width="9.28515625" style="103"/>
    <col min="1009" max="1009" width="18.28515625" style="103" customWidth="1"/>
    <col min="1010" max="1010" width="13.28515625" style="103" customWidth="1"/>
    <col min="1011" max="1011" width="18.42578125" style="103" customWidth="1"/>
    <col min="1012" max="1012" width="18.28515625" style="103" customWidth="1"/>
    <col min="1013" max="1016" width="13.28515625" style="103" customWidth="1"/>
    <col min="1017" max="1017" width="9.28515625" style="103"/>
    <col min="1018" max="1018" width="19.5703125" style="103" customWidth="1"/>
    <col min="1019" max="1264" width="9.28515625" style="103"/>
    <col min="1265" max="1265" width="18.28515625" style="103" customWidth="1"/>
    <col min="1266" max="1266" width="13.28515625" style="103" customWidth="1"/>
    <col min="1267" max="1267" width="18.42578125" style="103" customWidth="1"/>
    <col min="1268" max="1268" width="18.28515625" style="103" customWidth="1"/>
    <col min="1269" max="1272" width="13.28515625" style="103" customWidth="1"/>
    <col min="1273" max="1273" width="9.28515625" style="103"/>
    <col min="1274" max="1274" width="19.5703125" style="103" customWidth="1"/>
    <col min="1275" max="1520" width="9.28515625" style="103"/>
    <col min="1521" max="1521" width="18.28515625" style="103" customWidth="1"/>
    <col min="1522" max="1522" width="13.28515625" style="103" customWidth="1"/>
    <col min="1523" max="1523" width="18.42578125" style="103" customWidth="1"/>
    <col min="1524" max="1524" width="18.28515625" style="103" customWidth="1"/>
    <col min="1525" max="1528" width="13.28515625" style="103" customWidth="1"/>
    <col min="1529" max="1529" width="9.28515625" style="103"/>
    <col min="1530" max="1530" width="19.5703125" style="103" customWidth="1"/>
    <col min="1531" max="1776" width="9.28515625" style="103"/>
    <col min="1777" max="1777" width="18.28515625" style="103" customWidth="1"/>
    <col min="1778" max="1778" width="13.28515625" style="103" customWidth="1"/>
    <col min="1779" max="1779" width="18.42578125" style="103" customWidth="1"/>
    <col min="1780" max="1780" width="18.28515625" style="103" customWidth="1"/>
    <col min="1781" max="1784" width="13.28515625" style="103" customWidth="1"/>
    <col min="1785" max="1785" width="9.28515625" style="103"/>
    <col min="1786" max="1786" width="19.5703125" style="103" customWidth="1"/>
    <col min="1787" max="2032" width="9.28515625" style="103"/>
    <col min="2033" max="2033" width="18.28515625" style="103" customWidth="1"/>
    <col min="2034" max="2034" width="13.28515625" style="103" customWidth="1"/>
    <col min="2035" max="2035" width="18.42578125" style="103" customWidth="1"/>
    <col min="2036" max="2036" width="18.28515625" style="103" customWidth="1"/>
    <col min="2037" max="2040" width="13.28515625" style="103" customWidth="1"/>
    <col min="2041" max="2041" width="9.28515625" style="103"/>
    <col min="2042" max="2042" width="19.5703125" style="103" customWidth="1"/>
    <col min="2043" max="2288" width="9.28515625" style="103"/>
    <col min="2289" max="2289" width="18.28515625" style="103" customWidth="1"/>
    <col min="2290" max="2290" width="13.28515625" style="103" customWidth="1"/>
    <col min="2291" max="2291" width="18.42578125" style="103" customWidth="1"/>
    <col min="2292" max="2292" width="18.28515625" style="103" customWidth="1"/>
    <col min="2293" max="2296" width="13.28515625" style="103" customWidth="1"/>
    <col min="2297" max="2297" width="9.28515625" style="103"/>
    <col min="2298" max="2298" width="19.5703125" style="103" customWidth="1"/>
    <col min="2299" max="2544" width="9.28515625" style="103"/>
    <col min="2545" max="2545" width="18.28515625" style="103" customWidth="1"/>
    <col min="2546" max="2546" width="13.28515625" style="103" customWidth="1"/>
    <col min="2547" max="2547" width="18.42578125" style="103" customWidth="1"/>
    <col min="2548" max="2548" width="18.28515625" style="103" customWidth="1"/>
    <col min="2549" max="2552" width="13.28515625" style="103" customWidth="1"/>
    <col min="2553" max="2553" width="9.28515625" style="103"/>
    <col min="2554" max="2554" width="19.5703125" style="103" customWidth="1"/>
    <col min="2555" max="2800" width="9.28515625" style="103"/>
    <col min="2801" max="2801" width="18.28515625" style="103" customWidth="1"/>
    <col min="2802" max="2802" width="13.28515625" style="103" customWidth="1"/>
    <col min="2803" max="2803" width="18.42578125" style="103" customWidth="1"/>
    <col min="2804" max="2804" width="18.28515625" style="103" customWidth="1"/>
    <col min="2805" max="2808" width="13.28515625" style="103" customWidth="1"/>
    <col min="2809" max="2809" width="9.28515625" style="103"/>
    <col min="2810" max="2810" width="19.5703125" style="103" customWidth="1"/>
    <col min="2811" max="3056" width="9.28515625" style="103"/>
    <col min="3057" max="3057" width="18.28515625" style="103" customWidth="1"/>
    <col min="3058" max="3058" width="13.28515625" style="103" customWidth="1"/>
    <col min="3059" max="3059" width="18.42578125" style="103" customWidth="1"/>
    <col min="3060" max="3060" width="18.28515625" style="103" customWidth="1"/>
    <col min="3061" max="3064" width="13.28515625" style="103" customWidth="1"/>
    <col min="3065" max="3065" width="9.28515625" style="103"/>
    <col min="3066" max="3066" width="19.5703125" style="103" customWidth="1"/>
    <col min="3067" max="3312" width="9.28515625" style="103"/>
    <col min="3313" max="3313" width="18.28515625" style="103" customWidth="1"/>
    <col min="3314" max="3314" width="13.28515625" style="103" customWidth="1"/>
    <col min="3315" max="3315" width="18.42578125" style="103" customWidth="1"/>
    <col min="3316" max="3316" width="18.28515625" style="103" customWidth="1"/>
    <col min="3317" max="3320" width="13.28515625" style="103" customWidth="1"/>
    <col min="3321" max="3321" width="9.28515625" style="103"/>
    <col min="3322" max="3322" width="19.5703125" style="103" customWidth="1"/>
    <col min="3323" max="3568" width="9.28515625" style="103"/>
    <col min="3569" max="3569" width="18.28515625" style="103" customWidth="1"/>
    <col min="3570" max="3570" width="13.28515625" style="103" customWidth="1"/>
    <col min="3571" max="3571" width="18.42578125" style="103" customWidth="1"/>
    <col min="3572" max="3572" width="18.28515625" style="103" customWidth="1"/>
    <col min="3573" max="3576" width="13.28515625" style="103" customWidth="1"/>
    <col min="3577" max="3577" width="9.28515625" style="103"/>
    <col min="3578" max="3578" width="19.5703125" style="103" customWidth="1"/>
    <col min="3579" max="3824" width="9.28515625" style="103"/>
    <col min="3825" max="3825" width="18.28515625" style="103" customWidth="1"/>
    <col min="3826" max="3826" width="13.28515625" style="103" customWidth="1"/>
    <col min="3827" max="3827" width="18.42578125" style="103" customWidth="1"/>
    <col min="3828" max="3828" width="18.28515625" style="103" customWidth="1"/>
    <col min="3829" max="3832" width="13.28515625" style="103" customWidth="1"/>
    <col min="3833" max="3833" width="9.28515625" style="103"/>
    <col min="3834" max="3834" width="19.5703125" style="103" customWidth="1"/>
    <col min="3835" max="4080" width="9.28515625" style="103"/>
    <col min="4081" max="4081" width="18.28515625" style="103" customWidth="1"/>
    <col min="4082" max="4082" width="13.28515625" style="103" customWidth="1"/>
    <col min="4083" max="4083" width="18.42578125" style="103" customWidth="1"/>
    <col min="4084" max="4084" width="18.28515625" style="103" customWidth="1"/>
    <col min="4085" max="4088" width="13.28515625" style="103" customWidth="1"/>
    <col min="4089" max="4089" width="9.28515625" style="103"/>
    <col min="4090" max="4090" width="19.5703125" style="103" customWidth="1"/>
    <col min="4091" max="4336" width="9.28515625" style="103"/>
    <col min="4337" max="4337" width="18.28515625" style="103" customWidth="1"/>
    <col min="4338" max="4338" width="13.28515625" style="103" customWidth="1"/>
    <col min="4339" max="4339" width="18.42578125" style="103" customWidth="1"/>
    <col min="4340" max="4340" width="18.28515625" style="103" customWidth="1"/>
    <col min="4341" max="4344" width="13.28515625" style="103" customWidth="1"/>
    <col min="4345" max="4345" width="9.28515625" style="103"/>
    <col min="4346" max="4346" width="19.5703125" style="103" customWidth="1"/>
    <col min="4347" max="4592" width="9.28515625" style="103"/>
    <col min="4593" max="4593" width="18.28515625" style="103" customWidth="1"/>
    <col min="4594" max="4594" width="13.28515625" style="103" customWidth="1"/>
    <col min="4595" max="4595" width="18.42578125" style="103" customWidth="1"/>
    <col min="4596" max="4596" width="18.28515625" style="103" customWidth="1"/>
    <col min="4597" max="4600" width="13.28515625" style="103" customWidth="1"/>
    <col min="4601" max="4601" width="9.28515625" style="103"/>
    <col min="4602" max="4602" width="19.5703125" style="103" customWidth="1"/>
    <col min="4603" max="4848" width="9.28515625" style="103"/>
    <col min="4849" max="4849" width="18.28515625" style="103" customWidth="1"/>
    <col min="4850" max="4850" width="13.28515625" style="103" customWidth="1"/>
    <col min="4851" max="4851" width="18.42578125" style="103" customWidth="1"/>
    <col min="4852" max="4852" width="18.28515625" style="103" customWidth="1"/>
    <col min="4853" max="4856" width="13.28515625" style="103" customWidth="1"/>
    <col min="4857" max="4857" width="9.28515625" style="103"/>
    <col min="4858" max="4858" width="19.5703125" style="103" customWidth="1"/>
    <col min="4859" max="5104" width="9.28515625" style="103"/>
    <col min="5105" max="5105" width="18.28515625" style="103" customWidth="1"/>
    <col min="5106" max="5106" width="13.28515625" style="103" customWidth="1"/>
    <col min="5107" max="5107" width="18.42578125" style="103" customWidth="1"/>
    <col min="5108" max="5108" width="18.28515625" style="103" customWidth="1"/>
    <col min="5109" max="5112" width="13.28515625" style="103" customWidth="1"/>
    <col min="5113" max="5113" width="9.28515625" style="103"/>
    <col min="5114" max="5114" width="19.5703125" style="103" customWidth="1"/>
    <col min="5115" max="5360" width="9.28515625" style="103"/>
    <col min="5361" max="5361" width="18.28515625" style="103" customWidth="1"/>
    <col min="5362" max="5362" width="13.28515625" style="103" customWidth="1"/>
    <col min="5363" max="5363" width="18.42578125" style="103" customWidth="1"/>
    <col min="5364" max="5364" width="18.28515625" style="103" customWidth="1"/>
    <col min="5365" max="5368" width="13.28515625" style="103" customWidth="1"/>
    <col min="5369" max="5369" width="9.28515625" style="103"/>
    <col min="5370" max="5370" width="19.5703125" style="103" customWidth="1"/>
    <col min="5371" max="5616" width="9.28515625" style="103"/>
    <col min="5617" max="5617" width="18.28515625" style="103" customWidth="1"/>
    <col min="5618" max="5618" width="13.28515625" style="103" customWidth="1"/>
    <col min="5619" max="5619" width="18.42578125" style="103" customWidth="1"/>
    <col min="5620" max="5620" width="18.28515625" style="103" customWidth="1"/>
    <col min="5621" max="5624" width="13.28515625" style="103" customWidth="1"/>
    <col min="5625" max="5625" width="9.28515625" style="103"/>
    <col min="5626" max="5626" width="19.5703125" style="103" customWidth="1"/>
    <col min="5627" max="5872" width="9.28515625" style="103"/>
    <col min="5873" max="5873" width="18.28515625" style="103" customWidth="1"/>
    <col min="5874" max="5874" width="13.28515625" style="103" customWidth="1"/>
    <col min="5875" max="5875" width="18.42578125" style="103" customWidth="1"/>
    <col min="5876" max="5876" width="18.28515625" style="103" customWidth="1"/>
    <col min="5877" max="5880" width="13.28515625" style="103" customWidth="1"/>
    <col min="5881" max="5881" width="9.28515625" style="103"/>
    <col min="5882" max="5882" width="19.5703125" style="103" customWidth="1"/>
    <col min="5883" max="6128" width="9.28515625" style="103"/>
    <col min="6129" max="6129" width="18.28515625" style="103" customWidth="1"/>
    <col min="6130" max="6130" width="13.28515625" style="103" customWidth="1"/>
    <col min="6131" max="6131" width="18.42578125" style="103" customWidth="1"/>
    <col min="6132" max="6132" width="18.28515625" style="103" customWidth="1"/>
    <col min="6133" max="6136" width="13.28515625" style="103" customWidth="1"/>
    <col min="6137" max="6137" width="9.28515625" style="103"/>
    <col min="6138" max="6138" width="19.5703125" style="103" customWidth="1"/>
    <col min="6139" max="6384" width="9.28515625" style="103"/>
    <col min="6385" max="6385" width="18.28515625" style="103" customWidth="1"/>
    <col min="6386" max="6386" width="13.28515625" style="103" customWidth="1"/>
    <col min="6387" max="6387" width="18.42578125" style="103" customWidth="1"/>
    <col min="6388" max="6388" width="18.28515625" style="103" customWidth="1"/>
    <col min="6389" max="6392" width="13.28515625" style="103" customWidth="1"/>
    <col min="6393" max="6393" width="9.28515625" style="103"/>
    <col min="6394" max="6394" width="19.5703125" style="103" customWidth="1"/>
    <col min="6395" max="6640" width="9.28515625" style="103"/>
    <col min="6641" max="6641" width="18.28515625" style="103" customWidth="1"/>
    <col min="6642" max="6642" width="13.28515625" style="103" customWidth="1"/>
    <col min="6643" max="6643" width="18.42578125" style="103" customWidth="1"/>
    <col min="6644" max="6644" width="18.28515625" style="103" customWidth="1"/>
    <col min="6645" max="6648" width="13.28515625" style="103" customWidth="1"/>
    <col min="6649" max="6649" width="9.28515625" style="103"/>
    <col min="6650" max="6650" width="19.5703125" style="103" customWidth="1"/>
    <col min="6651" max="6896" width="9.28515625" style="103"/>
    <col min="6897" max="6897" width="18.28515625" style="103" customWidth="1"/>
    <col min="6898" max="6898" width="13.28515625" style="103" customWidth="1"/>
    <col min="6899" max="6899" width="18.42578125" style="103" customWidth="1"/>
    <col min="6900" max="6900" width="18.28515625" style="103" customWidth="1"/>
    <col min="6901" max="6904" width="13.28515625" style="103" customWidth="1"/>
    <col min="6905" max="6905" width="9.28515625" style="103"/>
    <col min="6906" max="6906" width="19.5703125" style="103" customWidth="1"/>
    <col min="6907" max="7152" width="9.28515625" style="103"/>
    <col min="7153" max="7153" width="18.28515625" style="103" customWidth="1"/>
    <col min="7154" max="7154" width="13.28515625" style="103" customWidth="1"/>
    <col min="7155" max="7155" width="18.42578125" style="103" customWidth="1"/>
    <col min="7156" max="7156" width="18.28515625" style="103" customWidth="1"/>
    <col min="7157" max="7160" width="13.28515625" style="103" customWidth="1"/>
    <col min="7161" max="7161" width="9.28515625" style="103"/>
    <col min="7162" max="7162" width="19.5703125" style="103" customWidth="1"/>
    <col min="7163" max="7408" width="9.28515625" style="103"/>
    <col min="7409" max="7409" width="18.28515625" style="103" customWidth="1"/>
    <col min="7410" max="7410" width="13.28515625" style="103" customWidth="1"/>
    <col min="7411" max="7411" width="18.42578125" style="103" customWidth="1"/>
    <col min="7412" max="7412" width="18.28515625" style="103" customWidth="1"/>
    <col min="7413" max="7416" width="13.28515625" style="103" customWidth="1"/>
    <col min="7417" max="7417" width="9.28515625" style="103"/>
    <col min="7418" max="7418" width="19.5703125" style="103" customWidth="1"/>
    <col min="7419" max="7664" width="9.28515625" style="103"/>
    <col min="7665" max="7665" width="18.28515625" style="103" customWidth="1"/>
    <col min="7666" max="7666" width="13.28515625" style="103" customWidth="1"/>
    <col min="7667" max="7667" width="18.42578125" style="103" customWidth="1"/>
    <col min="7668" max="7668" width="18.28515625" style="103" customWidth="1"/>
    <col min="7669" max="7672" width="13.28515625" style="103" customWidth="1"/>
    <col min="7673" max="7673" width="9.28515625" style="103"/>
    <col min="7674" max="7674" width="19.5703125" style="103" customWidth="1"/>
    <col min="7675" max="7920" width="9.28515625" style="103"/>
    <col min="7921" max="7921" width="18.28515625" style="103" customWidth="1"/>
    <col min="7922" max="7922" width="13.28515625" style="103" customWidth="1"/>
    <col min="7923" max="7923" width="18.42578125" style="103" customWidth="1"/>
    <col min="7924" max="7924" width="18.28515625" style="103" customWidth="1"/>
    <col min="7925" max="7928" width="13.28515625" style="103" customWidth="1"/>
    <col min="7929" max="7929" width="9.28515625" style="103"/>
    <col min="7930" max="7930" width="19.5703125" style="103" customWidth="1"/>
    <col min="7931" max="8176" width="9.28515625" style="103"/>
    <col min="8177" max="8177" width="18.28515625" style="103" customWidth="1"/>
    <col min="8178" max="8178" width="13.28515625" style="103" customWidth="1"/>
    <col min="8179" max="8179" width="18.42578125" style="103" customWidth="1"/>
    <col min="8180" max="8180" width="18.28515625" style="103" customWidth="1"/>
    <col min="8181" max="8184" width="13.28515625" style="103" customWidth="1"/>
    <col min="8185" max="8185" width="9.28515625" style="103"/>
    <col min="8186" max="8186" width="19.5703125" style="103" customWidth="1"/>
    <col min="8187" max="8432" width="9.28515625" style="103"/>
    <col min="8433" max="8433" width="18.28515625" style="103" customWidth="1"/>
    <col min="8434" max="8434" width="13.28515625" style="103" customWidth="1"/>
    <col min="8435" max="8435" width="18.42578125" style="103" customWidth="1"/>
    <col min="8436" max="8436" width="18.28515625" style="103" customWidth="1"/>
    <col min="8437" max="8440" width="13.28515625" style="103" customWidth="1"/>
    <col min="8441" max="8441" width="9.28515625" style="103"/>
    <col min="8442" max="8442" width="19.5703125" style="103" customWidth="1"/>
    <col min="8443" max="8688" width="9.28515625" style="103"/>
    <col min="8689" max="8689" width="18.28515625" style="103" customWidth="1"/>
    <col min="8690" max="8690" width="13.28515625" style="103" customWidth="1"/>
    <col min="8691" max="8691" width="18.42578125" style="103" customWidth="1"/>
    <col min="8692" max="8692" width="18.28515625" style="103" customWidth="1"/>
    <col min="8693" max="8696" width="13.28515625" style="103" customWidth="1"/>
    <col min="8697" max="8697" width="9.28515625" style="103"/>
    <col min="8698" max="8698" width="19.5703125" style="103" customWidth="1"/>
    <col min="8699" max="8944" width="9.28515625" style="103"/>
    <col min="8945" max="8945" width="18.28515625" style="103" customWidth="1"/>
    <col min="8946" max="8946" width="13.28515625" style="103" customWidth="1"/>
    <col min="8947" max="8947" width="18.42578125" style="103" customWidth="1"/>
    <col min="8948" max="8948" width="18.28515625" style="103" customWidth="1"/>
    <col min="8949" max="8952" width="13.28515625" style="103" customWidth="1"/>
    <col min="8953" max="8953" width="9.28515625" style="103"/>
    <col min="8954" max="8954" width="19.5703125" style="103" customWidth="1"/>
    <col min="8955" max="9200" width="9.28515625" style="103"/>
    <col min="9201" max="9201" width="18.28515625" style="103" customWidth="1"/>
    <col min="9202" max="9202" width="13.28515625" style="103" customWidth="1"/>
    <col min="9203" max="9203" width="18.42578125" style="103" customWidth="1"/>
    <col min="9204" max="9204" width="18.28515625" style="103" customWidth="1"/>
    <col min="9205" max="9208" width="13.28515625" style="103" customWidth="1"/>
    <col min="9209" max="9209" width="9.28515625" style="103"/>
    <col min="9210" max="9210" width="19.5703125" style="103" customWidth="1"/>
    <col min="9211" max="9456" width="9.28515625" style="103"/>
    <col min="9457" max="9457" width="18.28515625" style="103" customWidth="1"/>
    <col min="9458" max="9458" width="13.28515625" style="103" customWidth="1"/>
    <col min="9459" max="9459" width="18.42578125" style="103" customWidth="1"/>
    <col min="9460" max="9460" width="18.28515625" style="103" customWidth="1"/>
    <col min="9461" max="9464" width="13.28515625" style="103" customWidth="1"/>
    <col min="9465" max="9465" width="9.28515625" style="103"/>
    <col min="9466" max="9466" width="19.5703125" style="103" customWidth="1"/>
    <col min="9467" max="9712" width="9.28515625" style="103"/>
    <col min="9713" max="9713" width="18.28515625" style="103" customWidth="1"/>
    <col min="9714" max="9714" width="13.28515625" style="103" customWidth="1"/>
    <col min="9715" max="9715" width="18.42578125" style="103" customWidth="1"/>
    <col min="9716" max="9716" width="18.28515625" style="103" customWidth="1"/>
    <col min="9717" max="9720" width="13.28515625" style="103" customWidth="1"/>
    <col min="9721" max="9721" width="9.28515625" style="103"/>
    <col min="9722" max="9722" width="19.5703125" style="103" customWidth="1"/>
    <col min="9723" max="9968" width="9.28515625" style="103"/>
    <col min="9969" max="9969" width="18.28515625" style="103" customWidth="1"/>
    <col min="9970" max="9970" width="13.28515625" style="103" customWidth="1"/>
    <col min="9971" max="9971" width="18.42578125" style="103" customWidth="1"/>
    <col min="9972" max="9972" width="18.28515625" style="103" customWidth="1"/>
    <col min="9973" max="9976" width="13.28515625" style="103" customWidth="1"/>
    <col min="9977" max="9977" width="9.28515625" style="103"/>
    <col min="9978" max="9978" width="19.5703125" style="103" customWidth="1"/>
    <col min="9979" max="10224" width="9.28515625" style="103"/>
    <col min="10225" max="10225" width="18.28515625" style="103" customWidth="1"/>
    <col min="10226" max="10226" width="13.28515625" style="103" customWidth="1"/>
    <col min="10227" max="10227" width="18.42578125" style="103" customWidth="1"/>
    <col min="10228" max="10228" width="18.28515625" style="103" customWidth="1"/>
    <col min="10229" max="10232" width="13.28515625" style="103" customWidth="1"/>
    <col min="10233" max="10233" width="9.28515625" style="103"/>
    <col min="10234" max="10234" width="19.5703125" style="103" customWidth="1"/>
    <col min="10235" max="10480" width="9.28515625" style="103"/>
    <col min="10481" max="10481" width="18.28515625" style="103" customWidth="1"/>
    <col min="10482" max="10482" width="13.28515625" style="103" customWidth="1"/>
    <col min="10483" max="10483" width="18.42578125" style="103" customWidth="1"/>
    <col min="10484" max="10484" width="18.28515625" style="103" customWidth="1"/>
    <col min="10485" max="10488" width="13.28515625" style="103" customWidth="1"/>
    <col min="10489" max="10489" width="9.28515625" style="103"/>
    <col min="10490" max="10490" width="19.5703125" style="103" customWidth="1"/>
    <col min="10491" max="10736" width="9.28515625" style="103"/>
    <col min="10737" max="10737" width="18.28515625" style="103" customWidth="1"/>
    <col min="10738" max="10738" width="13.28515625" style="103" customWidth="1"/>
    <col min="10739" max="10739" width="18.42578125" style="103" customWidth="1"/>
    <col min="10740" max="10740" width="18.28515625" style="103" customWidth="1"/>
    <col min="10741" max="10744" width="13.28515625" style="103" customWidth="1"/>
    <col min="10745" max="10745" width="9.28515625" style="103"/>
    <col min="10746" max="10746" width="19.5703125" style="103" customWidth="1"/>
    <col min="10747" max="10992" width="9.28515625" style="103"/>
    <col min="10993" max="10993" width="18.28515625" style="103" customWidth="1"/>
    <col min="10994" max="10994" width="13.28515625" style="103" customWidth="1"/>
    <col min="10995" max="10995" width="18.42578125" style="103" customWidth="1"/>
    <col min="10996" max="10996" width="18.28515625" style="103" customWidth="1"/>
    <col min="10997" max="11000" width="13.28515625" style="103" customWidth="1"/>
    <col min="11001" max="11001" width="9.28515625" style="103"/>
    <col min="11002" max="11002" width="19.5703125" style="103" customWidth="1"/>
    <col min="11003" max="11248" width="9.28515625" style="103"/>
    <col min="11249" max="11249" width="18.28515625" style="103" customWidth="1"/>
    <col min="11250" max="11250" width="13.28515625" style="103" customWidth="1"/>
    <col min="11251" max="11251" width="18.42578125" style="103" customWidth="1"/>
    <col min="11252" max="11252" width="18.28515625" style="103" customWidth="1"/>
    <col min="11253" max="11256" width="13.28515625" style="103" customWidth="1"/>
    <col min="11257" max="11257" width="9.28515625" style="103"/>
    <col min="11258" max="11258" width="19.5703125" style="103" customWidth="1"/>
    <col min="11259" max="11504" width="9.28515625" style="103"/>
    <col min="11505" max="11505" width="18.28515625" style="103" customWidth="1"/>
    <col min="11506" max="11506" width="13.28515625" style="103" customWidth="1"/>
    <col min="11507" max="11507" width="18.42578125" style="103" customWidth="1"/>
    <col min="11508" max="11508" width="18.28515625" style="103" customWidth="1"/>
    <col min="11509" max="11512" width="13.28515625" style="103" customWidth="1"/>
    <col min="11513" max="11513" width="9.28515625" style="103"/>
    <col min="11514" max="11514" width="19.5703125" style="103" customWidth="1"/>
    <col min="11515" max="11760" width="9.28515625" style="103"/>
    <col min="11761" max="11761" width="18.28515625" style="103" customWidth="1"/>
    <col min="11762" max="11762" width="13.28515625" style="103" customWidth="1"/>
    <col min="11763" max="11763" width="18.42578125" style="103" customWidth="1"/>
    <col min="11764" max="11764" width="18.28515625" style="103" customWidth="1"/>
    <col min="11765" max="11768" width="13.28515625" style="103" customWidth="1"/>
    <col min="11769" max="11769" width="9.28515625" style="103"/>
    <col min="11770" max="11770" width="19.5703125" style="103" customWidth="1"/>
    <col min="11771" max="12016" width="9.28515625" style="103"/>
    <col min="12017" max="12017" width="18.28515625" style="103" customWidth="1"/>
    <col min="12018" max="12018" width="13.28515625" style="103" customWidth="1"/>
    <col min="12019" max="12019" width="18.42578125" style="103" customWidth="1"/>
    <col min="12020" max="12020" width="18.28515625" style="103" customWidth="1"/>
    <col min="12021" max="12024" width="13.28515625" style="103" customWidth="1"/>
    <col min="12025" max="12025" width="9.28515625" style="103"/>
    <col min="12026" max="12026" width="19.5703125" style="103" customWidth="1"/>
    <col min="12027" max="12272" width="9.28515625" style="103"/>
    <col min="12273" max="12273" width="18.28515625" style="103" customWidth="1"/>
    <col min="12274" max="12274" width="13.28515625" style="103" customWidth="1"/>
    <col min="12275" max="12275" width="18.42578125" style="103" customWidth="1"/>
    <col min="12276" max="12276" width="18.28515625" style="103" customWidth="1"/>
    <col min="12277" max="12280" width="13.28515625" style="103" customWidth="1"/>
    <col min="12281" max="12281" width="9.28515625" style="103"/>
    <col min="12282" max="12282" width="19.5703125" style="103" customWidth="1"/>
    <col min="12283" max="12528" width="9.28515625" style="103"/>
    <col min="12529" max="12529" width="18.28515625" style="103" customWidth="1"/>
    <col min="12530" max="12530" width="13.28515625" style="103" customWidth="1"/>
    <col min="12531" max="12531" width="18.42578125" style="103" customWidth="1"/>
    <col min="12532" max="12532" width="18.28515625" style="103" customWidth="1"/>
    <col min="12533" max="12536" width="13.28515625" style="103" customWidth="1"/>
    <col min="12537" max="12537" width="9.28515625" style="103"/>
    <col min="12538" max="12538" width="19.5703125" style="103" customWidth="1"/>
    <col min="12539" max="12784" width="9.28515625" style="103"/>
    <col min="12785" max="12785" width="18.28515625" style="103" customWidth="1"/>
    <col min="12786" max="12786" width="13.28515625" style="103" customWidth="1"/>
    <col min="12787" max="12787" width="18.42578125" style="103" customWidth="1"/>
    <col min="12788" max="12788" width="18.28515625" style="103" customWidth="1"/>
    <col min="12789" max="12792" width="13.28515625" style="103" customWidth="1"/>
    <col min="12793" max="12793" width="9.28515625" style="103"/>
    <col min="12794" max="12794" width="19.5703125" style="103" customWidth="1"/>
    <col min="12795" max="13040" width="9.28515625" style="103"/>
    <col min="13041" max="13041" width="18.28515625" style="103" customWidth="1"/>
    <col min="13042" max="13042" width="13.28515625" style="103" customWidth="1"/>
    <col min="13043" max="13043" width="18.42578125" style="103" customWidth="1"/>
    <col min="13044" max="13044" width="18.28515625" style="103" customWidth="1"/>
    <col min="13045" max="13048" width="13.28515625" style="103" customWidth="1"/>
    <col min="13049" max="13049" width="9.28515625" style="103"/>
    <col min="13050" max="13050" width="19.5703125" style="103" customWidth="1"/>
    <col min="13051" max="13296" width="9.28515625" style="103"/>
    <col min="13297" max="13297" width="18.28515625" style="103" customWidth="1"/>
    <col min="13298" max="13298" width="13.28515625" style="103" customWidth="1"/>
    <col min="13299" max="13299" width="18.42578125" style="103" customWidth="1"/>
    <col min="13300" max="13300" width="18.28515625" style="103" customWidth="1"/>
    <col min="13301" max="13304" width="13.28515625" style="103" customWidth="1"/>
    <col min="13305" max="13305" width="9.28515625" style="103"/>
    <col min="13306" max="13306" width="19.5703125" style="103" customWidth="1"/>
    <col min="13307" max="13552" width="9.28515625" style="103"/>
    <col min="13553" max="13553" width="18.28515625" style="103" customWidth="1"/>
    <col min="13554" max="13554" width="13.28515625" style="103" customWidth="1"/>
    <col min="13555" max="13555" width="18.42578125" style="103" customWidth="1"/>
    <col min="13556" max="13556" width="18.28515625" style="103" customWidth="1"/>
    <col min="13557" max="13560" width="13.28515625" style="103" customWidth="1"/>
    <col min="13561" max="13561" width="9.28515625" style="103"/>
    <col min="13562" max="13562" width="19.5703125" style="103" customWidth="1"/>
    <col min="13563" max="13808" width="9.28515625" style="103"/>
    <col min="13809" max="13809" width="18.28515625" style="103" customWidth="1"/>
    <col min="13810" max="13810" width="13.28515625" style="103" customWidth="1"/>
    <col min="13811" max="13811" width="18.42578125" style="103" customWidth="1"/>
    <col min="13812" max="13812" width="18.28515625" style="103" customWidth="1"/>
    <col min="13813" max="13816" width="13.28515625" style="103" customWidth="1"/>
    <col min="13817" max="13817" width="9.28515625" style="103"/>
    <col min="13818" max="13818" width="19.5703125" style="103" customWidth="1"/>
    <col min="13819" max="14064" width="9.28515625" style="103"/>
    <col min="14065" max="14065" width="18.28515625" style="103" customWidth="1"/>
    <col min="14066" max="14066" width="13.28515625" style="103" customWidth="1"/>
    <col min="14067" max="14067" width="18.42578125" style="103" customWidth="1"/>
    <col min="14068" max="14068" width="18.28515625" style="103" customWidth="1"/>
    <col min="14069" max="14072" width="13.28515625" style="103" customWidth="1"/>
    <col min="14073" max="14073" width="9.28515625" style="103"/>
    <col min="14074" max="14074" width="19.5703125" style="103" customWidth="1"/>
    <col min="14075" max="14320" width="9.28515625" style="103"/>
    <col min="14321" max="14321" width="18.28515625" style="103" customWidth="1"/>
    <col min="14322" max="14322" width="13.28515625" style="103" customWidth="1"/>
    <col min="14323" max="14323" width="18.42578125" style="103" customWidth="1"/>
    <col min="14324" max="14324" width="18.28515625" style="103" customWidth="1"/>
    <col min="14325" max="14328" width="13.28515625" style="103" customWidth="1"/>
    <col min="14329" max="14329" width="9.28515625" style="103"/>
    <col min="14330" max="14330" width="19.5703125" style="103" customWidth="1"/>
    <col min="14331" max="14576" width="9.28515625" style="103"/>
    <col min="14577" max="14577" width="18.28515625" style="103" customWidth="1"/>
    <col min="14578" max="14578" width="13.28515625" style="103" customWidth="1"/>
    <col min="14579" max="14579" width="18.42578125" style="103" customWidth="1"/>
    <col min="14580" max="14580" width="18.28515625" style="103" customWidth="1"/>
    <col min="14581" max="14584" width="13.28515625" style="103" customWidth="1"/>
    <col min="14585" max="14585" width="9.28515625" style="103"/>
    <col min="14586" max="14586" width="19.5703125" style="103" customWidth="1"/>
    <col min="14587" max="14832" width="9.28515625" style="103"/>
    <col min="14833" max="14833" width="18.28515625" style="103" customWidth="1"/>
    <col min="14834" max="14834" width="13.28515625" style="103" customWidth="1"/>
    <col min="14835" max="14835" width="18.42578125" style="103" customWidth="1"/>
    <col min="14836" max="14836" width="18.28515625" style="103" customWidth="1"/>
    <col min="14837" max="14840" width="13.28515625" style="103" customWidth="1"/>
    <col min="14841" max="14841" width="9.28515625" style="103"/>
    <col min="14842" max="14842" width="19.5703125" style="103" customWidth="1"/>
    <col min="14843" max="15088" width="9.28515625" style="103"/>
    <col min="15089" max="15089" width="18.28515625" style="103" customWidth="1"/>
    <col min="15090" max="15090" width="13.28515625" style="103" customWidth="1"/>
    <col min="15091" max="15091" width="18.42578125" style="103" customWidth="1"/>
    <col min="15092" max="15092" width="18.28515625" style="103" customWidth="1"/>
    <col min="15093" max="15096" width="13.28515625" style="103" customWidth="1"/>
    <col min="15097" max="15097" width="9.28515625" style="103"/>
    <col min="15098" max="15098" width="19.5703125" style="103" customWidth="1"/>
    <col min="15099" max="15344" width="9.28515625" style="103"/>
    <col min="15345" max="15345" width="18.28515625" style="103" customWidth="1"/>
    <col min="15346" max="15346" width="13.28515625" style="103" customWidth="1"/>
    <col min="15347" max="15347" width="18.42578125" style="103" customWidth="1"/>
    <col min="15348" max="15348" width="18.28515625" style="103" customWidth="1"/>
    <col min="15349" max="15352" width="13.28515625" style="103" customWidth="1"/>
    <col min="15353" max="15353" width="9.28515625" style="103"/>
    <col min="15354" max="15354" width="19.5703125" style="103" customWidth="1"/>
    <col min="15355" max="15600" width="9.28515625" style="103"/>
    <col min="15601" max="15601" width="18.28515625" style="103" customWidth="1"/>
    <col min="15602" max="15602" width="13.28515625" style="103" customWidth="1"/>
    <col min="15603" max="15603" width="18.42578125" style="103" customWidth="1"/>
    <col min="15604" max="15604" width="18.28515625" style="103" customWidth="1"/>
    <col min="15605" max="15608" width="13.28515625" style="103" customWidth="1"/>
    <col min="15609" max="15609" width="9.28515625" style="103"/>
    <col min="15610" max="15610" width="19.5703125" style="103" customWidth="1"/>
    <col min="15611" max="15856" width="9.28515625" style="103"/>
    <col min="15857" max="15857" width="18.28515625" style="103" customWidth="1"/>
    <col min="15858" max="15858" width="13.28515625" style="103" customWidth="1"/>
    <col min="15859" max="15859" width="18.42578125" style="103" customWidth="1"/>
    <col min="15860" max="15860" width="18.28515625" style="103" customWidth="1"/>
    <col min="15861" max="15864" width="13.28515625" style="103" customWidth="1"/>
    <col min="15865" max="15865" width="9.28515625" style="103"/>
    <col min="15866" max="15866" width="19.5703125" style="103" customWidth="1"/>
    <col min="15867" max="16112" width="9.28515625" style="103"/>
    <col min="16113" max="16113" width="18.28515625" style="103" customWidth="1"/>
    <col min="16114" max="16114" width="13.28515625" style="103" customWidth="1"/>
    <col min="16115" max="16115" width="18.42578125" style="103" customWidth="1"/>
    <col min="16116" max="16116" width="18.28515625" style="103" customWidth="1"/>
    <col min="16117" max="16120" width="13.28515625" style="103" customWidth="1"/>
    <col min="16121" max="16121" width="9.28515625" style="103"/>
    <col min="16122" max="16122" width="19.5703125" style="103" customWidth="1"/>
    <col min="16123" max="16384" width="9.28515625" style="103"/>
  </cols>
  <sheetData>
    <row r="1" spans="1:20">
      <c r="A1" s="44" t="s">
        <v>208</v>
      </c>
      <c r="C1" s="127"/>
    </row>
    <row r="2" spans="1:20" s="3" customFormat="1">
      <c r="A2" s="31" t="s">
        <v>145</v>
      </c>
      <c r="B2" s="110"/>
      <c r="C2" s="127"/>
      <c r="D2" s="111"/>
      <c r="E2" s="111"/>
      <c r="H2" s="111"/>
      <c r="I2" s="111"/>
      <c r="J2" s="111"/>
      <c r="K2" s="111"/>
      <c r="L2" s="111"/>
      <c r="M2" s="111"/>
      <c r="N2" s="111"/>
      <c r="O2" s="111"/>
      <c r="P2" s="111"/>
      <c r="Q2" s="111"/>
      <c r="R2" s="111"/>
      <c r="S2" s="111"/>
      <c r="T2" s="111"/>
    </row>
    <row r="3" spans="1:20" s="3" customFormat="1">
      <c r="A3" s="80"/>
      <c r="B3" s="112"/>
      <c r="C3" s="127"/>
      <c r="D3" s="113"/>
      <c r="E3" s="113"/>
      <c r="F3" s="115"/>
      <c r="G3" s="115"/>
      <c r="H3" s="115"/>
      <c r="I3" s="115"/>
      <c r="J3" s="115"/>
      <c r="K3" s="115"/>
      <c r="L3" s="115"/>
      <c r="M3" s="115"/>
      <c r="N3" s="115"/>
      <c r="O3" s="115"/>
      <c r="P3" s="115"/>
      <c r="Q3" s="115"/>
      <c r="R3" s="115"/>
      <c r="S3" s="115"/>
      <c r="T3" s="115"/>
    </row>
    <row r="4" spans="1:20" s="3" customFormat="1">
      <c r="A4" s="44" t="s">
        <v>443</v>
      </c>
      <c r="B4" s="112"/>
      <c r="C4" s="127"/>
      <c r="D4" s="113"/>
      <c r="E4" s="113"/>
      <c r="F4" s="115"/>
      <c r="G4" s="115"/>
      <c r="H4" s="115"/>
      <c r="I4" s="115"/>
      <c r="J4" s="115"/>
      <c r="K4" s="115"/>
      <c r="L4" s="115"/>
      <c r="M4" s="115"/>
      <c r="N4" s="115"/>
      <c r="O4" s="115"/>
      <c r="P4" s="115"/>
      <c r="Q4" s="115"/>
      <c r="R4" s="115"/>
      <c r="S4" s="115"/>
      <c r="T4" s="115"/>
    </row>
    <row r="5" spans="1:20" s="3" customFormat="1">
      <c r="A5" s="80"/>
      <c r="B5" s="127"/>
      <c r="C5" s="127"/>
      <c r="D5" s="113"/>
      <c r="E5" s="113"/>
      <c r="F5" s="115"/>
      <c r="G5" s="115"/>
      <c r="H5" s="115"/>
      <c r="I5" s="115"/>
      <c r="J5" s="115"/>
      <c r="K5" s="115"/>
      <c r="L5" s="115"/>
      <c r="M5" s="115"/>
      <c r="N5" s="115"/>
      <c r="O5" s="115"/>
      <c r="P5" s="115"/>
      <c r="Q5" s="115"/>
      <c r="R5" s="115"/>
      <c r="S5" s="115"/>
      <c r="T5" s="115"/>
    </row>
    <row r="6" spans="1:20" s="3" customFormat="1">
      <c r="A6" s="31" t="s">
        <v>145</v>
      </c>
      <c r="B6" s="113"/>
      <c r="C6" s="127"/>
      <c r="D6" s="113"/>
      <c r="E6" s="113"/>
      <c r="F6" s="115"/>
      <c r="G6" s="115"/>
      <c r="H6" s="115"/>
      <c r="I6" s="115"/>
      <c r="J6" s="115"/>
      <c r="K6" s="115"/>
      <c r="L6" s="115"/>
      <c r="M6" s="115"/>
      <c r="N6" s="115"/>
      <c r="O6" s="115"/>
      <c r="P6" s="115"/>
      <c r="Q6" s="115"/>
      <c r="R6" s="115"/>
      <c r="S6" s="115"/>
      <c r="T6" s="115"/>
    </row>
    <row r="7" spans="1:20" s="3" customFormat="1">
      <c r="B7" s="113"/>
      <c r="C7" s="127"/>
      <c r="D7" s="32" t="s">
        <v>155</v>
      </c>
      <c r="E7" s="32" t="s">
        <v>156</v>
      </c>
      <c r="F7" s="32" t="s">
        <v>286</v>
      </c>
      <c r="G7" s="115"/>
      <c r="H7" s="115"/>
      <c r="I7" s="115"/>
      <c r="J7" s="115"/>
      <c r="K7" s="115"/>
      <c r="L7" s="115"/>
      <c r="M7" s="115"/>
      <c r="N7" s="115"/>
      <c r="O7" s="115"/>
      <c r="P7" s="115"/>
      <c r="Q7" s="115"/>
      <c r="R7" s="115"/>
      <c r="S7" s="115"/>
      <c r="T7" s="115"/>
    </row>
    <row r="8" spans="1:20" s="3" customFormat="1">
      <c r="B8" s="113"/>
      <c r="C8" s="83"/>
      <c r="D8" s="18" t="s">
        <v>2</v>
      </c>
      <c r="E8" s="18" t="s">
        <v>53</v>
      </c>
      <c r="F8" s="18" t="s">
        <v>44</v>
      </c>
      <c r="G8" s="115"/>
      <c r="H8" s="115"/>
      <c r="I8" s="115"/>
      <c r="J8" s="115"/>
      <c r="K8" s="115"/>
      <c r="L8" s="115"/>
      <c r="M8" s="115"/>
      <c r="N8" s="115"/>
      <c r="O8" s="115"/>
      <c r="P8" s="115"/>
      <c r="Q8" s="115"/>
      <c r="R8" s="115"/>
      <c r="S8" s="115"/>
      <c r="T8" s="115"/>
    </row>
    <row r="9" spans="1:20" s="3" customFormat="1">
      <c r="B9" s="39" t="s">
        <v>102</v>
      </c>
      <c r="C9" s="18" t="s">
        <v>3</v>
      </c>
      <c r="D9" s="73"/>
      <c r="E9" s="73"/>
      <c r="F9" s="73"/>
      <c r="G9" s="13" t="s">
        <v>251</v>
      </c>
      <c r="H9" s="13" t="s">
        <v>331</v>
      </c>
      <c r="I9" s="13" t="s">
        <v>332</v>
      </c>
      <c r="J9" s="11" t="s">
        <v>330</v>
      </c>
      <c r="K9" s="115"/>
      <c r="L9" s="115"/>
      <c r="M9" s="115"/>
    </row>
    <row r="10" spans="1:20" s="3" customFormat="1">
      <c r="B10" s="39" t="s">
        <v>103</v>
      </c>
      <c r="C10" s="18" t="s">
        <v>4</v>
      </c>
      <c r="D10" s="73"/>
      <c r="E10" s="73"/>
      <c r="F10" s="73"/>
      <c r="G10" s="13" t="s">
        <v>251</v>
      </c>
      <c r="H10" s="13" t="s">
        <v>331</v>
      </c>
      <c r="I10" s="13" t="s">
        <v>333</v>
      </c>
      <c r="J10" s="11" t="s">
        <v>330</v>
      </c>
      <c r="K10" s="115"/>
      <c r="L10" s="115"/>
      <c r="M10" s="115"/>
      <c r="N10" s="115"/>
      <c r="O10" s="115"/>
      <c r="P10" s="115"/>
      <c r="Q10" s="115"/>
      <c r="R10" s="115"/>
      <c r="S10" s="115"/>
      <c r="T10" s="115"/>
    </row>
    <row r="11" spans="1:20" s="3" customFormat="1">
      <c r="B11" s="39" t="s">
        <v>104</v>
      </c>
      <c r="C11" s="18" t="s">
        <v>5</v>
      </c>
      <c r="D11" s="73"/>
      <c r="E11" s="73"/>
      <c r="F11" s="73"/>
      <c r="G11" s="13" t="s">
        <v>251</v>
      </c>
      <c r="H11" s="13" t="s">
        <v>331</v>
      </c>
      <c r="I11" s="13" t="s">
        <v>334</v>
      </c>
      <c r="J11" s="11" t="s">
        <v>330</v>
      </c>
      <c r="K11" s="115"/>
      <c r="L11" s="115"/>
      <c r="M11" s="115"/>
      <c r="N11" s="115"/>
      <c r="O11" s="115"/>
      <c r="P11" s="115"/>
      <c r="Q11" s="115"/>
      <c r="R11" s="115"/>
      <c r="S11" s="115"/>
      <c r="T11" s="115"/>
    </row>
    <row r="12" spans="1:20" s="3" customFormat="1">
      <c r="B12" s="39" t="s">
        <v>181</v>
      </c>
      <c r="C12" s="18" t="s">
        <v>6</v>
      </c>
      <c r="D12" s="73"/>
      <c r="E12" s="73"/>
      <c r="F12" s="73"/>
      <c r="G12" s="13" t="s">
        <v>251</v>
      </c>
      <c r="H12" s="13" t="s">
        <v>336</v>
      </c>
      <c r="I12" s="13"/>
      <c r="J12" s="11" t="s">
        <v>335</v>
      </c>
      <c r="K12" s="115"/>
      <c r="L12" s="115"/>
      <c r="M12" s="115"/>
      <c r="N12" s="115"/>
      <c r="O12" s="115"/>
      <c r="P12" s="115"/>
      <c r="Q12" s="115"/>
      <c r="R12" s="115"/>
      <c r="S12" s="115"/>
      <c r="T12" s="115"/>
    </row>
    <row r="13" spans="1:20" s="3" customFormat="1">
      <c r="B13" s="39" t="s">
        <v>105</v>
      </c>
      <c r="C13" s="18" t="s">
        <v>39</v>
      </c>
      <c r="D13" s="73"/>
      <c r="E13" s="73"/>
      <c r="F13" s="73"/>
      <c r="G13" s="13" t="s">
        <v>251</v>
      </c>
      <c r="H13" s="13" t="s">
        <v>336</v>
      </c>
      <c r="I13" s="13"/>
      <c r="J13" s="11" t="s">
        <v>337</v>
      </c>
      <c r="K13" s="115"/>
      <c r="L13" s="115"/>
      <c r="M13" s="115"/>
      <c r="N13" s="115"/>
      <c r="O13" s="115"/>
      <c r="P13" s="115"/>
      <c r="Q13" s="115"/>
      <c r="R13" s="115"/>
      <c r="S13" s="115"/>
      <c r="T13" s="115"/>
    </row>
    <row r="14" spans="1:20" s="3" customFormat="1" ht="30">
      <c r="B14" s="39" t="s">
        <v>870</v>
      </c>
      <c r="C14" s="18" t="s">
        <v>7</v>
      </c>
      <c r="D14" s="73"/>
      <c r="E14" s="73"/>
      <c r="F14" s="73"/>
      <c r="G14" s="13" t="s">
        <v>251</v>
      </c>
      <c r="H14" s="13" t="s">
        <v>331</v>
      </c>
      <c r="I14" s="13" t="s">
        <v>338</v>
      </c>
      <c r="J14" s="11" t="s">
        <v>330</v>
      </c>
      <c r="K14" s="115"/>
      <c r="L14" s="115"/>
      <c r="M14" s="115"/>
      <c r="N14" s="115"/>
      <c r="O14" s="115"/>
      <c r="P14" s="115"/>
      <c r="Q14" s="115"/>
      <c r="R14" s="115"/>
      <c r="S14" s="115"/>
      <c r="T14" s="115"/>
    </row>
    <row r="15" spans="1:20" s="3" customFormat="1" ht="30">
      <c r="B15" s="25" t="s">
        <v>163</v>
      </c>
      <c r="C15" s="18" t="s">
        <v>8</v>
      </c>
      <c r="D15" s="73"/>
      <c r="E15" s="73"/>
      <c r="F15" s="73"/>
      <c r="G15" s="13" t="s">
        <v>251</v>
      </c>
      <c r="H15" s="13" t="s">
        <v>340</v>
      </c>
      <c r="I15" s="13" t="s">
        <v>339</v>
      </c>
      <c r="J15" s="11" t="s">
        <v>330</v>
      </c>
      <c r="K15" s="115"/>
      <c r="L15" s="115"/>
      <c r="M15" s="115"/>
      <c r="N15" s="115"/>
      <c r="O15" s="115"/>
      <c r="P15" s="115"/>
      <c r="Q15" s="115"/>
      <c r="R15" s="115"/>
      <c r="S15" s="115"/>
      <c r="T15" s="115"/>
    </row>
    <row r="16" spans="1:20">
      <c r="D16" s="16" t="s">
        <v>386</v>
      </c>
      <c r="E16" s="16" t="s">
        <v>387</v>
      </c>
      <c r="F16" s="43"/>
    </row>
    <row r="17" spans="4:6">
      <c r="D17" s="3" t="s">
        <v>294</v>
      </c>
      <c r="E17" s="3" t="s">
        <v>294</v>
      </c>
      <c r="F17" s="3" t="s">
        <v>294</v>
      </c>
    </row>
    <row r="18" spans="4:6">
      <c r="D18" s="3" t="s">
        <v>295</v>
      </c>
      <c r="E18" s="3" t="s">
        <v>295</v>
      </c>
      <c r="F18" s="3" t="s">
        <v>295</v>
      </c>
    </row>
  </sheetData>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sheetPr>
  <dimension ref="A1:P32"/>
  <sheetViews>
    <sheetView showGridLines="0" zoomScale="80" zoomScaleNormal="80" workbookViewId="0">
      <selection activeCell="J1" sqref="J1:J2"/>
    </sheetView>
  </sheetViews>
  <sheetFormatPr defaultColWidth="11.42578125" defaultRowHeight="15"/>
  <cols>
    <col min="1" max="1" width="34.42578125" style="103" customWidth="1"/>
    <col min="2" max="2" width="35" style="3" customWidth="1"/>
    <col min="3" max="3" width="9.5703125" style="103" customWidth="1"/>
    <col min="4" max="4" width="11.28515625" style="103" customWidth="1"/>
    <col min="5" max="7" width="11.42578125" style="103"/>
    <col min="8" max="9" width="17.28515625" style="103" customWidth="1"/>
    <col min="10" max="10" width="21.7109375" style="103" customWidth="1"/>
    <col min="11" max="11" width="11.42578125" style="103"/>
    <col min="12" max="12" width="35.28515625" style="103" customWidth="1"/>
    <col min="13" max="16384" width="11.42578125" style="103"/>
  </cols>
  <sheetData>
    <row r="1" spans="1:16">
      <c r="A1" s="44" t="s">
        <v>213</v>
      </c>
      <c r="C1" s="44"/>
      <c r="J1" s="153" t="s">
        <v>1335</v>
      </c>
    </row>
    <row r="2" spans="1:16">
      <c r="A2" s="31" t="s">
        <v>152</v>
      </c>
      <c r="C2" s="31"/>
      <c r="D2" s="102"/>
      <c r="E2" s="104"/>
      <c r="F2" s="102"/>
      <c r="G2" s="102"/>
      <c r="H2" s="102"/>
      <c r="I2" s="102"/>
      <c r="J2" s="459" t="s">
        <v>1336</v>
      </c>
      <c r="K2" s="102"/>
      <c r="L2" s="102"/>
      <c r="M2" s="105"/>
      <c r="N2" s="105"/>
      <c r="O2" s="105"/>
      <c r="P2" s="102"/>
    </row>
    <row r="3" spans="1:16" ht="12" customHeight="1">
      <c r="A3" s="80"/>
      <c r="C3" s="80"/>
    </row>
    <row r="4" spans="1:16">
      <c r="A4" s="44" t="s">
        <v>444</v>
      </c>
      <c r="C4" s="44"/>
    </row>
    <row r="5" spans="1:16" ht="12" customHeight="1">
      <c r="A5" s="80"/>
      <c r="C5" s="80"/>
    </row>
    <row r="6" spans="1:16">
      <c r="A6" s="31" t="s">
        <v>152</v>
      </c>
      <c r="B6" s="103"/>
      <c r="C6" s="31"/>
      <c r="D6" s="128"/>
    </row>
    <row r="7" spans="1:16">
      <c r="B7" s="129"/>
      <c r="C7" s="70"/>
      <c r="D7" s="32" t="s">
        <v>155</v>
      </c>
      <c r="E7" s="32" t="s">
        <v>156</v>
      </c>
      <c r="F7" s="32" t="s">
        <v>286</v>
      </c>
    </row>
    <row r="8" spans="1:16">
      <c r="B8" s="129"/>
      <c r="C8" s="70"/>
      <c r="D8" s="18" t="s">
        <v>2</v>
      </c>
      <c r="E8" s="18" t="s">
        <v>53</v>
      </c>
      <c r="F8" s="18" t="s">
        <v>44</v>
      </c>
    </row>
    <row r="9" spans="1:16">
      <c r="B9" s="25" t="s">
        <v>871</v>
      </c>
      <c r="C9" s="18" t="s">
        <v>3</v>
      </c>
      <c r="D9" s="73"/>
      <c r="E9" s="73"/>
      <c r="F9" s="73"/>
      <c r="G9" s="15" t="s">
        <v>341</v>
      </c>
      <c r="H9" s="3" t="s">
        <v>294</v>
      </c>
      <c r="I9" s="3"/>
      <c r="J9" s="4" t="s">
        <v>251</v>
      </c>
      <c r="K9" s="21" t="s">
        <v>275</v>
      </c>
      <c r="L9" s="21" t="s">
        <v>276</v>
      </c>
    </row>
    <row r="10" spans="1:16">
      <c r="B10" s="26" t="s">
        <v>157</v>
      </c>
      <c r="C10" s="18" t="s">
        <v>4</v>
      </c>
      <c r="D10" s="73"/>
      <c r="E10" s="73"/>
      <c r="F10" s="73"/>
      <c r="G10" s="3" t="s">
        <v>295</v>
      </c>
      <c r="H10" s="3" t="s">
        <v>294</v>
      </c>
      <c r="I10" s="16" t="s">
        <v>342</v>
      </c>
      <c r="J10" s="4" t="s">
        <v>251</v>
      </c>
      <c r="K10" s="21" t="s">
        <v>275</v>
      </c>
      <c r="L10" s="21" t="s">
        <v>276</v>
      </c>
      <c r="M10" s="21"/>
    </row>
    <row r="11" spans="1:16">
      <c r="B11" s="26" t="s">
        <v>162</v>
      </c>
      <c r="C11" s="18" t="s">
        <v>5</v>
      </c>
      <c r="D11" s="73"/>
      <c r="E11" s="73"/>
      <c r="F11" s="73"/>
      <c r="G11" s="3" t="s">
        <v>295</v>
      </c>
      <c r="H11" s="3" t="s">
        <v>294</v>
      </c>
      <c r="I11" s="16" t="s">
        <v>345</v>
      </c>
      <c r="J11" s="4" t="s">
        <v>251</v>
      </c>
      <c r="K11" s="21" t="s">
        <v>275</v>
      </c>
      <c r="L11" s="21" t="s">
        <v>276</v>
      </c>
      <c r="M11" s="21"/>
    </row>
    <row r="12" spans="1:16">
      <c r="B12" s="26" t="s">
        <v>170</v>
      </c>
      <c r="C12" s="18" t="s">
        <v>6</v>
      </c>
      <c r="D12" s="73"/>
      <c r="E12" s="73"/>
      <c r="F12" s="73"/>
      <c r="G12" s="3" t="s">
        <v>295</v>
      </c>
      <c r="H12" s="3" t="s">
        <v>294</v>
      </c>
      <c r="I12" s="16" t="s">
        <v>343</v>
      </c>
      <c r="J12" s="4" t="s">
        <v>251</v>
      </c>
      <c r="K12" s="21" t="s">
        <v>275</v>
      </c>
      <c r="L12" s="21" t="s">
        <v>276</v>
      </c>
      <c r="M12" s="21"/>
    </row>
    <row r="13" spans="1:16">
      <c r="B13" s="26" t="s">
        <v>171</v>
      </c>
      <c r="C13" s="18" t="s">
        <v>39</v>
      </c>
      <c r="D13" s="73"/>
      <c r="E13" s="73"/>
      <c r="F13" s="73"/>
      <c r="G13" s="3" t="s">
        <v>295</v>
      </c>
      <c r="H13" s="3" t="s">
        <v>294</v>
      </c>
      <c r="I13" s="16" t="s">
        <v>344</v>
      </c>
      <c r="J13" s="4" t="s">
        <v>251</v>
      </c>
      <c r="K13" s="21" t="s">
        <v>275</v>
      </c>
      <c r="L13" s="21" t="s">
        <v>276</v>
      </c>
      <c r="M13" s="21"/>
    </row>
    <row r="14" spans="1:16">
      <c r="B14" s="384" t="s">
        <v>184</v>
      </c>
      <c r="C14" s="385" t="s">
        <v>7</v>
      </c>
      <c r="D14" s="386"/>
      <c r="E14" s="386"/>
      <c r="F14" s="386"/>
      <c r="G14" s="103" t="s">
        <v>674</v>
      </c>
      <c r="H14" s="3" t="s">
        <v>294</v>
      </c>
      <c r="I14" s="3"/>
      <c r="J14" s="4" t="s">
        <v>251</v>
      </c>
      <c r="K14" s="21" t="s">
        <v>275</v>
      </c>
      <c r="L14" s="21" t="s">
        <v>276</v>
      </c>
    </row>
    <row r="15" spans="1:16">
      <c r="B15" s="382"/>
      <c r="C15" s="216"/>
      <c r="D15" s="383"/>
      <c r="E15" s="383"/>
      <c r="F15" s="383"/>
      <c r="H15" s="3"/>
      <c r="I15" s="3"/>
      <c r="J15" s="4"/>
      <c r="K15" s="21"/>
      <c r="L15" s="21"/>
    </row>
    <row r="16" spans="1:16">
      <c r="A16" s="177" t="s">
        <v>1016</v>
      </c>
      <c r="B16" s="382"/>
      <c r="C16" s="216"/>
      <c r="D16" s="386" t="s">
        <v>998</v>
      </c>
      <c r="E16" s="386" t="s">
        <v>999</v>
      </c>
      <c r="F16" s="386" t="s">
        <v>1000</v>
      </c>
      <c r="H16" s="3"/>
      <c r="I16" s="3"/>
      <c r="J16" s="4"/>
      <c r="K16" s="21"/>
      <c r="L16" s="21"/>
    </row>
    <row r="17" spans="2:11">
      <c r="B17" s="382"/>
      <c r="C17" s="216"/>
      <c r="D17" s="386" t="s">
        <v>45</v>
      </c>
      <c r="E17" s="386" t="s">
        <v>46</v>
      </c>
      <c r="F17" s="386" t="s">
        <v>47</v>
      </c>
    </row>
    <row r="18" spans="2:11">
      <c r="B18" s="384" t="s">
        <v>111</v>
      </c>
      <c r="C18" s="385"/>
      <c r="D18" s="379"/>
      <c r="E18" s="379"/>
      <c r="F18" s="379"/>
      <c r="J18" s="4" t="s">
        <v>249</v>
      </c>
      <c r="K18" s="21" t="s">
        <v>409</v>
      </c>
    </row>
    <row r="19" spans="2:11">
      <c r="B19" s="388" t="s">
        <v>112</v>
      </c>
      <c r="C19" s="280" t="s">
        <v>8</v>
      </c>
      <c r="D19" s="389"/>
      <c r="E19" s="390"/>
      <c r="F19" s="389"/>
      <c r="J19" s="4" t="s">
        <v>224</v>
      </c>
      <c r="K19" s="21" t="s">
        <v>361</v>
      </c>
    </row>
    <row r="20" spans="2:11">
      <c r="B20" s="391" t="s">
        <v>1002</v>
      </c>
      <c r="C20" s="392" t="s">
        <v>1004</v>
      </c>
      <c r="D20" s="389"/>
      <c r="E20" s="393"/>
      <c r="F20" s="389"/>
      <c r="J20" s="4"/>
      <c r="K20" s="21"/>
    </row>
    <row r="21" spans="2:11">
      <c r="B21" s="391" t="s">
        <v>1003</v>
      </c>
      <c r="C21" s="392" t="s">
        <v>1005</v>
      </c>
      <c r="D21" s="389"/>
      <c r="E21" s="393"/>
      <c r="F21" s="389"/>
      <c r="J21" s="4"/>
      <c r="K21" s="21"/>
    </row>
    <row r="22" spans="2:11">
      <c r="B22" s="388" t="s">
        <v>1001</v>
      </c>
      <c r="C22" s="280" t="s">
        <v>9</v>
      </c>
      <c r="D22" s="390"/>
      <c r="E22" s="390"/>
      <c r="F22" s="390"/>
    </row>
    <row r="23" spans="2:11" ht="30">
      <c r="B23" s="391" t="s">
        <v>1006</v>
      </c>
      <c r="C23" s="392" t="s">
        <v>1008</v>
      </c>
      <c r="D23" s="390"/>
      <c r="E23" s="390"/>
      <c r="F23" s="390"/>
    </row>
    <row r="24" spans="2:11" ht="30">
      <c r="B24" s="391" t="s">
        <v>1007</v>
      </c>
      <c r="C24" s="392" t="s">
        <v>1332</v>
      </c>
      <c r="D24" s="390"/>
      <c r="E24" s="390"/>
      <c r="F24" s="390"/>
    </row>
    <row r="25" spans="2:11">
      <c r="B25" s="103"/>
      <c r="C25" s="3"/>
      <c r="D25" s="16" t="s">
        <v>386</v>
      </c>
      <c r="E25" s="16" t="s">
        <v>387</v>
      </c>
    </row>
    <row r="26" spans="2:11">
      <c r="B26" s="103"/>
      <c r="C26" s="3"/>
      <c r="D26" s="3"/>
      <c r="E26" s="3"/>
      <c r="F26" s="3"/>
    </row>
    <row r="27" spans="2:11">
      <c r="B27" s="382"/>
      <c r="C27" s="216"/>
      <c r="D27" s="386" t="s">
        <v>1009</v>
      </c>
      <c r="E27" s="386" t="s">
        <v>1010</v>
      </c>
      <c r="F27" s="386" t="s">
        <v>1011</v>
      </c>
      <c r="G27" s="386" t="s">
        <v>1012</v>
      </c>
    </row>
    <row r="28" spans="2:11">
      <c r="B28" s="382"/>
      <c r="C28" s="216"/>
      <c r="D28" s="386" t="s">
        <v>48</v>
      </c>
      <c r="E28" s="386" t="s">
        <v>49</v>
      </c>
      <c r="F28" s="386" t="s">
        <v>50</v>
      </c>
      <c r="G28" s="386" t="s">
        <v>51</v>
      </c>
    </row>
    <row r="29" spans="2:11">
      <c r="B29" s="384" t="s">
        <v>111</v>
      </c>
      <c r="C29" s="385"/>
      <c r="D29" s="379"/>
      <c r="E29" s="379"/>
      <c r="F29" s="379"/>
      <c r="G29" s="379"/>
    </row>
    <row r="30" spans="2:11">
      <c r="B30" s="388" t="s">
        <v>1013</v>
      </c>
      <c r="C30" s="280" t="s">
        <v>10</v>
      </c>
      <c r="D30" s="390"/>
      <c r="E30" s="390"/>
      <c r="F30" s="390"/>
      <c r="G30" s="390"/>
    </row>
    <row r="31" spans="2:11">
      <c r="B31" s="391" t="s">
        <v>1014</v>
      </c>
      <c r="C31" s="392" t="s">
        <v>1333</v>
      </c>
      <c r="D31" s="393"/>
      <c r="E31" s="389"/>
      <c r="F31" s="389"/>
      <c r="G31" s="389"/>
    </row>
    <row r="32" spans="2:11">
      <c r="B32" s="391" t="s">
        <v>1015</v>
      </c>
      <c r="C32" s="392" t="s">
        <v>1334</v>
      </c>
      <c r="D32" s="393"/>
      <c r="E32" s="389"/>
      <c r="F32" s="389"/>
      <c r="G32" s="389"/>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13"/>
  <sheetViews>
    <sheetView workbookViewId="0">
      <selection activeCell="K13" sqref="K13"/>
    </sheetView>
  </sheetViews>
  <sheetFormatPr defaultRowHeight="15"/>
  <cols>
    <col min="2" max="2" width="13.140625" customWidth="1"/>
    <col min="3" max="3" width="12.42578125" customWidth="1"/>
    <col min="4" max="4" width="10.7109375" customWidth="1"/>
    <col min="5" max="5" width="11" customWidth="1"/>
    <col min="6" max="6" width="12.140625" customWidth="1"/>
    <col min="7" max="7" width="11.5703125" customWidth="1"/>
    <col min="8" max="8" width="10.5703125" customWidth="1"/>
  </cols>
  <sheetData>
    <row r="1" spans="1:16">
      <c r="A1" s="44" t="s">
        <v>878</v>
      </c>
    </row>
    <row r="2" spans="1:16">
      <c r="A2" s="177" t="s">
        <v>936</v>
      </c>
    </row>
    <row r="3" spans="1:16">
      <c r="A3" s="177"/>
    </row>
    <row r="4" spans="1:16">
      <c r="A4" s="44" t="s">
        <v>935</v>
      </c>
    </row>
    <row r="5" spans="1:16">
      <c r="A5" s="177" t="s">
        <v>936</v>
      </c>
    </row>
    <row r="6" spans="1:16">
      <c r="A6" s="177"/>
    </row>
    <row r="7" spans="1:16">
      <c r="B7" s="177" t="s">
        <v>990</v>
      </c>
      <c r="L7" s="177" t="s">
        <v>991</v>
      </c>
    </row>
    <row r="8" spans="1:16">
      <c r="A8" s="330"/>
      <c r="B8" s="327"/>
      <c r="C8" s="328"/>
      <c r="D8" s="329"/>
      <c r="E8" s="330"/>
      <c r="F8" s="330"/>
      <c r="M8" s="327"/>
      <c r="N8" s="328"/>
      <c r="O8" s="329"/>
      <c r="P8" s="330"/>
    </row>
    <row r="9" spans="1:16" ht="15.75" customHeight="1">
      <c r="B9" s="334"/>
      <c r="C9" s="335"/>
      <c r="D9" s="475" t="s">
        <v>995</v>
      </c>
      <c r="E9" s="476"/>
      <c r="F9" s="476"/>
      <c r="G9" s="476"/>
      <c r="H9" s="476"/>
      <c r="I9" s="477"/>
      <c r="M9" s="331"/>
      <c r="N9" s="332"/>
      <c r="O9" s="333"/>
    </row>
    <row r="10" spans="1:16" ht="45" customHeight="1">
      <c r="B10" s="334"/>
      <c r="C10" s="335"/>
      <c r="D10" s="472" t="s">
        <v>927</v>
      </c>
      <c r="E10" s="473"/>
      <c r="F10" s="474"/>
      <c r="G10" s="468" t="s">
        <v>928</v>
      </c>
      <c r="H10" s="469"/>
      <c r="I10" s="470" t="s">
        <v>929</v>
      </c>
      <c r="M10" s="334"/>
      <c r="N10" s="335"/>
      <c r="O10" s="349" t="s">
        <v>993</v>
      </c>
      <c r="P10" s="350" t="s">
        <v>994</v>
      </c>
    </row>
    <row r="11" spans="1:16" ht="118.5" customHeight="1">
      <c r="B11" s="334"/>
      <c r="C11" s="335"/>
      <c r="D11" s="336" t="s">
        <v>930</v>
      </c>
      <c r="E11" s="336" t="s">
        <v>931</v>
      </c>
      <c r="F11" s="336" t="s">
        <v>932</v>
      </c>
      <c r="G11" s="337" t="s">
        <v>933</v>
      </c>
      <c r="H11" s="338" t="s">
        <v>934</v>
      </c>
      <c r="I11" s="471"/>
      <c r="M11" s="334"/>
      <c r="N11" s="335"/>
      <c r="O11" s="341" t="s">
        <v>2</v>
      </c>
      <c r="P11" s="342" t="s">
        <v>53</v>
      </c>
    </row>
    <row r="12" spans="1:16" ht="15" customHeight="1">
      <c r="B12" s="339"/>
      <c r="C12" s="340"/>
      <c r="D12" s="341" t="s">
        <v>2</v>
      </c>
      <c r="E12" s="342" t="s">
        <v>53</v>
      </c>
      <c r="F12" s="342" t="s">
        <v>54</v>
      </c>
      <c r="G12" s="341" t="s">
        <v>44</v>
      </c>
      <c r="H12" s="342" t="s">
        <v>45</v>
      </c>
      <c r="I12" s="342" t="s">
        <v>46</v>
      </c>
      <c r="M12" s="339"/>
      <c r="N12" s="340"/>
      <c r="O12" s="345"/>
      <c r="P12" s="345"/>
    </row>
    <row r="13" spans="1:16" ht="120">
      <c r="B13" s="343" t="s">
        <v>937</v>
      </c>
      <c r="C13" s="344"/>
      <c r="D13" s="345"/>
      <c r="E13" s="345"/>
      <c r="F13" s="345"/>
      <c r="G13" s="345"/>
      <c r="H13" s="345"/>
      <c r="I13" s="345"/>
      <c r="M13" s="343" t="s">
        <v>937</v>
      </c>
      <c r="N13" s="344"/>
      <c r="O13" s="347"/>
      <c r="P13" s="348"/>
    </row>
    <row r="14" spans="1:16">
      <c r="B14" s="346">
        <v>1</v>
      </c>
      <c r="C14" s="342" t="s">
        <v>3</v>
      </c>
      <c r="D14" s="347"/>
      <c r="E14" s="348"/>
      <c r="F14" s="347"/>
      <c r="G14" s="347"/>
      <c r="H14" s="347"/>
      <c r="I14" s="347"/>
      <c r="M14" s="346">
        <v>1</v>
      </c>
      <c r="N14" s="342" t="s">
        <v>3</v>
      </c>
      <c r="O14" s="347"/>
      <c r="P14" s="348"/>
    </row>
    <row r="15" spans="1:16">
      <c r="B15" s="346">
        <v>2</v>
      </c>
      <c r="C15" s="342" t="s">
        <v>4</v>
      </c>
      <c r="D15" s="347"/>
      <c r="E15" s="348"/>
      <c r="F15" s="347"/>
      <c r="G15" s="347"/>
      <c r="H15" s="347"/>
      <c r="I15" s="347"/>
      <c r="M15" s="346">
        <v>2</v>
      </c>
      <c r="N15" s="342" t="s">
        <v>4</v>
      </c>
      <c r="O15" s="347"/>
      <c r="P15" s="348"/>
    </row>
    <row r="16" spans="1:16">
      <c r="B16" s="346">
        <v>3</v>
      </c>
      <c r="C16" s="342" t="s">
        <v>5</v>
      </c>
      <c r="D16" s="347"/>
      <c r="E16" s="348"/>
      <c r="F16" s="347"/>
      <c r="G16" s="347"/>
      <c r="H16" s="347"/>
      <c r="I16" s="347"/>
      <c r="M16" s="346">
        <v>3</v>
      </c>
      <c r="N16" s="342" t="s">
        <v>5</v>
      </c>
      <c r="O16" s="347"/>
      <c r="P16" s="348"/>
    </row>
    <row r="17" spans="2:16">
      <c r="B17" s="346">
        <v>4</v>
      </c>
      <c r="C17" s="342" t="s">
        <v>6</v>
      </c>
      <c r="D17" s="347"/>
      <c r="E17" s="348"/>
      <c r="F17" s="347"/>
      <c r="G17" s="347"/>
      <c r="H17" s="347"/>
      <c r="I17" s="347"/>
      <c r="M17" s="346">
        <v>4</v>
      </c>
      <c r="N17" s="342" t="s">
        <v>6</v>
      </c>
      <c r="O17" s="347"/>
      <c r="P17" s="348"/>
    </row>
    <row r="18" spans="2:16">
      <c r="B18" s="346">
        <v>5</v>
      </c>
      <c r="C18" s="342" t="s">
        <v>39</v>
      </c>
      <c r="D18" s="347"/>
      <c r="E18" s="348"/>
      <c r="F18" s="347"/>
      <c r="G18" s="347"/>
      <c r="H18" s="347"/>
      <c r="I18" s="347"/>
      <c r="M18" s="346">
        <v>5</v>
      </c>
      <c r="N18" s="342" t="s">
        <v>39</v>
      </c>
      <c r="O18" s="347"/>
      <c r="P18" s="348"/>
    </row>
    <row r="19" spans="2:16">
      <c r="B19" s="346">
        <v>6</v>
      </c>
      <c r="C19" s="342" t="s">
        <v>7</v>
      </c>
      <c r="D19" s="347"/>
      <c r="E19" s="348"/>
      <c r="F19" s="347"/>
      <c r="G19" s="347"/>
      <c r="H19" s="347"/>
      <c r="I19" s="347"/>
      <c r="M19" s="346">
        <v>6</v>
      </c>
      <c r="N19" s="342" t="s">
        <v>7</v>
      </c>
      <c r="O19" s="347"/>
      <c r="P19" s="348"/>
    </row>
    <row r="20" spans="2:16">
      <c r="B20" s="346">
        <v>7</v>
      </c>
      <c r="C20" s="342" t="s">
        <v>8</v>
      </c>
      <c r="D20" s="347"/>
      <c r="E20" s="348"/>
      <c r="F20" s="347"/>
      <c r="G20" s="347"/>
      <c r="H20" s="347"/>
      <c r="I20" s="347"/>
      <c r="M20" s="346">
        <v>7</v>
      </c>
      <c r="N20" s="342" t="s">
        <v>8</v>
      </c>
      <c r="O20" s="347"/>
      <c r="P20" s="348"/>
    </row>
    <row r="21" spans="2:16">
      <c r="B21" s="346">
        <v>8</v>
      </c>
      <c r="C21" s="342" t="s">
        <v>9</v>
      </c>
      <c r="D21" s="347"/>
      <c r="E21" s="348"/>
      <c r="F21" s="347"/>
      <c r="G21" s="347"/>
      <c r="H21" s="347"/>
      <c r="I21" s="347"/>
      <c r="M21" s="346">
        <v>8</v>
      </c>
      <c r="N21" s="342" t="s">
        <v>9</v>
      </c>
      <c r="O21" s="347"/>
      <c r="P21" s="348"/>
    </row>
    <row r="22" spans="2:16">
      <c r="B22" s="346">
        <v>9</v>
      </c>
      <c r="C22" s="342" t="s">
        <v>10</v>
      </c>
      <c r="D22" s="347"/>
      <c r="E22" s="348"/>
      <c r="F22" s="347"/>
      <c r="G22" s="347"/>
      <c r="H22" s="347"/>
      <c r="I22" s="347"/>
      <c r="M22" s="346">
        <v>9</v>
      </c>
      <c r="N22" s="342" t="s">
        <v>10</v>
      </c>
      <c r="O22" s="347"/>
      <c r="P22" s="348"/>
    </row>
    <row r="23" spans="2:16">
      <c r="B23" s="346">
        <v>10</v>
      </c>
      <c r="C23" s="342" t="s">
        <v>11</v>
      </c>
      <c r="D23" s="347"/>
      <c r="E23" s="348"/>
      <c r="F23" s="347"/>
      <c r="G23" s="347"/>
      <c r="H23" s="347"/>
      <c r="I23" s="347"/>
      <c r="M23" s="346">
        <v>10</v>
      </c>
      <c r="N23" s="342" t="s">
        <v>11</v>
      </c>
      <c r="O23" s="347"/>
      <c r="P23" s="348"/>
    </row>
    <row r="24" spans="2:16">
      <c r="B24" s="346">
        <v>11</v>
      </c>
      <c r="C24" s="342" t="s">
        <v>12</v>
      </c>
      <c r="D24" s="347"/>
      <c r="E24" s="348"/>
      <c r="F24" s="347"/>
      <c r="G24" s="347"/>
      <c r="H24" s="347"/>
      <c r="I24" s="347"/>
      <c r="M24" s="346">
        <v>11</v>
      </c>
      <c r="N24" s="342" t="s">
        <v>12</v>
      </c>
      <c r="O24" s="347"/>
      <c r="P24" s="348"/>
    </row>
    <row r="25" spans="2:16">
      <c r="B25" s="346">
        <v>12</v>
      </c>
      <c r="C25" s="342" t="s">
        <v>13</v>
      </c>
      <c r="D25" s="347"/>
      <c r="E25" s="348"/>
      <c r="F25" s="347"/>
      <c r="G25" s="347"/>
      <c r="H25" s="347"/>
      <c r="I25" s="347"/>
      <c r="M25" s="346">
        <v>12</v>
      </c>
      <c r="N25" s="342" t="s">
        <v>13</v>
      </c>
      <c r="O25" s="347"/>
      <c r="P25" s="348"/>
    </row>
    <row r="26" spans="2:16">
      <c r="B26" s="346">
        <v>13</v>
      </c>
      <c r="C26" s="342" t="s">
        <v>14</v>
      </c>
      <c r="D26" s="347"/>
      <c r="E26" s="348"/>
      <c r="F26" s="347"/>
      <c r="G26" s="347"/>
      <c r="H26" s="347"/>
      <c r="I26" s="347"/>
      <c r="M26" s="346">
        <v>13</v>
      </c>
      <c r="N26" s="342" t="s">
        <v>14</v>
      </c>
      <c r="O26" s="347"/>
      <c r="P26" s="348"/>
    </row>
    <row r="27" spans="2:16">
      <c r="B27" s="346">
        <v>14</v>
      </c>
      <c r="C27" s="342" t="s">
        <v>15</v>
      </c>
      <c r="D27" s="347"/>
      <c r="E27" s="348"/>
      <c r="F27" s="347"/>
      <c r="G27" s="347"/>
      <c r="H27" s="347"/>
      <c r="I27" s="347"/>
      <c r="M27" s="346">
        <v>14</v>
      </c>
      <c r="N27" s="342" t="s">
        <v>15</v>
      </c>
      <c r="O27" s="347"/>
      <c r="P27" s="348"/>
    </row>
    <row r="28" spans="2:16">
      <c r="B28" s="346">
        <v>15</v>
      </c>
      <c r="C28" s="342" t="s">
        <v>16</v>
      </c>
      <c r="D28" s="347"/>
      <c r="E28" s="348"/>
      <c r="F28" s="347"/>
      <c r="G28" s="347"/>
      <c r="H28" s="347"/>
      <c r="I28" s="347"/>
      <c r="M28" s="346">
        <v>15</v>
      </c>
      <c r="N28" s="342" t="s">
        <v>16</v>
      </c>
      <c r="O28" s="347"/>
      <c r="P28" s="348"/>
    </row>
    <row r="29" spans="2:16">
      <c r="B29" s="346">
        <v>16</v>
      </c>
      <c r="C29" s="342" t="s">
        <v>17</v>
      </c>
      <c r="D29" s="347"/>
      <c r="E29" s="348"/>
      <c r="F29" s="347"/>
      <c r="G29" s="347"/>
      <c r="H29" s="347"/>
      <c r="I29" s="347"/>
      <c r="M29" s="346">
        <v>16</v>
      </c>
      <c r="N29" s="342" t="s">
        <v>17</v>
      </c>
      <c r="O29" s="347"/>
      <c r="P29" s="348"/>
    </row>
    <row r="30" spans="2:16">
      <c r="B30" s="346">
        <v>17</v>
      </c>
      <c r="C30" s="342" t="s">
        <v>18</v>
      </c>
      <c r="D30" s="347"/>
      <c r="E30" s="348"/>
      <c r="F30" s="347"/>
      <c r="G30" s="347"/>
      <c r="H30" s="347"/>
      <c r="I30" s="347"/>
      <c r="M30" s="346">
        <v>17</v>
      </c>
      <c r="N30" s="342" t="s">
        <v>18</v>
      </c>
      <c r="O30" s="347"/>
      <c r="P30" s="348"/>
    </row>
    <row r="31" spans="2:16">
      <c r="B31" s="346">
        <v>18</v>
      </c>
      <c r="C31" s="342" t="s">
        <v>19</v>
      </c>
      <c r="D31" s="347"/>
      <c r="E31" s="348"/>
      <c r="F31" s="347"/>
      <c r="G31" s="347"/>
      <c r="H31" s="347"/>
      <c r="I31" s="347"/>
      <c r="M31" s="346">
        <v>18</v>
      </c>
      <c r="N31" s="342" t="s">
        <v>19</v>
      </c>
      <c r="O31" s="347"/>
      <c r="P31" s="348"/>
    </row>
    <row r="32" spans="2:16">
      <c r="B32" s="346">
        <v>19</v>
      </c>
      <c r="C32" s="342" t="s">
        <v>20</v>
      </c>
      <c r="D32" s="347"/>
      <c r="E32" s="348"/>
      <c r="F32" s="347"/>
      <c r="G32" s="347"/>
      <c r="H32" s="347"/>
      <c r="I32" s="347"/>
      <c r="M32" s="346">
        <v>19</v>
      </c>
      <c r="N32" s="342" t="s">
        <v>20</v>
      </c>
      <c r="O32" s="347"/>
      <c r="P32" s="348"/>
    </row>
    <row r="33" spans="2:16">
      <c r="B33" s="346">
        <v>20</v>
      </c>
      <c r="C33" s="342" t="s">
        <v>21</v>
      </c>
      <c r="D33" s="347"/>
      <c r="E33" s="348"/>
      <c r="F33" s="347"/>
      <c r="G33" s="347"/>
      <c r="H33" s="347"/>
      <c r="I33" s="347"/>
      <c r="M33" s="346">
        <v>20</v>
      </c>
      <c r="N33" s="342" t="s">
        <v>21</v>
      </c>
      <c r="O33" s="347"/>
      <c r="P33" s="348"/>
    </row>
    <row r="34" spans="2:16">
      <c r="B34" s="346">
        <v>21</v>
      </c>
      <c r="C34" s="342" t="s">
        <v>22</v>
      </c>
      <c r="D34" s="347"/>
      <c r="E34" s="348"/>
      <c r="F34" s="347"/>
      <c r="G34" s="347"/>
      <c r="H34" s="347"/>
      <c r="I34" s="347"/>
      <c r="M34" s="346">
        <v>21</v>
      </c>
      <c r="N34" s="342" t="s">
        <v>22</v>
      </c>
      <c r="O34" s="347"/>
      <c r="P34" s="348"/>
    </row>
    <row r="35" spans="2:16">
      <c r="B35" s="346">
        <v>22</v>
      </c>
      <c r="C35" s="342" t="s">
        <v>23</v>
      </c>
      <c r="D35" s="347"/>
      <c r="E35" s="348"/>
      <c r="F35" s="347"/>
      <c r="G35" s="347"/>
      <c r="H35" s="347"/>
      <c r="I35" s="347"/>
      <c r="M35" s="346">
        <v>22</v>
      </c>
      <c r="N35" s="342" t="s">
        <v>23</v>
      </c>
      <c r="O35" s="347"/>
      <c r="P35" s="348"/>
    </row>
    <row r="36" spans="2:16">
      <c r="B36" s="346">
        <v>23</v>
      </c>
      <c r="C36" s="342" t="s">
        <v>24</v>
      </c>
      <c r="D36" s="347"/>
      <c r="E36" s="348"/>
      <c r="F36" s="347"/>
      <c r="G36" s="347"/>
      <c r="H36" s="347"/>
      <c r="I36" s="347"/>
      <c r="M36" s="346">
        <v>23</v>
      </c>
      <c r="N36" s="342" t="s">
        <v>24</v>
      </c>
      <c r="O36" s="347"/>
      <c r="P36" s="348"/>
    </row>
    <row r="37" spans="2:16">
      <c r="B37" s="346">
        <v>24</v>
      </c>
      <c r="C37" s="342" t="s">
        <v>25</v>
      </c>
      <c r="D37" s="347"/>
      <c r="E37" s="348"/>
      <c r="F37" s="347"/>
      <c r="G37" s="347"/>
      <c r="H37" s="347"/>
      <c r="I37" s="347"/>
      <c r="M37" s="346">
        <v>24</v>
      </c>
      <c r="N37" s="342" t="s">
        <v>25</v>
      </c>
      <c r="O37" s="347"/>
      <c r="P37" s="348"/>
    </row>
    <row r="38" spans="2:16">
      <c r="B38" s="346">
        <v>25</v>
      </c>
      <c r="C38" s="342" t="s">
        <v>26</v>
      </c>
      <c r="D38" s="347"/>
      <c r="E38" s="348"/>
      <c r="F38" s="347"/>
      <c r="G38" s="347"/>
      <c r="H38" s="347"/>
      <c r="I38" s="347"/>
      <c r="M38" s="346">
        <v>25</v>
      </c>
      <c r="N38" s="342" t="s">
        <v>26</v>
      </c>
      <c r="O38" s="347"/>
      <c r="P38" s="348"/>
    </row>
    <row r="39" spans="2:16">
      <c r="B39" s="346">
        <v>26</v>
      </c>
      <c r="C39" s="342" t="s">
        <v>27</v>
      </c>
      <c r="D39" s="347"/>
      <c r="E39" s="348"/>
      <c r="F39" s="347"/>
      <c r="G39" s="347"/>
      <c r="H39" s="347"/>
      <c r="I39" s="347"/>
      <c r="M39" s="346">
        <v>26</v>
      </c>
      <c r="N39" s="342" t="s">
        <v>27</v>
      </c>
      <c r="O39" s="347"/>
      <c r="P39" s="348"/>
    </row>
    <row r="40" spans="2:16">
      <c r="B40" s="346">
        <v>27</v>
      </c>
      <c r="C40" s="342" t="s">
        <v>28</v>
      </c>
      <c r="D40" s="347"/>
      <c r="E40" s="348"/>
      <c r="F40" s="347"/>
      <c r="G40" s="347"/>
      <c r="H40" s="347"/>
      <c r="I40" s="347"/>
      <c r="M40" s="346">
        <v>27</v>
      </c>
      <c r="N40" s="342" t="s">
        <v>28</v>
      </c>
      <c r="O40" s="347"/>
      <c r="P40" s="348"/>
    </row>
    <row r="41" spans="2:16">
      <c r="B41" s="346">
        <v>28</v>
      </c>
      <c r="C41" s="342" t="s">
        <v>29</v>
      </c>
      <c r="D41" s="347"/>
      <c r="E41" s="348"/>
      <c r="F41" s="347"/>
      <c r="G41" s="347"/>
      <c r="H41" s="347"/>
      <c r="I41" s="347"/>
      <c r="M41" s="346">
        <v>28</v>
      </c>
      <c r="N41" s="342" t="s">
        <v>29</v>
      </c>
      <c r="O41" s="347"/>
      <c r="P41" s="348"/>
    </row>
    <row r="42" spans="2:16">
      <c r="B42" s="346">
        <v>29</v>
      </c>
      <c r="C42" s="342" t="s">
        <v>30</v>
      </c>
      <c r="D42" s="347"/>
      <c r="E42" s="348"/>
      <c r="F42" s="347"/>
      <c r="G42" s="347"/>
      <c r="H42" s="347"/>
      <c r="I42" s="347"/>
      <c r="M42" s="346">
        <v>29</v>
      </c>
      <c r="N42" s="342" t="s">
        <v>30</v>
      </c>
      <c r="O42" s="347"/>
      <c r="P42" s="348"/>
    </row>
    <row r="43" spans="2:16">
      <c r="B43" s="346">
        <v>30</v>
      </c>
      <c r="C43" s="342" t="s">
        <v>31</v>
      </c>
      <c r="D43" s="347"/>
      <c r="E43" s="348"/>
      <c r="F43" s="347"/>
      <c r="G43" s="347"/>
      <c r="H43" s="347"/>
      <c r="I43" s="347"/>
      <c r="M43" s="346">
        <v>30</v>
      </c>
      <c r="N43" s="342" t="s">
        <v>31</v>
      </c>
      <c r="O43" s="347"/>
      <c r="P43" s="348"/>
    </row>
    <row r="44" spans="2:16">
      <c r="B44" s="346">
        <v>31</v>
      </c>
      <c r="C44" s="342" t="s">
        <v>186</v>
      </c>
      <c r="D44" s="347"/>
      <c r="E44" s="348"/>
      <c r="F44" s="347"/>
      <c r="G44" s="347"/>
      <c r="H44" s="347"/>
      <c r="I44" s="347"/>
      <c r="M44" s="346" t="s">
        <v>938</v>
      </c>
      <c r="N44" s="342" t="s">
        <v>186</v>
      </c>
      <c r="O44" s="347"/>
      <c r="P44" s="348"/>
    </row>
    <row r="45" spans="2:16">
      <c r="B45" s="346">
        <v>32</v>
      </c>
      <c r="C45" s="342" t="s">
        <v>32</v>
      </c>
      <c r="D45" s="347"/>
      <c r="E45" s="348"/>
      <c r="F45" s="347"/>
      <c r="G45" s="347"/>
      <c r="H45" s="347"/>
      <c r="I45" s="347"/>
      <c r="M45" s="346" t="s">
        <v>939</v>
      </c>
      <c r="N45" s="342" t="s">
        <v>32</v>
      </c>
      <c r="O45" s="347"/>
      <c r="P45" s="348"/>
    </row>
    <row r="46" spans="2:16" ht="30">
      <c r="B46" s="346">
        <v>33</v>
      </c>
      <c r="C46" s="342" t="s">
        <v>33</v>
      </c>
      <c r="D46" s="347"/>
      <c r="E46" s="348"/>
      <c r="F46" s="347"/>
      <c r="G46" s="347"/>
      <c r="H46" s="347"/>
      <c r="I46" s="347"/>
      <c r="M46" s="346" t="s">
        <v>940</v>
      </c>
      <c r="N46" s="342" t="s">
        <v>33</v>
      </c>
      <c r="O46" s="347"/>
      <c r="P46" s="348"/>
    </row>
    <row r="47" spans="2:16">
      <c r="B47" s="346">
        <v>34</v>
      </c>
      <c r="C47" s="342" t="s">
        <v>34</v>
      </c>
      <c r="D47" s="347"/>
      <c r="E47" s="348"/>
      <c r="F47" s="347"/>
      <c r="G47" s="347"/>
      <c r="H47" s="347"/>
      <c r="I47" s="347"/>
    </row>
    <row r="48" spans="2:16">
      <c r="B48" s="346">
        <v>35</v>
      </c>
      <c r="C48" s="342" t="s">
        <v>35</v>
      </c>
      <c r="D48" s="347"/>
      <c r="E48" s="348"/>
      <c r="F48" s="347"/>
      <c r="G48" s="347"/>
      <c r="H48" s="347"/>
      <c r="I48" s="347"/>
    </row>
    <row r="49" spans="2:9">
      <c r="B49" s="346">
        <v>36</v>
      </c>
      <c r="C49" s="342" t="s">
        <v>36</v>
      </c>
      <c r="D49" s="347"/>
      <c r="E49" s="348"/>
      <c r="F49" s="347"/>
      <c r="G49" s="347"/>
      <c r="H49" s="347"/>
      <c r="I49" s="347"/>
    </row>
    <row r="50" spans="2:9">
      <c r="B50" s="346">
        <v>37</v>
      </c>
      <c r="C50" s="342" t="s">
        <v>37</v>
      </c>
      <c r="D50" s="347"/>
      <c r="E50" s="348"/>
      <c r="F50" s="347"/>
      <c r="G50" s="347"/>
      <c r="H50" s="347"/>
      <c r="I50" s="347"/>
    </row>
    <row r="51" spans="2:9">
      <c r="B51" s="346">
        <v>38</v>
      </c>
      <c r="C51" s="342" t="s">
        <v>410</v>
      </c>
      <c r="D51" s="347"/>
      <c r="E51" s="348"/>
      <c r="F51" s="347"/>
      <c r="G51" s="347"/>
      <c r="H51" s="347"/>
      <c r="I51" s="347"/>
    </row>
    <row r="52" spans="2:9">
      <c r="B52" s="346">
        <v>39</v>
      </c>
      <c r="C52" s="342" t="s">
        <v>411</v>
      </c>
      <c r="D52" s="347"/>
      <c r="E52" s="348"/>
      <c r="F52" s="347"/>
      <c r="G52" s="347"/>
      <c r="H52" s="347"/>
      <c r="I52" s="347"/>
    </row>
    <row r="53" spans="2:9">
      <c r="B53" s="346">
        <v>40</v>
      </c>
      <c r="C53" s="342" t="s">
        <v>412</v>
      </c>
      <c r="D53" s="347"/>
      <c r="E53" s="348"/>
      <c r="F53" s="347"/>
      <c r="G53" s="347"/>
      <c r="H53" s="347"/>
      <c r="I53" s="347"/>
    </row>
    <row r="54" spans="2:9">
      <c r="B54" s="346">
        <v>41</v>
      </c>
      <c r="C54" s="342" t="s">
        <v>139</v>
      </c>
      <c r="D54" s="347"/>
      <c r="E54" s="348"/>
      <c r="F54" s="347"/>
      <c r="G54" s="347"/>
      <c r="H54" s="347"/>
      <c r="I54" s="347"/>
    </row>
    <row r="55" spans="2:9">
      <c r="B55" s="346">
        <v>42</v>
      </c>
      <c r="C55" s="342" t="s">
        <v>413</v>
      </c>
      <c r="D55" s="347"/>
      <c r="E55" s="348"/>
      <c r="F55" s="347"/>
      <c r="G55" s="347"/>
      <c r="H55" s="347"/>
      <c r="I55" s="347"/>
    </row>
    <row r="56" spans="2:9">
      <c r="B56" s="346">
        <v>43</v>
      </c>
      <c r="C56" s="342" t="s">
        <v>414</v>
      </c>
      <c r="D56" s="347"/>
      <c r="E56" s="348"/>
      <c r="F56" s="347"/>
      <c r="G56" s="347"/>
      <c r="H56" s="347"/>
      <c r="I56" s="347"/>
    </row>
    <row r="57" spans="2:9">
      <c r="B57" s="346">
        <v>44</v>
      </c>
      <c r="C57" s="342" t="s">
        <v>415</v>
      </c>
      <c r="D57" s="347"/>
      <c r="E57" s="348"/>
      <c r="F57" s="347"/>
      <c r="G57" s="347"/>
      <c r="H57" s="347"/>
      <c r="I57" s="347"/>
    </row>
    <row r="58" spans="2:9">
      <c r="B58" s="346">
        <v>45</v>
      </c>
      <c r="C58" s="342" t="s">
        <v>416</v>
      </c>
      <c r="D58" s="347"/>
      <c r="E58" s="348"/>
      <c r="F58" s="347"/>
      <c r="G58" s="347"/>
      <c r="H58" s="347"/>
      <c r="I58" s="347"/>
    </row>
    <row r="59" spans="2:9">
      <c r="B59" s="346">
        <v>46</v>
      </c>
      <c r="C59" s="342" t="s">
        <v>417</v>
      </c>
      <c r="D59" s="347"/>
      <c r="E59" s="348"/>
      <c r="F59" s="347"/>
      <c r="G59" s="347"/>
      <c r="H59" s="347"/>
      <c r="I59" s="347"/>
    </row>
    <row r="60" spans="2:9">
      <c r="B60" s="346">
        <v>47</v>
      </c>
      <c r="C60" s="342" t="s">
        <v>418</v>
      </c>
      <c r="D60" s="347"/>
      <c r="E60" s="348"/>
      <c r="F60" s="347"/>
      <c r="G60" s="347"/>
      <c r="H60" s="347"/>
      <c r="I60" s="347"/>
    </row>
    <row r="61" spans="2:9">
      <c r="B61" s="346">
        <v>48</v>
      </c>
      <c r="C61" s="342" t="s">
        <v>419</v>
      </c>
      <c r="D61" s="347"/>
      <c r="E61" s="348"/>
      <c r="F61" s="347"/>
      <c r="G61" s="347"/>
      <c r="H61" s="347"/>
      <c r="I61" s="347"/>
    </row>
    <row r="62" spans="2:9">
      <c r="B62" s="346">
        <v>49</v>
      </c>
      <c r="C62" s="342" t="s">
        <v>540</v>
      </c>
      <c r="D62" s="347"/>
      <c r="E62" s="348"/>
      <c r="F62" s="347"/>
      <c r="G62" s="347"/>
      <c r="H62" s="347"/>
      <c r="I62" s="347"/>
    </row>
    <row r="63" spans="2:9">
      <c r="B63" s="346">
        <v>50</v>
      </c>
      <c r="C63" s="342" t="s">
        <v>541</v>
      </c>
      <c r="D63" s="347"/>
      <c r="E63" s="348"/>
      <c r="F63" s="347"/>
      <c r="G63" s="347"/>
      <c r="H63" s="347"/>
      <c r="I63" s="347"/>
    </row>
    <row r="64" spans="2:9">
      <c r="B64" s="346">
        <v>51</v>
      </c>
      <c r="C64" s="342" t="s">
        <v>941</v>
      </c>
      <c r="D64" s="347"/>
      <c r="E64" s="348"/>
      <c r="F64" s="347"/>
      <c r="G64" s="347"/>
      <c r="H64" s="347"/>
      <c r="I64" s="347"/>
    </row>
    <row r="65" spans="2:9">
      <c r="B65" s="346">
        <v>52</v>
      </c>
      <c r="C65" s="342" t="s">
        <v>942</v>
      </c>
      <c r="D65" s="347"/>
      <c r="E65" s="348"/>
      <c r="F65" s="347"/>
      <c r="G65" s="347"/>
      <c r="H65" s="347"/>
      <c r="I65" s="347"/>
    </row>
    <row r="66" spans="2:9">
      <c r="B66" s="346">
        <v>53</v>
      </c>
      <c r="C66" s="342" t="s">
        <v>943</v>
      </c>
      <c r="D66" s="347"/>
      <c r="E66" s="348"/>
      <c r="F66" s="347"/>
      <c r="G66" s="347"/>
      <c r="H66" s="347"/>
      <c r="I66" s="347"/>
    </row>
    <row r="67" spans="2:9">
      <c r="B67" s="346">
        <v>54</v>
      </c>
      <c r="C67" s="342" t="s">
        <v>944</v>
      </c>
      <c r="D67" s="347"/>
      <c r="E67" s="348"/>
      <c r="F67" s="347"/>
      <c r="G67" s="347"/>
      <c r="H67" s="347"/>
      <c r="I67" s="347"/>
    </row>
    <row r="68" spans="2:9">
      <c r="B68" s="346">
        <v>55</v>
      </c>
      <c r="C68" s="342" t="s">
        <v>945</v>
      </c>
      <c r="D68" s="347"/>
      <c r="E68" s="348"/>
      <c r="F68" s="347"/>
      <c r="G68" s="347"/>
      <c r="H68" s="347"/>
      <c r="I68" s="347"/>
    </row>
    <row r="69" spans="2:9">
      <c r="B69" s="346">
        <v>56</v>
      </c>
      <c r="C69" s="342" t="s">
        <v>946</v>
      </c>
      <c r="D69" s="347"/>
      <c r="E69" s="348"/>
      <c r="F69" s="347"/>
      <c r="G69" s="347"/>
      <c r="H69" s="347"/>
      <c r="I69" s="347"/>
    </row>
    <row r="70" spans="2:9">
      <c r="B70" s="346">
        <v>57</v>
      </c>
      <c r="C70" s="342" t="s">
        <v>947</v>
      </c>
      <c r="D70" s="347"/>
      <c r="E70" s="348"/>
      <c r="F70" s="347"/>
      <c r="G70" s="347"/>
      <c r="H70" s="347"/>
      <c r="I70" s="347"/>
    </row>
    <row r="71" spans="2:9">
      <c r="B71" s="346">
        <v>58</v>
      </c>
      <c r="C71" s="342" t="s">
        <v>948</v>
      </c>
      <c r="D71" s="347"/>
      <c r="E71" s="348"/>
      <c r="F71" s="347"/>
      <c r="G71" s="347"/>
      <c r="H71" s="347"/>
      <c r="I71" s="347"/>
    </row>
    <row r="72" spans="2:9">
      <c r="B72" s="346">
        <v>59</v>
      </c>
      <c r="C72" s="342" t="s">
        <v>949</v>
      </c>
      <c r="D72" s="347"/>
      <c r="E72" s="348"/>
      <c r="F72" s="347"/>
      <c r="G72" s="347"/>
      <c r="H72" s="347"/>
      <c r="I72" s="347"/>
    </row>
    <row r="73" spans="2:9">
      <c r="B73" s="346">
        <v>60</v>
      </c>
      <c r="C73" s="342" t="s">
        <v>950</v>
      </c>
      <c r="D73" s="347"/>
      <c r="E73" s="348"/>
      <c r="F73" s="347"/>
      <c r="G73" s="347"/>
      <c r="H73" s="347"/>
      <c r="I73" s="347"/>
    </row>
    <row r="74" spans="2:9">
      <c r="B74" s="346">
        <v>61</v>
      </c>
      <c r="C74" s="342" t="s">
        <v>951</v>
      </c>
      <c r="D74" s="347"/>
      <c r="E74" s="348"/>
      <c r="F74" s="347"/>
      <c r="G74" s="347"/>
      <c r="H74" s="347"/>
      <c r="I74" s="347"/>
    </row>
    <row r="75" spans="2:9">
      <c r="B75" s="346">
        <v>62</v>
      </c>
      <c r="C75" s="342" t="s">
        <v>952</v>
      </c>
      <c r="D75" s="347"/>
      <c r="E75" s="348"/>
      <c r="F75" s="347"/>
      <c r="G75" s="347"/>
      <c r="H75" s="347"/>
      <c r="I75" s="347"/>
    </row>
    <row r="76" spans="2:9">
      <c r="B76" s="346">
        <v>63</v>
      </c>
      <c r="C76" s="342" t="s">
        <v>953</v>
      </c>
      <c r="D76" s="347"/>
      <c r="E76" s="348"/>
      <c r="F76" s="347"/>
      <c r="G76" s="347"/>
      <c r="H76" s="347"/>
      <c r="I76" s="347"/>
    </row>
    <row r="77" spans="2:9">
      <c r="B77" s="346">
        <v>64</v>
      </c>
      <c r="C77" s="342" t="s">
        <v>954</v>
      </c>
      <c r="D77" s="347"/>
      <c r="E77" s="348"/>
      <c r="F77" s="347"/>
      <c r="G77" s="347"/>
      <c r="H77" s="347"/>
      <c r="I77" s="347"/>
    </row>
    <row r="78" spans="2:9">
      <c r="B78" s="346">
        <v>65</v>
      </c>
      <c r="C78" s="342" t="s">
        <v>955</v>
      </c>
      <c r="D78" s="347"/>
      <c r="E78" s="348"/>
      <c r="F78" s="347"/>
      <c r="G78" s="347"/>
      <c r="H78" s="347"/>
      <c r="I78" s="347"/>
    </row>
    <row r="79" spans="2:9">
      <c r="B79" s="346">
        <v>66</v>
      </c>
      <c r="C79" s="342" t="s">
        <v>956</v>
      </c>
      <c r="D79" s="347"/>
      <c r="E79" s="348"/>
      <c r="F79" s="347"/>
      <c r="G79" s="347"/>
      <c r="H79" s="347"/>
      <c r="I79" s="347"/>
    </row>
    <row r="80" spans="2:9">
      <c r="B80" s="346">
        <v>67</v>
      </c>
      <c r="C80" s="342" t="s">
        <v>957</v>
      </c>
      <c r="D80" s="347"/>
      <c r="E80" s="348"/>
      <c r="F80" s="347"/>
      <c r="G80" s="347"/>
      <c r="H80" s="347"/>
      <c r="I80" s="347"/>
    </row>
    <row r="81" spans="2:9">
      <c r="B81" s="346">
        <v>68</v>
      </c>
      <c r="C81" s="342" t="s">
        <v>958</v>
      </c>
      <c r="D81" s="347"/>
      <c r="E81" s="348"/>
      <c r="F81" s="347"/>
      <c r="G81" s="347"/>
      <c r="H81" s="347"/>
      <c r="I81" s="347"/>
    </row>
    <row r="82" spans="2:9">
      <c r="B82" s="346">
        <v>69</v>
      </c>
      <c r="C82" s="342" t="s">
        <v>959</v>
      </c>
      <c r="D82" s="347"/>
      <c r="E82" s="348"/>
      <c r="F82" s="347"/>
      <c r="G82" s="347"/>
      <c r="H82" s="347"/>
      <c r="I82" s="347"/>
    </row>
    <row r="83" spans="2:9">
      <c r="B83" s="346">
        <v>70</v>
      </c>
      <c r="C83" s="342" t="s">
        <v>960</v>
      </c>
      <c r="D83" s="347"/>
      <c r="E83" s="348"/>
      <c r="F83" s="347"/>
      <c r="G83" s="347"/>
      <c r="H83" s="347"/>
      <c r="I83" s="347"/>
    </row>
    <row r="84" spans="2:9">
      <c r="B84" s="346">
        <v>71</v>
      </c>
      <c r="C84" s="342" t="s">
        <v>961</v>
      </c>
      <c r="D84" s="347"/>
      <c r="E84" s="348"/>
      <c r="F84" s="347"/>
      <c r="G84" s="347"/>
      <c r="H84" s="347"/>
      <c r="I84" s="347"/>
    </row>
    <row r="85" spans="2:9">
      <c r="B85" s="346">
        <v>72</v>
      </c>
      <c r="C85" s="342" t="s">
        <v>962</v>
      </c>
      <c r="D85" s="347"/>
      <c r="E85" s="348"/>
      <c r="F85" s="347"/>
      <c r="G85" s="347"/>
      <c r="H85" s="347"/>
      <c r="I85" s="347"/>
    </row>
    <row r="86" spans="2:9">
      <c r="B86" s="346">
        <v>73</v>
      </c>
      <c r="C86" s="342" t="s">
        <v>963</v>
      </c>
      <c r="D86" s="347"/>
      <c r="E86" s="348"/>
      <c r="F86" s="347"/>
      <c r="G86" s="347"/>
      <c r="H86" s="347"/>
      <c r="I86" s="347"/>
    </row>
    <row r="87" spans="2:9">
      <c r="B87" s="346">
        <v>74</v>
      </c>
      <c r="C87" s="342" t="s">
        <v>964</v>
      </c>
      <c r="D87" s="347"/>
      <c r="E87" s="348"/>
      <c r="F87" s="347"/>
      <c r="G87" s="347"/>
      <c r="H87" s="347"/>
      <c r="I87" s="347"/>
    </row>
    <row r="88" spans="2:9">
      <c r="B88" s="346">
        <v>75</v>
      </c>
      <c r="C88" s="342" t="s">
        <v>965</v>
      </c>
      <c r="D88" s="347"/>
      <c r="E88" s="348"/>
      <c r="F88" s="347"/>
      <c r="G88" s="347"/>
      <c r="H88" s="347"/>
      <c r="I88" s="347"/>
    </row>
    <row r="89" spans="2:9">
      <c r="B89" s="346">
        <v>76</v>
      </c>
      <c r="C89" s="342" t="s">
        <v>966</v>
      </c>
      <c r="D89" s="347"/>
      <c r="E89" s="348"/>
      <c r="F89" s="347"/>
      <c r="G89" s="347"/>
      <c r="H89" s="347"/>
      <c r="I89" s="347"/>
    </row>
    <row r="90" spans="2:9">
      <c r="B90" s="346">
        <v>77</v>
      </c>
      <c r="C90" s="342" t="s">
        <v>967</v>
      </c>
      <c r="D90" s="347"/>
      <c r="E90" s="348"/>
      <c r="F90" s="347"/>
      <c r="G90" s="347"/>
      <c r="H90" s="347"/>
      <c r="I90" s="347"/>
    </row>
    <row r="91" spans="2:9">
      <c r="B91" s="346">
        <v>78</v>
      </c>
      <c r="C91" s="342" t="s">
        <v>968</v>
      </c>
      <c r="D91" s="347"/>
      <c r="E91" s="348"/>
      <c r="F91" s="347"/>
      <c r="G91" s="347"/>
      <c r="H91" s="347"/>
      <c r="I91" s="347"/>
    </row>
    <row r="92" spans="2:9">
      <c r="B92" s="346">
        <v>79</v>
      </c>
      <c r="C92" s="342" t="s">
        <v>969</v>
      </c>
      <c r="D92" s="347"/>
      <c r="E92" s="348"/>
      <c r="F92" s="347"/>
      <c r="G92" s="347"/>
      <c r="H92" s="347"/>
      <c r="I92" s="347"/>
    </row>
    <row r="93" spans="2:9">
      <c r="B93" s="346">
        <v>80</v>
      </c>
      <c r="C93" s="342" t="s">
        <v>970</v>
      </c>
      <c r="D93" s="347"/>
      <c r="E93" s="348"/>
      <c r="F93" s="347"/>
      <c r="G93" s="347"/>
      <c r="H93" s="347"/>
      <c r="I93" s="347"/>
    </row>
    <row r="94" spans="2:9">
      <c r="B94" s="346">
        <v>81</v>
      </c>
      <c r="C94" s="342" t="s">
        <v>971</v>
      </c>
      <c r="D94" s="347"/>
      <c r="E94" s="348"/>
      <c r="F94" s="347"/>
      <c r="G94" s="347"/>
      <c r="H94" s="347"/>
      <c r="I94" s="347"/>
    </row>
    <row r="95" spans="2:9">
      <c r="B95" s="346">
        <v>82</v>
      </c>
      <c r="C95" s="342" t="s">
        <v>972</v>
      </c>
      <c r="D95" s="347"/>
      <c r="E95" s="348"/>
      <c r="F95" s="347"/>
      <c r="G95" s="347"/>
      <c r="H95" s="347"/>
      <c r="I95" s="347"/>
    </row>
    <row r="96" spans="2:9">
      <c r="B96" s="346">
        <v>83</v>
      </c>
      <c r="C96" s="342" t="s">
        <v>973</v>
      </c>
      <c r="D96" s="347"/>
      <c r="E96" s="348"/>
      <c r="F96" s="347"/>
      <c r="G96" s="347"/>
      <c r="H96" s="347"/>
      <c r="I96" s="347"/>
    </row>
    <row r="97" spans="2:9">
      <c r="B97" s="346">
        <v>84</v>
      </c>
      <c r="C97" s="342" t="s">
        <v>974</v>
      </c>
      <c r="D97" s="347"/>
      <c r="E97" s="348"/>
      <c r="F97" s="347"/>
      <c r="G97" s="347"/>
      <c r="H97" s="347"/>
      <c r="I97" s="347"/>
    </row>
    <row r="98" spans="2:9">
      <c r="B98" s="346">
        <v>85</v>
      </c>
      <c r="C98" s="342" t="s">
        <v>975</v>
      </c>
      <c r="D98" s="347"/>
      <c r="E98" s="348"/>
      <c r="F98" s="347"/>
      <c r="G98" s="347"/>
      <c r="H98" s="347"/>
      <c r="I98" s="347"/>
    </row>
    <row r="99" spans="2:9">
      <c r="B99" s="346">
        <v>86</v>
      </c>
      <c r="C99" s="342" t="s">
        <v>976</v>
      </c>
      <c r="D99" s="347"/>
      <c r="E99" s="348"/>
      <c r="F99" s="347"/>
      <c r="G99" s="347"/>
      <c r="H99" s="347"/>
      <c r="I99" s="347"/>
    </row>
    <row r="100" spans="2:9">
      <c r="B100" s="346">
        <v>87</v>
      </c>
      <c r="C100" s="342" t="s">
        <v>977</v>
      </c>
      <c r="D100" s="347"/>
      <c r="E100" s="348"/>
      <c r="F100" s="347"/>
      <c r="G100" s="347"/>
      <c r="H100" s="347"/>
      <c r="I100" s="347"/>
    </row>
    <row r="101" spans="2:9">
      <c r="B101" s="346">
        <v>88</v>
      </c>
      <c r="C101" s="342" t="s">
        <v>978</v>
      </c>
      <c r="D101" s="347"/>
      <c r="E101" s="348"/>
      <c r="F101" s="347"/>
      <c r="G101" s="347"/>
      <c r="H101" s="347"/>
      <c r="I101" s="347"/>
    </row>
    <row r="102" spans="2:9">
      <c r="B102" s="346">
        <v>89</v>
      </c>
      <c r="C102" s="342" t="s">
        <v>979</v>
      </c>
      <c r="D102" s="347"/>
      <c r="E102" s="348"/>
      <c r="F102" s="347"/>
      <c r="G102" s="347"/>
      <c r="H102" s="347"/>
      <c r="I102" s="347"/>
    </row>
    <row r="103" spans="2:9">
      <c r="B103" s="346">
        <v>90</v>
      </c>
      <c r="C103" s="342" t="s">
        <v>980</v>
      </c>
      <c r="D103" s="347"/>
      <c r="E103" s="348"/>
      <c r="F103" s="347"/>
      <c r="G103" s="347"/>
      <c r="H103" s="347"/>
      <c r="I103" s="347"/>
    </row>
    <row r="104" spans="2:9">
      <c r="B104" s="346">
        <v>91</v>
      </c>
      <c r="C104" s="342" t="s">
        <v>981</v>
      </c>
      <c r="D104" s="347"/>
      <c r="E104" s="348"/>
      <c r="F104" s="347"/>
      <c r="G104" s="347"/>
      <c r="H104" s="347"/>
      <c r="I104" s="347"/>
    </row>
    <row r="105" spans="2:9">
      <c r="B105" s="346">
        <v>92</v>
      </c>
      <c r="C105" s="342" t="s">
        <v>982</v>
      </c>
      <c r="D105" s="347"/>
      <c r="E105" s="348"/>
      <c r="F105" s="347"/>
      <c r="G105" s="347"/>
      <c r="H105" s="347"/>
      <c r="I105" s="347"/>
    </row>
    <row r="106" spans="2:9">
      <c r="B106" s="346">
        <v>93</v>
      </c>
      <c r="C106" s="342" t="s">
        <v>983</v>
      </c>
      <c r="D106" s="347"/>
      <c r="E106" s="348"/>
      <c r="F106" s="347"/>
      <c r="G106" s="347"/>
      <c r="H106" s="347"/>
      <c r="I106" s="347"/>
    </row>
    <row r="107" spans="2:9">
      <c r="B107" s="346">
        <v>94</v>
      </c>
      <c r="C107" s="342" t="s">
        <v>984</v>
      </c>
      <c r="D107" s="347"/>
      <c r="E107" s="348"/>
      <c r="F107" s="347"/>
      <c r="G107" s="347"/>
      <c r="H107" s="347"/>
      <c r="I107" s="347"/>
    </row>
    <row r="108" spans="2:9">
      <c r="B108" s="346">
        <v>95</v>
      </c>
      <c r="C108" s="342" t="s">
        <v>985</v>
      </c>
      <c r="D108" s="347"/>
      <c r="E108" s="348"/>
      <c r="F108" s="347"/>
      <c r="G108" s="347"/>
      <c r="H108" s="347"/>
      <c r="I108" s="347"/>
    </row>
    <row r="109" spans="2:9">
      <c r="B109" s="346">
        <v>96</v>
      </c>
      <c r="C109" s="342" t="s">
        <v>986</v>
      </c>
      <c r="D109" s="347"/>
      <c r="E109" s="348"/>
      <c r="F109" s="347"/>
      <c r="G109" s="347"/>
      <c r="H109" s="347"/>
      <c r="I109" s="347"/>
    </row>
    <row r="110" spans="2:9">
      <c r="B110" s="346">
        <v>97</v>
      </c>
      <c r="C110" s="342" t="s">
        <v>987</v>
      </c>
      <c r="D110" s="347"/>
      <c r="E110" s="348"/>
      <c r="F110" s="347"/>
      <c r="G110" s="347"/>
      <c r="H110" s="347"/>
      <c r="I110" s="347"/>
    </row>
    <row r="111" spans="2:9">
      <c r="B111" s="346">
        <v>98</v>
      </c>
      <c r="C111" s="342" t="s">
        <v>988</v>
      </c>
      <c r="D111" s="347"/>
      <c r="E111" s="348"/>
      <c r="F111" s="347"/>
      <c r="G111" s="347"/>
      <c r="H111" s="347"/>
      <c r="I111" s="347"/>
    </row>
    <row r="112" spans="2:9">
      <c r="B112" s="346">
        <v>99</v>
      </c>
      <c r="C112" s="342" t="s">
        <v>599</v>
      </c>
      <c r="D112" s="347"/>
      <c r="E112" s="348"/>
      <c r="F112" s="347"/>
      <c r="G112" s="347"/>
      <c r="H112" s="347"/>
      <c r="I112" s="347"/>
    </row>
    <row r="113" spans="2:9">
      <c r="B113" s="346">
        <v>100</v>
      </c>
      <c r="C113" s="342" t="s">
        <v>989</v>
      </c>
      <c r="D113" s="347"/>
      <c r="E113" s="348"/>
      <c r="F113" s="347"/>
      <c r="G113" s="347"/>
      <c r="H113" s="347"/>
      <c r="I113" s="347"/>
    </row>
  </sheetData>
  <mergeCells count="4">
    <mergeCell ref="G10:H10"/>
    <mergeCell ref="I10:I11"/>
    <mergeCell ref="D10:F10"/>
    <mergeCell ref="D9:I9"/>
  </mergeCells>
  <pageMargins left="0.7" right="0.7" top="0.75" bottom="0.75" header="0.3" footer="0.3"/>
  <pageSetup paperSize="9"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N27"/>
  <sheetViews>
    <sheetView showGridLines="0" zoomScale="80" zoomScaleNormal="80" zoomScaleSheetLayoutView="100" workbookViewId="0"/>
  </sheetViews>
  <sheetFormatPr defaultColWidth="11.42578125" defaultRowHeight="15"/>
  <cols>
    <col min="1" max="1" width="50" style="131" customWidth="1"/>
    <col min="2" max="2" width="32.5703125" style="138" bestFit="1" customWidth="1"/>
    <col min="3" max="5" width="12.5703125" style="131" customWidth="1"/>
    <col min="6" max="6" width="13.5703125" style="131" customWidth="1"/>
    <col min="7" max="7" width="14.42578125" style="131" bestFit="1" customWidth="1"/>
    <col min="8" max="8" width="54.42578125" style="131" customWidth="1"/>
    <col min="9" max="9" width="12.5703125" style="131" customWidth="1"/>
    <col min="10" max="10" width="14.5703125" style="131" bestFit="1" customWidth="1"/>
    <col min="11" max="12" width="12.5703125" style="131" customWidth="1"/>
    <col min="13" max="16384" width="11.42578125" style="131"/>
  </cols>
  <sheetData>
    <row r="1" spans="1:14">
      <c r="A1" s="44" t="s">
        <v>219</v>
      </c>
      <c r="B1" s="130"/>
      <c r="C1" s="79"/>
      <c r="D1" s="79"/>
    </row>
    <row r="2" spans="1:14">
      <c r="A2" s="31" t="s">
        <v>114</v>
      </c>
      <c r="B2" s="130"/>
      <c r="C2" s="79"/>
      <c r="D2" s="79"/>
    </row>
    <row r="3" spans="1:14">
      <c r="A3" s="80"/>
      <c r="B3" s="130"/>
      <c r="C3" s="79"/>
      <c r="D3" s="79"/>
    </row>
    <row r="4" spans="1:14">
      <c r="A4" s="44" t="s">
        <v>445</v>
      </c>
      <c r="B4" s="130"/>
      <c r="C4" s="79"/>
      <c r="D4" s="79"/>
    </row>
    <row r="5" spans="1:14">
      <c r="A5" s="80"/>
      <c r="B5" s="130"/>
      <c r="C5" s="478"/>
      <c r="D5" s="478"/>
    </row>
    <row r="6" spans="1:14">
      <c r="A6" s="31" t="s">
        <v>114</v>
      </c>
      <c r="B6" s="70"/>
      <c r="C6" s="130"/>
      <c r="D6" s="132"/>
      <c r="E6" s="133"/>
    </row>
    <row r="7" spans="1:14" ht="12" customHeight="1">
      <c r="B7" s="131"/>
      <c r="C7" s="134"/>
      <c r="D7" s="32" t="s">
        <v>155</v>
      </c>
      <c r="E7" s="32" t="s">
        <v>156</v>
      </c>
      <c r="F7" s="32" t="s">
        <v>286</v>
      </c>
      <c r="M7" s="135"/>
      <c r="N7" s="135"/>
    </row>
    <row r="8" spans="1:14" ht="12" customHeight="1">
      <c r="B8" s="131"/>
      <c r="C8" s="134"/>
      <c r="D8" s="18" t="s">
        <v>2</v>
      </c>
      <c r="E8" s="18" t="s">
        <v>53</v>
      </c>
      <c r="F8" s="18" t="s">
        <v>44</v>
      </c>
      <c r="M8" s="135"/>
      <c r="N8" s="135"/>
    </row>
    <row r="9" spans="1:14" ht="12" customHeight="1">
      <c r="B9" s="25" t="s">
        <v>114</v>
      </c>
      <c r="C9" s="18"/>
      <c r="D9" s="66"/>
      <c r="E9" s="66"/>
      <c r="F9" s="66"/>
      <c r="G9" s="2"/>
      <c r="H9" s="2"/>
      <c r="I9" s="2"/>
      <c r="M9" s="135"/>
      <c r="N9" s="135"/>
    </row>
    <row r="10" spans="1:14">
      <c r="B10" s="26" t="s">
        <v>116</v>
      </c>
      <c r="C10" s="18" t="s">
        <v>3</v>
      </c>
      <c r="D10" s="73"/>
      <c r="E10" s="73"/>
      <c r="F10" s="73"/>
      <c r="G10" s="21" t="s">
        <v>236</v>
      </c>
      <c r="H10" s="21" t="s">
        <v>287</v>
      </c>
      <c r="I10" s="2"/>
      <c r="M10" s="135"/>
      <c r="N10" s="135"/>
    </row>
    <row r="11" spans="1:14">
      <c r="B11" s="26" t="s">
        <v>117</v>
      </c>
      <c r="C11" s="18" t="s">
        <v>4</v>
      </c>
      <c r="D11" s="73"/>
      <c r="E11" s="73"/>
      <c r="F11" s="73"/>
      <c r="G11" s="21" t="s">
        <v>236</v>
      </c>
      <c r="H11" s="21" t="s">
        <v>289</v>
      </c>
      <c r="I11" s="2"/>
      <c r="M11" s="135"/>
      <c r="N11" s="135"/>
    </row>
    <row r="12" spans="1:14">
      <c r="B12" s="26" t="s">
        <v>118</v>
      </c>
      <c r="C12" s="18" t="s">
        <v>5</v>
      </c>
      <c r="D12" s="73"/>
      <c r="E12" s="73"/>
      <c r="F12" s="73"/>
      <c r="G12" s="21" t="s">
        <v>236</v>
      </c>
      <c r="H12" s="21" t="s">
        <v>288</v>
      </c>
      <c r="I12" s="2"/>
      <c r="M12" s="135"/>
      <c r="N12" s="135"/>
    </row>
    <row r="13" spans="1:14" ht="12" customHeight="1">
      <c r="B13" s="25" t="s">
        <v>115</v>
      </c>
      <c r="C13" s="18"/>
      <c r="D13" s="66"/>
      <c r="E13" s="66"/>
      <c r="F13" s="66"/>
      <c r="G13" s="2"/>
      <c r="H13" s="2"/>
      <c r="I13" s="2"/>
      <c r="M13" s="135"/>
      <c r="N13" s="135"/>
    </row>
    <row r="14" spans="1:14">
      <c r="B14" s="26" t="s">
        <v>119</v>
      </c>
      <c r="C14" s="18" t="s">
        <v>6</v>
      </c>
      <c r="D14" s="73"/>
      <c r="E14" s="73"/>
      <c r="F14" s="73"/>
      <c r="G14" s="21" t="s">
        <v>236</v>
      </c>
      <c r="H14" s="21" t="s">
        <v>346</v>
      </c>
      <c r="I14" s="3" t="s">
        <v>295</v>
      </c>
      <c r="M14" s="135"/>
      <c r="N14" s="135"/>
    </row>
    <row r="15" spans="1:14">
      <c r="B15" s="26" t="s">
        <v>151</v>
      </c>
      <c r="C15" s="18" t="s">
        <v>39</v>
      </c>
      <c r="D15" s="73"/>
      <c r="E15" s="73"/>
      <c r="F15" s="73"/>
      <c r="G15" s="21" t="s">
        <v>236</v>
      </c>
      <c r="H15" s="21" t="s">
        <v>347</v>
      </c>
      <c r="I15" s="3" t="s">
        <v>295</v>
      </c>
      <c r="M15" s="135"/>
      <c r="N15" s="135"/>
    </row>
    <row r="16" spans="1:14">
      <c r="B16" s="26" t="s">
        <v>150</v>
      </c>
      <c r="C16" s="18" t="s">
        <v>7</v>
      </c>
      <c r="D16" s="73"/>
      <c r="E16" s="73"/>
      <c r="F16" s="73"/>
      <c r="G16" s="21" t="s">
        <v>236</v>
      </c>
      <c r="H16" s="21" t="s">
        <v>348</v>
      </c>
      <c r="I16" s="3" t="s">
        <v>295</v>
      </c>
      <c r="M16" s="135"/>
      <c r="N16" s="135"/>
    </row>
    <row r="17" spans="2:14">
      <c r="B17" s="26" t="s">
        <v>178</v>
      </c>
      <c r="C17" s="18" t="s">
        <v>8</v>
      </c>
      <c r="D17" s="73"/>
      <c r="E17" s="73"/>
      <c r="F17" s="73"/>
      <c r="G17" s="21" t="s">
        <v>236</v>
      </c>
      <c r="H17" s="21" t="s">
        <v>349</v>
      </c>
      <c r="I17" s="3" t="s">
        <v>295</v>
      </c>
      <c r="M17" s="135"/>
      <c r="N17" s="135"/>
    </row>
    <row r="18" spans="2:14">
      <c r="B18" s="26" t="s">
        <v>179</v>
      </c>
      <c r="C18" s="18" t="s">
        <v>9</v>
      </c>
      <c r="D18" s="73"/>
      <c r="E18" s="73"/>
      <c r="F18" s="73"/>
      <c r="G18" s="21" t="s">
        <v>236</v>
      </c>
      <c r="H18" s="21" t="s">
        <v>518</v>
      </c>
      <c r="I18" s="3" t="s">
        <v>295</v>
      </c>
      <c r="M18" s="135"/>
      <c r="N18" s="135"/>
    </row>
    <row r="19" spans="2:14">
      <c r="B19" s="28" t="s">
        <v>180</v>
      </c>
      <c r="C19" s="18" t="s">
        <v>10</v>
      </c>
      <c r="D19" s="73"/>
      <c r="E19" s="73"/>
      <c r="F19" s="73"/>
      <c r="G19" s="21" t="s">
        <v>236</v>
      </c>
      <c r="H19" s="21" t="s">
        <v>350</v>
      </c>
      <c r="I19" s="3" t="s">
        <v>295</v>
      </c>
      <c r="M19" s="135"/>
      <c r="N19" s="135"/>
    </row>
    <row r="20" spans="2:14">
      <c r="B20" s="136"/>
      <c r="C20" s="137"/>
      <c r="D20" s="16" t="s">
        <v>386</v>
      </c>
      <c r="E20" s="16" t="s">
        <v>387</v>
      </c>
      <c r="F20" s="133"/>
      <c r="G20" s="2"/>
      <c r="H20" s="2"/>
      <c r="I20" s="2"/>
      <c r="M20" s="135"/>
      <c r="N20" s="135"/>
    </row>
    <row r="21" spans="2:14">
      <c r="B21" s="136"/>
      <c r="C21" s="137"/>
      <c r="D21" s="137"/>
      <c r="E21" s="137"/>
      <c r="F21" s="133"/>
      <c r="G21" s="2"/>
      <c r="H21" s="2"/>
      <c r="I21" s="2"/>
      <c r="M21" s="135"/>
      <c r="N21" s="135"/>
    </row>
    <row r="22" spans="2:14">
      <c r="B22" s="136"/>
      <c r="C22" s="137"/>
      <c r="D22" s="137"/>
      <c r="E22" s="137"/>
      <c r="F22" s="133"/>
      <c r="G22" s="2"/>
      <c r="H22" s="2"/>
      <c r="I22" s="2"/>
      <c r="M22" s="135"/>
      <c r="N22" s="135"/>
    </row>
    <row r="23" spans="2:14">
      <c r="B23" s="131"/>
      <c r="C23" s="152"/>
      <c r="D23" s="2"/>
      <c r="E23" s="2"/>
      <c r="F23" s="2"/>
      <c r="G23" s="2"/>
      <c r="H23" s="2"/>
      <c r="I23" s="2"/>
    </row>
    <row r="24" spans="2:14">
      <c r="B24" s="131"/>
      <c r="C24" s="152"/>
      <c r="D24" s="2"/>
      <c r="E24" s="2"/>
      <c r="F24" s="2"/>
      <c r="G24" s="2"/>
      <c r="H24" s="2"/>
      <c r="I24" s="2"/>
    </row>
    <row r="25" spans="2:14">
      <c r="B25" s="131"/>
      <c r="C25" s="152"/>
      <c r="D25" s="2"/>
      <c r="E25" s="2"/>
      <c r="F25" s="2"/>
      <c r="G25" s="2"/>
      <c r="H25" s="2"/>
      <c r="I25" s="2"/>
    </row>
    <row r="26" spans="2:14">
      <c r="B26" s="131"/>
      <c r="C26" s="138"/>
      <c r="G26" s="2"/>
      <c r="H26" s="2"/>
      <c r="I26" s="2"/>
    </row>
    <row r="27" spans="2:14">
      <c r="G27" s="2"/>
      <c r="H27" s="2"/>
      <c r="I27" s="2"/>
    </row>
  </sheetData>
  <mergeCells count="1">
    <mergeCell ref="C5:D5"/>
  </mergeCells>
  <pageMargins left="0.7" right="0.7" top="0.75" bottom="0.75" header="0.3" footer="0.3"/>
  <pageSetup paperSize="9" scale="74" fitToHeight="0" orientation="landscape" r:id="rId1"/>
  <headerFooter differentFirst="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N19"/>
  <sheetViews>
    <sheetView showGridLines="0" zoomScale="80" zoomScaleNormal="80" workbookViewId="0"/>
  </sheetViews>
  <sheetFormatPr defaultColWidth="11.42578125" defaultRowHeight="15"/>
  <cols>
    <col min="1" max="1" width="21" style="131" customWidth="1"/>
    <col min="2" max="2" width="32.5703125" style="138" bestFit="1" customWidth="1"/>
    <col min="3" max="5" width="12.5703125" style="131" customWidth="1"/>
    <col min="6" max="6" width="13.5703125" style="131" customWidth="1"/>
    <col min="7" max="7" width="14.42578125" style="131" bestFit="1" customWidth="1"/>
    <col min="8" max="8" width="54.42578125" style="131" customWidth="1"/>
    <col min="9" max="9" width="12.5703125" style="131" customWidth="1"/>
    <col min="10" max="10" width="14.5703125" style="131" bestFit="1" customWidth="1"/>
    <col min="11" max="12" width="12.5703125" style="131" customWidth="1"/>
    <col min="13" max="16384" width="11.42578125" style="131"/>
  </cols>
  <sheetData>
    <row r="1" spans="1:14">
      <c r="A1" s="44" t="s">
        <v>486</v>
      </c>
      <c r="B1" s="130"/>
      <c r="C1" s="79"/>
      <c r="D1" s="79"/>
    </row>
    <row r="2" spans="1:14">
      <c r="A2" s="31" t="s">
        <v>114</v>
      </c>
      <c r="B2" s="130"/>
      <c r="C2" s="79"/>
      <c r="D2" s="79"/>
    </row>
    <row r="3" spans="1:14">
      <c r="A3" s="80"/>
      <c r="B3" s="130"/>
      <c r="C3" s="79"/>
      <c r="D3" s="79"/>
    </row>
    <row r="4" spans="1:14">
      <c r="A4" s="44" t="s">
        <v>506</v>
      </c>
      <c r="B4" s="130"/>
      <c r="C4" s="79"/>
      <c r="D4" s="79"/>
    </row>
    <row r="5" spans="1:14">
      <c r="A5" s="80"/>
      <c r="B5" s="130"/>
      <c r="C5" s="478"/>
      <c r="D5" s="478"/>
    </row>
    <row r="6" spans="1:14">
      <c r="A6" s="31" t="s">
        <v>114</v>
      </c>
      <c r="B6" s="70"/>
      <c r="C6" s="130"/>
      <c r="D6" s="132"/>
      <c r="E6" s="133"/>
    </row>
    <row r="7" spans="1:14" ht="12" customHeight="1">
      <c r="B7" s="131"/>
      <c r="C7" s="134"/>
      <c r="D7" s="32" t="s">
        <v>155</v>
      </c>
      <c r="E7" s="32" t="s">
        <v>156</v>
      </c>
      <c r="F7" s="32" t="s">
        <v>286</v>
      </c>
      <c r="M7" s="135"/>
      <c r="N7" s="135"/>
    </row>
    <row r="8" spans="1:14" ht="12" customHeight="1">
      <c r="B8" s="131"/>
      <c r="C8" s="134"/>
      <c r="D8" s="18" t="s">
        <v>2</v>
      </c>
      <c r="E8" s="18" t="s">
        <v>53</v>
      </c>
      <c r="F8" s="18" t="s">
        <v>44</v>
      </c>
      <c r="G8" s="2"/>
      <c r="H8" s="2"/>
      <c r="M8" s="135"/>
      <c r="N8" s="135"/>
    </row>
    <row r="9" spans="1:14" ht="12" customHeight="1">
      <c r="B9" s="25" t="s">
        <v>114</v>
      </c>
      <c r="C9" s="18"/>
      <c r="D9" s="66"/>
      <c r="E9" s="66"/>
      <c r="F9" s="66"/>
      <c r="G9" s="2"/>
      <c r="H9" s="2"/>
      <c r="M9" s="135"/>
      <c r="N9" s="135"/>
    </row>
    <row r="10" spans="1:14">
      <c r="B10" s="26" t="s">
        <v>116</v>
      </c>
      <c r="C10" s="18" t="s">
        <v>3</v>
      </c>
      <c r="D10" s="73"/>
      <c r="E10" s="73"/>
      <c r="F10" s="73"/>
      <c r="G10" s="21" t="s">
        <v>236</v>
      </c>
      <c r="H10" s="21" t="s">
        <v>287</v>
      </c>
      <c r="M10" s="135"/>
      <c r="N10" s="135"/>
    </row>
    <row r="11" spans="1:14">
      <c r="B11" s="26" t="s">
        <v>117</v>
      </c>
      <c r="C11" s="18" t="s">
        <v>4</v>
      </c>
      <c r="D11" s="73"/>
      <c r="E11" s="73"/>
      <c r="F11" s="73"/>
      <c r="G11" s="21" t="s">
        <v>236</v>
      </c>
      <c r="H11" s="21" t="s">
        <v>289</v>
      </c>
      <c r="M11" s="135"/>
      <c r="N11" s="135"/>
    </row>
    <row r="12" spans="1:14">
      <c r="B12" s="26" t="s">
        <v>118</v>
      </c>
      <c r="C12" s="18" t="s">
        <v>5</v>
      </c>
      <c r="D12" s="73"/>
      <c r="E12" s="73"/>
      <c r="F12" s="73"/>
      <c r="G12" s="21" t="s">
        <v>236</v>
      </c>
      <c r="H12" s="21" t="s">
        <v>288</v>
      </c>
      <c r="M12" s="135"/>
      <c r="N12" s="135"/>
    </row>
    <row r="13" spans="1:14">
      <c r="B13" s="136"/>
      <c r="C13" s="137"/>
      <c r="D13" s="16" t="s">
        <v>386</v>
      </c>
      <c r="E13" s="16" t="s">
        <v>387</v>
      </c>
      <c r="F13" s="133"/>
      <c r="G13" s="2"/>
      <c r="H13" s="2"/>
      <c r="M13" s="135"/>
      <c r="N13" s="135"/>
    </row>
    <row r="14" spans="1:14">
      <c r="B14" s="136"/>
      <c r="C14" s="137"/>
      <c r="D14" s="137"/>
      <c r="E14" s="137"/>
      <c r="F14" s="133"/>
      <c r="G14" s="2"/>
      <c r="H14" s="2"/>
      <c r="M14" s="135"/>
      <c r="N14" s="135"/>
    </row>
    <row r="15" spans="1:14">
      <c r="B15" s="136"/>
      <c r="C15" s="137"/>
      <c r="D15" s="137"/>
      <c r="E15" s="137"/>
      <c r="F15" s="133"/>
      <c r="G15" s="2"/>
      <c r="H15" s="2"/>
      <c r="M15" s="135"/>
      <c r="N15" s="135"/>
    </row>
    <row r="16" spans="1:14">
      <c r="B16" s="131"/>
      <c r="C16" s="138"/>
      <c r="D16" s="2"/>
      <c r="E16" s="2"/>
      <c r="F16" s="2"/>
      <c r="G16" s="2"/>
      <c r="H16" s="2"/>
    </row>
    <row r="17" spans="2:3">
      <c r="B17" s="131"/>
      <c r="C17" s="138"/>
    </row>
    <row r="18" spans="2:3">
      <c r="B18" s="131"/>
      <c r="C18" s="138"/>
    </row>
    <row r="19" spans="2:3">
      <c r="B19" s="131"/>
      <c r="C19" s="138"/>
    </row>
  </sheetData>
  <mergeCells count="1">
    <mergeCell ref="C5:D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80" zoomScaleNormal="80" workbookViewId="0"/>
  </sheetViews>
  <sheetFormatPr defaultColWidth="11.42578125" defaultRowHeight="15"/>
  <cols>
    <col min="1" max="1" width="50" style="131" customWidth="1"/>
    <col min="2" max="2" width="32.5703125" style="138" bestFit="1" customWidth="1"/>
    <col min="3" max="6" width="12.5703125" style="131" customWidth="1"/>
    <col min="7" max="7" width="13.5703125" style="131" customWidth="1"/>
    <col min="8" max="8" width="42.5703125" style="131" customWidth="1"/>
    <col min="9" max="9" width="54.42578125" style="131" customWidth="1"/>
    <col min="10" max="10" width="12.5703125" style="131" customWidth="1"/>
    <col min="11" max="11" width="14.5703125" style="131" bestFit="1" customWidth="1"/>
    <col min="12" max="13" width="12.5703125" style="131" customWidth="1"/>
    <col min="14" max="16384" width="11.42578125" style="131"/>
  </cols>
  <sheetData>
    <row r="1" spans="1:14">
      <c r="A1" s="44" t="s">
        <v>1112</v>
      </c>
      <c r="B1" s="130"/>
      <c r="C1" s="79"/>
      <c r="D1" s="79"/>
    </row>
    <row r="2" spans="1:14">
      <c r="A2" s="31" t="s">
        <v>114</v>
      </c>
      <c r="B2" s="130"/>
      <c r="C2" s="79"/>
      <c r="D2" s="79"/>
    </row>
    <row r="3" spans="1:14">
      <c r="A3" s="80"/>
      <c r="B3" s="130"/>
      <c r="C3" s="79"/>
      <c r="D3" s="79"/>
    </row>
    <row r="4" spans="1:14">
      <c r="A4" s="44" t="s">
        <v>1113</v>
      </c>
      <c r="B4" s="130"/>
      <c r="C4" s="79"/>
      <c r="D4" s="79"/>
    </row>
    <row r="5" spans="1:14">
      <c r="A5" s="80"/>
      <c r="B5" s="130"/>
      <c r="C5" s="478"/>
      <c r="D5" s="478"/>
    </row>
    <row r="6" spans="1:14">
      <c r="A6" s="31" t="s">
        <v>114</v>
      </c>
      <c r="B6" s="70"/>
      <c r="C6" s="130"/>
      <c r="D6" s="132"/>
      <c r="E6" s="378"/>
    </row>
    <row r="7" spans="1:14" ht="12" customHeight="1">
      <c r="B7" s="131"/>
      <c r="C7" s="134"/>
      <c r="D7" s="403" t="s">
        <v>155</v>
      </c>
      <c r="E7" s="403" t="s">
        <v>156</v>
      </c>
      <c r="F7" s="403" t="s">
        <v>286</v>
      </c>
      <c r="M7" s="135"/>
      <c r="N7" s="135"/>
    </row>
    <row r="8" spans="1:14" ht="12" customHeight="1">
      <c r="B8" s="131"/>
      <c r="C8" s="134"/>
      <c r="D8" s="385" t="s">
        <v>2</v>
      </c>
      <c r="E8" s="385" t="s">
        <v>53</v>
      </c>
      <c r="F8" s="385" t="s">
        <v>44</v>
      </c>
      <c r="G8" s="2"/>
      <c r="H8" s="2"/>
      <c r="I8" s="2"/>
      <c r="M8" s="135"/>
      <c r="N8" s="135"/>
    </row>
    <row r="9" spans="1:14" ht="12" customHeight="1">
      <c r="B9" s="384" t="s">
        <v>114</v>
      </c>
      <c r="C9" s="385"/>
      <c r="D9" s="66"/>
      <c r="E9" s="66"/>
      <c r="F9" s="66"/>
      <c r="G9" s="2"/>
      <c r="H9" s="2"/>
      <c r="I9" s="2"/>
      <c r="M9" s="135"/>
      <c r="N9" s="135"/>
    </row>
    <row r="10" spans="1:14">
      <c r="B10" s="399" t="s">
        <v>1114</v>
      </c>
      <c r="C10" s="385" t="s">
        <v>1115</v>
      </c>
      <c r="D10" s="66"/>
      <c r="E10" s="66"/>
      <c r="F10" s="386"/>
      <c r="G10" s="21" t="s">
        <v>236</v>
      </c>
      <c r="H10" s="21" t="s">
        <v>1116</v>
      </c>
      <c r="I10" s="2"/>
      <c r="M10" s="135"/>
      <c r="N10" s="135"/>
    </row>
    <row r="11" spans="1:14">
      <c r="B11" s="399" t="s">
        <v>116</v>
      </c>
      <c r="C11" s="385" t="s">
        <v>3</v>
      </c>
      <c r="D11" s="386"/>
      <c r="E11" s="386"/>
      <c r="F11" s="386"/>
      <c r="G11" s="21" t="s">
        <v>236</v>
      </c>
      <c r="H11" s="21" t="s">
        <v>287</v>
      </c>
      <c r="I11" s="2"/>
      <c r="M11" s="135"/>
      <c r="N11" s="135"/>
    </row>
    <row r="12" spans="1:14">
      <c r="B12" s="399" t="s">
        <v>117</v>
      </c>
      <c r="C12" s="385" t="s">
        <v>4</v>
      </c>
      <c r="D12" s="386"/>
      <c r="E12" s="386"/>
      <c r="F12" s="386"/>
      <c r="G12" s="21" t="s">
        <v>236</v>
      </c>
      <c r="H12" s="21" t="s">
        <v>289</v>
      </c>
      <c r="I12" s="2"/>
      <c r="M12" s="135"/>
      <c r="N12" s="135"/>
    </row>
    <row r="13" spans="1:14">
      <c r="B13" s="399" t="s">
        <v>118</v>
      </c>
      <c r="C13" s="385" t="s">
        <v>5</v>
      </c>
      <c r="D13" s="386"/>
      <c r="E13" s="386"/>
      <c r="F13" s="386"/>
      <c r="G13" s="21" t="s">
        <v>236</v>
      </c>
      <c r="H13" s="21" t="s">
        <v>288</v>
      </c>
      <c r="I13" s="2"/>
      <c r="M13" s="135"/>
      <c r="N13" s="135"/>
    </row>
    <row r="14" spans="1:14">
      <c r="B14" s="400" t="s">
        <v>1117</v>
      </c>
      <c r="C14" s="385" t="s">
        <v>1118</v>
      </c>
      <c r="D14" s="66"/>
      <c r="E14" s="66"/>
      <c r="F14" s="386"/>
      <c r="G14" s="21" t="s">
        <v>236</v>
      </c>
      <c r="H14" s="21" t="s">
        <v>1119</v>
      </c>
      <c r="I14" s="2"/>
      <c r="M14" s="135"/>
      <c r="N14" s="135"/>
    </row>
    <row r="15" spans="1:14" ht="12" customHeight="1">
      <c r="B15" s="384" t="s">
        <v>115</v>
      </c>
      <c r="C15" s="385"/>
      <c r="D15" s="66"/>
      <c r="E15" s="66"/>
      <c r="F15" s="66"/>
      <c r="G15" s="2"/>
      <c r="H15" s="2"/>
      <c r="I15" s="2"/>
      <c r="M15" s="135"/>
      <c r="N15" s="135"/>
    </row>
    <row r="16" spans="1:14">
      <c r="B16" s="399" t="s">
        <v>119</v>
      </c>
      <c r="C16" s="385" t="s">
        <v>6</v>
      </c>
      <c r="D16" s="386"/>
      <c r="E16" s="386"/>
      <c r="F16" s="386"/>
      <c r="G16" s="21" t="s">
        <v>236</v>
      </c>
      <c r="H16" s="21" t="s">
        <v>346</v>
      </c>
      <c r="I16" s="3" t="s">
        <v>295</v>
      </c>
      <c r="M16" s="135"/>
      <c r="N16" s="135"/>
    </row>
    <row r="17" spans="2:14">
      <c r="B17" s="399" t="s">
        <v>151</v>
      </c>
      <c r="C17" s="385" t="s">
        <v>39</v>
      </c>
      <c r="D17" s="386"/>
      <c r="E17" s="386"/>
      <c r="F17" s="386"/>
      <c r="G17" s="21" t="s">
        <v>236</v>
      </c>
      <c r="H17" s="21" t="s">
        <v>347</v>
      </c>
      <c r="I17" s="3" t="s">
        <v>295</v>
      </c>
      <c r="M17" s="135"/>
      <c r="N17" s="135"/>
    </row>
    <row r="18" spans="2:14">
      <c r="B18" s="399" t="s">
        <v>150</v>
      </c>
      <c r="C18" s="385" t="s">
        <v>7</v>
      </c>
      <c r="D18" s="386"/>
      <c r="E18" s="386"/>
      <c r="F18" s="386"/>
      <c r="G18" s="21" t="s">
        <v>236</v>
      </c>
      <c r="H18" s="21" t="s">
        <v>348</v>
      </c>
      <c r="I18" s="3" t="s">
        <v>295</v>
      </c>
      <c r="M18" s="135"/>
      <c r="N18" s="135"/>
    </row>
    <row r="19" spans="2:14">
      <c r="B19" s="399" t="s">
        <v>178</v>
      </c>
      <c r="C19" s="385" t="s">
        <v>8</v>
      </c>
      <c r="D19" s="386"/>
      <c r="E19" s="386"/>
      <c r="F19" s="386"/>
      <c r="G19" s="21" t="s">
        <v>236</v>
      </c>
      <c r="H19" s="21" t="s">
        <v>349</v>
      </c>
      <c r="I19" s="3" t="s">
        <v>295</v>
      </c>
      <c r="M19" s="135"/>
      <c r="N19" s="135"/>
    </row>
    <row r="20" spans="2:14">
      <c r="B20" s="399" t="s">
        <v>179</v>
      </c>
      <c r="C20" s="385" t="s">
        <v>9</v>
      </c>
      <c r="D20" s="386"/>
      <c r="E20" s="386"/>
      <c r="F20" s="386"/>
      <c r="G20" s="21" t="s">
        <v>236</v>
      </c>
      <c r="H20" s="21" t="s">
        <v>518</v>
      </c>
      <c r="I20" s="3" t="s">
        <v>295</v>
      </c>
      <c r="M20" s="135"/>
      <c r="N20" s="135"/>
    </row>
    <row r="21" spans="2:14">
      <c r="B21" s="400" t="s">
        <v>180</v>
      </c>
      <c r="C21" s="385" t="s">
        <v>10</v>
      </c>
      <c r="D21" s="386"/>
      <c r="E21" s="386"/>
      <c r="F21" s="386"/>
      <c r="G21" s="21" t="s">
        <v>236</v>
      </c>
      <c r="H21" s="21" t="s">
        <v>350</v>
      </c>
      <c r="I21" s="3" t="s">
        <v>295</v>
      </c>
      <c r="M21" s="135"/>
      <c r="N21" s="135"/>
    </row>
    <row r="22" spans="2:14">
      <c r="B22" s="136"/>
      <c r="C22" s="137"/>
      <c r="D22" s="16" t="s">
        <v>386</v>
      </c>
      <c r="E22" s="16" t="s">
        <v>387</v>
      </c>
      <c r="F22" s="378"/>
      <c r="G22" s="2"/>
      <c r="H22" s="2"/>
      <c r="I22" s="2"/>
      <c r="M22" s="135"/>
      <c r="N22" s="135"/>
    </row>
    <row r="23" spans="2:14">
      <c r="B23" s="136"/>
      <c r="C23" s="137"/>
      <c r="D23" s="137"/>
      <c r="E23" s="137"/>
      <c r="F23" s="378"/>
      <c r="G23" s="2"/>
      <c r="H23" s="2"/>
      <c r="I23" s="2"/>
      <c r="M23" s="135"/>
      <c r="N23" s="135"/>
    </row>
    <row r="24" spans="2:14">
      <c r="B24" s="136"/>
      <c r="C24" s="137"/>
      <c r="D24" s="137"/>
      <c r="E24" s="137"/>
      <c r="F24" s="378"/>
      <c r="G24" s="2"/>
      <c r="H24" s="2"/>
      <c r="I24" s="2"/>
      <c r="M24" s="135"/>
      <c r="N24" s="135"/>
    </row>
    <row r="25" spans="2:14">
      <c r="B25" s="131"/>
      <c r="C25" s="138"/>
      <c r="G25" s="2"/>
      <c r="H25" s="2"/>
      <c r="I25" s="2"/>
    </row>
    <row r="26" spans="2:14">
      <c r="B26" s="131"/>
      <c r="C26" s="138"/>
      <c r="G26" s="2"/>
      <c r="H26" s="2"/>
      <c r="I26" s="2"/>
    </row>
    <row r="27" spans="2:14">
      <c r="G27" s="2"/>
      <c r="H27" s="2"/>
      <c r="I27" s="2"/>
    </row>
    <row r="28" spans="2:14">
      <c r="G28" s="2"/>
      <c r="H28" s="2"/>
      <c r="I28" s="2"/>
    </row>
    <row r="30" spans="2:14">
      <c r="B30" s="427"/>
    </row>
  </sheetData>
  <mergeCells count="1">
    <mergeCell ref="C5:D5"/>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8"/>
  <sheetViews>
    <sheetView showGridLines="0" topLeftCell="A13" zoomScale="80" zoomScaleNormal="80" zoomScaleSheetLayoutView="100" workbookViewId="0"/>
  </sheetViews>
  <sheetFormatPr defaultColWidth="11.42578125" defaultRowHeight="15"/>
  <cols>
    <col min="1" max="1" width="20.7109375" style="144" customWidth="1"/>
    <col min="2" max="2" width="44.42578125" style="139" bestFit="1" customWidth="1"/>
    <col min="3" max="3" width="9.5703125" style="140" customWidth="1"/>
    <col min="4" max="4" width="10.5703125" style="140" customWidth="1"/>
    <col min="5" max="5" width="12.42578125" style="141" customWidth="1"/>
    <col min="6" max="6" width="11.42578125" style="140"/>
    <col min="7" max="7" width="16.5703125" style="140" bestFit="1" customWidth="1"/>
    <col min="8" max="8" width="38.5703125" style="140" customWidth="1"/>
    <col min="9" max="9" width="20" style="140" customWidth="1"/>
    <col min="10" max="10" width="15.42578125" style="140" bestFit="1" customWidth="1"/>
    <col min="11" max="11" width="25.28515625" style="140" bestFit="1" customWidth="1"/>
    <col min="12" max="16384" width="11.42578125" style="140"/>
  </cols>
  <sheetData>
    <row r="1" spans="1:11">
      <c r="A1" s="44" t="s">
        <v>220</v>
      </c>
    </row>
    <row r="2" spans="1:11">
      <c r="A2" s="31" t="s">
        <v>454</v>
      </c>
      <c r="B2" s="142"/>
      <c r="C2" s="142"/>
      <c r="E2" s="140"/>
    </row>
    <row r="3" spans="1:11">
      <c r="A3" s="80"/>
      <c r="B3" s="143"/>
      <c r="C3" s="142"/>
      <c r="E3" s="140"/>
    </row>
    <row r="4" spans="1:11">
      <c r="A4" s="44" t="s">
        <v>446</v>
      </c>
      <c r="B4" s="143"/>
      <c r="C4" s="142"/>
      <c r="E4" s="140"/>
    </row>
    <row r="5" spans="1:11">
      <c r="A5" s="80"/>
      <c r="B5" s="140"/>
      <c r="D5" s="141"/>
      <c r="E5" s="140"/>
    </row>
    <row r="6" spans="1:11">
      <c r="A6" s="31" t="s">
        <v>454</v>
      </c>
      <c r="B6" s="140"/>
      <c r="D6" s="141"/>
      <c r="E6" s="140"/>
    </row>
    <row r="7" spans="1:11">
      <c r="B7" s="140"/>
      <c r="D7" s="141"/>
      <c r="E7" s="140"/>
    </row>
    <row r="8" spans="1:11">
      <c r="B8" s="140"/>
      <c r="D8" s="141"/>
      <c r="E8" s="140"/>
    </row>
    <row r="9" spans="1:11">
      <c r="B9" s="145"/>
      <c r="C9" s="146"/>
      <c r="D9" s="479"/>
      <c r="E9" s="480"/>
    </row>
    <row r="10" spans="1:11">
      <c r="B10" s="145"/>
      <c r="C10" s="146"/>
      <c r="D10" s="32" t="s">
        <v>155</v>
      </c>
      <c r="E10" s="32" t="s">
        <v>156</v>
      </c>
      <c r="F10" s="32" t="s">
        <v>286</v>
      </c>
      <c r="G10" s="103"/>
      <c r="H10" s="103"/>
      <c r="I10" s="103"/>
      <c r="J10" s="103"/>
      <c r="K10" s="103"/>
    </row>
    <row r="11" spans="1:11">
      <c r="B11" s="147"/>
      <c r="C11" s="148"/>
      <c r="D11" s="18" t="s">
        <v>2</v>
      </c>
      <c r="E11" s="18" t="s">
        <v>53</v>
      </c>
      <c r="F11" s="18" t="s">
        <v>44</v>
      </c>
      <c r="G11" s="103"/>
      <c r="H11" s="103"/>
      <c r="I11" s="103"/>
      <c r="J11" s="103"/>
      <c r="K11" s="103"/>
    </row>
    <row r="12" spans="1:11">
      <c r="B12" s="25" t="s">
        <v>872</v>
      </c>
      <c r="C12" s="18"/>
      <c r="D12" s="66"/>
      <c r="E12" s="66"/>
      <c r="F12" s="66"/>
      <c r="G12" s="103"/>
      <c r="H12" s="103"/>
      <c r="I12" s="103"/>
      <c r="J12" s="103"/>
      <c r="K12" s="103"/>
    </row>
    <row r="13" spans="1:11">
      <c r="B13" s="26" t="s">
        <v>164</v>
      </c>
      <c r="C13" s="18" t="s">
        <v>3</v>
      </c>
      <c r="D13" s="73"/>
      <c r="E13" s="73"/>
      <c r="F13" s="73"/>
      <c r="G13" s="5" t="s">
        <v>251</v>
      </c>
      <c r="H13" s="5" t="s">
        <v>352</v>
      </c>
      <c r="I13" s="103"/>
      <c r="J13" s="3" t="s">
        <v>295</v>
      </c>
      <c r="K13" s="103"/>
    </row>
    <row r="14" spans="1:11">
      <c r="B14" s="28" t="s">
        <v>120</v>
      </c>
      <c r="C14" s="18" t="s">
        <v>4</v>
      </c>
      <c r="D14" s="73"/>
      <c r="E14" s="73"/>
      <c r="F14" s="73"/>
      <c r="G14" s="5" t="s">
        <v>251</v>
      </c>
      <c r="H14" s="5" t="s">
        <v>352</v>
      </c>
      <c r="I14" s="5" t="s">
        <v>353</v>
      </c>
      <c r="J14" s="3" t="s">
        <v>295</v>
      </c>
      <c r="K14" s="103"/>
    </row>
    <row r="15" spans="1:11">
      <c r="B15" s="28" t="s">
        <v>121</v>
      </c>
      <c r="C15" s="18" t="s">
        <v>5</v>
      </c>
      <c r="D15" s="73"/>
      <c r="E15" s="73"/>
      <c r="F15" s="73"/>
      <c r="G15" s="5" t="s">
        <v>251</v>
      </c>
      <c r="H15" s="5" t="s">
        <v>352</v>
      </c>
      <c r="I15" s="5" t="s">
        <v>354</v>
      </c>
      <c r="J15" s="3" t="s">
        <v>295</v>
      </c>
      <c r="K15" s="103"/>
    </row>
    <row r="16" spans="1:11">
      <c r="B16" s="26" t="s">
        <v>165</v>
      </c>
      <c r="C16" s="18" t="s">
        <v>6</v>
      </c>
      <c r="D16" s="73"/>
      <c r="E16" s="73"/>
      <c r="F16" s="73"/>
      <c r="G16" s="5" t="s">
        <v>251</v>
      </c>
      <c r="H16" s="5" t="s">
        <v>352</v>
      </c>
      <c r="I16" s="6" t="s">
        <v>270</v>
      </c>
      <c r="J16" s="3" t="s">
        <v>295</v>
      </c>
      <c r="K16" s="103"/>
    </row>
    <row r="17" spans="2:11">
      <c r="B17" s="25" t="s">
        <v>166</v>
      </c>
      <c r="C17" s="18" t="s">
        <v>39</v>
      </c>
      <c r="D17" s="73"/>
      <c r="E17" s="73"/>
      <c r="F17" s="73"/>
      <c r="G17" s="5" t="s">
        <v>251</v>
      </c>
      <c r="H17" s="5" t="s">
        <v>352</v>
      </c>
      <c r="I17" s="6" t="s">
        <v>351</v>
      </c>
      <c r="J17" s="3" t="s">
        <v>295</v>
      </c>
      <c r="K17" s="103"/>
    </row>
    <row r="18" spans="2:11">
      <c r="B18" s="25" t="s">
        <v>122</v>
      </c>
      <c r="C18" s="18"/>
      <c r="D18" s="66"/>
      <c r="E18" s="66"/>
      <c r="F18" s="66"/>
      <c r="G18" s="103"/>
      <c r="H18" s="103"/>
      <c r="I18" s="103"/>
      <c r="J18" s="103"/>
      <c r="K18" s="103"/>
    </row>
    <row r="19" spans="2:11">
      <c r="B19" s="26" t="s">
        <v>167</v>
      </c>
      <c r="C19" s="18" t="s">
        <v>7</v>
      </c>
      <c r="D19" s="73"/>
      <c r="E19" s="73"/>
      <c r="F19" s="73"/>
      <c r="G19" s="5" t="s">
        <v>251</v>
      </c>
      <c r="H19" s="5" t="s">
        <v>362</v>
      </c>
      <c r="I19" s="103"/>
      <c r="J19" s="3" t="s">
        <v>295</v>
      </c>
      <c r="K19" s="103"/>
    </row>
    <row r="20" spans="2:11">
      <c r="B20" s="28" t="s">
        <v>460</v>
      </c>
      <c r="C20" s="18" t="s">
        <v>8</v>
      </c>
      <c r="D20" s="73"/>
      <c r="E20" s="73"/>
      <c r="F20" s="73"/>
      <c r="G20" s="5" t="s">
        <v>251</v>
      </c>
      <c r="H20" s="5" t="s">
        <v>362</v>
      </c>
      <c r="I20" s="103"/>
      <c r="J20" s="3" t="s">
        <v>295</v>
      </c>
      <c r="K20" s="3" t="s">
        <v>280</v>
      </c>
    </row>
    <row r="21" spans="2:11">
      <c r="B21" s="28" t="s">
        <v>461</v>
      </c>
      <c r="C21" s="18" t="s">
        <v>9</v>
      </c>
      <c r="D21" s="73"/>
      <c r="E21" s="73"/>
      <c r="F21" s="73"/>
      <c r="G21" s="5" t="s">
        <v>251</v>
      </c>
      <c r="H21" s="5" t="s">
        <v>362</v>
      </c>
      <c r="I21" s="103"/>
      <c r="J21" s="3" t="s">
        <v>295</v>
      </c>
      <c r="K21" s="3" t="s">
        <v>404</v>
      </c>
    </row>
    <row r="22" spans="2:11">
      <c r="B22" s="26" t="s">
        <v>462</v>
      </c>
      <c r="C22" s="18" t="s">
        <v>10</v>
      </c>
      <c r="D22" s="73"/>
      <c r="E22" s="73"/>
      <c r="F22" s="73"/>
      <c r="G22" s="5" t="s">
        <v>251</v>
      </c>
      <c r="H22" s="5" t="s">
        <v>362</v>
      </c>
      <c r="I22" s="6" t="s">
        <v>270</v>
      </c>
      <c r="J22" s="3" t="s">
        <v>295</v>
      </c>
      <c r="K22" s="103"/>
    </row>
    <row r="23" spans="2:11">
      <c r="B23" s="25" t="s">
        <v>168</v>
      </c>
      <c r="C23" s="18" t="s">
        <v>11</v>
      </c>
      <c r="D23" s="73"/>
      <c r="E23" s="73"/>
      <c r="F23" s="73"/>
      <c r="G23" s="5" t="s">
        <v>251</v>
      </c>
      <c r="H23" s="5" t="s">
        <v>362</v>
      </c>
      <c r="I23" s="6" t="s">
        <v>351</v>
      </c>
      <c r="J23" s="3" t="s">
        <v>295</v>
      </c>
      <c r="K23" s="103"/>
    </row>
    <row r="24" spans="2:11">
      <c r="B24" s="25" t="s">
        <v>123</v>
      </c>
      <c r="C24" s="18"/>
      <c r="D24" s="66"/>
      <c r="E24" s="66"/>
      <c r="F24" s="66"/>
      <c r="G24" s="103"/>
      <c r="H24" s="103"/>
      <c r="I24" s="103"/>
      <c r="J24" s="103"/>
      <c r="K24" s="103"/>
    </row>
    <row r="25" spans="2:11">
      <c r="B25" s="26" t="s">
        <v>132</v>
      </c>
      <c r="C25" s="18" t="s">
        <v>12</v>
      </c>
      <c r="D25" s="73"/>
      <c r="E25" s="73"/>
      <c r="F25" s="73"/>
      <c r="G25" s="5" t="s">
        <v>251</v>
      </c>
      <c r="H25" s="5" t="s">
        <v>357</v>
      </c>
      <c r="I25" s="5" t="s">
        <v>355</v>
      </c>
      <c r="J25" s="3" t="s">
        <v>295</v>
      </c>
      <c r="K25" s="103"/>
    </row>
    <row r="26" spans="2:11">
      <c r="B26" s="26" t="s">
        <v>133</v>
      </c>
      <c r="C26" s="18" t="s">
        <v>13</v>
      </c>
      <c r="D26" s="73"/>
      <c r="E26" s="73"/>
      <c r="F26" s="73"/>
      <c r="G26" s="5" t="s">
        <v>251</v>
      </c>
      <c r="H26" s="5" t="s">
        <v>357</v>
      </c>
      <c r="I26" s="5" t="s">
        <v>356</v>
      </c>
      <c r="J26" s="3" t="s">
        <v>295</v>
      </c>
      <c r="K26" s="103"/>
    </row>
    <row r="27" spans="2:11">
      <c r="B27" s="144"/>
      <c r="D27" s="16" t="s">
        <v>386</v>
      </c>
      <c r="E27" s="16" t="s">
        <v>387</v>
      </c>
      <c r="G27" s="103"/>
      <c r="H27" s="103"/>
      <c r="I27" s="103"/>
      <c r="J27" s="103"/>
      <c r="K27" s="103"/>
    </row>
    <row r="28" spans="2:11">
      <c r="B28" s="144"/>
      <c r="D28" s="3" t="s">
        <v>294</v>
      </c>
      <c r="E28" s="3" t="s">
        <v>294</v>
      </c>
      <c r="F28" s="3" t="s">
        <v>294</v>
      </c>
      <c r="G28" s="103"/>
      <c r="H28" s="103"/>
      <c r="I28" s="103"/>
      <c r="J28" s="103"/>
      <c r="K28" s="103"/>
    </row>
    <row r="29" spans="2:11">
      <c r="B29" s="144"/>
      <c r="D29" s="153"/>
      <c r="E29" s="103"/>
      <c r="G29" s="103"/>
      <c r="H29" s="103"/>
      <c r="I29" s="103"/>
      <c r="J29" s="103"/>
      <c r="K29" s="103"/>
    </row>
    <row r="30" spans="2:11">
      <c r="B30" s="144"/>
      <c r="D30" s="153"/>
      <c r="E30" s="103"/>
    </row>
    <row r="32" spans="2:11">
      <c r="C32" s="144"/>
      <c r="D32" s="149"/>
      <c r="E32" s="139"/>
      <c r="G32" s="141"/>
    </row>
    <row r="33" spans="3:7">
      <c r="C33" s="144"/>
      <c r="D33" s="149"/>
      <c r="E33" s="139"/>
      <c r="G33" s="141"/>
    </row>
    <row r="34" spans="3:7">
      <c r="C34" s="144"/>
      <c r="D34" s="149"/>
      <c r="E34" s="139"/>
      <c r="G34" s="141"/>
    </row>
    <row r="35" spans="3:7">
      <c r="C35" s="144"/>
      <c r="D35" s="149"/>
      <c r="E35" s="139"/>
      <c r="G35" s="141"/>
    </row>
    <row r="36" spans="3:7">
      <c r="C36" s="144"/>
      <c r="D36" s="149"/>
      <c r="E36" s="139"/>
      <c r="G36" s="141"/>
    </row>
    <row r="37" spans="3:7">
      <c r="C37" s="144"/>
      <c r="D37" s="149"/>
      <c r="E37" s="139"/>
      <c r="G37" s="141"/>
    </row>
    <row r="38" spans="3:7">
      <c r="C38" s="144"/>
      <c r="D38" s="149"/>
      <c r="E38" s="139"/>
      <c r="G38" s="141"/>
    </row>
  </sheetData>
  <mergeCells count="1">
    <mergeCell ref="D9:E9"/>
  </mergeCells>
  <pageMargins left="0.70866141732283472" right="0.70866141732283472" top="0.74803149606299213" bottom="0.74803149606299213" header="0.31496062992125984" footer="0.31496062992125984"/>
  <pageSetup paperSize="9" scale="9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J64"/>
  <sheetViews>
    <sheetView showGridLines="0" zoomScale="80" zoomScaleNormal="80" workbookViewId="0"/>
  </sheetViews>
  <sheetFormatPr defaultColWidth="11.42578125" defaultRowHeight="15"/>
  <cols>
    <col min="1" max="1" width="20.7109375" style="144" customWidth="1"/>
    <col min="2" max="2" width="44.42578125" style="139" bestFit="1" customWidth="1"/>
    <col min="3" max="3" width="9.5703125" style="140" customWidth="1"/>
    <col min="4" max="4" width="10.5703125" style="140" customWidth="1"/>
    <col min="5" max="5" width="12.42578125" style="141" customWidth="1"/>
    <col min="6" max="6" width="11.42578125" style="140"/>
    <col min="7" max="7" width="16.5703125" style="140" bestFit="1" customWidth="1"/>
    <col min="8" max="8" width="15.7109375" style="140" customWidth="1"/>
    <col min="9" max="9" width="15.42578125" style="140" bestFit="1" customWidth="1"/>
    <col min="10" max="10" width="25.28515625" style="140" bestFit="1" customWidth="1"/>
    <col min="11" max="16384" width="11.42578125" style="140"/>
  </cols>
  <sheetData>
    <row r="1" spans="1:10">
      <c r="A1" s="44" t="s">
        <v>487</v>
      </c>
    </row>
    <row r="2" spans="1:10">
      <c r="A2" s="31" t="s">
        <v>454</v>
      </c>
      <c r="B2" s="142"/>
      <c r="C2" s="142"/>
      <c r="E2" s="140"/>
    </row>
    <row r="3" spans="1:10">
      <c r="A3" s="80"/>
      <c r="B3" s="143"/>
      <c r="C3" s="142"/>
      <c r="E3" s="140"/>
    </row>
    <row r="4" spans="1:10">
      <c r="A4" s="44" t="s">
        <v>507</v>
      </c>
      <c r="B4" s="143"/>
      <c r="C4" s="142"/>
      <c r="E4" s="140"/>
    </row>
    <row r="5" spans="1:10">
      <c r="A5" s="80"/>
      <c r="B5" s="140"/>
      <c r="D5" s="141"/>
      <c r="E5" s="140"/>
    </row>
    <row r="6" spans="1:10">
      <c r="A6" s="31" t="s">
        <v>576</v>
      </c>
      <c r="B6" s="140"/>
      <c r="D6" s="141"/>
      <c r="E6" s="140"/>
    </row>
    <row r="7" spans="1:10">
      <c r="B7" s="140"/>
      <c r="D7" s="141"/>
      <c r="E7" s="140"/>
    </row>
    <row r="8" spans="1:10">
      <c r="B8" s="140"/>
      <c r="D8" s="141"/>
      <c r="E8" s="140"/>
    </row>
    <row r="9" spans="1:10">
      <c r="B9" s="145"/>
      <c r="C9" s="146"/>
      <c r="D9" s="479"/>
      <c r="E9" s="480"/>
    </row>
    <row r="10" spans="1:10">
      <c r="B10" s="145"/>
      <c r="C10" s="146"/>
      <c r="D10" s="32" t="s">
        <v>155</v>
      </c>
      <c r="E10" s="32" t="s">
        <v>156</v>
      </c>
      <c r="F10" s="32" t="s">
        <v>286</v>
      </c>
      <c r="G10" s="103"/>
      <c r="H10" s="103"/>
      <c r="I10" s="103"/>
      <c r="J10" s="103"/>
    </row>
    <row r="11" spans="1:10">
      <c r="B11" s="147"/>
      <c r="C11" s="148"/>
      <c r="D11" s="18" t="s">
        <v>2</v>
      </c>
      <c r="E11" s="18" t="s">
        <v>53</v>
      </c>
      <c r="F11" s="18" t="s">
        <v>44</v>
      </c>
      <c r="G11" s="103"/>
      <c r="H11" s="103"/>
      <c r="I11" s="103"/>
      <c r="J11" s="103"/>
    </row>
    <row r="12" spans="1:10">
      <c r="B12" s="25" t="s">
        <v>872</v>
      </c>
      <c r="C12" s="18"/>
      <c r="D12" s="66"/>
      <c r="E12" s="66"/>
      <c r="F12" s="66"/>
      <c r="G12" s="103"/>
      <c r="H12" s="103"/>
      <c r="I12" s="103"/>
      <c r="J12" s="103"/>
    </row>
    <row r="13" spans="1:10">
      <c r="B13" s="26" t="s">
        <v>164</v>
      </c>
      <c r="C13" s="18" t="s">
        <v>3</v>
      </c>
      <c r="D13" s="73"/>
      <c r="E13" s="73"/>
      <c r="F13" s="73"/>
      <c r="G13" s="5" t="s">
        <v>251</v>
      </c>
      <c r="H13" s="5" t="s">
        <v>352</v>
      </c>
      <c r="I13" s="3" t="s">
        <v>295</v>
      </c>
      <c r="J13" s="103"/>
    </row>
    <row r="14" spans="1:10">
      <c r="B14" s="25" t="s">
        <v>122</v>
      </c>
      <c r="C14" s="18"/>
      <c r="D14" s="66"/>
      <c r="E14" s="66"/>
      <c r="F14" s="66"/>
      <c r="G14" s="103"/>
      <c r="H14" s="103"/>
      <c r="I14" s="103"/>
      <c r="J14" s="103"/>
    </row>
    <row r="15" spans="1:10">
      <c r="B15" s="26" t="s">
        <v>167</v>
      </c>
      <c r="C15" s="18" t="s">
        <v>7</v>
      </c>
      <c r="D15" s="73"/>
      <c r="E15" s="73"/>
      <c r="F15" s="73"/>
      <c r="G15" s="5" t="s">
        <v>251</v>
      </c>
      <c r="H15" s="5" t="s">
        <v>362</v>
      </c>
      <c r="I15" s="3" t="s">
        <v>295</v>
      </c>
      <c r="J15" s="103"/>
    </row>
    <row r="16" spans="1:10">
      <c r="B16" s="144"/>
      <c r="D16" s="16" t="s">
        <v>386</v>
      </c>
      <c r="E16" s="16" t="s">
        <v>387</v>
      </c>
      <c r="F16" s="103"/>
      <c r="G16" s="103"/>
      <c r="H16" s="103"/>
      <c r="I16" s="103"/>
      <c r="J16" s="103"/>
    </row>
    <row r="17" spans="2:10">
      <c r="B17" s="144"/>
      <c r="D17" s="3" t="s">
        <v>294</v>
      </c>
      <c r="E17" s="3" t="s">
        <v>294</v>
      </c>
      <c r="F17" s="3" t="s">
        <v>294</v>
      </c>
      <c r="G17" s="103"/>
      <c r="H17" s="103"/>
      <c r="I17" s="103"/>
      <c r="J17" s="103"/>
    </row>
    <row r="18" spans="2:10">
      <c r="B18" s="144"/>
      <c r="D18" s="153"/>
      <c r="E18" s="103"/>
      <c r="F18" s="103"/>
      <c r="G18" s="103"/>
      <c r="H18" s="103"/>
      <c r="I18" s="103"/>
      <c r="J18" s="103"/>
    </row>
    <row r="19" spans="2:10">
      <c r="B19" s="144"/>
      <c r="D19" s="153"/>
      <c r="E19" s="103"/>
      <c r="F19" s="103"/>
      <c r="G19" s="103"/>
      <c r="H19" s="103"/>
      <c r="I19" s="103"/>
      <c r="J19" s="103"/>
    </row>
    <row r="20" spans="2:10">
      <c r="D20" s="103"/>
      <c r="E20" s="154"/>
      <c r="F20" s="103"/>
      <c r="G20" s="103"/>
      <c r="H20" s="103"/>
      <c r="I20" s="103"/>
      <c r="J20" s="103"/>
    </row>
    <row r="21" spans="2:10">
      <c r="D21" s="103"/>
      <c r="E21" s="154"/>
      <c r="F21" s="103"/>
      <c r="G21" s="103"/>
      <c r="H21" s="103"/>
      <c r="I21" s="103"/>
      <c r="J21" s="103"/>
    </row>
    <row r="22" spans="2:10">
      <c r="D22" s="103"/>
      <c r="E22" s="154"/>
      <c r="F22" s="103"/>
      <c r="G22" s="103"/>
    </row>
    <row r="58" spans="3:7">
      <c r="C58" s="144"/>
      <c r="D58" s="149"/>
      <c r="E58" s="139"/>
      <c r="G58" s="141"/>
    </row>
    <row r="59" spans="3:7">
      <c r="C59" s="144"/>
      <c r="D59" s="149"/>
      <c r="E59" s="139"/>
      <c r="G59" s="141"/>
    </row>
    <row r="60" spans="3:7">
      <c r="C60" s="144"/>
      <c r="D60" s="149"/>
      <c r="E60" s="139"/>
      <c r="G60" s="141"/>
    </row>
    <row r="61" spans="3:7">
      <c r="C61" s="144"/>
      <c r="D61" s="149"/>
      <c r="E61" s="139"/>
      <c r="G61" s="141"/>
    </row>
    <row r="62" spans="3:7">
      <c r="C62" s="144"/>
      <c r="D62" s="149"/>
      <c r="E62" s="139"/>
      <c r="G62" s="141"/>
    </row>
    <row r="63" spans="3:7">
      <c r="C63" s="144"/>
      <c r="D63" s="149"/>
      <c r="E63" s="139"/>
      <c r="G63" s="141"/>
    </row>
    <row r="64" spans="3:7">
      <c r="C64" s="144"/>
      <c r="D64" s="149"/>
      <c r="E64" s="139"/>
      <c r="G64" s="141"/>
    </row>
  </sheetData>
  <mergeCells count="1">
    <mergeCell ref="D9:E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L21"/>
  <sheetViews>
    <sheetView showGridLines="0" topLeftCell="A2" zoomScale="80" zoomScaleNormal="80" zoomScaleSheetLayoutView="110" workbookViewId="0">
      <selection activeCell="B18" sqref="B18:D18"/>
    </sheetView>
  </sheetViews>
  <sheetFormatPr defaultColWidth="9.28515625" defaultRowHeight="15"/>
  <cols>
    <col min="1" max="1" width="12.42578125" style="41" customWidth="1"/>
    <col min="2" max="2" width="66.28515625" style="41" bestFit="1" customWidth="1"/>
    <col min="3" max="3" width="10.7109375" style="41" customWidth="1"/>
    <col min="4" max="4" width="19.5703125" style="41" customWidth="1"/>
    <col min="5" max="10" width="9.28515625" style="41"/>
    <col min="11" max="11" width="9.28515625" style="41" customWidth="1"/>
    <col min="12" max="16384" width="9.28515625" style="41"/>
  </cols>
  <sheetData>
    <row r="1" spans="1:12">
      <c r="A1" s="44" t="s">
        <v>196</v>
      </c>
    </row>
    <row r="2" spans="1:12" ht="12" customHeight="1">
      <c r="A2" s="31" t="s">
        <v>190</v>
      </c>
    </row>
    <row r="3" spans="1:12" ht="12" customHeight="1">
      <c r="A3" s="68"/>
      <c r="L3" s="44"/>
    </row>
    <row r="4" spans="1:12" ht="12" customHeight="1">
      <c r="A4" s="44" t="s">
        <v>430</v>
      </c>
      <c r="L4" s="31"/>
    </row>
    <row r="5" spans="1:12" ht="12" customHeight="1">
      <c r="A5" s="68"/>
    </row>
    <row r="6" spans="1:12" ht="12" customHeight="1">
      <c r="A6" s="31" t="s">
        <v>190</v>
      </c>
    </row>
    <row r="7" spans="1:12" ht="12" customHeight="1">
      <c r="A7" s="68"/>
      <c r="B7" s="70"/>
      <c r="C7" s="70"/>
      <c r="D7" s="18" t="s">
        <v>2</v>
      </c>
    </row>
    <row r="8" spans="1:12" ht="12" customHeight="1">
      <c r="B8" s="69" t="s">
        <v>429</v>
      </c>
      <c r="C8" s="18"/>
      <c r="D8" s="66"/>
      <c r="E8" s="70"/>
    </row>
    <row r="9" spans="1:12">
      <c r="B9" s="275" t="s">
        <v>737</v>
      </c>
      <c r="C9" s="18" t="s">
        <v>3</v>
      </c>
      <c r="D9" s="67"/>
      <c r="E9" s="21" t="s">
        <v>428</v>
      </c>
    </row>
    <row r="10" spans="1:12">
      <c r="B10" s="275" t="s">
        <v>738</v>
      </c>
      <c r="C10" s="18" t="s">
        <v>4</v>
      </c>
      <c r="D10" s="67"/>
      <c r="E10" s="21" t="s">
        <v>548</v>
      </c>
    </row>
    <row r="11" spans="1:12">
      <c r="B11" s="275" t="s">
        <v>743</v>
      </c>
      <c r="C11" s="18" t="s">
        <v>5</v>
      </c>
      <c r="D11" s="67"/>
      <c r="E11" s="21" t="s">
        <v>549</v>
      </c>
    </row>
    <row r="12" spans="1:12">
      <c r="B12" s="275" t="s">
        <v>742</v>
      </c>
      <c r="C12" s="18" t="s">
        <v>6</v>
      </c>
      <c r="D12" s="67"/>
      <c r="E12" s="21" t="s">
        <v>558</v>
      </c>
    </row>
    <row r="13" spans="1:12">
      <c r="B13" s="275" t="s">
        <v>744</v>
      </c>
      <c r="C13" s="18" t="s">
        <v>39</v>
      </c>
      <c r="D13" s="67"/>
      <c r="E13" s="21" t="s">
        <v>559</v>
      </c>
    </row>
    <row r="14" spans="1:12">
      <c r="B14" s="275" t="s">
        <v>747</v>
      </c>
      <c r="C14" s="18" t="s">
        <v>7</v>
      </c>
      <c r="D14" s="67"/>
      <c r="E14" s="21" t="s">
        <v>426</v>
      </c>
    </row>
    <row r="15" spans="1:12">
      <c r="B15" s="275" t="s">
        <v>746</v>
      </c>
      <c r="C15" s="211" t="s">
        <v>682</v>
      </c>
      <c r="D15" s="214"/>
      <c r="E15" s="21" t="s">
        <v>757</v>
      </c>
    </row>
    <row r="16" spans="1:12">
      <c r="B16" s="275" t="s">
        <v>745</v>
      </c>
      <c r="C16" s="18" t="s">
        <v>8</v>
      </c>
      <c r="D16" s="67"/>
      <c r="E16" s="21" t="s">
        <v>562</v>
      </c>
    </row>
    <row r="17" spans="2:7">
      <c r="B17" s="275" t="s">
        <v>741</v>
      </c>
      <c r="C17" s="18" t="s">
        <v>9</v>
      </c>
      <c r="D17" s="67"/>
      <c r="E17" s="21" t="s">
        <v>563</v>
      </c>
    </row>
    <row r="18" spans="2:7">
      <c r="B18" s="279" t="s">
        <v>879</v>
      </c>
      <c r="C18" s="280" t="s">
        <v>880</v>
      </c>
      <c r="D18" s="278"/>
      <c r="E18" s="21"/>
    </row>
    <row r="19" spans="2:7">
      <c r="B19" s="275" t="s">
        <v>740</v>
      </c>
      <c r="C19" s="18" t="s">
        <v>10</v>
      </c>
      <c r="D19" s="67"/>
      <c r="E19" s="21" t="s">
        <v>564</v>
      </c>
    </row>
    <row r="20" spans="2:7" s="71" customFormat="1">
      <c r="B20" s="275" t="s">
        <v>739</v>
      </c>
      <c r="C20" s="18" t="s">
        <v>11</v>
      </c>
      <c r="D20" s="67"/>
      <c r="E20" s="21" t="s">
        <v>565</v>
      </c>
      <c r="G20" s="41"/>
    </row>
    <row r="21" spans="2:7">
      <c r="B21" s="70"/>
      <c r="C21" s="70"/>
      <c r="D21" s="70"/>
    </row>
  </sheetData>
  <pageMargins left="0.7" right="0.7" top="0.75" bottom="0.75" header="0.3" footer="0.3"/>
  <pageSetup paperSize="9" fitToHeight="0" orientation="portrait" r:id="rId1"/>
  <headerFooter differentFirst="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showGridLines="0" zoomScale="80" zoomScaleNormal="80" workbookViewId="0"/>
  </sheetViews>
  <sheetFormatPr defaultColWidth="9.28515625" defaultRowHeight="15"/>
  <cols>
    <col min="1" max="1" width="12.42578125" style="41" customWidth="1"/>
    <col min="2" max="2" width="66.28515625" style="41" bestFit="1" customWidth="1"/>
    <col min="3" max="3" width="13.42578125" style="41" customWidth="1"/>
    <col min="4" max="4" width="7.7109375" style="41" customWidth="1"/>
    <col min="5" max="7" width="9.28515625" style="41" customWidth="1"/>
    <col min="8" max="8" width="10.42578125" style="41" customWidth="1"/>
    <col min="9" max="9" width="28.5703125" style="41" customWidth="1"/>
    <col min="10" max="11" width="9.28515625" style="41" customWidth="1"/>
    <col min="12" max="12" width="25" style="41" customWidth="1"/>
    <col min="13" max="13" width="25.42578125" style="41" customWidth="1"/>
    <col min="14" max="14" width="9.28515625" style="41" customWidth="1"/>
    <col min="15" max="15" width="16.5703125" style="41" customWidth="1"/>
    <col min="16" max="18" width="9.28515625" style="41" customWidth="1"/>
    <col min="19" max="19" width="10.42578125" style="41" customWidth="1"/>
    <col min="20" max="20" width="28.5703125" style="41" customWidth="1"/>
    <col min="21" max="21" width="9.28515625" style="41" customWidth="1"/>
    <col min="22" max="22" width="43.5703125" style="41" customWidth="1"/>
    <col min="23" max="23" width="25" style="41" customWidth="1"/>
    <col min="24" max="24" width="25.42578125" style="41" customWidth="1"/>
    <col min="25" max="25" width="9.28515625" style="41" customWidth="1"/>
    <col min="26" max="26" width="16.5703125" style="41" customWidth="1"/>
    <col min="27" max="27" width="18.42578125" style="41" customWidth="1"/>
    <col min="28" max="16384" width="9.28515625" style="41"/>
  </cols>
  <sheetData>
    <row r="1" spans="1:27">
      <c r="A1" s="44" t="s">
        <v>1120</v>
      </c>
    </row>
    <row r="2" spans="1:27" ht="12" customHeight="1">
      <c r="A2" s="31" t="s">
        <v>530</v>
      </c>
    </row>
    <row r="3" spans="1:27" ht="12" customHeight="1">
      <c r="A3" s="31"/>
    </row>
    <row r="4" spans="1:27" ht="12" customHeight="1">
      <c r="A4" s="44" t="s">
        <v>1121</v>
      </c>
      <c r="J4" s="44"/>
      <c r="U4" s="44"/>
    </row>
    <row r="5" spans="1:27" ht="12" customHeight="1"/>
    <row r="6" spans="1:27" ht="12" customHeight="1">
      <c r="A6" s="31" t="s">
        <v>530</v>
      </c>
    </row>
    <row r="8" spans="1:27" s="270" customFormat="1">
      <c r="A8" s="1" t="s">
        <v>144</v>
      </c>
      <c r="B8" s="43"/>
      <c r="C8" s="43"/>
      <c r="D8" s="43"/>
      <c r="E8" s="428"/>
      <c r="F8" s="428"/>
      <c r="P8" s="428"/>
      <c r="Q8" s="428"/>
    </row>
    <row r="9" spans="1:27" s="270" customFormat="1">
      <c r="A9" s="1" t="s">
        <v>1122</v>
      </c>
      <c r="B9" s="429" t="s">
        <v>1123</v>
      </c>
      <c r="C9" s="430" t="s">
        <v>1124</v>
      </c>
      <c r="D9" s="431" t="s">
        <v>1125</v>
      </c>
      <c r="E9" s="428"/>
      <c r="F9" s="428"/>
      <c r="P9" s="428"/>
      <c r="Q9" s="428"/>
    </row>
    <row r="10" spans="1:27" s="270" customFormat="1">
      <c r="A10" s="41"/>
      <c r="B10" s="428"/>
      <c r="C10" s="432"/>
      <c r="D10" s="433"/>
      <c r="E10" s="428"/>
      <c r="F10" s="428"/>
      <c r="P10" s="428"/>
      <c r="Q10" s="428"/>
    </row>
    <row r="11" spans="1:27" s="70" customFormat="1"/>
    <row r="12" spans="1:27" s="70" customFormat="1" ht="14.65" customHeight="1">
      <c r="D12" s="481" t="s">
        <v>286</v>
      </c>
      <c r="E12" s="482"/>
      <c r="F12" s="482"/>
      <c r="G12" s="482"/>
      <c r="H12" s="482"/>
      <c r="I12" s="482"/>
      <c r="J12" s="482"/>
      <c r="K12" s="482"/>
      <c r="L12" s="482"/>
      <c r="M12" s="482"/>
      <c r="N12" s="482"/>
      <c r="O12" s="482"/>
      <c r="P12" s="482"/>
      <c r="Q12" s="482"/>
      <c r="R12" s="482"/>
      <c r="S12" s="482"/>
      <c r="T12" s="482"/>
      <c r="U12" s="482"/>
      <c r="V12" s="482"/>
      <c r="W12" s="482"/>
      <c r="X12" s="482"/>
      <c r="Y12" s="482"/>
      <c r="Z12" s="482"/>
      <c r="AA12" s="483"/>
    </row>
    <row r="13" spans="1:27" s="70" customFormat="1" ht="43.35" customHeight="1">
      <c r="D13" s="484"/>
      <c r="E13" s="481" t="s">
        <v>1126</v>
      </c>
      <c r="F13" s="482"/>
      <c r="G13" s="482"/>
      <c r="H13" s="482"/>
      <c r="I13" s="482"/>
      <c r="J13" s="482"/>
      <c r="K13" s="482"/>
      <c r="L13" s="482"/>
      <c r="M13" s="482"/>
      <c r="N13" s="482"/>
      <c r="O13" s="483"/>
      <c r="P13" s="481" t="s">
        <v>1127</v>
      </c>
      <c r="Q13" s="482"/>
      <c r="R13" s="482"/>
      <c r="S13" s="482"/>
      <c r="T13" s="482"/>
      <c r="U13" s="482"/>
      <c r="V13" s="482"/>
      <c r="W13" s="482"/>
      <c r="X13" s="482"/>
      <c r="Y13" s="482"/>
      <c r="Z13" s="483"/>
      <c r="AA13" s="486" t="s">
        <v>1128</v>
      </c>
    </row>
    <row r="14" spans="1:27" s="70" customFormat="1">
      <c r="D14" s="484"/>
      <c r="E14" s="484"/>
      <c r="F14" s="487" t="s">
        <v>1129</v>
      </c>
      <c r="G14" s="486" t="s">
        <v>1130</v>
      </c>
      <c r="H14" s="487"/>
      <c r="I14" s="487"/>
      <c r="J14" s="487"/>
      <c r="K14" s="487"/>
      <c r="L14" s="487"/>
      <c r="M14" s="487"/>
      <c r="N14" s="487"/>
      <c r="O14" s="487"/>
      <c r="P14" s="484"/>
      <c r="Q14" s="487" t="s">
        <v>1129</v>
      </c>
      <c r="R14" s="486" t="s">
        <v>1130</v>
      </c>
      <c r="S14" s="487"/>
      <c r="T14" s="487"/>
      <c r="U14" s="487"/>
      <c r="V14" s="487"/>
      <c r="W14" s="487"/>
      <c r="X14" s="487"/>
      <c r="Y14" s="487"/>
      <c r="Z14" s="487"/>
      <c r="AA14" s="484"/>
    </row>
    <row r="15" spans="1:27" s="70" customFormat="1">
      <c r="B15" s="40"/>
      <c r="C15" s="40"/>
      <c r="D15" s="484"/>
      <c r="E15" s="484"/>
      <c r="F15" s="487"/>
      <c r="G15" s="485"/>
      <c r="H15" s="487" t="s">
        <v>1131</v>
      </c>
      <c r="I15" s="486" t="s">
        <v>1132</v>
      </c>
      <c r="J15" s="487"/>
      <c r="K15" s="487"/>
      <c r="L15" s="487"/>
      <c r="M15" s="487"/>
      <c r="N15" s="487"/>
      <c r="O15" s="487"/>
      <c r="P15" s="484"/>
      <c r="Q15" s="487"/>
      <c r="R15" s="485"/>
      <c r="S15" s="487" t="s">
        <v>1131</v>
      </c>
      <c r="T15" s="486" t="s">
        <v>1132</v>
      </c>
      <c r="U15" s="487"/>
      <c r="V15" s="487"/>
      <c r="W15" s="487"/>
      <c r="X15" s="487"/>
      <c r="Y15" s="487"/>
      <c r="Z15" s="487"/>
      <c r="AA15" s="484"/>
    </row>
    <row r="16" spans="1:27" s="70" customFormat="1" ht="79.349999999999994" customHeight="1">
      <c r="B16" s="40"/>
      <c r="C16" s="40"/>
      <c r="D16" s="485"/>
      <c r="E16" s="485"/>
      <c r="F16" s="487"/>
      <c r="G16" s="487"/>
      <c r="H16" s="487"/>
      <c r="I16" s="434"/>
      <c r="J16" s="435" t="s">
        <v>1133</v>
      </c>
      <c r="K16" s="435" t="s">
        <v>1134</v>
      </c>
      <c r="L16" s="435" t="s">
        <v>1135</v>
      </c>
      <c r="M16" s="435" t="s">
        <v>1136</v>
      </c>
      <c r="N16" s="435" t="s">
        <v>1137</v>
      </c>
      <c r="O16" s="435" t="s">
        <v>1138</v>
      </c>
      <c r="P16" s="485"/>
      <c r="Q16" s="487"/>
      <c r="R16" s="487"/>
      <c r="S16" s="487"/>
      <c r="T16" s="434"/>
      <c r="U16" s="435" t="s">
        <v>1133</v>
      </c>
      <c r="V16" s="435" t="s">
        <v>1134</v>
      </c>
      <c r="W16" s="435" t="s">
        <v>1135</v>
      </c>
      <c r="X16" s="435" t="s">
        <v>1136</v>
      </c>
      <c r="Y16" s="435" t="s">
        <v>1137</v>
      </c>
      <c r="Z16" s="435" t="s">
        <v>1138</v>
      </c>
      <c r="AA16" s="485"/>
    </row>
    <row r="17" spans="2:31" s="70" customFormat="1">
      <c r="B17" s="40"/>
      <c r="C17" s="40"/>
      <c r="D17" s="436" t="s">
        <v>1139</v>
      </c>
      <c r="E17" s="436" t="s">
        <v>1140</v>
      </c>
      <c r="F17" s="436" t="s">
        <v>1141</v>
      </c>
      <c r="G17" s="436" t="s">
        <v>1142</v>
      </c>
      <c r="H17" s="436" t="s">
        <v>1143</v>
      </c>
      <c r="I17" s="436" t="s">
        <v>1144</v>
      </c>
      <c r="J17" s="436" t="s">
        <v>1145</v>
      </c>
      <c r="K17" s="436" t="s">
        <v>1146</v>
      </c>
      <c r="L17" s="436" t="s">
        <v>1147</v>
      </c>
      <c r="M17" s="436" t="s">
        <v>1148</v>
      </c>
      <c r="N17" s="436" t="s">
        <v>1149</v>
      </c>
      <c r="O17" s="436" t="s">
        <v>1150</v>
      </c>
      <c r="P17" s="436" t="s">
        <v>1151</v>
      </c>
      <c r="Q17" s="436" t="s">
        <v>1152</v>
      </c>
      <c r="R17" s="436" t="s">
        <v>1153</v>
      </c>
      <c r="S17" s="436" t="s">
        <v>1154</v>
      </c>
      <c r="T17" s="436" t="s">
        <v>1155</v>
      </c>
      <c r="U17" s="436" t="s">
        <v>1156</v>
      </c>
      <c r="V17" s="436" t="s">
        <v>1157</v>
      </c>
      <c r="W17" s="436" t="s">
        <v>1158</v>
      </c>
      <c r="X17" s="436" t="s">
        <v>1159</v>
      </c>
      <c r="Y17" s="436" t="s">
        <v>1160</v>
      </c>
      <c r="Z17" s="436" t="s">
        <v>1161</v>
      </c>
      <c r="AA17" s="436" t="s">
        <v>1162</v>
      </c>
    </row>
    <row r="18" spans="2:31" s="70" customFormat="1">
      <c r="B18" s="436" t="s">
        <v>1163</v>
      </c>
      <c r="C18" s="436" t="s">
        <v>1020</v>
      </c>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 t="s">
        <v>251</v>
      </c>
      <c r="AC18" s="4" t="s">
        <v>254</v>
      </c>
      <c r="AD18" s="4"/>
    </row>
    <row r="19" spans="2:31" s="70" customFormat="1">
      <c r="B19" s="438" t="s">
        <v>1164</v>
      </c>
      <c r="C19" s="436" t="s">
        <v>1165</v>
      </c>
      <c r="D19" s="439"/>
      <c r="E19" s="439"/>
      <c r="F19" s="437"/>
      <c r="G19" s="437"/>
      <c r="H19" s="437"/>
      <c r="I19" s="437"/>
      <c r="J19" s="437"/>
      <c r="K19" s="439"/>
      <c r="L19" s="439"/>
      <c r="M19" s="439"/>
      <c r="N19" s="439"/>
      <c r="O19" s="437"/>
      <c r="P19" s="439"/>
      <c r="Q19" s="437"/>
      <c r="R19" s="437"/>
      <c r="S19" s="437"/>
      <c r="T19" s="437"/>
      <c r="U19" s="437"/>
      <c r="V19" s="439"/>
      <c r="W19" s="439"/>
      <c r="X19" s="439"/>
      <c r="Y19" s="439"/>
      <c r="Z19" s="437"/>
      <c r="AA19" s="439"/>
      <c r="AB19" s="4" t="s">
        <v>251</v>
      </c>
      <c r="AC19" s="4" t="s">
        <v>254</v>
      </c>
      <c r="AD19" s="4" t="s">
        <v>1166</v>
      </c>
    </row>
    <row r="20" spans="2:31" s="70" customFormat="1">
      <c r="B20" s="440" t="s">
        <v>1167</v>
      </c>
      <c r="C20" s="436" t="s">
        <v>1168</v>
      </c>
      <c r="D20" s="439"/>
      <c r="E20" s="439"/>
      <c r="F20" s="439"/>
      <c r="G20" s="437"/>
      <c r="H20" s="439"/>
      <c r="I20" s="437"/>
      <c r="J20" s="439"/>
      <c r="K20" s="439"/>
      <c r="L20" s="439"/>
      <c r="M20" s="439"/>
      <c r="N20" s="439"/>
      <c r="O20" s="437"/>
      <c r="P20" s="439"/>
      <c r="Q20" s="439"/>
      <c r="R20" s="437"/>
      <c r="S20" s="439"/>
      <c r="T20" s="437"/>
      <c r="U20" s="439"/>
      <c r="V20" s="439"/>
      <c r="W20" s="439"/>
      <c r="X20" s="439"/>
      <c r="Y20" s="439"/>
      <c r="Z20" s="437"/>
      <c r="AA20" s="439"/>
      <c r="AB20" s="4" t="s">
        <v>251</v>
      </c>
      <c r="AC20" s="4" t="s">
        <v>254</v>
      </c>
      <c r="AD20" s="4" t="s">
        <v>1166</v>
      </c>
      <c r="AE20" s="441" t="s">
        <v>1072</v>
      </c>
    </row>
    <row r="21" spans="2:31" s="70" customFormat="1">
      <c r="B21" s="400" t="s">
        <v>1169</v>
      </c>
      <c r="C21" s="436" t="s">
        <v>1170</v>
      </c>
      <c r="D21" s="439"/>
      <c r="E21" s="437"/>
      <c r="F21" s="437"/>
      <c r="G21" s="437"/>
      <c r="H21" s="437"/>
      <c r="I21" s="437"/>
      <c r="J21" s="437"/>
      <c r="K21" s="437"/>
      <c r="L21" s="437"/>
      <c r="M21" s="437"/>
      <c r="N21" s="437"/>
      <c r="O21" s="437"/>
      <c r="P21" s="437"/>
      <c r="Q21" s="437"/>
      <c r="R21" s="437"/>
      <c r="S21" s="437"/>
      <c r="T21" s="437"/>
      <c r="U21" s="437"/>
      <c r="V21" s="437"/>
      <c r="W21" s="437"/>
      <c r="X21" s="437"/>
      <c r="Y21" s="437"/>
      <c r="Z21" s="437"/>
      <c r="AA21" s="437"/>
      <c r="AB21" s="4" t="s">
        <v>251</v>
      </c>
      <c r="AC21" s="4" t="s">
        <v>254</v>
      </c>
      <c r="AD21" s="4" t="s">
        <v>269</v>
      </c>
    </row>
    <row r="22" spans="2:31" s="70" customFormat="1">
      <c r="F22" s="70" t="s">
        <v>1065</v>
      </c>
      <c r="G22" s="70" t="s">
        <v>1068</v>
      </c>
      <c r="H22" s="70" t="s">
        <v>1171</v>
      </c>
      <c r="I22" s="70" t="s">
        <v>1172</v>
      </c>
      <c r="J22" s="70" t="s">
        <v>1173</v>
      </c>
      <c r="K22" s="70" t="s">
        <v>1174</v>
      </c>
      <c r="L22" s="70" t="s">
        <v>1175</v>
      </c>
      <c r="M22" s="70" t="s">
        <v>1176</v>
      </c>
      <c r="N22" s="70" t="s">
        <v>464</v>
      </c>
      <c r="O22" s="70" t="s">
        <v>1177</v>
      </c>
      <c r="Q22" s="70" t="s">
        <v>1065</v>
      </c>
      <c r="R22" s="70" t="s">
        <v>1068</v>
      </c>
      <c r="S22" s="70" t="s">
        <v>1171</v>
      </c>
      <c r="T22" s="70" t="s">
        <v>1172</v>
      </c>
      <c r="U22" s="70" t="s">
        <v>1173</v>
      </c>
      <c r="V22" s="70" t="s">
        <v>1174</v>
      </c>
      <c r="W22" s="70" t="s">
        <v>1175</v>
      </c>
      <c r="X22" s="70" t="s">
        <v>1176</v>
      </c>
      <c r="Y22" s="70" t="s">
        <v>464</v>
      </c>
      <c r="Z22" s="70" t="s">
        <v>1177</v>
      </c>
    </row>
    <row r="23" spans="2:31" s="70" customFormat="1">
      <c r="E23" s="70" t="s">
        <v>1178</v>
      </c>
      <c r="F23" s="70" t="s">
        <v>1178</v>
      </c>
      <c r="G23" s="70" t="s">
        <v>1178</v>
      </c>
      <c r="H23" s="70" t="s">
        <v>1178</v>
      </c>
      <c r="I23" s="70" t="s">
        <v>1178</v>
      </c>
      <c r="J23" s="70" t="s">
        <v>1178</v>
      </c>
      <c r="K23" s="70" t="s">
        <v>1178</v>
      </c>
      <c r="L23" s="70" t="s">
        <v>1178</v>
      </c>
      <c r="M23" s="70" t="s">
        <v>1178</v>
      </c>
      <c r="N23" s="70" t="s">
        <v>1178</v>
      </c>
      <c r="O23" s="70" t="s">
        <v>1178</v>
      </c>
      <c r="P23" s="70" t="s">
        <v>1179</v>
      </c>
      <c r="Q23" s="70" t="s">
        <v>1179</v>
      </c>
      <c r="R23" s="70" t="s">
        <v>1179</v>
      </c>
      <c r="S23" s="70" t="s">
        <v>1179</v>
      </c>
      <c r="T23" s="70" t="s">
        <v>1179</v>
      </c>
      <c r="U23" s="70" t="s">
        <v>1179</v>
      </c>
      <c r="V23" s="70" t="s">
        <v>1179</v>
      </c>
      <c r="W23" s="70" t="s">
        <v>1179</v>
      </c>
      <c r="X23" s="70" t="s">
        <v>1179</v>
      </c>
      <c r="Y23" s="70" t="s">
        <v>1179</v>
      </c>
      <c r="Z23" s="70" t="s">
        <v>1179</v>
      </c>
      <c r="AA23" s="70" t="s">
        <v>1180</v>
      </c>
    </row>
    <row r="24" spans="2:31" s="70" customFormat="1"/>
    <row r="25" spans="2:31" s="70" customFormat="1"/>
    <row r="26" spans="2:31" s="70" customFormat="1"/>
    <row r="27" spans="2:31" s="70" customFormat="1"/>
    <row r="28" spans="2:31" s="70" customFormat="1"/>
    <row r="29" spans="2:31" s="70" customFormat="1"/>
    <row r="30" spans="2:31" s="70" customFormat="1"/>
  </sheetData>
  <mergeCells count="17">
    <mergeCell ref="T15:Z15"/>
    <mergeCell ref="D12:AA12"/>
    <mergeCell ref="D13:D16"/>
    <mergeCell ref="E13:O13"/>
    <mergeCell ref="P13:Z13"/>
    <mergeCell ref="AA13:AA16"/>
    <mergeCell ref="E14:E16"/>
    <mergeCell ref="F14:F16"/>
    <mergeCell ref="G14:O14"/>
    <mergeCell ref="P14:P16"/>
    <mergeCell ref="Q14:Q16"/>
    <mergeCell ref="R14:Z14"/>
    <mergeCell ref="G15:G16"/>
    <mergeCell ref="H15:H16"/>
    <mergeCell ref="I15:O15"/>
    <mergeCell ref="R15:R16"/>
    <mergeCell ref="S15:S1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showGridLines="0" zoomScale="80" zoomScaleNormal="80" workbookViewId="0"/>
  </sheetViews>
  <sheetFormatPr defaultColWidth="9.28515625" defaultRowHeight="15"/>
  <cols>
    <col min="1" max="1" width="15" style="41" customWidth="1"/>
    <col min="2" max="2" width="66.28515625" style="41" bestFit="1" customWidth="1"/>
    <col min="3" max="3" width="7.7109375" style="41" bestFit="1" customWidth="1"/>
    <col min="4" max="4" width="7.7109375" style="41" customWidth="1"/>
    <col min="5" max="9" width="9.28515625" style="41" customWidth="1"/>
    <col min="10" max="10" width="10.42578125" style="41" customWidth="1"/>
    <col min="11" max="11" width="28.5703125" style="41" customWidth="1"/>
    <col min="12" max="13" width="9.28515625" style="41" customWidth="1"/>
    <col min="14" max="14" width="25" style="41" customWidth="1"/>
    <col min="15" max="15" width="25.42578125" style="41" customWidth="1"/>
    <col min="16" max="20" width="9.28515625" style="41" customWidth="1"/>
    <col min="21" max="21" width="10.42578125" style="41" customWidth="1"/>
    <col min="22" max="22" width="28.5703125" style="41" customWidth="1"/>
    <col min="23" max="24" width="9.28515625" style="41" customWidth="1"/>
    <col min="25" max="25" width="25" style="41" customWidth="1"/>
    <col min="26" max="26" width="25.42578125" style="41" customWidth="1"/>
    <col min="27" max="27" width="9.28515625" style="41" customWidth="1"/>
    <col min="28" max="29" width="22.42578125" style="41" customWidth="1"/>
    <col min="30" max="30" width="48.7109375" style="41" bestFit="1" customWidth="1"/>
    <col min="31" max="31" width="9.28515625" style="41"/>
    <col min="32" max="32" width="58.28515625" style="41" customWidth="1"/>
    <col min="33" max="16384" width="9.28515625" style="41"/>
  </cols>
  <sheetData>
    <row r="1" spans="1:27">
      <c r="A1" s="44" t="s">
        <v>1181</v>
      </c>
    </row>
    <row r="2" spans="1:27" ht="12" customHeight="1">
      <c r="A2" s="31" t="s">
        <v>531</v>
      </c>
    </row>
    <row r="3" spans="1:27" ht="12" customHeight="1">
      <c r="A3" s="31"/>
    </row>
    <row r="4" spans="1:27">
      <c r="A4" s="44" t="s">
        <v>1182</v>
      </c>
      <c r="L4" s="44"/>
      <c r="W4" s="44"/>
    </row>
    <row r="5" spans="1:27" ht="12" customHeight="1"/>
    <row r="6" spans="1:27">
      <c r="A6" s="31" t="s">
        <v>531</v>
      </c>
    </row>
    <row r="7" spans="1:27" ht="12" customHeight="1">
      <c r="A7" s="31"/>
    </row>
    <row r="8" spans="1:27" s="270" customFormat="1">
      <c r="A8" s="1" t="s">
        <v>144</v>
      </c>
      <c r="B8" s="43"/>
      <c r="C8" s="43"/>
      <c r="D8" s="43"/>
      <c r="E8" s="428"/>
      <c r="F8" s="428"/>
      <c r="P8" s="428"/>
      <c r="Q8" s="428"/>
    </row>
    <row r="9" spans="1:27" s="270" customFormat="1">
      <c r="A9" s="1" t="s">
        <v>1122</v>
      </c>
      <c r="B9" s="429" t="s">
        <v>1123</v>
      </c>
      <c r="C9" s="430" t="s">
        <v>1124</v>
      </c>
      <c r="D9" s="429" t="s">
        <v>1125</v>
      </c>
      <c r="E9" s="428"/>
      <c r="F9" s="428"/>
      <c r="P9" s="428"/>
      <c r="Q9" s="428"/>
    </row>
    <row r="11" spans="1:27" s="70" customFormat="1" ht="14.65" customHeight="1">
      <c r="D11" s="481" t="s">
        <v>286</v>
      </c>
      <c r="E11" s="482"/>
      <c r="F11" s="482"/>
      <c r="G11" s="482"/>
      <c r="H11" s="482"/>
      <c r="I11" s="482"/>
      <c r="J11" s="482"/>
      <c r="K11" s="482"/>
      <c r="L11" s="482"/>
      <c r="M11" s="482"/>
      <c r="N11" s="482"/>
      <c r="O11" s="482"/>
      <c r="P11" s="482"/>
      <c r="Q11" s="482"/>
      <c r="R11" s="482"/>
      <c r="S11" s="482"/>
      <c r="T11" s="482"/>
      <c r="U11" s="482"/>
      <c r="V11" s="482"/>
      <c r="W11" s="482"/>
      <c r="X11" s="482"/>
      <c r="Y11" s="482"/>
      <c r="Z11" s="482"/>
      <c r="AA11" s="483"/>
    </row>
    <row r="12" spans="1:27" s="70" customFormat="1" ht="29.1" customHeight="1">
      <c r="D12" s="484"/>
      <c r="E12" s="486" t="s">
        <v>1126</v>
      </c>
      <c r="F12" s="487"/>
      <c r="G12" s="487"/>
      <c r="H12" s="487"/>
      <c r="I12" s="487"/>
      <c r="J12" s="487"/>
      <c r="K12" s="487"/>
      <c r="L12" s="487"/>
      <c r="M12" s="487"/>
      <c r="N12" s="487"/>
      <c r="O12" s="487"/>
      <c r="P12" s="486" t="s">
        <v>1127</v>
      </c>
      <c r="Q12" s="487"/>
      <c r="R12" s="487"/>
      <c r="S12" s="487"/>
      <c r="T12" s="487"/>
      <c r="U12" s="487"/>
      <c r="V12" s="487"/>
      <c r="W12" s="487"/>
      <c r="X12" s="487"/>
      <c r="Y12" s="487"/>
      <c r="Z12" s="487"/>
      <c r="AA12" s="486" t="s">
        <v>1128</v>
      </c>
    </row>
    <row r="13" spans="1:27" s="70" customFormat="1">
      <c r="D13" s="484"/>
      <c r="E13" s="484"/>
      <c r="F13" s="484" t="s">
        <v>1129</v>
      </c>
      <c r="G13" s="484" t="s">
        <v>1130</v>
      </c>
      <c r="H13" s="485"/>
      <c r="I13" s="485"/>
      <c r="J13" s="485"/>
      <c r="K13" s="485"/>
      <c r="L13" s="485"/>
      <c r="M13" s="485"/>
      <c r="N13" s="485"/>
      <c r="O13" s="485"/>
      <c r="P13" s="484"/>
      <c r="Q13" s="484" t="s">
        <v>1129</v>
      </c>
      <c r="R13" s="484" t="s">
        <v>1130</v>
      </c>
      <c r="S13" s="485"/>
      <c r="T13" s="485"/>
      <c r="U13" s="485"/>
      <c r="V13" s="485"/>
      <c r="W13" s="485"/>
      <c r="X13" s="485"/>
      <c r="Y13" s="485"/>
      <c r="Z13" s="485"/>
      <c r="AA13" s="484"/>
    </row>
    <row r="14" spans="1:27" s="70" customFormat="1">
      <c r="B14" s="40"/>
      <c r="C14" s="40"/>
      <c r="D14" s="484"/>
      <c r="E14" s="484"/>
      <c r="F14" s="484"/>
      <c r="G14" s="484"/>
      <c r="H14" s="486" t="s">
        <v>1131</v>
      </c>
      <c r="I14" s="486" t="s">
        <v>1132</v>
      </c>
      <c r="J14" s="487"/>
      <c r="K14" s="487"/>
      <c r="L14" s="487"/>
      <c r="M14" s="487"/>
      <c r="N14" s="487"/>
      <c r="O14" s="487"/>
      <c r="P14" s="484"/>
      <c r="Q14" s="484"/>
      <c r="R14" s="484"/>
      <c r="S14" s="486" t="s">
        <v>1131</v>
      </c>
      <c r="T14" s="486" t="s">
        <v>1132</v>
      </c>
      <c r="U14" s="487"/>
      <c r="V14" s="487"/>
      <c r="W14" s="487"/>
      <c r="X14" s="487"/>
      <c r="Y14" s="487"/>
      <c r="Z14" s="487"/>
      <c r="AA14" s="484"/>
    </row>
    <row r="15" spans="1:27" s="70" customFormat="1" ht="79.349999999999994" customHeight="1">
      <c r="B15" s="40"/>
      <c r="C15" s="40"/>
      <c r="D15" s="485"/>
      <c r="E15" s="485"/>
      <c r="F15" s="485"/>
      <c r="G15" s="485"/>
      <c r="H15" s="485"/>
      <c r="I15" s="434"/>
      <c r="J15" s="435" t="s">
        <v>1133</v>
      </c>
      <c r="K15" s="435" t="s">
        <v>1134</v>
      </c>
      <c r="L15" s="435" t="s">
        <v>1135</v>
      </c>
      <c r="M15" s="435" t="s">
        <v>1136</v>
      </c>
      <c r="N15" s="435" t="s">
        <v>1137</v>
      </c>
      <c r="O15" s="435" t="s">
        <v>1138</v>
      </c>
      <c r="P15" s="485"/>
      <c r="Q15" s="485"/>
      <c r="R15" s="485"/>
      <c r="S15" s="485"/>
      <c r="T15" s="434"/>
      <c r="U15" s="435" t="s">
        <v>1133</v>
      </c>
      <c r="V15" s="435" t="s">
        <v>1134</v>
      </c>
      <c r="W15" s="435" t="s">
        <v>1135</v>
      </c>
      <c r="X15" s="435" t="s">
        <v>1136</v>
      </c>
      <c r="Y15" s="435" t="s">
        <v>1137</v>
      </c>
      <c r="Z15" s="435" t="s">
        <v>1138</v>
      </c>
      <c r="AA15" s="485"/>
    </row>
    <row r="16" spans="1:27" s="70" customFormat="1">
      <c r="B16" s="40"/>
      <c r="C16" s="40"/>
      <c r="D16" s="436" t="s">
        <v>1139</v>
      </c>
      <c r="E16" s="436" t="s">
        <v>1140</v>
      </c>
      <c r="F16" s="436" t="s">
        <v>1141</v>
      </c>
      <c r="G16" s="436" t="s">
        <v>1142</v>
      </c>
      <c r="H16" s="436" t="s">
        <v>1143</v>
      </c>
      <c r="I16" s="436" t="s">
        <v>1144</v>
      </c>
      <c r="J16" s="436" t="s">
        <v>1145</v>
      </c>
      <c r="K16" s="436" t="s">
        <v>1146</v>
      </c>
      <c r="L16" s="436" t="s">
        <v>1147</v>
      </c>
      <c r="M16" s="436" t="s">
        <v>1148</v>
      </c>
      <c r="N16" s="436" t="s">
        <v>1149</v>
      </c>
      <c r="O16" s="436" t="s">
        <v>1150</v>
      </c>
      <c r="P16" s="436" t="s">
        <v>1151</v>
      </c>
      <c r="Q16" s="436" t="s">
        <v>1152</v>
      </c>
      <c r="R16" s="436" t="s">
        <v>1153</v>
      </c>
      <c r="S16" s="436" t="s">
        <v>1154</v>
      </c>
      <c r="T16" s="436" t="s">
        <v>1155</v>
      </c>
      <c r="U16" s="436" t="s">
        <v>1156</v>
      </c>
      <c r="V16" s="436" t="s">
        <v>1157</v>
      </c>
      <c r="W16" s="436" t="s">
        <v>1158</v>
      </c>
      <c r="X16" s="436" t="s">
        <v>1159</v>
      </c>
      <c r="Y16" s="436" t="s">
        <v>1160</v>
      </c>
      <c r="Z16" s="436" t="s">
        <v>1161</v>
      </c>
      <c r="AA16" s="436" t="s">
        <v>1162</v>
      </c>
    </row>
    <row r="17" spans="2:32" s="70" customFormat="1">
      <c r="B17" s="436" t="s">
        <v>1183</v>
      </c>
      <c r="C17" s="436" t="s">
        <v>1020</v>
      </c>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row>
    <row r="18" spans="2:32" s="70" customFormat="1">
      <c r="B18" s="438" t="s">
        <v>1184</v>
      </c>
      <c r="C18" s="436" t="s">
        <v>1022</v>
      </c>
      <c r="D18" s="439"/>
      <c r="E18" s="439"/>
      <c r="F18" s="439"/>
      <c r="G18" s="437"/>
      <c r="H18" s="439"/>
      <c r="I18" s="437"/>
      <c r="J18" s="439"/>
      <c r="K18" s="439"/>
      <c r="L18" s="439"/>
      <c r="M18" s="439"/>
      <c r="N18" s="439"/>
      <c r="O18" s="439"/>
      <c r="P18" s="439"/>
      <c r="Q18" s="439"/>
      <c r="R18" s="437"/>
      <c r="S18" s="439"/>
      <c r="T18" s="437"/>
      <c r="U18" s="439"/>
      <c r="V18" s="439"/>
      <c r="W18" s="439"/>
      <c r="X18" s="439"/>
      <c r="Y18" s="439"/>
      <c r="Z18" s="439"/>
      <c r="AA18" s="439"/>
      <c r="AB18" s="4" t="s">
        <v>251</v>
      </c>
      <c r="AC18" s="21" t="s">
        <v>275</v>
      </c>
      <c r="AD18" s="21" t="s">
        <v>1185</v>
      </c>
    </row>
    <row r="19" spans="2:32" s="70" customFormat="1">
      <c r="B19" s="440" t="s">
        <v>1186</v>
      </c>
      <c r="C19" s="436" t="s">
        <v>1187</v>
      </c>
      <c r="D19" s="439"/>
      <c r="E19" s="439"/>
      <c r="F19" s="439"/>
      <c r="G19" s="437"/>
      <c r="H19" s="439"/>
      <c r="I19" s="437"/>
      <c r="J19" s="439"/>
      <c r="K19" s="439"/>
      <c r="L19" s="439"/>
      <c r="M19" s="439"/>
      <c r="N19" s="439"/>
      <c r="O19" s="439"/>
      <c r="P19" s="439"/>
      <c r="Q19" s="439"/>
      <c r="R19" s="437"/>
      <c r="S19" s="439"/>
      <c r="T19" s="437"/>
      <c r="U19" s="439"/>
      <c r="V19" s="439"/>
      <c r="W19" s="439"/>
      <c r="X19" s="439"/>
      <c r="Y19" s="439"/>
      <c r="Z19" s="439"/>
      <c r="AA19" s="439"/>
      <c r="AB19" s="4" t="s">
        <v>251</v>
      </c>
      <c r="AC19" s="21" t="s">
        <v>275</v>
      </c>
      <c r="AD19" s="21" t="s">
        <v>1185</v>
      </c>
      <c r="AE19" s="70" t="s">
        <v>1188</v>
      </c>
    </row>
    <row r="20" spans="2:32" s="70" customFormat="1">
      <c r="B20" s="440" t="s">
        <v>1189</v>
      </c>
      <c r="C20" s="436" t="s">
        <v>1190</v>
      </c>
      <c r="D20" s="439"/>
      <c r="E20" s="439"/>
      <c r="F20" s="439"/>
      <c r="G20" s="437"/>
      <c r="H20" s="439"/>
      <c r="I20" s="437"/>
      <c r="J20" s="439"/>
      <c r="K20" s="439"/>
      <c r="L20" s="439"/>
      <c r="M20" s="439"/>
      <c r="N20" s="439"/>
      <c r="O20" s="439"/>
      <c r="P20" s="439"/>
      <c r="Q20" s="439"/>
      <c r="R20" s="437"/>
      <c r="S20" s="439"/>
      <c r="T20" s="437"/>
      <c r="U20" s="439"/>
      <c r="V20" s="439"/>
      <c r="W20" s="439"/>
      <c r="X20" s="439"/>
      <c r="Y20" s="439"/>
      <c r="Z20" s="439"/>
      <c r="AA20" s="439"/>
      <c r="AB20" s="4" t="s">
        <v>251</v>
      </c>
      <c r="AC20" s="21" t="s">
        <v>275</v>
      </c>
      <c r="AD20" s="21" t="s">
        <v>1185</v>
      </c>
      <c r="AE20" s="70" t="s">
        <v>1191</v>
      </c>
    </row>
    <row r="21" spans="2:32" s="70" customFormat="1">
      <c r="B21" s="440" t="s">
        <v>1192</v>
      </c>
      <c r="C21" s="436" t="s">
        <v>1026</v>
      </c>
      <c r="D21" s="439"/>
      <c r="E21" s="439"/>
      <c r="F21" s="439"/>
      <c r="G21" s="437"/>
      <c r="H21" s="439"/>
      <c r="I21" s="437"/>
      <c r="J21" s="439"/>
      <c r="K21" s="439"/>
      <c r="L21" s="439"/>
      <c r="M21" s="439"/>
      <c r="N21" s="439"/>
      <c r="O21" s="439"/>
      <c r="P21" s="439"/>
      <c r="Q21" s="439"/>
      <c r="R21" s="437"/>
      <c r="S21" s="439"/>
      <c r="T21" s="437"/>
      <c r="U21" s="439"/>
      <c r="V21" s="439"/>
      <c r="W21" s="439"/>
      <c r="X21" s="439"/>
      <c r="Y21" s="439"/>
      <c r="Z21" s="439"/>
      <c r="AA21" s="439"/>
      <c r="AB21" s="4" t="s">
        <v>251</v>
      </c>
      <c r="AC21" s="21" t="s">
        <v>275</v>
      </c>
      <c r="AD21" s="21" t="s">
        <v>1185</v>
      </c>
      <c r="AE21" s="70" t="s">
        <v>1193</v>
      </c>
    </row>
    <row r="22" spans="2:32" s="70" customFormat="1">
      <c r="B22" s="438" t="s">
        <v>1194</v>
      </c>
      <c r="C22" s="436" t="s">
        <v>1195</v>
      </c>
      <c r="D22" s="439"/>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 t="s">
        <v>251</v>
      </c>
      <c r="AC22" s="21" t="s">
        <v>275</v>
      </c>
      <c r="AD22" s="21" t="s">
        <v>1196</v>
      </c>
    </row>
    <row r="23" spans="2:32" s="70" customFormat="1">
      <c r="B23" s="438" t="s">
        <v>1197</v>
      </c>
      <c r="C23" s="436" t="s">
        <v>1198</v>
      </c>
      <c r="D23" s="439"/>
      <c r="E23" s="437"/>
      <c r="F23" s="437"/>
      <c r="G23" s="437"/>
      <c r="H23" s="437"/>
      <c r="I23" s="437"/>
      <c r="J23" s="437"/>
      <c r="K23" s="437"/>
      <c r="L23" s="437"/>
      <c r="M23" s="437"/>
      <c r="N23" s="437"/>
      <c r="O23" s="437"/>
      <c r="P23" s="437"/>
      <c r="Q23" s="437"/>
      <c r="R23" s="437"/>
      <c r="S23" s="437"/>
      <c r="T23" s="437"/>
      <c r="U23" s="437"/>
      <c r="V23" s="437"/>
      <c r="W23" s="437"/>
      <c r="X23" s="437"/>
      <c r="Y23" s="437"/>
      <c r="Z23" s="437"/>
      <c r="AA23" s="437"/>
      <c r="AB23" s="4" t="s">
        <v>251</v>
      </c>
      <c r="AC23" s="21" t="s">
        <v>1199</v>
      </c>
      <c r="AD23" s="21"/>
    </row>
    <row r="24" spans="2:32" s="70" customFormat="1">
      <c r="B24" s="438" t="s">
        <v>1200</v>
      </c>
      <c r="C24" s="436" t="s">
        <v>1201</v>
      </c>
      <c r="D24" s="439"/>
      <c r="E24" s="439"/>
      <c r="F24" s="437"/>
      <c r="G24" s="437"/>
      <c r="H24" s="437"/>
      <c r="I24" s="437"/>
      <c r="J24" s="437"/>
      <c r="K24" s="437"/>
      <c r="L24" s="437"/>
      <c r="M24" s="437"/>
      <c r="N24" s="437"/>
      <c r="O24" s="437"/>
      <c r="P24" s="439"/>
      <c r="Q24" s="437"/>
      <c r="R24" s="437"/>
      <c r="S24" s="437"/>
      <c r="T24" s="437"/>
      <c r="U24" s="437"/>
      <c r="V24" s="437"/>
      <c r="W24" s="437"/>
      <c r="X24" s="437"/>
      <c r="Y24" s="437"/>
      <c r="Z24" s="437"/>
      <c r="AA24" s="439"/>
      <c r="AB24" s="4" t="s">
        <v>251</v>
      </c>
      <c r="AC24" s="21" t="s">
        <v>275</v>
      </c>
      <c r="AD24" s="21" t="s">
        <v>1202</v>
      </c>
      <c r="AE24" s="43"/>
      <c r="AF24" s="43"/>
    </row>
    <row r="25" spans="2:32" s="70" customFormat="1">
      <c r="B25" s="440" t="s">
        <v>1203</v>
      </c>
      <c r="C25" s="436" t="s">
        <v>1031</v>
      </c>
      <c r="D25" s="439"/>
      <c r="E25" s="439"/>
      <c r="F25" s="437"/>
      <c r="G25" s="437"/>
      <c r="H25" s="437"/>
      <c r="I25" s="437"/>
      <c r="J25" s="437"/>
      <c r="K25" s="437"/>
      <c r="L25" s="437"/>
      <c r="M25" s="437"/>
      <c r="N25" s="437"/>
      <c r="O25" s="439"/>
      <c r="P25" s="439"/>
      <c r="Q25" s="437"/>
      <c r="R25" s="437"/>
      <c r="S25" s="437"/>
      <c r="T25" s="437"/>
      <c r="U25" s="437"/>
      <c r="V25" s="437"/>
      <c r="W25" s="437"/>
      <c r="X25" s="437"/>
      <c r="Y25" s="437"/>
      <c r="Z25" s="439"/>
      <c r="AA25" s="439"/>
      <c r="AB25" s="4" t="s">
        <v>251</v>
      </c>
      <c r="AC25" s="21" t="s">
        <v>275</v>
      </c>
      <c r="AD25" s="21" t="s">
        <v>1202</v>
      </c>
      <c r="AE25" s="441" t="s">
        <v>1204</v>
      </c>
    </row>
    <row r="26" spans="2:32" s="70" customFormat="1">
      <c r="B26" s="442" t="s">
        <v>1205</v>
      </c>
      <c r="C26" s="436" t="s">
        <v>1206</v>
      </c>
      <c r="D26" s="439"/>
      <c r="E26" s="439"/>
      <c r="F26" s="437"/>
      <c r="G26" s="437"/>
      <c r="H26" s="437"/>
      <c r="I26" s="437"/>
      <c r="J26" s="437"/>
      <c r="K26" s="437"/>
      <c r="L26" s="437"/>
      <c r="M26" s="437"/>
      <c r="N26" s="437"/>
      <c r="O26" s="439"/>
      <c r="P26" s="439"/>
      <c r="Q26" s="437"/>
      <c r="R26" s="437"/>
      <c r="S26" s="437"/>
      <c r="T26" s="437"/>
      <c r="U26" s="437"/>
      <c r="V26" s="437"/>
      <c r="W26" s="437"/>
      <c r="X26" s="437"/>
      <c r="Y26" s="437"/>
      <c r="Z26" s="439"/>
      <c r="AA26" s="439"/>
      <c r="AB26" s="4" t="s">
        <v>251</v>
      </c>
      <c r="AC26" s="21" t="s">
        <v>275</v>
      </c>
      <c r="AD26" s="21" t="s">
        <v>1202</v>
      </c>
      <c r="AE26" s="441" t="s">
        <v>1204</v>
      </c>
      <c r="AF26" s="441" t="s">
        <v>387</v>
      </c>
    </row>
    <row r="27" spans="2:32" s="70" customFormat="1">
      <c r="B27" s="442" t="s">
        <v>1207</v>
      </c>
      <c r="C27" s="436" t="s">
        <v>1208</v>
      </c>
      <c r="D27" s="439"/>
      <c r="E27" s="439"/>
      <c r="F27" s="437"/>
      <c r="G27" s="437"/>
      <c r="H27" s="437"/>
      <c r="I27" s="437"/>
      <c r="J27" s="437"/>
      <c r="K27" s="437"/>
      <c r="L27" s="437"/>
      <c r="M27" s="437"/>
      <c r="N27" s="437"/>
      <c r="O27" s="439"/>
      <c r="P27" s="439"/>
      <c r="Q27" s="437"/>
      <c r="R27" s="437"/>
      <c r="S27" s="437"/>
      <c r="T27" s="437"/>
      <c r="U27" s="437"/>
      <c r="V27" s="437"/>
      <c r="W27" s="437"/>
      <c r="X27" s="437"/>
      <c r="Y27" s="437"/>
      <c r="Z27" s="439"/>
      <c r="AA27" s="439"/>
      <c r="AB27" s="4" t="s">
        <v>251</v>
      </c>
      <c r="AC27" s="21" t="s">
        <v>275</v>
      </c>
      <c r="AD27" s="21" t="s">
        <v>1202</v>
      </c>
      <c r="AE27" s="441" t="s">
        <v>1204</v>
      </c>
      <c r="AF27" s="441" t="s">
        <v>386</v>
      </c>
    </row>
    <row r="28" spans="2:32" s="70" customFormat="1">
      <c r="B28" s="440" t="s">
        <v>1209</v>
      </c>
      <c r="C28" s="436" t="s">
        <v>1210</v>
      </c>
      <c r="D28" s="439"/>
      <c r="E28" s="439"/>
      <c r="F28" s="439"/>
      <c r="G28" s="437"/>
      <c r="H28" s="439"/>
      <c r="I28" s="437"/>
      <c r="J28" s="439"/>
      <c r="K28" s="439"/>
      <c r="L28" s="439"/>
      <c r="M28" s="439"/>
      <c r="N28" s="439"/>
      <c r="O28" s="437"/>
      <c r="P28" s="439"/>
      <c r="Q28" s="439"/>
      <c r="R28" s="437"/>
      <c r="S28" s="439"/>
      <c r="T28" s="437"/>
      <c r="U28" s="439"/>
      <c r="V28" s="439"/>
      <c r="W28" s="439"/>
      <c r="X28" s="439"/>
      <c r="Y28" s="439"/>
      <c r="Z28" s="437"/>
      <c r="AA28" s="439"/>
      <c r="AB28" s="4" t="s">
        <v>251</v>
      </c>
      <c r="AC28" s="21" t="s">
        <v>275</v>
      </c>
      <c r="AD28" s="21" t="s">
        <v>1202</v>
      </c>
      <c r="AE28" s="441" t="s">
        <v>1072</v>
      </c>
    </row>
    <row r="29" spans="2:32" s="70" customFormat="1">
      <c r="B29" s="440" t="s">
        <v>1211</v>
      </c>
      <c r="C29" s="436" t="s">
        <v>1212</v>
      </c>
      <c r="D29" s="439"/>
      <c r="E29" s="437"/>
      <c r="F29" s="437"/>
      <c r="G29" s="437"/>
      <c r="H29" s="437"/>
      <c r="I29" s="437"/>
      <c r="J29" s="437"/>
      <c r="K29" s="437"/>
      <c r="L29" s="437"/>
      <c r="M29" s="437"/>
      <c r="N29" s="437"/>
      <c r="O29" s="439"/>
      <c r="P29" s="437"/>
      <c r="Q29" s="437"/>
      <c r="R29" s="437"/>
      <c r="S29" s="437"/>
      <c r="T29" s="437"/>
      <c r="U29" s="437"/>
      <c r="V29" s="437"/>
      <c r="W29" s="437"/>
      <c r="X29" s="437"/>
      <c r="Y29" s="437"/>
      <c r="Z29" s="439"/>
      <c r="AA29" s="437"/>
      <c r="AB29" s="4" t="s">
        <v>251</v>
      </c>
      <c r="AC29" s="21" t="s">
        <v>275</v>
      </c>
      <c r="AD29" s="21" t="s">
        <v>1202</v>
      </c>
      <c r="AE29" s="441" t="s">
        <v>1213</v>
      </c>
    </row>
    <row r="30" spans="2:32" s="70" customFormat="1">
      <c r="B30" s="438" t="s">
        <v>1214</v>
      </c>
      <c r="C30" s="436" t="s">
        <v>1215</v>
      </c>
      <c r="D30" s="439"/>
      <c r="E30" s="437"/>
      <c r="F30" s="437"/>
      <c r="G30" s="437"/>
      <c r="H30" s="437"/>
      <c r="I30" s="437"/>
      <c r="J30" s="437"/>
      <c r="K30" s="437"/>
      <c r="L30" s="437"/>
      <c r="M30" s="437"/>
      <c r="N30" s="437"/>
      <c r="O30" s="437"/>
      <c r="P30" s="437"/>
      <c r="Q30" s="437"/>
      <c r="R30" s="437"/>
      <c r="S30" s="437"/>
      <c r="T30" s="437"/>
      <c r="U30" s="437"/>
      <c r="V30" s="437"/>
      <c r="W30" s="437"/>
      <c r="X30" s="437"/>
      <c r="Y30" s="437"/>
      <c r="Z30" s="437"/>
      <c r="AA30" s="437"/>
      <c r="AB30" s="4" t="s">
        <v>251</v>
      </c>
      <c r="AC30" s="21" t="s">
        <v>275</v>
      </c>
      <c r="AD30" s="21" t="s">
        <v>1216</v>
      </c>
    </row>
    <row r="31" spans="2:32" s="70" customFormat="1">
      <c r="B31" s="438" t="s">
        <v>1217</v>
      </c>
      <c r="C31" s="436" t="s">
        <v>1218</v>
      </c>
      <c r="D31" s="439"/>
      <c r="E31" s="437"/>
      <c r="F31" s="437"/>
      <c r="G31" s="437"/>
      <c r="H31" s="437"/>
      <c r="I31" s="437"/>
      <c r="J31" s="437"/>
      <c r="K31" s="437"/>
      <c r="L31" s="437"/>
      <c r="M31" s="437"/>
      <c r="N31" s="437"/>
      <c r="O31" s="437"/>
      <c r="P31" s="437"/>
      <c r="Q31" s="437"/>
      <c r="R31" s="437"/>
      <c r="S31" s="437"/>
      <c r="T31" s="437"/>
      <c r="U31" s="437"/>
      <c r="V31" s="437"/>
      <c r="W31" s="437"/>
      <c r="X31" s="437"/>
      <c r="Y31" s="437"/>
      <c r="Z31" s="437"/>
      <c r="AA31" s="437"/>
      <c r="AB31" s="4" t="s">
        <v>251</v>
      </c>
      <c r="AC31" s="21" t="s">
        <v>275</v>
      </c>
      <c r="AD31" s="21" t="s">
        <v>1219</v>
      </c>
    </row>
    <row r="32" spans="2:32" s="70" customFormat="1">
      <c r="B32" s="438" t="s">
        <v>1220</v>
      </c>
      <c r="C32" s="436" t="s">
        <v>1221</v>
      </c>
      <c r="D32" s="439"/>
      <c r="E32" s="437"/>
      <c r="F32" s="437"/>
      <c r="G32" s="437"/>
      <c r="H32" s="437"/>
      <c r="I32" s="437"/>
      <c r="J32" s="437"/>
      <c r="K32" s="437"/>
      <c r="L32" s="437"/>
      <c r="M32" s="437"/>
      <c r="N32" s="437"/>
      <c r="O32" s="437"/>
      <c r="P32" s="437"/>
      <c r="Q32" s="437"/>
      <c r="R32" s="437"/>
      <c r="S32" s="437"/>
      <c r="T32" s="437"/>
      <c r="U32" s="437"/>
      <c r="V32" s="437"/>
      <c r="W32" s="437"/>
      <c r="X32" s="437"/>
      <c r="Y32" s="437"/>
      <c r="Z32" s="437"/>
      <c r="AA32" s="437"/>
      <c r="AB32" s="4" t="s">
        <v>251</v>
      </c>
      <c r="AC32" s="4" t="s">
        <v>1222</v>
      </c>
    </row>
    <row r="33" spans="4:32" s="70" customFormat="1">
      <c r="F33" s="70" t="s">
        <v>1065</v>
      </c>
      <c r="G33" s="70" t="s">
        <v>1068</v>
      </c>
      <c r="H33" s="70" t="s">
        <v>1171</v>
      </c>
      <c r="I33" s="70" t="s">
        <v>1172</v>
      </c>
      <c r="J33" s="70" t="s">
        <v>1173</v>
      </c>
      <c r="K33" s="70" t="s">
        <v>1174</v>
      </c>
      <c r="L33" s="70" t="s">
        <v>1175</v>
      </c>
      <c r="M33" s="70" t="s">
        <v>1176</v>
      </c>
      <c r="N33" s="70" t="s">
        <v>464</v>
      </c>
      <c r="O33" s="70" t="s">
        <v>1177</v>
      </c>
      <c r="Q33" s="70" t="s">
        <v>1065</v>
      </c>
      <c r="R33" s="70" t="s">
        <v>1068</v>
      </c>
      <c r="S33" s="70" t="s">
        <v>1171</v>
      </c>
      <c r="T33" s="70" t="s">
        <v>1172</v>
      </c>
      <c r="U33" s="70" t="s">
        <v>1173</v>
      </c>
      <c r="V33" s="70" t="s">
        <v>1174</v>
      </c>
      <c r="W33" s="70" t="s">
        <v>1175</v>
      </c>
      <c r="X33" s="70" t="s">
        <v>1176</v>
      </c>
      <c r="Y33" s="70" t="s">
        <v>464</v>
      </c>
      <c r="Z33" s="70" t="s">
        <v>1177</v>
      </c>
    </row>
    <row r="34" spans="4:32" s="70" customFormat="1">
      <c r="E34" s="70" t="s">
        <v>1178</v>
      </c>
      <c r="F34" s="70" t="s">
        <v>1178</v>
      </c>
      <c r="G34" s="70" t="s">
        <v>1178</v>
      </c>
      <c r="H34" s="70" t="s">
        <v>1178</v>
      </c>
      <c r="I34" s="70" t="s">
        <v>1178</v>
      </c>
      <c r="J34" s="70" t="s">
        <v>1178</v>
      </c>
      <c r="K34" s="70" t="s">
        <v>1178</v>
      </c>
      <c r="L34" s="70" t="s">
        <v>1178</v>
      </c>
      <c r="M34" s="70" t="s">
        <v>1178</v>
      </c>
      <c r="N34" s="70" t="s">
        <v>1178</v>
      </c>
      <c r="O34" s="70" t="s">
        <v>1178</v>
      </c>
      <c r="P34" s="70" t="s">
        <v>1179</v>
      </c>
      <c r="Q34" s="70" t="s">
        <v>1179</v>
      </c>
      <c r="R34" s="70" t="s">
        <v>1179</v>
      </c>
      <c r="S34" s="70" t="s">
        <v>1179</v>
      </c>
      <c r="T34" s="70" t="s">
        <v>1179</v>
      </c>
      <c r="U34" s="70" t="s">
        <v>1179</v>
      </c>
      <c r="V34" s="70" t="s">
        <v>1179</v>
      </c>
      <c r="W34" s="70" t="s">
        <v>1179</v>
      </c>
      <c r="X34" s="70" t="s">
        <v>1179</v>
      </c>
      <c r="Y34" s="70" t="s">
        <v>1179</v>
      </c>
      <c r="Z34" s="70" t="s">
        <v>1179</v>
      </c>
      <c r="AA34" s="70" t="s">
        <v>1180</v>
      </c>
    </row>
    <row r="35" spans="4:32">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row>
    <row r="36" spans="4:32">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row>
    <row r="37" spans="4:32">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row>
    <row r="38" spans="4:32">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row>
    <row r="39" spans="4:32">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row>
    <row r="40" spans="4:32">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row>
    <row r="41" spans="4:32">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row>
    <row r="42" spans="4:32">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row>
  </sheetData>
  <mergeCells count="17">
    <mergeCell ref="T14:Z14"/>
    <mergeCell ref="D11:AA11"/>
    <mergeCell ref="D12:D15"/>
    <mergeCell ref="E12:O12"/>
    <mergeCell ref="P12:Z12"/>
    <mergeCell ref="AA12:AA15"/>
    <mergeCell ref="E13:E15"/>
    <mergeCell ref="F13:F15"/>
    <mergeCell ref="G13:O13"/>
    <mergeCell ref="P13:P15"/>
    <mergeCell ref="Q13:Q15"/>
    <mergeCell ref="R13:Z13"/>
    <mergeCell ref="G14:G15"/>
    <mergeCell ref="H14:H15"/>
    <mergeCell ref="I14:O14"/>
    <mergeCell ref="R14:R15"/>
    <mergeCell ref="S14:S15"/>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
  <sheetViews>
    <sheetView showGridLines="0" zoomScale="80" zoomScaleNormal="80" workbookViewId="0"/>
  </sheetViews>
  <sheetFormatPr defaultColWidth="11.42578125" defaultRowHeight="15"/>
  <cols>
    <col min="1" max="1" width="64" style="443" customWidth="1"/>
    <col min="2" max="2" width="36" style="443" customWidth="1"/>
    <col min="3" max="3" width="7.5703125" style="443" bestFit="1" customWidth="1"/>
    <col min="4" max="4" width="11.5703125" style="443" bestFit="1" customWidth="1"/>
    <col min="5" max="5" width="12.42578125" style="443" bestFit="1" customWidth="1"/>
    <col min="6" max="6" width="11.42578125" style="443" bestFit="1" customWidth="1"/>
    <col min="7" max="7" width="11.28515625" style="443" bestFit="1" customWidth="1"/>
    <col min="8" max="8" width="10.42578125" style="443" bestFit="1" customWidth="1"/>
    <col min="9" max="9" width="9" style="443" bestFit="1" customWidth="1"/>
    <col min="10" max="10" width="10.42578125" style="443" bestFit="1" customWidth="1"/>
    <col min="11" max="11" width="8.42578125" style="443" bestFit="1" customWidth="1"/>
    <col min="12" max="12" width="10.42578125" style="443" bestFit="1" customWidth="1"/>
    <col min="13" max="13" width="9.5703125" style="443" bestFit="1" customWidth="1"/>
    <col min="14" max="14" width="13.28515625" style="443" bestFit="1" customWidth="1"/>
    <col min="15" max="15" width="16.28515625" style="443" bestFit="1" customWidth="1"/>
    <col min="16" max="16" width="9.5703125" style="443" bestFit="1" customWidth="1"/>
    <col min="17" max="17" width="16.28515625" style="443" bestFit="1" customWidth="1"/>
    <col min="18" max="18" width="11.28515625" style="443" bestFit="1" customWidth="1"/>
    <col min="19" max="19" width="13" style="443" bestFit="1" customWidth="1"/>
    <col min="20" max="21" width="12.42578125" style="443" bestFit="1" customWidth="1"/>
    <col min="22" max="22" width="11.5703125" style="443" bestFit="1" customWidth="1"/>
    <col min="23" max="23" width="12.42578125" style="443" customWidth="1"/>
    <col min="24" max="24" width="12.5703125" style="443" bestFit="1" customWidth="1"/>
    <col min="25" max="25" width="18.7109375" style="443" bestFit="1" customWidth="1"/>
    <col min="26" max="26" width="12.5703125" style="443" bestFit="1" customWidth="1"/>
    <col min="27" max="27" width="11.7109375" style="443" bestFit="1" customWidth="1"/>
    <col min="28" max="28" width="12.42578125" style="443" bestFit="1" customWidth="1"/>
    <col min="29" max="29" width="11.42578125" style="443" bestFit="1" customWidth="1"/>
    <col min="30" max="30" width="12.42578125" style="443" bestFit="1" customWidth="1"/>
    <col min="31" max="31" width="11.42578125" style="443" bestFit="1" customWidth="1"/>
    <col min="32" max="32" width="19.5703125" style="443" customWidth="1"/>
    <col min="33" max="33" width="14.7109375" style="443" customWidth="1"/>
    <col min="34" max="34" width="10.5703125" style="443" customWidth="1"/>
    <col min="35" max="35" width="18.7109375" style="443" customWidth="1"/>
    <col min="36" max="39" width="11.42578125" style="443"/>
    <col min="40" max="40" width="12.28515625" style="443" customWidth="1"/>
    <col min="41" max="42" width="11.42578125" style="443"/>
    <col min="43" max="43" width="12.7109375" style="443" customWidth="1"/>
    <col min="44" max="16384" width="11.42578125" style="443"/>
  </cols>
  <sheetData>
    <row r="1" spans="1:51">
      <c r="A1" s="44" t="s">
        <v>1223</v>
      </c>
      <c r="B1" s="271"/>
    </row>
    <row r="2" spans="1:51">
      <c r="A2" s="444" t="s">
        <v>529</v>
      </c>
      <c r="B2" s="445"/>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4" spans="1:51">
      <c r="A4" s="44" t="s">
        <v>1224</v>
      </c>
    </row>
    <row r="5" spans="1:51">
      <c r="A5" s="44"/>
    </row>
    <row r="6" spans="1:51">
      <c r="A6" s="444" t="s">
        <v>529</v>
      </c>
    </row>
    <row r="8" spans="1:51">
      <c r="A8" s="446" t="s">
        <v>144</v>
      </c>
    </row>
    <row r="9" spans="1:51">
      <c r="A9" s="446" t="s">
        <v>1122</v>
      </c>
      <c r="B9" s="447" t="s">
        <v>1123</v>
      </c>
      <c r="C9" s="447" t="s">
        <v>1124</v>
      </c>
      <c r="D9" s="447" t="s">
        <v>1125</v>
      </c>
    </row>
    <row r="11" spans="1:51">
      <c r="A11" s="448"/>
      <c r="B11" s="449"/>
      <c r="C11" s="481" t="s">
        <v>1225</v>
      </c>
      <c r="D11" s="488"/>
      <c r="E11" s="488"/>
      <c r="F11" s="488"/>
      <c r="G11" s="488"/>
      <c r="H11" s="488"/>
      <c r="I11" s="488"/>
      <c r="J11" s="488"/>
      <c r="K11" s="488"/>
      <c r="L11" s="488"/>
      <c r="M11" s="488"/>
      <c r="N11" s="488"/>
      <c r="O11" s="488"/>
      <c r="P11" s="488"/>
      <c r="Q11" s="488"/>
      <c r="R11" s="488"/>
      <c r="S11" s="488"/>
      <c r="T11" s="488"/>
      <c r="U11" s="488"/>
      <c r="V11" s="489"/>
      <c r="W11" s="481" t="s">
        <v>1226</v>
      </c>
      <c r="X11" s="488"/>
      <c r="Y11" s="488"/>
      <c r="Z11" s="488"/>
      <c r="AA11" s="488"/>
      <c r="AB11" s="488"/>
      <c r="AC11" s="488"/>
      <c r="AD11" s="488"/>
      <c r="AE11" s="488"/>
      <c r="AF11" s="481" t="s">
        <v>1227</v>
      </c>
      <c r="AG11" s="488"/>
      <c r="AH11" s="488"/>
      <c r="AI11" s="488"/>
      <c r="AJ11" s="488"/>
      <c r="AK11" s="488"/>
      <c r="AL11" s="488"/>
      <c r="AM11" s="488"/>
      <c r="AN11" s="488"/>
      <c r="AO11" s="488"/>
      <c r="AP11" s="488"/>
      <c r="AQ11" s="488"/>
      <c r="AR11" s="488"/>
      <c r="AS11" s="489"/>
    </row>
    <row r="12" spans="1:51" ht="75">
      <c r="A12" s="448"/>
      <c r="B12" s="449"/>
      <c r="C12" s="450"/>
      <c r="D12" s="451" t="s">
        <v>1228</v>
      </c>
      <c r="E12" s="403" t="s">
        <v>1229</v>
      </c>
      <c r="F12" s="403" t="s">
        <v>1230</v>
      </c>
      <c r="G12" s="403" t="s">
        <v>1231</v>
      </c>
      <c r="H12" s="403" t="s">
        <v>1232</v>
      </c>
      <c r="I12" s="403" t="s">
        <v>1233</v>
      </c>
      <c r="J12" s="403" t="s">
        <v>1234</v>
      </c>
      <c r="K12" s="403" t="s">
        <v>1235</v>
      </c>
      <c r="L12" s="403" t="s">
        <v>1236</v>
      </c>
      <c r="M12" s="403" t="s">
        <v>1237</v>
      </c>
      <c r="N12" s="403" t="s">
        <v>1238</v>
      </c>
      <c r="O12" s="451" t="s">
        <v>1239</v>
      </c>
      <c r="P12" s="451" t="s">
        <v>1240</v>
      </c>
      <c r="Q12" s="451" t="s">
        <v>1241</v>
      </c>
      <c r="R12" s="451" t="s">
        <v>1242</v>
      </c>
      <c r="S12" s="451" t="s">
        <v>1243</v>
      </c>
      <c r="T12" s="451" t="s">
        <v>1244</v>
      </c>
      <c r="U12" s="451" t="s">
        <v>1245</v>
      </c>
      <c r="V12" s="451" t="s">
        <v>1246</v>
      </c>
      <c r="W12" s="450"/>
      <c r="X12" s="451" t="s">
        <v>1247</v>
      </c>
      <c r="Y12" s="451" t="s">
        <v>1248</v>
      </c>
      <c r="Z12" s="451" t="s">
        <v>1249</v>
      </c>
      <c r="AA12" s="451" t="s">
        <v>1250</v>
      </c>
      <c r="AB12" s="451" t="s">
        <v>1251</v>
      </c>
      <c r="AC12" s="451" t="s">
        <v>1252</v>
      </c>
      <c r="AD12" s="451" t="s">
        <v>1253</v>
      </c>
      <c r="AE12" s="451" t="s">
        <v>1254</v>
      </c>
      <c r="AF12" s="450"/>
      <c r="AG12" s="451" t="s">
        <v>1255</v>
      </c>
      <c r="AH12" s="451" t="s">
        <v>1256</v>
      </c>
      <c r="AI12" s="451" t="s">
        <v>1257</v>
      </c>
      <c r="AJ12" s="451" t="s">
        <v>1258</v>
      </c>
      <c r="AK12" s="451" t="s">
        <v>1259</v>
      </c>
      <c r="AL12" s="451" t="s">
        <v>1260</v>
      </c>
      <c r="AM12" s="451" t="s">
        <v>1261</v>
      </c>
      <c r="AN12" s="451" t="s">
        <v>1262</v>
      </c>
      <c r="AO12" s="451" t="s">
        <v>1263</v>
      </c>
      <c r="AP12" s="452" t="s">
        <v>1264</v>
      </c>
      <c r="AQ12" s="451" t="s">
        <v>1265</v>
      </c>
      <c r="AR12" s="451" t="s">
        <v>1266</v>
      </c>
      <c r="AS12" s="451" t="s">
        <v>1267</v>
      </c>
    </row>
    <row r="13" spans="1:51">
      <c r="A13" s="448"/>
      <c r="B13" s="449"/>
      <c r="C13" s="453" t="s">
        <v>1139</v>
      </c>
      <c r="D13" s="453" t="s">
        <v>1140</v>
      </c>
      <c r="E13" s="453" t="s">
        <v>1141</v>
      </c>
      <c r="F13" s="453" t="s">
        <v>1142</v>
      </c>
      <c r="G13" s="453" t="s">
        <v>1143</v>
      </c>
      <c r="H13" s="453" t="s">
        <v>1144</v>
      </c>
      <c r="I13" s="453" t="s">
        <v>1145</v>
      </c>
      <c r="J13" s="453" t="s">
        <v>1146</v>
      </c>
      <c r="K13" s="453" t="s">
        <v>1147</v>
      </c>
      <c r="L13" s="453" t="s">
        <v>1148</v>
      </c>
      <c r="M13" s="453" t="s">
        <v>1149</v>
      </c>
      <c r="N13" s="453" t="s">
        <v>1150</v>
      </c>
      <c r="O13" s="453" t="s">
        <v>1151</v>
      </c>
      <c r="P13" s="453" t="s">
        <v>1152</v>
      </c>
      <c r="Q13" s="453" t="s">
        <v>1153</v>
      </c>
      <c r="R13" s="453" t="s">
        <v>1154</v>
      </c>
      <c r="S13" s="453" t="s">
        <v>1155</v>
      </c>
      <c r="T13" s="453" t="s">
        <v>1156</v>
      </c>
      <c r="U13" s="453" t="s">
        <v>1157</v>
      </c>
      <c r="V13" s="453" t="s">
        <v>1158</v>
      </c>
      <c r="W13" s="453" t="s">
        <v>1159</v>
      </c>
      <c r="X13" s="453" t="s">
        <v>1160</v>
      </c>
      <c r="Y13" s="453" t="s">
        <v>1161</v>
      </c>
      <c r="Z13" s="453" t="s">
        <v>1162</v>
      </c>
      <c r="AA13" s="453" t="s">
        <v>1268</v>
      </c>
      <c r="AB13" s="453" t="s">
        <v>1269</v>
      </c>
      <c r="AC13" s="453" t="s">
        <v>1270</v>
      </c>
      <c r="AD13" s="453" t="s">
        <v>1271</v>
      </c>
      <c r="AE13" s="453" t="s">
        <v>1103</v>
      </c>
      <c r="AF13" s="453" t="s">
        <v>1272</v>
      </c>
      <c r="AG13" s="453" t="s">
        <v>1273</v>
      </c>
      <c r="AH13" s="453" t="s">
        <v>1274</v>
      </c>
      <c r="AI13" s="453" t="s">
        <v>1275</v>
      </c>
      <c r="AJ13" s="453" t="s">
        <v>1276</v>
      </c>
      <c r="AK13" s="453" t="s">
        <v>1277</v>
      </c>
      <c r="AL13" s="453" t="s">
        <v>1278</v>
      </c>
      <c r="AM13" s="453" t="s">
        <v>1279</v>
      </c>
      <c r="AN13" s="453" t="s">
        <v>1280</v>
      </c>
      <c r="AO13" s="453" t="s">
        <v>1281</v>
      </c>
      <c r="AP13" s="454" t="s">
        <v>1282</v>
      </c>
      <c r="AQ13" s="453" t="s">
        <v>1283</v>
      </c>
      <c r="AR13" s="453" t="s">
        <v>1284</v>
      </c>
      <c r="AS13" s="453" t="s">
        <v>1285</v>
      </c>
    </row>
    <row r="14" spans="1:51">
      <c r="A14" s="384" t="s">
        <v>1286</v>
      </c>
      <c r="B14" s="455" t="s">
        <v>1287</v>
      </c>
      <c r="C14" s="66"/>
      <c r="D14" s="439"/>
      <c r="E14" s="439"/>
      <c r="F14" s="439"/>
      <c r="G14" s="439"/>
      <c r="H14" s="439"/>
      <c r="I14" s="439"/>
      <c r="J14" s="439"/>
      <c r="K14" s="439"/>
      <c r="L14" s="439"/>
      <c r="M14" s="439"/>
      <c r="N14" s="439"/>
      <c r="O14" s="439"/>
      <c r="P14" s="439"/>
      <c r="Q14" s="439"/>
      <c r="R14" s="439"/>
      <c r="S14" s="439"/>
      <c r="T14" s="439"/>
      <c r="U14" s="439"/>
      <c r="V14" s="439"/>
      <c r="W14" s="66"/>
      <c r="X14" s="439"/>
      <c r="Y14" s="439"/>
      <c r="Z14" s="439"/>
      <c r="AA14" s="439"/>
      <c r="AB14" s="439"/>
      <c r="AC14" s="439"/>
      <c r="AD14" s="439"/>
      <c r="AE14" s="439"/>
      <c r="AF14" s="66"/>
      <c r="AG14" s="439"/>
      <c r="AH14" s="439"/>
      <c r="AI14" s="439"/>
      <c r="AJ14" s="439"/>
      <c r="AK14" s="439"/>
      <c r="AL14" s="439"/>
      <c r="AM14" s="439"/>
      <c r="AN14" s="439"/>
      <c r="AO14" s="439"/>
      <c r="AP14" s="439"/>
      <c r="AQ14" s="66"/>
      <c r="AR14" s="66"/>
      <c r="AS14" s="439"/>
      <c r="AT14" s="441" t="s">
        <v>1204</v>
      </c>
      <c r="AU14" s="4" t="s">
        <v>251</v>
      </c>
      <c r="AV14" s="21" t="s">
        <v>275</v>
      </c>
      <c r="AW14" s="21" t="s">
        <v>1202</v>
      </c>
      <c r="AY14" s="456"/>
    </row>
    <row r="15" spans="1:51">
      <c r="C15" s="70" t="s">
        <v>1288</v>
      </c>
      <c r="D15" s="70" t="s">
        <v>1289</v>
      </c>
      <c r="E15" s="70" t="s">
        <v>1290</v>
      </c>
      <c r="F15" s="70" t="s">
        <v>1291</v>
      </c>
      <c r="G15" s="70" t="s">
        <v>1292</v>
      </c>
      <c r="H15" s="70" t="s">
        <v>1293</v>
      </c>
      <c r="I15" s="70" t="s">
        <v>1294</v>
      </c>
      <c r="J15" s="70" t="s">
        <v>1295</v>
      </c>
      <c r="K15" s="70" t="s">
        <v>1296</v>
      </c>
      <c r="L15" s="70" t="s">
        <v>1297</v>
      </c>
      <c r="M15" s="70" t="s">
        <v>1298</v>
      </c>
      <c r="N15" s="70" t="s">
        <v>1299</v>
      </c>
      <c r="O15" s="70" t="s">
        <v>1300</v>
      </c>
      <c r="P15" s="70" t="s">
        <v>1301</v>
      </c>
      <c r="Q15" s="70" t="s">
        <v>1302</v>
      </c>
      <c r="R15" s="70" t="s">
        <v>1303</v>
      </c>
      <c r="S15" s="70" t="s">
        <v>1304</v>
      </c>
      <c r="T15" s="70" t="s">
        <v>1305</v>
      </c>
      <c r="U15" s="70" t="s">
        <v>1306</v>
      </c>
      <c r="V15" s="70" t="s">
        <v>1307</v>
      </c>
      <c r="W15" s="70" t="s">
        <v>1308</v>
      </c>
      <c r="X15" s="70" t="s">
        <v>1309</v>
      </c>
      <c r="Y15" s="70" t="s">
        <v>1310</v>
      </c>
      <c r="Z15" s="70" t="s">
        <v>1311</v>
      </c>
      <c r="AA15" s="70" t="s">
        <v>1312</v>
      </c>
      <c r="AB15" s="70" t="s">
        <v>1313</v>
      </c>
      <c r="AC15" s="70" t="s">
        <v>1314</v>
      </c>
      <c r="AD15" s="70" t="s">
        <v>1315</v>
      </c>
      <c r="AE15" s="70" t="s">
        <v>1316</v>
      </c>
      <c r="AF15" s="441" t="s">
        <v>1317</v>
      </c>
      <c r="AG15" s="441" t="s">
        <v>1318</v>
      </c>
      <c r="AH15" s="441" t="s">
        <v>1319</v>
      </c>
      <c r="AI15" s="441" t="s">
        <v>1320</v>
      </c>
      <c r="AJ15" s="441" t="s">
        <v>1321</v>
      </c>
      <c r="AK15" s="441" t="s">
        <v>1322</v>
      </c>
      <c r="AL15" s="441" t="s">
        <v>1323</v>
      </c>
      <c r="AM15" s="441" t="s">
        <v>1324</v>
      </c>
      <c r="AN15" s="441" t="s">
        <v>1325</v>
      </c>
      <c r="AO15" s="441" t="s">
        <v>1326</v>
      </c>
      <c r="AP15" s="457" t="s">
        <v>1327</v>
      </c>
      <c r="AQ15" s="441" t="s">
        <v>1328</v>
      </c>
      <c r="AR15" s="441" t="s">
        <v>1329</v>
      </c>
      <c r="AS15" s="441" t="s">
        <v>1330</v>
      </c>
    </row>
    <row r="18" spans="1:36">
      <c r="AJ18" s="5"/>
    </row>
    <row r="19" spans="1:36">
      <c r="A19" s="458"/>
      <c r="AJ19" s="5"/>
    </row>
    <row r="20" spans="1:36">
      <c r="A20" s="458"/>
      <c r="AJ20" s="5"/>
    </row>
  </sheetData>
  <mergeCells count="3">
    <mergeCell ref="C11:V11"/>
    <mergeCell ref="W11:AE11"/>
    <mergeCell ref="AF11:AS11"/>
  </mergeCells>
  <pageMargins left="0.7" right="0.7" top="0.75" bottom="0.75" header="0.3" footer="0.3"/>
  <pageSetup paperSize="9" orientation="portrait" horizontalDpi="0"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0" tint="-0.34998626667073579"/>
  </sheetPr>
  <dimension ref="A1:H28"/>
  <sheetViews>
    <sheetView showGridLines="0" zoomScale="80" zoomScaleNormal="80" workbookViewId="0">
      <selection activeCell="F12" sqref="F12"/>
    </sheetView>
  </sheetViews>
  <sheetFormatPr defaultColWidth="8.7109375" defaultRowHeight="12"/>
  <cols>
    <col min="1" max="8" width="32.42578125" style="226" customWidth="1"/>
    <col min="9" max="16384" width="8.7109375" style="226"/>
  </cols>
  <sheetData>
    <row r="1" spans="1:8" s="225" customFormat="1" ht="30.75" customHeight="1" thickBot="1">
      <c r="A1" s="271" t="s">
        <v>731</v>
      </c>
    </row>
    <row r="2" spans="1:8" s="135" customFormat="1" ht="30.75" customHeight="1" thickBot="1">
      <c r="A2" s="247" t="s">
        <v>730</v>
      </c>
      <c r="B2" s="246" t="s">
        <v>729</v>
      </c>
      <c r="C2" s="495" t="s">
        <v>728</v>
      </c>
      <c r="D2" s="496"/>
      <c r="E2" s="496"/>
      <c r="F2" s="496"/>
      <c r="G2" s="497"/>
      <c r="H2" s="246" t="s">
        <v>727</v>
      </c>
    </row>
    <row r="3" spans="1:8" s="225" customFormat="1" ht="30.75" customHeight="1" thickTop="1" thickBot="1">
      <c r="A3" s="245" t="s">
        <v>726</v>
      </c>
      <c r="B3" s="244" t="s">
        <v>725</v>
      </c>
      <c r="C3" s="498" t="s">
        <v>724</v>
      </c>
      <c r="D3" s="499"/>
      <c r="E3" s="499"/>
      <c r="F3" s="499"/>
      <c r="G3" s="500"/>
      <c r="H3" s="490" t="s">
        <v>723</v>
      </c>
    </row>
    <row r="4" spans="1:8" s="225" customFormat="1" ht="30.75" customHeight="1" thickBot="1">
      <c r="A4" s="243" t="s">
        <v>722</v>
      </c>
      <c r="B4" s="242" t="s">
        <v>721</v>
      </c>
      <c r="C4" s="498"/>
      <c r="D4" s="499"/>
      <c r="E4" s="499"/>
      <c r="F4" s="499"/>
      <c r="G4" s="500"/>
      <c r="H4" s="491"/>
    </row>
    <row r="5" spans="1:8" s="225" customFormat="1" ht="30.75" customHeight="1" thickBot="1">
      <c r="A5" s="234" t="s">
        <v>720</v>
      </c>
      <c r="B5" s="492" t="s">
        <v>719</v>
      </c>
      <c r="C5" s="501" t="s">
        <v>718</v>
      </c>
      <c r="D5" s="502"/>
      <c r="E5" s="502"/>
      <c r="F5" s="502"/>
      <c r="G5" s="503"/>
      <c r="H5" s="492" t="s">
        <v>717</v>
      </c>
    </row>
    <row r="6" spans="1:8" s="225" customFormat="1" ht="30.75" customHeight="1" thickBot="1">
      <c r="A6" s="234" t="s">
        <v>716</v>
      </c>
      <c r="B6" s="493"/>
      <c r="C6" s="501"/>
      <c r="D6" s="502"/>
      <c r="E6" s="502"/>
      <c r="F6" s="502"/>
      <c r="G6" s="503"/>
      <c r="H6" s="493"/>
    </row>
    <row r="7" spans="1:8" s="225" customFormat="1" ht="30.75" customHeight="1" thickBot="1">
      <c r="A7" s="234" t="s">
        <v>715</v>
      </c>
      <c r="B7" s="494"/>
      <c r="C7" s="501"/>
      <c r="D7" s="502"/>
      <c r="E7" s="502"/>
      <c r="F7" s="502"/>
      <c r="G7" s="503"/>
      <c r="H7" s="494"/>
    </row>
    <row r="8" spans="1:8" s="225" customFormat="1" ht="15.75" thickBot="1"/>
    <row r="9" spans="1:8" s="225" customFormat="1" ht="15.75" thickBot="1">
      <c r="A9" s="237" t="s">
        <v>714</v>
      </c>
      <c r="B9" s="232"/>
      <c r="C9" s="232"/>
      <c r="D9" s="232"/>
      <c r="E9" s="232"/>
      <c r="F9" s="232"/>
      <c r="G9" s="232"/>
    </row>
    <row r="10" spans="1:8" s="225" customFormat="1" ht="30.75" thickTop="1">
      <c r="A10" s="506" t="s">
        <v>691</v>
      </c>
      <c r="B10" s="241" t="s">
        <v>566</v>
      </c>
      <c r="C10" s="241" t="s">
        <v>567</v>
      </c>
      <c r="D10" s="241" t="s">
        <v>568</v>
      </c>
      <c r="E10" s="241" t="s">
        <v>569</v>
      </c>
      <c r="F10" s="241" t="s">
        <v>713</v>
      </c>
      <c r="G10" s="241" t="s">
        <v>712</v>
      </c>
    </row>
    <row r="11" spans="1:8" s="225" customFormat="1" ht="15.75" thickBot="1">
      <c r="A11" s="507"/>
      <c r="B11" s="240">
        <v>24</v>
      </c>
      <c r="C11" s="240">
        <v>25</v>
      </c>
      <c r="D11" s="240">
        <v>26</v>
      </c>
      <c r="E11" s="240">
        <v>27</v>
      </c>
      <c r="F11" s="240">
        <v>28</v>
      </c>
      <c r="G11" s="240">
        <v>29</v>
      </c>
    </row>
    <row r="12" spans="1:8" s="225" customFormat="1" ht="33" thickBot="1">
      <c r="A12" s="229" t="s">
        <v>689</v>
      </c>
      <c r="B12" s="228" t="s">
        <v>711</v>
      </c>
      <c r="C12" s="228" t="s">
        <v>710</v>
      </c>
      <c r="D12" s="228" t="s">
        <v>693</v>
      </c>
      <c r="E12" s="228" t="s">
        <v>693</v>
      </c>
      <c r="F12" s="228" t="s">
        <v>686</v>
      </c>
      <c r="G12" s="228" t="s">
        <v>693</v>
      </c>
    </row>
    <row r="13" spans="1:8" s="225" customFormat="1" ht="30">
      <c r="A13" s="508" t="s">
        <v>709</v>
      </c>
      <c r="B13" s="239" t="s">
        <v>708</v>
      </c>
      <c r="C13" s="239" t="s">
        <v>708</v>
      </c>
      <c r="D13" s="239" t="s">
        <v>707</v>
      </c>
      <c r="E13" s="239" t="s">
        <v>687</v>
      </c>
      <c r="F13" s="239" t="s">
        <v>686</v>
      </c>
      <c r="G13" s="239" t="s">
        <v>686</v>
      </c>
    </row>
    <row r="14" spans="1:8" s="225" customFormat="1" ht="30.75" thickBot="1">
      <c r="A14" s="509"/>
      <c r="B14" s="238" t="s">
        <v>706</v>
      </c>
      <c r="C14" s="238" t="s">
        <v>706</v>
      </c>
      <c r="D14" s="238" t="s">
        <v>705</v>
      </c>
      <c r="E14" s="238" t="s">
        <v>705</v>
      </c>
      <c r="F14" s="238" t="s">
        <v>705</v>
      </c>
      <c r="G14" s="238" t="s">
        <v>705</v>
      </c>
    </row>
    <row r="15" spans="1:8" s="225" customFormat="1" ht="15.75" thickBot="1"/>
    <row r="16" spans="1:8" s="225" customFormat="1" ht="15.75" thickBot="1">
      <c r="A16" s="237" t="s">
        <v>704</v>
      </c>
      <c r="B16" s="232"/>
      <c r="C16" s="232"/>
      <c r="D16" s="232"/>
      <c r="E16" s="232"/>
      <c r="F16" s="232"/>
    </row>
    <row r="17" spans="1:6" s="225" customFormat="1" ht="30.75" thickTop="1">
      <c r="A17" s="510" t="s">
        <v>691</v>
      </c>
      <c r="B17" s="236" t="s">
        <v>703</v>
      </c>
      <c r="C17" s="236" t="s">
        <v>702</v>
      </c>
      <c r="D17" s="236" t="s">
        <v>701</v>
      </c>
      <c r="E17" s="236" t="s">
        <v>700</v>
      </c>
      <c r="F17" s="236" t="s">
        <v>699</v>
      </c>
    </row>
    <row r="18" spans="1:6" s="225" customFormat="1" ht="15.75" thickBot="1">
      <c r="A18" s="511"/>
      <c r="B18" s="235">
        <v>33</v>
      </c>
      <c r="C18" s="235">
        <v>34</v>
      </c>
      <c r="D18" s="235">
        <v>35</v>
      </c>
      <c r="E18" s="235">
        <v>36</v>
      </c>
      <c r="F18" s="235">
        <v>37</v>
      </c>
    </row>
    <row r="19" spans="1:6" s="225" customFormat="1" ht="30.75" thickBot="1">
      <c r="A19" s="229" t="s">
        <v>698</v>
      </c>
      <c r="B19" s="228" t="s">
        <v>687</v>
      </c>
      <c r="C19" s="228" t="s">
        <v>687</v>
      </c>
      <c r="D19" s="228" t="s">
        <v>693</v>
      </c>
      <c r="E19" s="228" t="s">
        <v>693</v>
      </c>
      <c r="F19" s="228" t="s">
        <v>697</v>
      </c>
    </row>
    <row r="20" spans="1:6" s="225" customFormat="1" ht="30.75" thickBot="1">
      <c r="A20" s="234" t="s">
        <v>696</v>
      </c>
      <c r="B20" s="233" t="s">
        <v>693</v>
      </c>
      <c r="C20" s="233" t="s">
        <v>693</v>
      </c>
      <c r="D20" s="233" t="s">
        <v>695</v>
      </c>
      <c r="E20" s="233" t="s">
        <v>694</v>
      </c>
      <c r="F20" s="233" t="s">
        <v>693</v>
      </c>
    </row>
    <row r="21" spans="1:6" s="225" customFormat="1" ht="15.75" thickBot="1"/>
    <row r="22" spans="1:6" s="225" customFormat="1" ht="15.75" thickBot="1">
      <c r="A22" s="512" t="s">
        <v>692</v>
      </c>
      <c r="B22" s="513"/>
      <c r="C22" s="232"/>
      <c r="D22" s="232"/>
    </row>
    <row r="23" spans="1:6" s="225" customFormat="1" ht="45.75" thickTop="1">
      <c r="A23" s="504" t="s">
        <v>691</v>
      </c>
      <c r="B23" s="231" t="s">
        <v>571</v>
      </c>
      <c r="C23" s="231" t="s">
        <v>572</v>
      </c>
      <c r="D23" s="231" t="s">
        <v>690</v>
      </c>
    </row>
    <row r="24" spans="1:6" s="225" customFormat="1" ht="15.75" thickBot="1">
      <c r="A24" s="505"/>
      <c r="B24" s="230">
        <v>30</v>
      </c>
      <c r="C24" s="230">
        <v>31</v>
      </c>
      <c r="D24" s="230">
        <v>32</v>
      </c>
    </row>
    <row r="25" spans="1:6" s="225" customFormat="1" ht="60" customHeight="1" thickBot="1">
      <c r="A25" s="229" t="s">
        <v>689</v>
      </c>
      <c r="B25" s="228" t="s">
        <v>688</v>
      </c>
      <c r="C25" s="228" t="s">
        <v>687</v>
      </c>
      <c r="D25" s="228" t="s">
        <v>686</v>
      </c>
    </row>
    <row r="26" spans="1:6" s="225" customFormat="1" ht="15"/>
    <row r="27" spans="1:6" s="225" customFormat="1" ht="15">
      <c r="A27" s="225" t="s">
        <v>685</v>
      </c>
    </row>
    <row r="28" spans="1:6" s="225" customFormat="1" ht="15">
      <c r="A28" s="227" t="s">
        <v>873</v>
      </c>
    </row>
  </sheetData>
  <mergeCells count="11">
    <mergeCell ref="A23:A24"/>
    <mergeCell ref="B5:B7"/>
    <mergeCell ref="A10:A11"/>
    <mergeCell ref="A13:A14"/>
    <mergeCell ref="A17:A18"/>
    <mergeCell ref="A22:B22"/>
    <mergeCell ref="H3:H4"/>
    <mergeCell ref="H5:H7"/>
    <mergeCell ref="C2:G2"/>
    <mergeCell ref="C3:G4"/>
    <mergeCell ref="C5:G7"/>
  </mergeCells>
  <pageMargins left="0.7" right="0.7" top="0.75" bottom="0.75" header="0.3" footer="0.3"/>
  <pageSetup paperSize="9" orientation="portrait" horizontalDpi="0"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0" tint="-0.34998626667073579"/>
  </sheetPr>
  <dimension ref="A1:L46"/>
  <sheetViews>
    <sheetView topLeftCell="A22" zoomScale="80" zoomScaleNormal="80" workbookViewId="0">
      <selection activeCell="P33" sqref="P33"/>
    </sheetView>
  </sheetViews>
  <sheetFormatPr defaultRowHeight="15"/>
  <cols>
    <col min="1" max="1" width="9.140625" customWidth="1"/>
    <col min="2" max="2" width="44.85546875" customWidth="1"/>
    <col min="3" max="3" width="32.140625" customWidth="1"/>
    <col min="4" max="4" width="21.7109375" customWidth="1"/>
    <col min="5" max="12" width="15.7109375" customWidth="1"/>
  </cols>
  <sheetData>
    <row r="1" spans="1:12">
      <c r="A1" s="514" t="s">
        <v>832</v>
      </c>
      <c r="B1" s="515"/>
      <c r="C1" s="515"/>
      <c r="D1" s="515"/>
      <c r="E1" s="515"/>
      <c r="F1" s="515"/>
      <c r="G1" s="515"/>
      <c r="H1" s="515"/>
      <c r="I1" s="515"/>
      <c r="J1" s="515"/>
      <c r="K1" s="515"/>
      <c r="L1" s="515"/>
    </row>
    <row r="2" spans="1:12">
      <c r="A2" s="514" t="s">
        <v>833</v>
      </c>
      <c r="B2" s="516"/>
      <c r="C2" s="516"/>
      <c r="D2" s="516"/>
      <c r="E2" s="516"/>
      <c r="F2" s="516"/>
      <c r="G2" s="516"/>
      <c r="H2" s="516"/>
      <c r="I2" s="516"/>
      <c r="J2" s="516"/>
      <c r="K2" s="516"/>
      <c r="L2" s="516"/>
    </row>
    <row r="3" spans="1:12">
      <c r="A3" s="517" t="s">
        <v>834</v>
      </c>
      <c r="B3" s="518"/>
      <c r="C3" s="518"/>
      <c r="D3" s="518"/>
      <c r="E3" s="518"/>
      <c r="F3" s="518"/>
      <c r="G3" s="518"/>
      <c r="H3" s="518"/>
      <c r="I3" s="518"/>
      <c r="J3" s="518"/>
      <c r="K3" s="518"/>
      <c r="L3" s="518"/>
    </row>
    <row r="4" spans="1:12" ht="22.9" customHeight="1">
      <c r="A4" s="259" t="s">
        <v>835</v>
      </c>
      <c r="B4" s="260" t="s">
        <v>836</v>
      </c>
      <c r="C4" s="519" t="s">
        <v>837</v>
      </c>
      <c r="D4" s="519"/>
      <c r="E4" s="519"/>
      <c r="F4" s="519"/>
      <c r="G4" s="519"/>
      <c r="H4" s="519"/>
      <c r="I4" s="519"/>
      <c r="J4" s="519"/>
      <c r="K4" s="519"/>
      <c r="L4" s="519"/>
    </row>
    <row r="5" spans="1:12">
      <c r="A5" s="520" t="s">
        <v>838</v>
      </c>
      <c r="B5" s="522" t="s">
        <v>839</v>
      </c>
      <c r="C5" s="261">
        <v>1</v>
      </c>
      <c r="D5" s="261">
        <v>2</v>
      </c>
      <c r="E5" s="261">
        <v>3</v>
      </c>
      <c r="F5" s="261">
        <v>4</v>
      </c>
      <c r="G5" s="261">
        <v>5</v>
      </c>
      <c r="H5" s="261">
        <v>6</v>
      </c>
      <c r="I5" s="261">
        <v>7</v>
      </c>
      <c r="J5" s="262">
        <v>8</v>
      </c>
      <c r="K5" s="262">
        <v>9</v>
      </c>
      <c r="L5" s="262">
        <v>0</v>
      </c>
    </row>
    <row r="6" spans="1:12" ht="48">
      <c r="A6" s="521"/>
      <c r="B6" s="523"/>
      <c r="C6" s="262" t="s">
        <v>758</v>
      </c>
      <c r="D6" s="261" t="s">
        <v>764</v>
      </c>
      <c r="E6" s="261" t="s">
        <v>840</v>
      </c>
      <c r="F6" s="261" t="s">
        <v>841</v>
      </c>
      <c r="G6" s="261" t="s">
        <v>842</v>
      </c>
      <c r="H6" s="261" t="s">
        <v>789</v>
      </c>
      <c r="I6" s="262" t="s">
        <v>790</v>
      </c>
      <c r="J6" s="262" t="s">
        <v>796</v>
      </c>
      <c r="K6" s="262" t="s">
        <v>799</v>
      </c>
      <c r="L6" s="262" t="s">
        <v>63</v>
      </c>
    </row>
    <row r="7" spans="1:12">
      <c r="A7" s="524" t="s">
        <v>843</v>
      </c>
      <c r="B7" s="519" t="s">
        <v>844</v>
      </c>
      <c r="C7" s="261">
        <v>1</v>
      </c>
      <c r="D7" s="261">
        <v>1</v>
      </c>
      <c r="E7" s="261">
        <v>1</v>
      </c>
      <c r="F7" s="261">
        <v>1</v>
      </c>
      <c r="G7" s="261">
        <v>1</v>
      </c>
      <c r="H7" s="261">
        <v>1</v>
      </c>
      <c r="I7" s="261">
        <v>1</v>
      </c>
      <c r="J7" s="262">
        <v>1</v>
      </c>
      <c r="K7" s="261">
        <v>1</v>
      </c>
      <c r="L7" s="263"/>
    </row>
    <row r="8" spans="1:12" ht="24.75">
      <c r="A8" s="524"/>
      <c r="B8" s="519"/>
      <c r="C8" s="261" t="s">
        <v>759</v>
      </c>
      <c r="D8" s="262" t="s">
        <v>764</v>
      </c>
      <c r="E8" s="261" t="s">
        <v>772</v>
      </c>
      <c r="F8" s="261" t="s">
        <v>776</v>
      </c>
      <c r="G8" s="261" t="s">
        <v>782</v>
      </c>
      <c r="H8" s="261" t="s">
        <v>782</v>
      </c>
      <c r="I8" s="262" t="s">
        <v>791</v>
      </c>
      <c r="J8" s="264" t="s">
        <v>845</v>
      </c>
      <c r="K8" s="262" t="s">
        <v>800</v>
      </c>
      <c r="L8" s="263"/>
    </row>
    <row r="9" spans="1:12">
      <c r="A9" s="524"/>
      <c r="B9" s="519"/>
      <c r="C9" s="261">
        <v>2</v>
      </c>
      <c r="D9" s="261">
        <v>2</v>
      </c>
      <c r="E9" s="262">
        <v>2</v>
      </c>
      <c r="F9" s="261">
        <v>2</v>
      </c>
      <c r="G9" s="261">
        <v>2</v>
      </c>
      <c r="H9" s="261">
        <v>2</v>
      </c>
      <c r="I9" s="261">
        <v>2</v>
      </c>
      <c r="J9" s="262">
        <v>2</v>
      </c>
      <c r="K9" s="261">
        <v>2</v>
      </c>
      <c r="L9" s="263"/>
    </row>
    <row r="10" spans="1:12" ht="36">
      <c r="A10" s="524"/>
      <c r="B10" s="519"/>
      <c r="C10" s="261" t="s">
        <v>760</v>
      </c>
      <c r="D10" s="261" t="s">
        <v>765</v>
      </c>
      <c r="E10" s="262" t="s">
        <v>773</v>
      </c>
      <c r="F10" s="261" t="s">
        <v>777</v>
      </c>
      <c r="G10" s="261" t="s">
        <v>783</v>
      </c>
      <c r="H10" s="261" t="s">
        <v>783</v>
      </c>
      <c r="I10" s="262" t="s">
        <v>792</v>
      </c>
      <c r="J10" s="262" t="s">
        <v>846</v>
      </c>
      <c r="K10" s="262" t="s">
        <v>801</v>
      </c>
      <c r="L10" s="263"/>
    </row>
    <row r="11" spans="1:12">
      <c r="A11" s="524"/>
      <c r="B11" s="519"/>
      <c r="C11" s="261">
        <v>3</v>
      </c>
      <c r="D11" s="261">
        <v>3</v>
      </c>
      <c r="E11" s="262">
        <v>3</v>
      </c>
      <c r="F11" s="261">
        <v>3</v>
      </c>
      <c r="G11" s="261">
        <v>3</v>
      </c>
      <c r="H11" s="261">
        <v>3</v>
      </c>
      <c r="I11" s="262">
        <v>3</v>
      </c>
      <c r="J11" s="262"/>
      <c r="K11" s="262">
        <v>3</v>
      </c>
      <c r="L11" s="263"/>
    </row>
    <row r="12" spans="1:12" ht="36">
      <c r="A12" s="524"/>
      <c r="B12" s="519"/>
      <c r="C12" s="261" t="s">
        <v>761</v>
      </c>
      <c r="D12" s="261" t="s">
        <v>766</v>
      </c>
      <c r="E12" s="262" t="s">
        <v>774</v>
      </c>
      <c r="F12" s="261" t="s">
        <v>778</v>
      </c>
      <c r="G12" s="261" t="s">
        <v>784</v>
      </c>
      <c r="H12" s="261" t="s">
        <v>784</v>
      </c>
      <c r="I12" s="262" t="s">
        <v>793</v>
      </c>
      <c r="J12" s="262"/>
      <c r="K12" s="262" t="s">
        <v>802</v>
      </c>
      <c r="L12" s="263"/>
    </row>
    <row r="13" spans="1:12">
      <c r="A13" s="524"/>
      <c r="B13" s="519"/>
      <c r="C13" s="261">
        <v>4</v>
      </c>
      <c r="D13" s="261">
        <v>4</v>
      </c>
      <c r="E13" s="261">
        <v>4</v>
      </c>
      <c r="F13" s="261">
        <v>4</v>
      </c>
      <c r="G13" s="261">
        <v>4</v>
      </c>
      <c r="H13" s="261">
        <v>4</v>
      </c>
      <c r="I13" s="262">
        <v>4</v>
      </c>
      <c r="J13" s="262">
        <v>4</v>
      </c>
      <c r="K13" s="261">
        <v>4</v>
      </c>
      <c r="L13" s="263"/>
    </row>
    <row r="14" spans="1:12" ht="36">
      <c r="A14" s="524"/>
      <c r="B14" s="519"/>
      <c r="C14" s="262" t="s">
        <v>762</v>
      </c>
      <c r="D14" s="261" t="s">
        <v>767</v>
      </c>
      <c r="E14" s="261" t="s">
        <v>775</v>
      </c>
      <c r="F14" s="261" t="s">
        <v>779</v>
      </c>
      <c r="G14" s="261" t="s">
        <v>785</v>
      </c>
      <c r="H14" s="261" t="s">
        <v>785</v>
      </c>
      <c r="I14" s="262" t="s">
        <v>794</v>
      </c>
      <c r="J14" s="262" t="s">
        <v>135</v>
      </c>
      <c r="K14" s="262" t="s">
        <v>803</v>
      </c>
      <c r="L14" s="263"/>
    </row>
    <row r="15" spans="1:12">
      <c r="A15" s="524"/>
      <c r="B15" s="519"/>
      <c r="C15" s="261">
        <v>5</v>
      </c>
      <c r="D15" s="261">
        <v>5</v>
      </c>
      <c r="E15" s="261"/>
      <c r="F15" s="261">
        <v>5</v>
      </c>
      <c r="G15" s="261">
        <v>5</v>
      </c>
      <c r="H15" s="261">
        <v>5</v>
      </c>
      <c r="I15" s="261">
        <v>5</v>
      </c>
      <c r="J15" s="262">
        <v>5</v>
      </c>
      <c r="K15" s="262">
        <v>5</v>
      </c>
      <c r="L15" s="263"/>
    </row>
    <row r="16" spans="1:12" ht="24">
      <c r="A16" s="524"/>
      <c r="B16" s="519"/>
      <c r="C16" s="261" t="s">
        <v>763</v>
      </c>
      <c r="D16" s="261" t="s">
        <v>768</v>
      </c>
      <c r="E16" s="262"/>
      <c r="F16" s="261" t="s">
        <v>780</v>
      </c>
      <c r="G16" s="261" t="s">
        <v>786</v>
      </c>
      <c r="H16" s="261" t="s">
        <v>786</v>
      </c>
      <c r="I16" s="262" t="s">
        <v>795</v>
      </c>
      <c r="J16" s="262" t="s">
        <v>797</v>
      </c>
      <c r="K16" s="262" t="s">
        <v>804</v>
      </c>
      <c r="L16" s="263"/>
    </row>
    <row r="17" spans="1:12">
      <c r="A17" s="524"/>
      <c r="B17" s="519"/>
      <c r="C17" s="261">
        <v>6</v>
      </c>
      <c r="D17" s="262">
        <v>6</v>
      </c>
      <c r="E17" s="261"/>
      <c r="F17" s="261">
        <v>6</v>
      </c>
      <c r="G17" s="261">
        <v>6</v>
      </c>
      <c r="H17" s="261">
        <v>6</v>
      </c>
      <c r="I17" s="261"/>
      <c r="J17" s="262">
        <v>6</v>
      </c>
      <c r="K17" s="262">
        <v>6</v>
      </c>
      <c r="L17" s="263"/>
    </row>
    <row r="18" spans="1:12" ht="36">
      <c r="A18" s="524"/>
      <c r="B18" s="519"/>
      <c r="C18" s="261" t="s">
        <v>847</v>
      </c>
      <c r="D18" s="262" t="s">
        <v>769</v>
      </c>
      <c r="E18" s="261"/>
      <c r="F18" s="261" t="s">
        <v>495</v>
      </c>
      <c r="G18" s="261" t="s">
        <v>787</v>
      </c>
      <c r="H18" s="261" t="s">
        <v>787</v>
      </c>
      <c r="I18" s="262"/>
      <c r="J18" s="262" t="s">
        <v>798</v>
      </c>
      <c r="K18" s="262" t="s">
        <v>805</v>
      </c>
      <c r="L18" s="263"/>
    </row>
    <row r="19" spans="1:12">
      <c r="A19" s="524"/>
      <c r="B19" s="519"/>
      <c r="C19" s="262">
        <v>7</v>
      </c>
      <c r="D19" s="262">
        <v>7</v>
      </c>
      <c r="E19" s="261"/>
      <c r="F19" s="261">
        <v>7</v>
      </c>
      <c r="G19" s="261">
        <v>7</v>
      </c>
      <c r="H19" s="261">
        <v>7</v>
      </c>
      <c r="I19" s="262"/>
      <c r="J19" s="262"/>
      <c r="K19" s="262"/>
      <c r="L19" s="263"/>
    </row>
    <row r="20" spans="1:12" ht="24">
      <c r="A20" s="524"/>
      <c r="B20" s="519"/>
      <c r="C20" s="261" t="s">
        <v>848</v>
      </c>
      <c r="D20" s="262" t="s">
        <v>770</v>
      </c>
      <c r="E20" s="261"/>
      <c r="F20" s="262" t="s">
        <v>781</v>
      </c>
      <c r="G20" s="261" t="s">
        <v>849</v>
      </c>
      <c r="H20" s="261" t="s">
        <v>849</v>
      </c>
      <c r="I20" s="262"/>
      <c r="J20" s="262"/>
      <c r="K20" s="262"/>
      <c r="L20" s="263"/>
    </row>
    <row r="21" spans="1:12">
      <c r="A21" s="524"/>
      <c r="B21" s="519"/>
      <c r="C21" s="261"/>
      <c r="D21" s="262">
        <v>8</v>
      </c>
      <c r="E21" s="261"/>
      <c r="F21" s="262">
        <v>8</v>
      </c>
      <c r="G21" s="261">
        <v>8</v>
      </c>
      <c r="H21" s="261">
        <v>8</v>
      </c>
      <c r="I21" s="261"/>
      <c r="J21" s="262"/>
      <c r="K21" s="262"/>
      <c r="L21" s="263"/>
    </row>
    <row r="22" spans="1:12">
      <c r="A22" s="524"/>
      <c r="B22" s="519"/>
      <c r="C22" s="261"/>
      <c r="D22" s="262" t="s">
        <v>771</v>
      </c>
      <c r="E22" s="261"/>
      <c r="F22" s="262" t="s">
        <v>850</v>
      </c>
      <c r="G22" s="261" t="s">
        <v>788</v>
      </c>
      <c r="H22" s="261" t="s">
        <v>788</v>
      </c>
      <c r="I22" s="261"/>
      <c r="J22" s="262"/>
      <c r="K22" s="262"/>
      <c r="L22" s="263"/>
    </row>
    <row r="23" spans="1:12">
      <c r="A23" s="524"/>
      <c r="B23" s="519"/>
      <c r="C23" s="261">
        <v>9</v>
      </c>
      <c r="D23" s="261">
        <v>9</v>
      </c>
      <c r="E23" s="261">
        <v>9</v>
      </c>
      <c r="F23" s="261">
        <v>9</v>
      </c>
      <c r="G23" s="261">
        <v>9</v>
      </c>
      <c r="H23" s="261">
        <v>9</v>
      </c>
      <c r="I23" s="261">
        <v>9</v>
      </c>
      <c r="J23" s="262">
        <v>9</v>
      </c>
      <c r="K23" s="261">
        <v>9</v>
      </c>
      <c r="L23" s="262">
        <v>9</v>
      </c>
    </row>
    <row r="24" spans="1:12">
      <c r="A24" s="524"/>
      <c r="B24" s="519"/>
      <c r="C24" s="261" t="s">
        <v>106</v>
      </c>
      <c r="D24" s="261" t="s">
        <v>106</v>
      </c>
      <c r="E24" s="261" t="s">
        <v>106</v>
      </c>
      <c r="F24" s="261" t="s">
        <v>106</v>
      </c>
      <c r="G24" s="261" t="s">
        <v>106</v>
      </c>
      <c r="H24" s="261" t="s">
        <v>106</v>
      </c>
      <c r="I24" s="261" t="s">
        <v>106</v>
      </c>
      <c r="J24" s="262" t="s">
        <v>106</v>
      </c>
      <c r="K24" s="261" t="s">
        <v>106</v>
      </c>
      <c r="L24" s="261" t="s">
        <v>106</v>
      </c>
    </row>
    <row r="25" spans="1:12">
      <c r="A25" s="265"/>
    </row>
    <row r="26" spans="1:12">
      <c r="A26" s="265"/>
      <c r="B26" s="265"/>
      <c r="C26" s="265"/>
      <c r="D26" s="265"/>
      <c r="E26" s="265"/>
      <c r="F26" s="265"/>
      <c r="G26" s="265"/>
      <c r="H26" s="265"/>
    </row>
    <row r="27" spans="1:12">
      <c r="A27" s="525" t="s">
        <v>838</v>
      </c>
      <c r="B27" s="527" t="s">
        <v>839</v>
      </c>
      <c r="C27" s="261" t="s">
        <v>684</v>
      </c>
      <c r="D27" s="261" t="s">
        <v>810</v>
      </c>
      <c r="E27" s="261" t="s">
        <v>817</v>
      </c>
      <c r="F27" s="261" t="s">
        <v>818</v>
      </c>
      <c r="G27" s="261" t="s">
        <v>824</v>
      </c>
      <c r="H27" s="261" t="s">
        <v>827</v>
      </c>
    </row>
    <row r="28" spans="1:12">
      <c r="A28" s="526"/>
      <c r="B28" s="528"/>
      <c r="C28" s="261" t="s">
        <v>851</v>
      </c>
      <c r="D28" s="261" t="s">
        <v>852</v>
      </c>
      <c r="E28" s="261" t="s">
        <v>853</v>
      </c>
      <c r="F28" s="261" t="s">
        <v>854</v>
      </c>
      <c r="G28" s="261" t="s">
        <v>855</v>
      </c>
      <c r="H28" s="261" t="s">
        <v>828</v>
      </c>
    </row>
    <row r="29" spans="1:12">
      <c r="A29" s="524" t="s">
        <v>843</v>
      </c>
      <c r="B29" s="519" t="s">
        <v>844</v>
      </c>
      <c r="C29" s="261">
        <v>1</v>
      </c>
      <c r="D29" s="261">
        <v>1</v>
      </c>
      <c r="E29" s="261">
        <v>1</v>
      </c>
      <c r="F29" s="261">
        <v>1</v>
      </c>
      <c r="G29" s="261">
        <v>1</v>
      </c>
      <c r="H29" s="261">
        <v>1</v>
      </c>
    </row>
    <row r="30" spans="1:12" ht="24">
      <c r="A30" s="524"/>
      <c r="B30" s="519"/>
      <c r="C30" s="261" t="s">
        <v>806</v>
      </c>
      <c r="D30" s="261" t="s">
        <v>811</v>
      </c>
      <c r="E30" s="261" t="s">
        <v>811</v>
      </c>
      <c r="F30" s="261" t="s">
        <v>819</v>
      </c>
      <c r="G30" s="261" t="s">
        <v>825</v>
      </c>
      <c r="H30" s="261" t="s">
        <v>829</v>
      </c>
    </row>
    <row r="31" spans="1:12">
      <c r="A31" s="524"/>
      <c r="B31" s="519"/>
      <c r="C31" s="261">
        <v>2</v>
      </c>
      <c r="D31" s="261">
        <v>2</v>
      </c>
      <c r="E31" s="261">
        <v>2</v>
      </c>
      <c r="F31" s="261">
        <v>2</v>
      </c>
      <c r="G31" s="261">
        <v>2</v>
      </c>
      <c r="H31" s="261">
        <v>2</v>
      </c>
    </row>
    <row r="32" spans="1:12" ht="24">
      <c r="A32" s="524"/>
      <c r="B32" s="519"/>
      <c r="C32" s="261" t="s">
        <v>807</v>
      </c>
      <c r="D32" s="261" t="s">
        <v>812</v>
      </c>
      <c r="E32" s="261" t="s">
        <v>812</v>
      </c>
      <c r="F32" s="261" t="s">
        <v>820</v>
      </c>
      <c r="G32" s="261" t="s">
        <v>826</v>
      </c>
      <c r="H32" s="261" t="s">
        <v>830</v>
      </c>
    </row>
    <row r="33" spans="1:8">
      <c r="A33" s="524"/>
      <c r="B33" s="519"/>
      <c r="C33" s="261">
        <v>3</v>
      </c>
      <c r="D33" s="261">
        <v>3</v>
      </c>
      <c r="E33" s="261">
        <v>3</v>
      </c>
      <c r="F33" s="261">
        <v>3</v>
      </c>
      <c r="G33" s="261"/>
      <c r="H33" s="261">
        <v>3</v>
      </c>
    </row>
    <row r="34" spans="1:8" ht="24">
      <c r="A34" s="524"/>
      <c r="B34" s="519"/>
      <c r="C34" s="261" t="s">
        <v>808</v>
      </c>
      <c r="D34" s="261" t="s">
        <v>813</v>
      </c>
      <c r="E34" s="261" t="s">
        <v>813</v>
      </c>
      <c r="F34" s="261" t="s">
        <v>821</v>
      </c>
      <c r="G34" s="261"/>
      <c r="H34" s="261" t="s">
        <v>831</v>
      </c>
    </row>
    <row r="35" spans="1:8">
      <c r="A35" s="524"/>
      <c r="B35" s="519"/>
      <c r="C35" s="261"/>
      <c r="D35" s="262">
        <v>4</v>
      </c>
      <c r="E35" s="262">
        <v>4</v>
      </c>
      <c r="F35" s="262">
        <v>4</v>
      </c>
      <c r="G35" s="261"/>
      <c r="H35" s="261">
        <v>4</v>
      </c>
    </row>
    <row r="36" spans="1:8">
      <c r="A36" s="524"/>
      <c r="B36" s="519"/>
      <c r="C36" s="261"/>
      <c r="D36" s="262" t="s">
        <v>814</v>
      </c>
      <c r="E36" s="262" t="s">
        <v>814</v>
      </c>
      <c r="F36" s="262" t="s">
        <v>822</v>
      </c>
      <c r="G36" s="261"/>
      <c r="H36" s="261" t="s">
        <v>822</v>
      </c>
    </row>
    <row r="37" spans="1:8">
      <c r="A37" s="524"/>
      <c r="B37" s="519"/>
      <c r="C37" s="261">
        <v>5</v>
      </c>
      <c r="D37" s="261">
        <v>5</v>
      </c>
      <c r="E37" s="261">
        <v>5</v>
      </c>
      <c r="F37" s="261">
        <v>5</v>
      </c>
      <c r="G37" s="261"/>
      <c r="H37" s="261"/>
    </row>
    <row r="38" spans="1:8">
      <c r="A38" s="524"/>
      <c r="B38" s="519"/>
      <c r="C38" s="261" t="s">
        <v>809</v>
      </c>
      <c r="D38" s="261" t="s">
        <v>815</v>
      </c>
      <c r="E38" s="261" t="s">
        <v>815</v>
      </c>
      <c r="F38" s="261" t="s">
        <v>823</v>
      </c>
      <c r="G38" s="261"/>
      <c r="H38" s="261"/>
    </row>
    <row r="39" spans="1:8">
      <c r="A39" s="524"/>
      <c r="B39" s="519"/>
      <c r="C39" s="261"/>
      <c r="D39" s="261">
        <v>6</v>
      </c>
      <c r="E39" s="261">
        <v>6</v>
      </c>
      <c r="F39" s="261"/>
      <c r="G39" s="261"/>
      <c r="H39" s="261"/>
    </row>
    <row r="40" spans="1:8">
      <c r="A40" s="524"/>
      <c r="B40" s="519"/>
      <c r="C40" s="261"/>
      <c r="D40" s="261" t="s">
        <v>816</v>
      </c>
      <c r="E40" s="261" t="s">
        <v>816</v>
      </c>
      <c r="F40" s="261"/>
      <c r="G40" s="261"/>
      <c r="H40" s="261"/>
    </row>
    <row r="41" spans="1:8">
      <c r="A41" s="524"/>
      <c r="B41" s="519"/>
      <c r="C41" s="262">
        <v>7</v>
      </c>
      <c r="D41" s="262">
        <v>7</v>
      </c>
      <c r="E41" s="262">
        <v>7</v>
      </c>
      <c r="F41" s="262">
        <v>7</v>
      </c>
      <c r="G41" s="262">
        <v>7</v>
      </c>
      <c r="H41" s="261"/>
    </row>
    <row r="42" spans="1:8" ht="24">
      <c r="A42" s="524"/>
      <c r="B42" s="519"/>
      <c r="C42" s="262" t="s">
        <v>849</v>
      </c>
      <c r="D42" s="262" t="s">
        <v>849</v>
      </c>
      <c r="E42" s="262" t="s">
        <v>849</v>
      </c>
      <c r="F42" s="262" t="s">
        <v>849</v>
      </c>
      <c r="G42" s="262" t="s">
        <v>849</v>
      </c>
      <c r="H42" s="261"/>
    </row>
    <row r="43" spans="1:8">
      <c r="A43" s="524"/>
      <c r="B43" s="519"/>
      <c r="C43" s="262">
        <v>8</v>
      </c>
      <c r="D43" s="262">
        <v>8</v>
      </c>
      <c r="E43" s="262">
        <v>8</v>
      </c>
      <c r="F43" s="262">
        <v>8</v>
      </c>
      <c r="G43" s="262">
        <v>8</v>
      </c>
      <c r="H43" s="261"/>
    </row>
    <row r="44" spans="1:8">
      <c r="A44" s="524"/>
      <c r="B44" s="519"/>
      <c r="C44" s="262" t="s">
        <v>788</v>
      </c>
      <c r="D44" s="262" t="s">
        <v>788</v>
      </c>
      <c r="E44" s="262" t="s">
        <v>788</v>
      </c>
      <c r="F44" s="262" t="s">
        <v>788</v>
      </c>
      <c r="G44" s="262" t="s">
        <v>788</v>
      </c>
      <c r="H44" s="261"/>
    </row>
    <row r="45" spans="1:8">
      <c r="A45" s="524"/>
      <c r="B45" s="519"/>
      <c r="C45" s="261">
        <v>9</v>
      </c>
      <c r="D45" s="261">
        <v>9</v>
      </c>
      <c r="E45" s="261">
        <v>9</v>
      </c>
      <c r="F45" s="261">
        <v>9</v>
      </c>
      <c r="G45" s="261">
        <v>9</v>
      </c>
      <c r="H45" s="261">
        <v>9</v>
      </c>
    </row>
    <row r="46" spans="1:8">
      <c r="A46" s="524"/>
      <c r="B46" s="519"/>
      <c r="C46" s="261" t="s">
        <v>106</v>
      </c>
      <c r="D46" s="261" t="s">
        <v>106</v>
      </c>
      <c r="E46" s="261" t="s">
        <v>106</v>
      </c>
      <c r="F46" s="261" t="s">
        <v>106</v>
      </c>
      <c r="G46" s="261" t="s">
        <v>106</v>
      </c>
      <c r="H46" s="261" t="s">
        <v>106</v>
      </c>
    </row>
  </sheetData>
  <mergeCells count="12">
    <mergeCell ref="A7:A24"/>
    <mergeCell ref="B7:B24"/>
    <mergeCell ref="A27:A28"/>
    <mergeCell ref="B27:B28"/>
    <mergeCell ref="A29:A46"/>
    <mergeCell ref="B29:B46"/>
    <mergeCell ref="A1:L1"/>
    <mergeCell ref="A2:L2"/>
    <mergeCell ref="A3:L3"/>
    <mergeCell ref="C4:L4"/>
    <mergeCell ref="A5:A6"/>
    <mergeCell ref="B5:B6"/>
  </mergeCell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3"/>
  <sheetViews>
    <sheetView showGridLines="0" zoomScale="80" zoomScaleNormal="80" workbookViewId="0">
      <selection activeCell="E12" sqref="E12"/>
    </sheetView>
  </sheetViews>
  <sheetFormatPr defaultColWidth="9.28515625" defaultRowHeight="15"/>
  <cols>
    <col min="1" max="1" width="12.42578125" style="41" customWidth="1"/>
    <col min="2" max="2" width="66.28515625" style="41" bestFit="1" customWidth="1"/>
    <col min="3" max="3" width="10.7109375" style="41" customWidth="1"/>
    <col min="4" max="4" width="76.42578125" style="41" customWidth="1"/>
    <col min="5" max="16384" width="9.28515625" style="41"/>
  </cols>
  <sheetData>
    <row r="1" spans="1:12">
      <c r="A1" s="44" t="s">
        <v>488</v>
      </c>
    </row>
    <row r="2" spans="1:12" ht="12" customHeight="1">
      <c r="A2" s="31" t="s">
        <v>190</v>
      </c>
    </row>
    <row r="3" spans="1:12" ht="12" customHeight="1">
      <c r="A3" s="68"/>
      <c r="L3" s="44"/>
    </row>
    <row r="4" spans="1:12" ht="12" customHeight="1">
      <c r="A4" s="44" t="s">
        <v>489</v>
      </c>
      <c r="L4" s="31"/>
    </row>
    <row r="5" spans="1:12" ht="12" customHeight="1">
      <c r="A5" s="68"/>
    </row>
    <row r="6" spans="1:12" ht="12" customHeight="1">
      <c r="A6" s="31" t="s">
        <v>190</v>
      </c>
    </row>
    <row r="7" spans="1:12" ht="12" customHeight="1">
      <c r="A7" s="68"/>
      <c r="D7" s="18" t="s">
        <v>2</v>
      </c>
    </row>
    <row r="8" spans="1:12" ht="12" customHeight="1">
      <c r="B8" s="69" t="s">
        <v>429</v>
      </c>
      <c r="C8" s="18"/>
      <c r="D8" s="66"/>
      <c r="E8" s="70"/>
    </row>
    <row r="9" spans="1:12">
      <c r="B9" s="275" t="s">
        <v>748</v>
      </c>
      <c r="C9" s="18" t="s">
        <v>3</v>
      </c>
      <c r="D9" s="67"/>
      <c r="E9" s="21" t="s">
        <v>428</v>
      </c>
    </row>
    <row r="10" spans="1:12">
      <c r="B10" s="275" t="s">
        <v>738</v>
      </c>
      <c r="C10" s="18" t="s">
        <v>4</v>
      </c>
      <c r="D10" s="67"/>
      <c r="E10" s="21" t="s">
        <v>548</v>
      </c>
    </row>
    <row r="11" spans="1:12">
      <c r="B11" s="275" t="s">
        <v>744</v>
      </c>
      <c r="C11" s="18" t="s">
        <v>39</v>
      </c>
      <c r="D11" s="214"/>
      <c r="E11" s="21" t="s">
        <v>561</v>
      </c>
    </row>
    <row r="12" spans="1:12">
      <c r="B12" s="275" t="s">
        <v>746</v>
      </c>
      <c r="C12" s="211" t="s">
        <v>682</v>
      </c>
      <c r="D12" s="67"/>
      <c r="E12" s="21" t="s">
        <v>757</v>
      </c>
    </row>
    <row r="13" spans="1:12">
      <c r="B13" s="215"/>
      <c r="C13" s="216"/>
      <c r="D13" s="217"/>
      <c r="E13" s="21"/>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8"/>
  <sheetViews>
    <sheetView showGridLines="0" zoomScale="80" zoomScaleNormal="80" workbookViewId="0">
      <selection activeCell="E14" sqref="E14"/>
    </sheetView>
  </sheetViews>
  <sheetFormatPr defaultColWidth="9.28515625" defaultRowHeight="15"/>
  <cols>
    <col min="1" max="1" width="12.42578125" style="41" customWidth="1"/>
    <col min="2" max="2" width="66.28515625" style="41" bestFit="1" customWidth="1"/>
    <col min="3" max="3" width="10.7109375" style="41" customWidth="1"/>
    <col min="4" max="4" width="78.28515625" style="41" customWidth="1"/>
    <col min="5" max="10" width="9.28515625" style="41"/>
    <col min="11" max="11" width="9.28515625" style="41" customWidth="1"/>
    <col min="12" max="16384" width="9.28515625" style="41"/>
  </cols>
  <sheetData>
    <row r="1" spans="1:12">
      <c r="A1" s="72" t="s">
        <v>515</v>
      </c>
    </row>
    <row r="2" spans="1:12" ht="12" customHeight="1">
      <c r="A2" s="31" t="s">
        <v>190</v>
      </c>
    </row>
    <row r="3" spans="1:12" ht="12" customHeight="1">
      <c r="A3" s="68"/>
      <c r="L3" s="44"/>
    </row>
    <row r="4" spans="1:12" ht="12" customHeight="1">
      <c r="A4" s="44" t="s">
        <v>516</v>
      </c>
      <c r="L4" s="31"/>
    </row>
    <row r="5" spans="1:12" ht="12" customHeight="1">
      <c r="A5" s="68"/>
    </row>
    <row r="6" spans="1:12" ht="12" customHeight="1">
      <c r="A6" s="31" t="s">
        <v>190</v>
      </c>
    </row>
    <row r="7" spans="1:12" ht="12" customHeight="1">
      <c r="A7" s="68"/>
      <c r="D7" s="18" t="s">
        <v>2</v>
      </c>
    </row>
    <row r="8" spans="1:12" ht="12" customHeight="1">
      <c r="B8" s="69" t="s">
        <v>429</v>
      </c>
      <c r="C8" s="18"/>
      <c r="D8" s="66"/>
      <c r="E8" s="70"/>
    </row>
    <row r="9" spans="1:12">
      <c r="B9" s="275" t="s">
        <v>749</v>
      </c>
      <c r="C9" s="18" t="s">
        <v>3</v>
      </c>
      <c r="D9" s="67"/>
      <c r="E9" s="21" t="s">
        <v>428</v>
      </c>
    </row>
    <row r="10" spans="1:12">
      <c r="B10" s="275" t="s">
        <v>738</v>
      </c>
      <c r="C10" s="18" t="s">
        <v>4</v>
      </c>
      <c r="D10" s="67"/>
      <c r="E10" s="21" t="s">
        <v>427</v>
      </c>
    </row>
    <row r="11" spans="1:12">
      <c r="B11" s="275" t="s">
        <v>750</v>
      </c>
      <c r="C11" s="18" t="s">
        <v>5</v>
      </c>
      <c r="D11" s="67"/>
      <c r="E11" s="21" t="s">
        <v>420</v>
      </c>
    </row>
    <row r="12" spans="1:12">
      <c r="B12" s="275" t="s">
        <v>742</v>
      </c>
      <c r="C12" s="18" t="s">
        <v>6</v>
      </c>
      <c r="D12" s="67"/>
      <c r="E12" s="21" t="s">
        <v>421</v>
      </c>
    </row>
    <row r="13" spans="1:12">
      <c r="B13" s="275" t="s">
        <v>751</v>
      </c>
      <c r="C13" s="18" t="s">
        <v>39</v>
      </c>
      <c r="D13" s="67"/>
      <c r="E13" s="21" t="s">
        <v>560</v>
      </c>
    </row>
    <row r="14" spans="1:12">
      <c r="B14" s="275" t="s">
        <v>752</v>
      </c>
      <c r="C14" s="211" t="s">
        <v>682</v>
      </c>
      <c r="D14" s="214"/>
      <c r="E14" s="21" t="s">
        <v>757</v>
      </c>
    </row>
    <row r="15" spans="1:12">
      <c r="B15" s="275" t="s">
        <v>745</v>
      </c>
      <c r="C15" s="18" t="s">
        <v>8</v>
      </c>
      <c r="D15" s="67"/>
      <c r="E15" s="21" t="s">
        <v>425</v>
      </c>
    </row>
    <row r="16" spans="1:12">
      <c r="B16" s="275" t="s">
        <v>741</v>
      </c>
      <c r="C16" s="18" t="s">
        <v>9</v>
      </c>
      <c r="D16" s="67"/>
      <c r="E16" s="21" t="s">
        <v>424</v>
      </c>
    </row>
    <row r="17" spans="1:7">
      <c r="B17" s="275" t="s">
        <v>740</v>
      </c>
      <c r="C17" s="18" t="s">
        <v>10</v>
      </c>
      <c r="D17" s="67"/>
      <c r="E17" s="21" t="s">
        <v>423</v>
      </c>
    </row>
    <row r="18" spans="1:7" s="71" customFormat="1">
      <c r="A18" s="41"/>
      <c r="B18" s="275" t="s">
        <v>739</v>
      </c>
      <c r="C18" s="18" t="s">
        <v>11</v>
      </c>
      <c r="D18" s="67"/>
      <c r="E18" s="21" t="s">
        <v>422</v>
      </c>
      <c r="G18" s="41"/>
    </row>
  </sheetData>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2"/>
  <sheetViews>
    <sheetView showGridLines="0" zoomScale="80" zoomScaleNormal="80" workbookViewId="0">
      <selection activeCell="E12" sqref="E12"/>
    </sheetView>
  </sheetViews>
  <sheetFormatPr defaultColWidth="9.28515625" defaultRowHeight="15"/>
  <cols>
    <col min="1" max="1" width="12.42578125" style="41" customWidth="1"/>
    <col min="2" max="2" width="66.28515625" style="41" bestFit="1" customWidth="1"/>
    <col min="3" max="3" width="10.7109375" style="41" customWidth="1"/>
    <col min="4" max="4" width="76.42578125" style="41" customWidth="1"/>
    <col min="5" max="16384" width="9.28515625" style="41"/>
  </cols>
  <sheetData>
    <row r="1" spans="1:12">
      <c r="A1" s="44" t="s">
        <v>535</v>
      </c>
    </row>
    <row r="2" spans="1:12" ht="12" customHeight="1">
      <c r="A2" s="31" t="s">
        <v>190</v>
      </c>
    </row>
    <row r="3" spans="1:12" ht="12" customHeight="1">
      <c r="A3" s="68"/>
      <c r="L3" s="44"/>
    </row>
    <row r="4" spans="1:12" ht="12" customHeight="1">
      <c r="A4" s="44" t="s">
        <v>536</v>
      </c>
      <c r="L4" s="31"/>
    </row>
    <row r="5" spans="1:12" ht="12" customHeight="1">
      <c r="A5" s="68"/>
    </row>
    <row r="6" spans="1:12" ht="12" customHeight="1">
      <c r="A6" s="31" t="s">
        <v>190</v>
      </c>
    </row>
    <row r="7" spans="1:12" ht="12" customHeight="1">
      <c r="A7" s="68"/>
      <c r="D7" s="18" t="s">
        <v>2</v>
      </c>
    </row>
    <row r="8" spans="1:12" ht="12" customHeight="1">
      <c r="B8" s="69" t="s">
        <v>429</v>
      </c>
      <c r="C8" s="18"/>
      <c r="D8" s="66"/>
      <c r="E8" s="70"/>
    </row>
    <row r="9" spans="1:12">
      <c r="B9" s="275" t="s">
        <v>753</v>
      </c>
      <c r="C9" s="18" t="s">
        <v>3</v>
      </c>
      <c r="D9" s="67"/>
      <c r="E9" s="21" t="s">
        <v>428</v>
      </c>
    </row>
    <row r="10" spans="1:12">
      <c r="B10" s="275" t="s">
        <v>738</v>
      </c>
      <c r="C10" s="18" t="s">
        <v>4</v>
      </c>
      <c r="D10" s="67"/>
      <c r="E10" s="21" t="s">
        <v>427</v>
      </c>
    </row>
    <row r="11" spans="1:12">
      <c r="B11" s="275" t="s">
        <v>751</v>
      </c>
      <c r="C11" s="18" t="s">
        <v>39</v>
      </c>
      <c r="D11" s="214"/>
      <c r="E11" s="21" t="s">
        <v>560</v>
      </c>
    </row>
    <row r="12" spans="1:12">
      <c r="B12" s="275" t="s">
        <v>752</v>
      </c>
      <c r="C12" s="211" t="s">
        <v>682</v>
      </c>
      <c r="D12" s="67"/>
      <c r="E12" s="21" t="s">
        <v>757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7"/>
  <sheetViews>
    <sheetView showGridLines="0" zoomScale="80" zoomScaleNormal="80" workbookViewId="0">
      <selection activeCell="B9" sqref="B9:D12"/>
    </sheetView>
  </sheetViews>
  <sheetFormatPr defaultColWidth="9.28515625" defaultRowHeight="15"/>
  <cols>
    <col min="1" max="1" width="12.42578125" style="41" customWidth="1"/>
    <col min="2" max="2" width="66.28515625" style="41" bestFit="1" customWidth="1"/>
    <col min="3" max="3" width="10.7109375" style="41" customWidth="1"/>
    <col min="4" max="4" width="77" style="41" customWidth="1"/>
    <col min="5" max="16384" width="9.28515625" style="41"/>
  </cols>
  <sheetData>
    <row r="1" spans="1:12">
      <c r="A1" s="44" t="s">
        <v>484</v>
      </c>
    </row>
    <row r="2" spans="1:12" ht="12" customHeight="1">
      <c r="A2" s="31" t="s">
        <v>190</v>
      </c>
    </row>
    <row r="3" spans="1:12" ht="12" customHeight="1">
      <c r="A3" s="68"/>
      <c r="L3" s="44"/>
    </row>
    <row r="4" spans="1:12" ht="12" customHeight="1">
      <c r="A4" s="44" t="s">
        <v>490</v>
      </c>
      <c r="L4" s="31"/>
    </row>
    <row r="5" spans="1:12" ht="12" customHeight="1">
      <c r="A5" s="68"/>
    </row>
    <row r="6" spans="1:12" ht="12" customHeight="1">
      <c r="A6" s="31" t="s">
        <v>190</v>
      </c>
    </row>
    <row r="7" spans="1:12" ht="12" customHeight="1">
      <c r="A7" s="68"/>
      <c r="D7" s="18" t="s">
        <v>2</v>
      </c>
    </row>
    <row r="8" spans="1:12" ht="12" customHeight="1">
      <c r="B8" s="69" t="s">
        <v>429</v>
      </c>
      <c r="C8" s="18"/>
      <c r="D8" s="66"/>
      <c r="E8" s="70"/>
    </row>
    <row r="9" spans="1:12">
      <c r="B9" s="275" t="s">
        <v>748</v>
      </c>
      <c r="C9" s="18" t="s">
        <v>3</v>
      </c>
      <c r="D9" s="67"/>
      <c r="E9" s="21" t="s">
        <v>428</v>
      </c>
    </row>
    <row r="10" spans="1:12">
      <c r="B10" s="275" t="s">
        <v>754</v>
      </c>
      <c r="C10" s="18" t="s">
        <v>4</v>
      </c>
      <c r="D10" s="67"/>
      <c r="E10" s="21" t="s">
        <v>427</v>
      </c>
    </row>
    <row r="11" spans="1:12">
      <c r="B11" s="275" t="s">
        <v>755</v>
      </c>
      <c r="C11" s="18" t="s">
        <v>10</v>
      </c>
      <c r="D11" s="67"/>
      <c r="E11" s="21" t="s">
        <v>423</v>
      </c>
    </row>
    <row r="12" spans="1:12" s="71" customFormat="1">
      <c r="A12" s="41"/>
      <c r="B12" s="275" t="s">
        <v>756</v>
      </c>
      <c r="C12" s="18" t="s">
        <v>11</v>
      </c>
      <c r="D12" s="67"/>
      <c r="E12" s="21" t="s">
        <v>422</v>
      </c>
      <c r="G12" s="41"/>
    </row>
    <row r="17" spans="2:2">
      <c r="B17" s="4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7"/>
  <sheetViews>
    <sheetView showGridLines="0" zoomScale="80" zoomScaleNormal="80" workbookViewId="0">
      <selection activeCell="B9" sqref="B9:C12"/>
    </sheetView>
  </sheetViews>
  <sheetFormatPr defaultColWidth="9.28515625" defaultRowHeight="15"/>
  <cols>
    <col min="1" max="1" width="12.42578125" style="41" customWidth="1"/>
    <col min="2" max="2" width="66.28515625" style="41" bestFit="1" customWidth="1"/>
    <col min="3" max="3" width="10.7109375" style="41" customWidth="1"/>
    <col min="4" max="4" width="77" style="41" customWidth="1"/>
    <col min="5" max="16384" width="9.28515625" style="41"/>
  </cols>
  <sheetData>
    <row r="1" spans="1:12">
      <c r="A1" s="44" t="s">
        <v>533</v>
      </c>
    </row>
    <row r="2" spans="1:12" ht="12" customHeight="1">
      <c r="A2" s="31" t="s">
        <v>190</v>
      </c>
    </row>
    <row r="3" spans="1:12" ht="12" customHeight="1">
      <c r="A3" s="68"/>
      <c r="L3" s="44"/>
    </row>
    <row r="4" spans="1:12" ht="12" customHeight="1">
      <c r="A4" s="44" t="s">
        <v>534</v>
      </c>
      <c r="L4" s="31"/>
    </row>
    <row r="5" spans="1:12" ht="12" customHeight="1">
      <c r="A5" s="68"/>
    </row>
    <row r="6" spans="1:12" ht="12" customHeight="1">
      <c r="A6" s="31" t="s">
        <v>190</v>
      </c>
    </row>
    <row r="7" spans="1:12" ht="12" customHeight="1">
      <c r="A7" s="68"/>
      <c r="D7" s="18" t="s">
        <v>2</v>
      </c>
    </row>
    <row r="8" spans="1:12" ht="12" customHeight="1">
      <c r="B8" s="69" t="s">
        <v>429</v>
      </c>
      <c r="C8" s="18"/>
      <c r="D8" s="66"/>
      <c r="E8" s="70"/>
    </row>
    <row r="9" spans="1:12">
      <c r="B9" s="275" t="s">
        <v>753</v>
      </c>
      <c r="C9" s="18" t="s">
        <v>3</v>
      </c>
      <c r="D9" s="67"/>
      <c r="E9" s="21" t="s">
        <v>428</v>
      </c>
    </row>
    <row r="10" spans="1:12">
      <c r="B10" s="275" t="s">
        <v>754</v>
      </c>
      <c r="C10" s="18" t="s">
        <v>4</v>
      </c>
      <c r="D10" s="67"/>
      <c r="E10" s="21" t="s">
        <v>427</v>
      </c>
    </row>
    <row r="11" spans="1:12">
      <c r="B11" s="275" t="s">
        <v>755</v>
      </c>
      <c r="C11" s="18" t="s">
        <v>10</v>
      </c>
      <c r="D11" s="67"/>
      <c r="E11" s="21" t="s">
        <v>423</v>
      </c>
    </row>
    <row r="12" spans="1:12" s="71" customFormat="1">
      <c r="A12" s="41"/>
      <c r="B12" s="275" t="s">
        <v>756</v>
      </c>
      <c r="C12" s="18" t="s">
        <v>11</v>
      </c>
      <c r="D12" s="67"/>
      <c r="E12" s="21" t="s">
        <v>422</v>
      </c>
      <c r="G12" s="41"/>
    </row>
    <row r="17" spans="2:2">
      <c r="B17" s="4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EE2EC7EB11DA7247A356E24E541A5934" ma:contentTypeVersion="96" ma:contentTypeDescription="" ma:contentTypeScope="" ma:versionID="4f362248eda2dfe69afe9e3e33d10f6a">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c949b8ceb817c38876e98fc53b7b5da4"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5:IconOverlay"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1"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2" nillable="true" ma:displayName="FilenameMeetingType" ma:internalName="FilenameMeetingType">
      <xsd:simpleType>
        <xsd:restriction base="dms:Choice">
          <xsd:enumeration value="MB"/>
          <xsd:enumeration value="BoS"/>
          <xsd:enumeration value="..."/>
        </xsd:restriction>
      </xsd:simpleType>
    </xsd:element>
    <xsd:element name="NextMeetingType" ma:index="33"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4" nillable="true" ma:displayName="FilenameMeetingAgendaNo" ma:internalName="FilenameMeetingAgendaNo">
      <xsd:simpleType>
        <xsd:restriction base="dms:Text"/>
      </xsd:simpleType>
    </xsd:element>
    <xsd:element name="FilenameMeetingNo" ma:index="35" nillable="true" ma:displayName="FilenameMeetingNo" ma:internalName="FilenameMeetingNo">
      <xsd:simpleType>
        <xsd:restriction base="dms:Text"/>
      </xsd:simpleType>
    </xsd:element>
    <xsd:element name="NextMeeting" ma:index="36" nillable="true" ma:displayName="NextMeeting" ma:internalName="NextMeeting">
      <xsd:simpleType>
        <xsd:restriction base="dms:Text"/>
      </xsd:simpleType>
    </xsd:element>
    <xsd:element name="SourceDocumentInfo" ma:index="37" nillable="true" ma:displayName="SourceDocumentInfo" ma:internalName="SourceDocumentInfo">
      <xsd:simpleType>
        <xsd:restriction base="dms:Note">
          <xsd:maxLength value="255"/>
        </xsd:restriction>
      </xsd:simpleType>
    </xsd:element>
    <xsd:element name="NextMeetingSubfolder" ma:index="38" nillable="true" ma:displayName="NextMeetingSubfolder" ma:internalName="NextMeetingSubfolder">
      <xsd:simpleType>
        <xsd:restriction base="dms:Text"/>
      </xsd:simpleType>
    </xsd:element>
    <xsd:element name="SubmittingDepartment" ma:index="39" nillable="true" ma:displayName="SubmittingDepartment" ma:internalName="SubmittingDepartment">
      <xsd:simpleType>
        <xsd:restriction base="dms:Text"/>
      </xsd:simpleType>
    </xsd:element>
    <xsd:element name="MeetingApprovalPath" ma:index="40"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ormData xmlns="http://schemas.microsoft.com/sharepoint/v3">&lt;?xml version="1.0" encoding="utf-8"?&gt;&lt;FormVariables&gt;&lt;Version /&gt;&lt;Advanced type="System.Boolean"&gt;False&lt;/Advanced&gt;&lt;/FormVariables&gt;</FormData>
    <IconOverlay xmlns="http://schemas.microsoft.com/sharepoint/v4" xsi:nil="true"/>
    <ERIS_AdditionalMarkings xmlns="0bee1c46-bdab-411b-a655-5401df9df4b3" xsi:nil="true"/>
    <ERIS_SupersededObsolete xmlns="0bee1c46-bdab-411b-a655-5401df9df4b3">false</ERIS_SupersededObsolete>
    <TaxCatchAll xmlns="0bee1c46-bdab-411b-a655-5401df9df4b3">
      <Value>12</Value>
      <Value>17</Value>
      <Value>1</Value>
    </TaxCatchAll>
    <ERIS_OtherReference xmlns="0bee1c46-bdab-411b-a655-5401df9df4b3" xsi:nil="true"/>
    <ERIS_AssignedTo xmlns="0bee1c46-bdab-411b-a655-5401df9df4b3">
      <UserInfo>
        <DisplayName/>
        <AccountId xsi:nil="true"/>
        <AccountType/>
      </UserInfo>
    </ERIS_AssignedTo>
    <ERIS_ApprovalStatus xmlns="0bee1c46-bdab-411b-a655-5401df9df4b3">DRAFT</ERIS_ApprovalStatus>
    <ERIS_Relation xmlns="0bee1c46-bdab-411b-a655-5401df9df4b3">, </ERIS_Relation>
    <ERIS_RecordNumber xmlns="0bee1c46-bdab-411b-a655-5401df9df4b3">EIOPA(2022)0018877</ERIS_RecordNumber>
    <ERIS_BusinessArea xmlns="0bee1c46-bdab-411b-a655-5401df9df4b3">Supervisory Processes Department</ERIS_BusinessArea>
    <ERIS_ConfidentialityLevel xmlns="0bee1c46-bdab-411b-a655-5401df9df4b3">EIOPA Regular Use</ERIS_ConfidentialityLevel>
    <FilenameMeetingType xmlns="0bee1c46-bdab-411b-a655-5401df9df4b3" xsi:nil="true"/>
    <NextMeetingSubfolder xmlns="0bee1c46-bdab-411b-a655-5401df9df4b3" xsi:nil="true"/>
    <SubmittingDepartment xmlns="0bee1c46-bdab-411b-a655-5401df9df4b3" xsi:nil="true"/>
    <MeetingApprovalPath xmlns="0bee1c46-bdab-411b-a655-5401df9df4b3" xsi:nil="true"/>
    <SourceDocumentInfo xmlns="0bee1c46-bdab-411b-a655-5401df9df4b3" xsi:nil="true"/>
    <NextMeetingType xmlns="0bee1c46-bdab-411b-a655-5401df9df4b3" xsi:nil="true"/>
    <FilenameMeetingNo xmlns="0bee1c46-bdab-411b-a655-5401df9df4b3" xsi:nil="true"/>
    <FilenameMeetingAgendaNo xmlns="0bee1c46-bdab-411b-a655-5401df9df4b3" xsi:nil="true"/>
    <NextMeeting xmlns="0bee1c46-bdab-411b-a655-5401df9df4b3"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9c1f1089-3cd8-45b3-9c9b-368074e8f8b2</TermId>
        </TermInfo>
      </Terms>
    </beffc630dace41328897f0481472454d>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documentManagement>
</p:properti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83C2DB34-7840-4172-A70C-472802311FAD}">
  <ds:schemaRefs>
    <ds:schemaRef ds:uri="http://schemas.microsoft.com/sharepoint/v3/contenttype/forms"/>
  </ds:schemaRefs>
</ds:datastoreItem>
</file>

<file path=customXml/itemProps2.xml><?xml version="1.0" encoding="utf-8"?>
<ds:datastoreItem xmlns:ds="http://schemas.openxmlformats.org/officeDocument/2006/customXml" ds:itemID="{6E34D139-19E1-4429-943B-0BBD1CDBA1B7}">
  <ds:schemaRefs>
    <ds:schemaRef ds:uri="http://schemas.microsoft.com/sharepoint/events"/>
  </ds:schemaRefs>
</ds:datastoreItem>
</file>

<file path=customXml/itemProps3.xml><?xml version="1.0" encoding="utf-8"?>
<ds:datastoreItem xmlns:ds="http://schemas.openxmlformats.org/officeDocument/2006/customXml" ds:itemID="{A5FB1AF2-1F69-4EFA-A0FC-D1660B669402}"/>
</file>

<file path=customXml/itemProps4.xml><?xml version="1.0" encoding="utf-8"?>
<ds:datastoreItem xmlns:ds="http://schemas.openxmlformats.org/officeDocument/2006/customXml" ds:itemID="{EB1B6E2A-F01E-4263-AB11-E6345CF060B2}">
  <ds:schemaRefs>
    <ds:schemaRef ds:uri="http://schemas.microsoft.com/office/infopath/2007/PartnerControls"/>
    <ds:schemaRef ds:uri="http://purl.org/dc/elements/1.1/"/>
    <ds:schemaRef ds:uri="http://schemas.microsoft.com/office/2006/metadata/properties"/>
    <ds:schemaRef ds:uri="cf4a8ed1-af04-4193-9791-96b7b3bcb96f"/>
    <ds:schemaRef ds:uri="0bee1c46-bdab-411b-a655-5401df9df4b3"/>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75d1354c-e957-4f1b-9bb3-f2c3d17a9323"/>
    <ds:schemaRef ds:uri="http://schemas.microsoft.com/sharepoint/v4"/>
  </ds:schemaRefs>
</ds:datastoreItem>
</file>

<file path=customXml/itemProps5.xml><?xml version="1.0" encoding="utf-8"?>
<ds:datastoreItem xmlns:ds="http://schemas.openxmlformats.org/officeDocument/2006/customXml" ds:itemID="{C670054B-B4BA-4A86-A3E9-6B1FF2005B8F}">
  <ds:schemaRefs/>
</ds:datastoreItem>
</file>

<file path=customXml/itemProps6.xml><?xml version="1.0" encoding="utf-8"?>
<ds:datastoreItem xmlns:ds="http://schemas.openxmlformats.org/officeDocument/2006/customXml" ds:itemID="{8952090F-6F40-4746-B9E0-B00883111CB0}">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504</vt:i4>
      </vt:variant>
    </vt:vector>
  </HeadingPairs>
  <TitlesOfParts>
    <vt:vector size="548" baseType="lpstr">
      <vt:lpstr>Versioning</vt:lpstr>
      <vt:lpstr>FrameworkTaxonomy</vt:lpstr>
      <vt:lpstr>Entry points</vt:lpstr>
      <vt:lpstr>PF.01.01.24</vt:lpstr>
      <vt:lpstr>PF.01.01.25</vt:lpstr>
      <vt:lpstr>PF.01.01.26</vt:lpstr>
      <vt:lpstr>PF.01.01.27</vt:lpstr>
      <vt:lpstr>PF.01.01.28</vt:lpstr>
      <vt:lpstr>PF.01.01.29</vt:lpstr>
      <vt:lpstr>PFE.01.01.30</vt:lpstr>
      <vt:lpstr>PFE.01.01.31</vt:lpstr>
      <vt:lpstr>PFE.01.01.32</vt:lpstr>
      <vt:lpstr>PF.01.02.24</vt:lpstr>
      <vt:lpstr>PF.01.02.25</vt:lpstr>
      <vt:lpstr>PF.01.02.26</vt:lpstr>
      <vt:lpstr>PF.01.02.27</vt:lpstr>
      <vt:lpstr>PFE.01.02.30</vt:lpstr>
      <vt:lpstr>PFE.01.02.31</vt:lpstr>
      <vt:lpstr>PF.02.01.24</vt:lpstr>
      <vt:lpstr>PF.02.01.28</vt:lpstr>
      <vt:lpstr>PFE.02.01.30</vt:lpstr>
      <vt:lpstr>PFE.02.01.32</vt:lpstr>
      <vt:lpstr>PF.04.03.24</vt:lpstr>
      <vt:lpstr>PF.04.03.26</vt:lpstr>
      <vt:lpstr>PF.05.03.24</vt:lpstr>
      <vt:lpstr>PF.06.02.24</vt:lpstr>
      <vt:lpstr>PF.06.02.26</vt:lpstr>
      <vt:lpstr>PFE.06.02.30</vt:lpstr>
      <vt:lpstr>PF.06.03.24</vt:lpstr>
      <vt:lpstr>PF.08.01.24</vt:lpstr>
      <vt:lpstr>PF.08.01.26</vt:lpstr>
      <vt:lpstr>PF.09.02.24</vt:lpstr>
      <vt:lpstr>PF.29.05.24</vt:lpstr>
      <vt:lpstr>PF.29.06.24</vt:lpstr>
      <vt:lpstr>PF.50.01.24</vt:lpstr>
      <vt:lpstr>PF.50.01.28</vt:lpstr>
      <vt:lpstr>PFE.50.01.30</vt:lpstr>
      <vt:lpstr>PF.51.01.24</vt:lpstr>
      <vt:lpstr>PF.51.01.28</vt:lpstr>
      <vt:lpstr>EP.02.01.30</vt:lpstr>
      <vt:lpstr>EP.03.01.30</vt:lpstr>
      <vt:lpstr>EP.04.01.30</vt:lpstr>
      <vt:lpstr>EIOPA's explanations for L2</vt:lpstr>
      <vt:lpstr>CIC Tables</vt:lpstr>
      <vt:lpstr>EP.02.01.30!EP.02.01.30</vt:lpstr>
      <vt:lpstr>EP.02.01.30!EP.02.01.30.01</vt:lpstr>
      <vt:lpstr>EP.02.01.30!EP.02.01.30.01.TC</vt:lpstr>
      <vt:lpstr>EP.02.01.30!EP.02.01.30.01.TD</vt:lpstr>
      <vt:lpstr>EP.02.01.30!EP.02.01.30.01.TL</vt:lpstr>
      <vt:lpstr>EP.02.01.30!EP.02.01.30.01.TLC</vt:lpstr>
      <vt:lpstr>EP.02.01.30!EP.02.01.30.01.TT</vt:lpstr>
      <vt:lpstr>EP.02.01.30!EP.02.01.30.01.TTC</vt:lpstr>
      <vt:lpstr>EP.02.01.30!EP.02.01.30.01.X</vt:lpstr>
      <vt:lpstr>EP.02.01.30!EP.02.01.30.01.Y</vt:lpstr>
      <vt:lpstr>EP.02.01.30!EP.02.01.30.01.Z</vt:lpstr>
      <vt:lpstr>EP.02.01.30!EP.02.01.30.01.ZHI</vt:lpstr>
      <vt:lpstr>EP.02.01.30!EP.02.01.30.VC</vt:lpstr>
      <vt:lpstr>EP.03.01.30!EP.03.01.30</vt:lpstr>
      <vt:lpstr>EP.03.01.30!EP.03.01.30.01</vt:lpstr>
      <vt:lpstr>EP.03.01.30!EP.03.01.30.01.TC</vt:lpstr>
      <vt:lpstr>EP.03.01.30!EP.03.01.30.01.TD</vt:lpstr>
      <vt:lpstr>EP.03.01.30!EP.03.01.30.01.TL</vt:lpstr>
      <vt:lpstr>EP.03.01.30!EP.03.01.30.01.TLC</vt:lpstr>
      <vt:lpstr>EP.03.01.30!EP.03.01.30.01.TT</vt:lpstr>
      <vt:lpstr>EP.03.01.30!EP.03.01.30.01.TTC</vt:lpstr>
      <vt:lpstr>EP.03.01.30!EP.03.01.30.01.X</vt:lpstr>
      <vt:lpstr>EP.03.01.30!EP.03.01.30.01.Y</vt:lpstr>
      <vt:lpstr>EP.03.01.30!EP.03.01.30.01.Z</vt:lpstr>
      <vt:lpstr>EP.03.01.30!EP.03.01.30.01.ZHI</vt:lpstr>
      <vt:lpstr>EP.03.01.30!EP.03.01.30.VC</vt:lpstr>
      <vt:lpstr>EP.04.01.30!EP.04.01.30</vt:lpstr>
      <vt:lpstr>EP.04.01.30!EP.04.01.30.01</vt:lpstr>
      <vt:lpstr>EP.04.01.30!EP.04.01.30.01.TC</vt:lpstr>
      <vt:lpstr>EP.04.01.30!EP.04.01.30.01.TD</vt:lpstr>
      <vt:lpstr>EP.04.01.30!EP.04.01.30.01.TL</vt:lpstr>
      <vt:lpstr>EP.04.01.30!EP.04.01.30.01.TLC</vt:lpstr>
      <vt:lpstr>EP.04.01.30!EP.04.01.30.01.TT</vt:lpstr>
      <vt:lpstr>EP.04.01.30!EP.04.01.30.01.TTC</vt:lpstr>
      <vt:lpstr>EP.04.01.30!EP.04.01.30.01.X</vt:lpstr>
      <vt:lpstr>EP.04.01.30!EP.04.01.30.01.Y</vt:lpstr>
      <vt:lpstr>EP.04.01.30!EP.04.01.30.01.Z</vt:lpstr>
      <vt:lpstr>EP.04.01.30!EP.04.01.30.01.ZHI</vt:lpstr>
      <vt:lpstr>EP.04.01.30!EP.04.01.30.VC</vt:lpstr>
      <vt:lpstr>PF.01.01.24!PF.01.01.24</vt:lpstr>
      <vt:lpstr>PF.01.01.24!PF.01.01.24.01</vt:lpstr>
      <vt:lpstr>PF.01.01.24!PF.01.01.24.01.TC</vt:lpstr>
      <vt:lpstr>PF.01.01.24!PF.01.01.24.01.TD</vt:lpstr>
      <vt:lpstr>PF.01.01.24!PF.01.01.24.01.TL</vt:lpstr>
      <vt:lpstr>PF.01.01.24!PF.01.01.24.01.TLC</vt:lpstr>
      <vt:lpstr>PF.01.01.24!PF.01.01.24.01.TTC</vt:lpstr>
      <vt:lpstr>PF.01.01.24!PF.01.01.24.01.Y</vt:lpstr>
      <vt:lpstr>PF.01.01.24!PF.01.01.24.VC</vt:lpstr>
      <vt:lpstr>PF.01.01.25!PF.01.01.25</vt:lpstr>
      <vt:lpstr>PF.01.01.25!PF.01.01.25.01</vt:lpstr>
      <vt:lpstr>PF.01.01.25!PF.01.01.25.01.TC</vt:lpstr>
      <vt:lpstr>PF.01.01.25!PF.01.01.25.01.TD</vt:lpstr>
      <vt:lpstr>PF.01.01.25!PF.01.01.25.01.TL</vt:lpstr>
      <vt:lpstr>PF.01.01.25!PF.01.01.25.01.TLC</vt:lpstr>
      <vt:lpstr>PF.01.01.25!PF.01.01.25.01.TTC</vt:lpstr>
      <vt:lpstr>PF.01.01.25!PF.01.01.25.01.Y</vt:lpstr>
      <vt:lpstr>PF.01.01.25!PF.01.01.25.VC</vt:lpstr>
      <vt:lpstr>PF.01.01.26!PF.01.01.26</vt:lpstr>
      <vt:lpstr>PF.01.01.26!PF.01.01.26.01</vt:lpstr>
      <vt:lpstr>PF.01.01.26!PF.01.01.26.01.TC</vt:lpstr>
      <vt:lpstr>PF.01.01.26!PF.01.01.26.01.TD</vt:lpstr>
      <vt:lpstr>PF.01.01.26!PF.01.01.26.01.TL</vt:lpstr>
      <vt:lpstr>PF.01.01.26!PF.01.01.26.01.TLC</vt:lpstr>
      <vt:lpstr>PF.01.01.26!PF.01.01.26.01.TTC</vt:lpstr>
      <vt:lpstr>PF.01.01.26!PF.01.01.26.01.Y</vt:lpstr>
      <vt:lpstr>PF.01.01.26!PF.01.01.26.VC</vt:lpstr>
      <vt:lpstr>PF.01.01.27!PF.01.01.27</vt:lpstr>
      <vt:lpstr>PF.01.01.27!PF.01.01.27.01</vt:lpstr>
      <vt:lpstr>PF.01.01.27!PF.01.01.27.01.TC</vt:lpstr>
      <vt:lpstr>PF.01.01.27!PF.01.01.27.01.TD</vt:lpstr>
      <vt:lpstr>PF.01.01.27!PF.01.01.27.01.TL</vt:lpstr>
      <vt:lpstr>PF.01.01.27!PF.01.01.27.01.TLC</vt:lpstr>
      <vt:lpstr>PF.01.01.27!PF.01.01.27.01.TTC</vt:lpstr>
      <vt:lpstr>PF.01.01.27!PF.01.01.27.01.Y</vt:lpstr>
      <vt:lpstr>PF.01.01.27!PF.01.01.27.VC</vt:lpstr>
      <vt:lpstr>PF.01.01.28!PF.01.01.28</vt:lpstr>
      <vt:lpstr>PF.01.01.28!PF.01.01.28.01</vt:lpstr>
      <vt:lpstr>PF.01.01.28!PF.01.01.28.01.TC</vt:lpstr>
      <vt:lpstr>PF.01.01.28!PF.01.01.28.01.TD</vt:lpstr>
      <vt:lpstr>PF.01.01.28!PF.01.01.28.01.TL</vt:lpstr>
      <vt:lpstr>PF.01.01.28!PF.01.01.28.01.TLC</vt:lpstr>
      <vt:lpstr>PF.01.01.28!PF.01.01.28.01.TTC</vt:lpstr>
      <vt:lpstr>PF.01.01.28!PF.01.01.28.01.Y</vt:lpstr>
      <vt:lpstr>PF.01.01.28!PF.01.01.28.VC</vt:lpstr>
      <vt:lpstr>PF.01.01.29!PF.01.01.29</vt:lpstr>
      <vt:lpstr>PF.01.01.29!PF.01.01.29.01</vt:lpstr>
      <vt:lpstr>PF.01.01.29!PF.01.01.29.01.TC</vt:lpstr>
      <vt:lpstr>PF.01.01.29!PF.01.01.29.01.TD</vt:lpstr>
      <vt:lpstr>PF.01.01.29!PF.01.01.29.01.TL</vt:lpstr>
      <vt:lpstr>PF.01.01.29!PF.01.01.29.01.TLC</vt:lpstr>
      <vt:lpstr>PF.01.01.29!PF.01.01.29.01.TTC</vt:lpstr>
      <vt:lpstr>PF.01.01.29!PF.01.01.29.01.Y</vt:lpstr>
      <vt:lpstr>PF.01.01.29!PF.01.01.29.VC</vt:lpstr>
      <vt:lpstr>PF.01.02.24!PF.01.02.24</vt:lpstr>
      <vt:lpstr>PF.01.02.24!PF.01.02.24.01</vt:lpstr>
      <vt:lpstr>PF.01.02.24!PF.01.02.24.01.TC</vt:lpstr>
      <vt:lpstr>PF.01.02.24!PF.01.02.24.01.TD</vt:lpstr>
      <vt:lpstr>PF.01.02.24!PF.01.02.24.01.TL</vt:lpstr>
      <vt:lpstr>PF.01.02.24!PF.01.02.24.01.TLC</vt:lpstr>
      <vt:lpstr>PF.01.02.24!PF.01.02.24.01.TTC</vt:lpstr>
      <vt:lpstr>PF.01.02.24!PF.01.02.24.01.Y</vt:lpstr>
      <vt:lpstr>PF.01.02.24!PF.01.02.24.VC</vt:lpstr>
      <vt:lpstr>PF.01.02.25!PF.01.02.25</vt:lpstr>
      <vt:lpstr>PF.01.02.25!PF.01.02.25.01</vt:lpstr>
      <vt:lpstr>PF.01.02.25!PF.01.02.25.01.TC</vt:lpstr>
      <vt:lpstr>PF.01.02.25!PF.01.02.25.01.TD</vt:lpstr>
      <vt:lpstr>PF.01.02.25!PF.01.02.25.01.TL</vt:lpstr>
      <vt:lpstr>PF.01.02.25!PF.01.02.25.01.TLC</vt:lpstr>
      <vt:lpstr>PF.01.02.25!PF.01.02.25.01.TTC</vt:lpstr>
      <vt:lpstr>PF.01.02.25!PF.01.02.25.01.Y</vt:lpstr>
      <vt:lpstr>PF.01.02.25!PF.01.02.25.VC</vt:lpstr>
      <vt:lpstr>PF.01.02.26!PF.01.02.26</vt:lpstr>
      <vt:lpstr>PF.01.02.26!PF.01.02.26.01</vt:lpstr>
      <vt:lpstr>PF.01.02.26!PF.01.02.26.01.TC</vt:lpstr>
      <vt:lpstr>PF.01.02.26!PF.01.02.26.01.TD</vt:lpstr>
      <vt:lpstr>PF.01.02.26!PF.01.02.26.01.TL</vt:lpstr>
      <vt:lpstr>PF.01.02.26!PF.01.02.26.01.TLC</vt:lpstr>
      <vt:lpstr>PF.01.02.26!PF.01.02.26.01.TTC</vt:lpstr>
      <vt:lpstr>PF.01.02.26!PF.01.02.26.01.Y</vt:lpstr>
      <vt:lpstr>PF.01.02.26!PF.01.02.26.02</vt:lpstr>
      <vt:lpstr>PF.01.02.26!PF.01.02.26.02.TC</vt:lpstr>
      <vt:lpstr>PF.01.02.26!PF.01.02.26.02.TD</vt:lpstr>
      <vt:lpstr>PF.01.02.26!PF.01.02.26.02.TL</vt:lpstr>
      <vt:lpstr>PF.01.02.26!PF.01.02.26.02.TLC</vt:lpstr>
      <vt:lpstr>PF.01.02.26!PF.01.02.26.02.TT</vt:lpstr>
      <vt:lpstr>PF.01.02.26!PF.01.02.26.02.TTC</vt:lpstr>
      <vt:lpstr>PF.01.02.26!PF.01.02.26.02.X</vt:lpstr>
      <vt:lpstr>PF.01.02.26!PF.01.02.26.02.Y</vt:lpstr>
      <vt:lpstr>PF.01.02.26!PF.01.02.26.03</vt:lpstr>
      <vt:lpstr>PF.01.02.26!PF.01.02.26.03.TC</vt:lpstr>
      <vt:lpstr>PF.01.02.26!PF.01.02.26.03.TD</vt:lpstr>
      <vt:lpstr>PF.01.02.26!PF.01.02.26.03.TK</vt:lpstr>
      <vt:lpstr>PF.01.02.26!PF.01.02.26.03.TKC</vt:lpstr>
      <vt:lpstr>PF.01.02.26!PF.01.02.26.03.TT</vt:lpstr>
      <vt:lpstr>PF.01.02.26!PF.01.02.26.03.TTC</vt:lpstr>
      <vt:lpstr>PF.01.02.26!PF.01.02.26.03.X</vt:lpstr>
      <vt:lpstr>PF.01.02.26!PF.01.02.26.03.Y</vt:lpstr>
      <vt:lpstr>PF.01.02.26!PF.01.02.26.VC</vt:lpstr>
      <vt:lpstr>PF.01.02.27!PF.01.02.27</vt:lpstr>
      <vt:lpstr>PF.01.02.27!PF.01.02.27.01</vt:lpstr>
      <vt:lpstr>PF.01.02.27!PF.01.02.27.01.TC</vt:lpstr>
      <vt:lpstr>PF.01.02.27!PF.01.02.27.01.TD</vt:lpstr>
      <vt:lpstr>PF.01.02.27!PF.01.02.27.01.TL</vt:lpstr>
      <vt:lpstr>PF.01.02.27!PF.01.02.27.01.TLC</vt:lpstr>
      <vt:lpstr>PF.01.02.27!PF.01.02.27.01.TTC</vt:lpstr>
      <vt:lpstr>PF.01.02.27!PF.01.02.27.01.Y</vt:lpstr>
      <vt:lpstr>PF.01.02.27!PF.01.02.27.02</vt:lpstr>
      <vt:lpstr>PF.01.02.27!PF.01.02.27.02.TC</vt:lpstr>
      <vt:lpstr>PF.01.02.27!PF.01.02.27.02.TD</vt:lpstr>
      <vt:lpstr>PF.01.02.27!PF.01.02.27.02.TL</vt:lpstr>
      <vt:lpstr>PF.01.02.27!PF.01.02.27.02.TLC</vt:lpstr>
      <vt:lpstr>PF.01.02.27!PF.01.02.27.02.TT</vt:lpstr>
      <vt:lpstr>PF.01.02.27!PF.01.02.27.02.TTC</vt:lpstr>
      <vt:lpstr>PF.01.02.27!PF.01.02.27.02.X</vt:lpstr>
      <vt:lpstr>PF.01.02.27!PF.01.02.27.02.Y</vt:lpstr>
      <vt:lpstr>PF.01.02.27!PF.01.02.27.03</vt:lpstr>
      <vt:lpstr>PF.01.02.27!PF.01.02.27.03.TC</vt:lpstr>
      <vt:lpstr>PF.01.02.27!PF.01.02.27.03.TD</vt:lpstr>
      <vt:lpstr>PF.01.02.27!PF.01.02.27.03.TK</vt:lpstr>
      <vt:lpstr>PF.01.02.27!PF.01.02.27.03.TKC</vt:lpstr>
      <vt:lpstr>PF.01.02.27!PF.01.02.27.03.TT</vt:lpstr>
      <vt:lpstr>PF.01.02.27!PF.01.02.27.03.TTC</vt:lpstr>
      <vt:lpstr>PF.01.02.27!PF.01.02.27.03.X</vt:lpstr>
      <vt:lpstr>PF.01.02.27!PF.01.02.27.03.Y</vt:lpstr>
      <vt:lpstr>PF.01.02.27!PF.01.02.27.VC</vt:lpstr>
      <vt:lpstr>PF.02.01.24!PF.02.01.24</vt:lpstr>
      <vt:lpstr>PF.02.01.24!PF.02.01.24.01</vt:lpstr>
      <vt:lpstr>PF.02.01.24!PF.02.01.24.01.TC</vt:lpstr>
      <vt:lpstr>PF.02.01.24!PF.02.01.24.01.TD</vt:lpstr>
      <vt:lpstr>PF.02.01.24!PF.02.01.24.01.TL</vt:lpstr>
      <vt:lpstr>PF.02.01.24!PF.02.01.24.01.TLC</vt:lpstr>
      <vt:lpstr>PF.02.01.24!PF.02.01.24.01.TT</vt:lpstr>
      <vt:lpstr>PF.02.01.24!PF.02.01.24.01.TTC</vt:lpstr>
      <vt:lpstr>PF.02.01.24!PF.02.01.24.01.X</vt:lpstr>
      <vt:lpstr>PF.02.01.24!PF.02.01.24.01.Y</vt:lpstr>
      <vt:lpstr>PF.02.01.24!PF.02.01.24.VC</vt:lpstr>
      <vt:lpstr>PF.02.01.28!PF.02.01.28</vt:lpstr>
      <vt:lpstr>PF.02.01.28!PF.02.01.28.01</vt:lpstr>
      <vt:lpstr>PF.02.01.28!PF.02.01.28.01.TC</vt:lpstr>
      <vt:lpstr>PF.02.01.28!PF.02.01.28.01.TD</vt:lpstr>
      <vt:lpstr>PF.02.01.28!PF.02.01.28.01.TL</vt:lpstr>
      <vt:lpstr>PF.02.01.28!PF.02.01.28.01.TLC</vt:lpstr>
      <vt:lpstr>PF.02.01.28!PF.02.01.28.01.TT</vt:lpstr>
      <vt:lpstr>PF.02.01.28!PF.02.01.28.01.TTC</vt:lpstr>
      <vt:lpstr>PF.02.01.28!PF.02.01.28.01.X</vt:lpstr>
      <vt:lpstr>PF.02.01.28!PF.02.01.28.01.Y</vt:lpstr>
      <vt:lpstr>PF.02.01.28!PF.02.01.28.VC</vt:lpstr>
      <vt:lpstr>PF.04.03.24!PF.04.03.24</vt:lpstr>
      <vt:lpstr>PF.04.03.24!PF.04.03.24.01</vt:lpstr>
      <vt:lpstr>PF.04.03.24!PF.04.03.24.01.TC</vt:lpstr>
      <vt:lpstr>PF.04.03.24!PF.04.03.24.01.TD</vt:lpstr>
      <vt:lpstr>PF.04.03.24!PF.04.03.24.01.TL</vt:lpstr>
      <vt:lpstr>PF.04.03.24!PF.04.03.24.01.TLC</vt:lpstr>
      <vt:lpstr>PF.04.03.24!PF.04.03.24.01.TT</vt:lpstr>
      <vt:lpstr>PF.04.03.24!PF.04.03.24.01.TTC</vt:lpstr>
      <vt:lpstr>PF.04.03.24!PF.04.03.24.01.X</vt:lpstr>
      <vt:lpstr>PF.04.03.24!PF.04.03.24.01.Y</vt:lpstr>
      <vt:lpstr>PF.04.03.24!PF.04.03.24.VC</vt:lpstr>
      <vt:lpstr>PF.04.03.26!PF.04.03.26</vt:lpstr>
      <vt:lpstr>PF.04.03.26!PF.04.03.26.01</vt:lpstr>
      <vt:lpstr>PF.04.03.26!PF.04.03.26.01.TC</vt:lpstr>
      <vt:lpstr>PF.04.03.26!PF.04.03.26.01.TD</vt:lpstr>
      <vt:lpstr>PF.04.03.26!PF.04.03.26.01.TK</vt:lpstr>
      <vt:lpstr>PF.04.03.26!PF.04.03.26.01.TKC</vt:lpstr>
      <vt:lpstr>PF.04.03.26!PF.04.03.26.01.TT</vt:lpstr>
      <vt:lpstr>PF.04.03.26!PF.04.03.26.01.TTC</vt:lpstr>
      <vt:lpstr>PF.04.03.26!PF.04.03.26.01.X</vt:lpstr>
      <vt:lpstr>PF.04.03.26!PF.04.03.26.01.Y</vt:lpstr>
      <vt:lpstr>PF.04.03.26!PF.04.03.26.02</vt:lpstr>
      <vt:lpstr>PF.04.03.26!PF.04.03.26.02.TC</vt:lpstr>
      <vt:lpstr>PF.04.03.26!PF.04.03.26.02.TD</vt:lpstr>
      <vt:lpstr>PF.04.03.26!PF.04.03.26.02.TL</vt:lpstr>
      <vt:lpstr>PF.04.03.26!PF.04.03.26.02.TLC</vt:lpstr>
      <vt:lpstr>PF.04.03.26!PF.04.03.26.02.TT</vt:lpstr>
      <vt:lpstr>PF.04.03.26!PF.04.03.26.02.TTC</vt:lpstr>
      <vt:lpstr>PF.04.03.26!PF.04.03.26.02.X</vt:lpstr>
      <vt:lpstr>PF.04.03.26!PF.04.03.26.02.Y</vt:lpstr>
      <vt:lpstr>PF.04.03.26!PF.04.03.26.VC</vt:lpstr>
      <vt:lpstr>PF.05.03.24!PF.05.03.24</vt:lpstr>
      <vt:lpstr>PF.05.03.24!PF.05.03.24.01</vt:lpstr>
      <vt:lpstr>PF.05.03.24!PF.05.03.24.01.TC</vt:lpstr>
      <vt:lpstr>PF.05.03.24!PF.05.03.24.01.TD</vt:lpstr>
      <vt:lpstr>PF.05.03.24!PF.05.03.24.01.TL</vt:lpstr>
      <vt:lpstr>PF.05.03.24!PF.05.03.24.01.TLC</vt:lpstr>
      <vt:lpstr>PF.05.03.24!PF.05.03.24.01.TT</vt:lpstr>
      <vt:lpstr>PF.05.03.24!PF.05.03.24.01.TTC</vt:lpstr>
      <vt:lpstr>PF.05.03.24!PF.05.03.24.01.X</vt:lpstr>
      <vt:lpstr>PF.05.03.24!PF.05.03.24.01.Y</vt:lpstr>
      <vt:lpstr>PF.05.03.24!PF.05.03.24.VC</vt:lpstr>
      <vt:lpstr>PF.06.02.24!PF.06.02.24</vt:lpstr>
      <vt:lpstr>PF.06.02.24!PF.06.02.24.01</vt:lpstr>
      <vt:lpstr>PF.06.02.24!PF.06.02.24.01.TC</vt:lpstr>
      <vt:lpstr>PF.06.02.24!PF.06.02.24.01.TD</vt:lpstr>
      <vt:lpstr>PF.06.02.24!PF.06.02.24.01.TK</vt:lpstr>
      <vt:lpstr>PF.06.02.24!PF.06.02.24.01.TKC</vt:lpstr>
      <vt:lpstr>PF.06.02.24!PF.06.02.24.01.TT</vt:lpstr>
      <vt:lpstr>PF.06.02.24!PF.06.02.24.01.TTC</vt:lpstr>
      <vt:lpstr>PF.06.02.24!PF.06.02.24.01.X</vt:lpstr>
      <vt:lpstr>PF.06.02.24!PF.06.02.24.01.Y</vt:lpstr>
      <vt:lpstr>PF.06.02.24!PF.06.02.24.01.Z</vt:lpstr>
      <vt:lpstr>PF.06.02.24!PF.06.02.24.02</vt:lpstr>
      <vt:lpstr>PF.06.02.24!PF.06.02.24.02.TC</vt:lpstr>
      <vt:lpstr>PF.06.02.24!PF.06.02.24.02.TD</vt:lpstr>
      <vt:lpstr>PF.06.02.24!PF.06.02.24.02.TK</vt:lpstr>
      <vt:lpstr>PF.06.02.24!PF.06.02.24.02.TKC</vt:lpstr>
      <vt:lpstr>PF.06.02.24!PF.06.02.24.02.TT</vt:lpstr>
      <vt:lpstr>PF.06.02.24!PF.06.02.24.02.TTC</vt:lpstr>
      <vt:lpstr>PF.06.02.24!PF.06.02.24.02.X</vt:lpstr>
      <vt:lpstr>PF.06.02.24!PF.06.02.24.02.Y</vt:lpstr>
      <vt:lpstr>PF.06.02.24!PF.06.02.24.02.Z</vt:lpstr>
      <vt:lpstr>PF.06.02.24!PF.06.02.24.VC</vt:lpstr>
      <vt:lpstr>PF.06.02.26!PF.06.02.26</vt:lpstr>
      <vt:lpstr>PF.06.02.26!PF.06.02.26.01</vt:lpstr>
      <vt:lpstr>PF.06.02.26!PF.06.02.26.01.TC</vt:lpstr>
      <vt:lpstr>PF.06.02.26!PF.06.02.26.01.TD</vt:lpstr>
      <vt:lpstr>PF.06.02.26!PF.06.02.26.01.TK</vt:lpstr>
      <vt:lpstr>PF.06.02.26!PF.06.02.26.01.TKC</vt:lpstr>
      <vt:lpstr>PF.06.02.26!PF.06.02.26.01.TT</vt:lpstr>
      <vt:lpstr>PF.06.02.26!PF.06.02.26.01.TTC</vt:lpstr>
      <vt:lpstr>PF.06.02.26!PF.06.02.26.01.X</vt:lpstr>
      <vt:lpstr>PF.06.02.26!PF.06.02.26.01.Y</vt:lpstr>
      <vt:lpstr>PF.06.02.26!PF.06.02.26.01.Z</vt:lpstr>
      <vt:lpstr>PF.06.02.26!PF.06.02.26.02</vt:lpstr>
      <vt:lpstr>PF.06.02.26!PF.06.02.26.02.TC</vt:lpstr>
      <vt:lpstr>PF.06.02.26!PF.06.02.26.02.TD</vt:lpstr>
      <vt:lpstr>PF.06.02.26!PF.06.02.26.02.TK</vt:lpstr>
      <vt:lpstr>PF.06.02.26!PF.06.02.26.02.TKC</vt:lpstr>
      <vt:lpstr>PF.06.02.26!PF.06.02.26.02.TT</vt:lpstr>
      <vt:lpstr>PF.06.02.26!PF.06.02.26.02.TTC</vt:lpstr>
      <vt:lpstr>PF.06.02.26!PF.06.02.26.02.X</vt:lpstr>
      <vt:lpstr>PF.06.02.26!PF.06.02.26.02.Y</vt:lpstr>
      <vt:lpstr>PF.06.02.26!PF.06.02.26.02.Z</vt:lpstr>
      <vt:lpstr>PF.06.02.26!PF.06.02.26.VC</vt:lpstr>
      <vt:lpstr>PF.06.03.24!PF.06.03.24</vt:lpstr>
      <vt:lpstr>PF.06.03.24!PF.06.03.24.01</vt:lpstr>
      <vt:lpstr>PF.06.03.24!PF.06.03.24.01.TC</vt:lpstr>
      <vt:lpstr>PF.06.03.24!PF.06.03.24.01.TD</vt:lpstr>
      <vt:lpstr>PF.06.03.24!PF.06.03.24.01.TK</vt:lpstr>
      <vt:lpstr>PF.06.03.24!PF.06.03.24.01.TKC</vt:lpstr>
      <vt:lpstr>PF.06.03.24!PF.06.03.24.01.TT</vt:lpstr>
      <vt:lpstr>PF.06.03.24!PF.06.03.24.01.TTC</vt:lpstr>
      <vt:lpstr>PF.06.03.24!PF.06.03.24.01.X</vt:lpstr>
      <vt:lpstr>PF.06.03.24!PF.06.03.24.01.Y</vt:lpstr>
      <vt:lpstr>PF.06.03.24!PF.06.03.24.01.Z</vt:lpstr>
      <vt:lpstr>PF.06.03.24!PF.06.03.24.VC</vt:lpstr>
      <vt:lpstr>PF.08.01.24!PF.08.01.24</vt:lpstr>
      <vt:lpstr>PF.08.01.24!PF.08.01.24.01</vt:lpstr>
      <vt:lpstr>PF.08.01.24!PF.08.01.24.01.TC</vt:lpstr>
      <vt:lpstr>PF.08.01.24!PF.08.01.24.01.TD</vt:lpstr>
      <vt:lpstr>PF.08.01.24!PF.08.01.24.01.TK</vt:lpstr>
      <vt:lpstr>PF.08.01.24!PF.08.01.24.01.TKC</vt:lpstr>
      <vt:lpstr>PF.08.01.24!PF.08.01.24.01.TT</vt:lpstr>
      <vt:lpstr>PF.08.01.24!PF.08.01.24.01.TTC</vt:lpstr>
      <vt:lpstr>PF.08.01.24!PF.08.01.24.01.X</vt:lpstr>
      <vt:lpstr>PF.08.01.24!PF.08.01.24.01.Y</vt:lpstr>
      <vt:lpstr>PF.08.01.24!PF.08.01.24.01.Z</vt:lpstr>
      <vt:lpstr>PF.08.01.24!PF.08.01.24.02</vt:lpstr>
      <vt:lpstr>PF.08.01.24!PF.08.01.24.02.TC</vt:lpstr>
      <vt:lpstr>PF.08.01.24!PF.08.01.24.02.TD</vt:lpstr>
      <vt:lpstr>PF.08.01.24!PF.08.01.24.02.TK</vt:lpstr>
      <vt:lpstr>PF.08.01.24!PF.08.01.24.02.TKC</vt:lpstr>
      <vt:lpstr>PF.08.01.24!PF.08.01.24.02.TT</vt:lpstr>
      <vt:lpstr>PF.08.01.24!PF.08.01.24.02.TTC</vt:lpstr>
      <vt:lpstr>PF.08.01.24!PF.08.01.24.02.X</vt:lpstr>
      <vt:lpstr>PF.08.01.24!PF.08.01.24.02.Y</vt:lpstr>
      <vt:lpstr>PF.08.01.24!PF.08.01.24.02.Z</vt:lpstr>
      <vt:lpstr>PF.08.01.24!PF.08.01.24.VC</vt:lpstr>
      <vt:lpstr>PF.08.01.26!PF.08.01.26</vt:lpstr>
      <vt:lpstr>PF.08.01.26!PF.08.01.26.01</vt:lpstr>
      <vt:lpstr>PF.08.01.26!PF.08.01.26.01.TC</vt:lpstr>
      <vt:lpstr>PF.08.01.26!PF.08.01.26.01.TD</vt:lpstr>
      <vt:lpstr>PF.08.01.26!PF.08.01.26.01.TK</vt:lpstr>
      <vt:lpstr>PF.08.01.26!PF.08.01.26.01.TKC</vt:lpstr>
      <vt:lpstr>PF.08.01.26!PF.08.01.26.01.TT</vt:lpstr>
      <vt:lpstr>PF.08.01.26!PF.08.01.26.01.TTC</vt:lpstr>
      <vt:lpstr>PF.08.01.26!PF.08.01.26.01.X</vt:lpstr>
      <vt:lpstr>PF.08.01.26!PF.08.01.26.01.Y</vt:lpstr>
      <vt:lpstr>PF.08.01.26!PF.08.01.26.01.Z</vt:lpstr>
      <vt:lpstr>PF.08.01.26!PF.08.01.26.02</vt:lpstr>
      <vt:lpstr>PF.08.01.26!PF.08.01.26.02.TC</vt:lpstr>
      <vt:lpstr>PF.08.01.26!PF.08.01.26.02.TD</vt:lpstr>
      <vt:lpstr>PF.08.01.26!PF.08.01.26.02.TK</vt:lpstr>
      <vt:lpstr>PF.08.01.26!PF.08.01.26.02.TKC</vt:lpstr>
      <vt:lpstr>PF.08.01.26!PF.08.01.26.02.TT</vt:lpstr>
      <vt:lpstr>PF.08.01.26!PF.08.01.26.02.TTC</vt:lpstr>
      <vt:lpstr>PF.08.01.26!PF.08.01.26.02.X</vt:lpstr>
      <vt:lpstr>PF.08.01.26!PF.08.01.26.02.Y</vt:lpstr>
      <vt:lpstr>PF.08.01.26!PF.08.01.26.02.Z</vt:lpstr>
      <vt:lpstr>PF.08.01.26!PF.08.01.26.VC</vt:lpstr>
      <vt:lpstr>PF.09.02.24!PF.09.02.24</vt:lpstr>
      <vt:lpstr>PF.09.02.24!PF.09.02.24.01</vt:lpstr>
      <vt:lpstr>PF.09.02.24!PF.09.02.24.01.TC</vt:lpstr>
      <vt:lpstr>PF.09.02.24!PF.09.02.24.01.TD</vt:lpstr>
      <vt:lpstr>PF.09.02.24!PF.09.02.24.01.TL</vt:lpstr>
      <vt:lpstr>PF.09.02.24!PF.09.02.24.01.TLC</vt:lpstr>
      <vt:lpstr>PF.09.02.24!PF.09.02.24.01.TT</vt:lpstr>
      <vt:lpstr>PF.09.02.24!PF.09.02.24.01.TTC</vt:lpstr>
      <vt:lpstr>PF.09.02.24!PF.09.02.24.01.X</vt:lpstr>
      <vt:lpstr>PF.09.02.24!PF.09.02.24.01.Y</vt:lpstr>
      <vt:lpstr>PF.09.02.24!PF.09.02.24.VC</vt:lpstr>
      <vt:lpstr>PF.29.05.24!PF.29.05.24</vt:lpstr>
      <vt:lpstr>PF.29.05.24!PF.29.05.24.01</vt:lpstr>
      <vt:lpstr>PF.29.05.24!PF.29.05.24.01.TC</vt:lpstr>
      <vt:lpstr>PF.29.05.24!PF.29.05.24.01.TD</vt:lpstr>
      <vt:lpstr>PF.29.05.24!PF.29.05.24.01.TL</vt:lpstr>
      <vt:lpstr>PF.29.05.24!PF.29.05.24.01.TLC</vt:lpstr>
      <vt:lpstr>PF.29.05.24!PF.29.05.24.01.TT</vt:lpstr>
      <vt:lpstr>PF.29.05.24!PF.29.05.24.01.TTC</vt:lpstr>
      <vt:lpstr>PF.29.05.24!PF.29.05.24.01.X</vt:lpstr>
      <vt:lpstr>PF.29.05.24!PF.29.05.24.01.Y</vt:lpstr>
      <vt:lpstr>PF.29.05.24!PF.29.05.24.VC</vt:lpstr>
      <vt:lpstr>PF.50.01.24!PF.50.01.24</vt:lpstr>
      <vt:lpstr>PF.50.01.24!PF.50.01.24.01</vt:lpstr>
      <vt:lpstr>PF.50.01.24!PF.50.01.24.01.TC</vt:lpstr>
      <vt:lpstr>PF.50.01.24!PF.50.01.24.01.TD</vt:lpstr>
      <vt:lpstr>PF.50.01.24!PF.50.01.24.01.TL</vt:lpstr>
      <vt:lpstr>PF.50.01.24!PF.50.01.24.01.TLC</vt:lpstr>
      <vt:lpstr>PF.50.01.24!PF.50.01.24.01.TT</vt:lpstr>
      <vt:lpstr>PF.50.01.24!PF.50.01.24.01.TTC</vt:lpstr>
      <vt:lpstr>PF.50.01.24!PF.50.01.24.01.X</vt:lpstr>
      <vt:lpstr>PF.50.01.24!PF.50.01.24.01.Y</vt:lpstr>
      <vt:lpstr>PF.50.01.24!PF.50.01.24.VC</vt:lpstr>
      <vt:lpstr>PF.50.01.28!PF.50.01.28</vt:lpstr>
      <vt:lpstr>PF.50.01.28!PF.50.01.28.01</vt:lpstr>
      <vt:lpstr>PF.50.01.28!PF.50.01.28.01.TC</vt:lpstr>
      <vt:lpstr>PF.50.01.28!PF.50.01.28.01.TD</vt:lpstr>
      <vt:lpstr>PF.50.01.28!PF.50.01.28.01.TL</vt:lpstr>
      <vt:lpstr>PF.50.01.28!PF.50.01.28.01.TLC</vt:lpstr>
      <vt:lpstr>PF.50.01.28!PF.50.01.28.01.TT</vt:lpstr>
      <vt:lpstr>PF.50.01.28!PF.50.01.28.01.TTC</vt:lpstr>
      <vt:lpstr>PF.50.01.28!PF.50.01.28.01.X</vt:lpstr>
      <vt:lpstr>PF.50.01.28!PF.50.01.28.01.Y</vt:lpstr>
      <vt:lpstr>PF.50.01.28!PF.50.01.28.VC</vt:lpstr>
      <vt:lpstr>PF.51.01.24!PF.51.01.24</vt:lpstr>
      <vt:lpstr>PF.51.01.24!PF.51.01.24.01</vt:lpstr>
      <vt:lpstr>PF.51.01.24!PF.51.01.24.01.TC</vt:lpstr>
      <vt:lpstr>PF.51.01.24!PF.51.01.24.01.TD</vt:lpstr>
      <vt:lpstr>PF.51.01.24!PF.51.01.24.01.TL</vt:lpstr>
      <vt:lpstr>PF.51.01.24!PF.51.01.24.01.TLC</vt:lpstr>
      <vt:lpstr>PF.51.01.24!PF.51.01.24.01.TT</vt:lpstr>
      <vt:lpstr>PF.51.01.24!PF.51.01.24.01.TTC</vt:lpstr>
      <vt:lpstr>PF.51.01.24!PF.51.01.24.01.X</vt:lpstr>
      <vt:lpstr>PF.51.01.24!PF.51.01.24.01.Y</vt:lpstr>
      <vt:lpstr>PF.51.01.24!PF.51.01.24.VC</vt:lpstr>
      <vt:lpstr>PF.51.01.28!PF.51.01.28</vt:lpstr>
      <vt:lpstr>PF.51.01.28!PF.51.01.28.01</vt:lpstr>
      <vt:lpstr>PF.51.01.28!PF.51.01.28.01.TC</vt:lpstr>
      <vt:lpstr>PF.51.01.28!PF.51.01.28.01.TD</vt:lpstr>
      <vt:lpstr>PF.51.01.28!PF.51.01.28.01.TL</vt:lpstr>
      <vt:lpstr>PF.51.01.28!PF.51.01.28.01.TLC</vt:lpstr>
      <vt:lpstr>PF.51.01.28!PF.51.01.28.01.TT</vt:lpstr>
      <vt:lpstr>PF.51.01.28!PF.51.01.28.01.TTC</vt:lpstr>
      <vt:lpstr>PF.51.01.28!PF.51.01.28.01.X</vt:lpstr>
      <vt:lpstr>PF.51.01.28!PF.51.01.28.01.Y</vt:lpstr>
      <vt:lpstr>PF.51.01.28!PF.51.01.28.VC</vt:lpstr>
      <vt:lpstr>PFE.01.01.30!PFE.01.01.30</vt:lpstr>
      <vt:lpstr>PFE.01.01.30!PFE.01.01.30.01</vt:lpstr>
      <vt:lpstr>PFE.01.01.30!PFE.01.01.30.01.TC</vt:lpstr>
      <vt:lpstr>PFE.01.01.30!PFE.01.01.30.01.TD</vt:lpstr>
      <vt:lpstr>PFE.01.01.30!PFE.01.01.30.01.TL</vt:lpstr>
      <vt:lpstr>PFE.01.01.30!PFE.01.01.30.01.TLC</vt:lpstr>
      <vt:lpstr>PFE.01.01.30!PFE.01.01.30.01.TTC</vt:lpstr>
      <vt:lpstr>PFE.01.01.30!PFE.01.01.30.01.Y</vt:lpstr>
      <vt:lpstr>PFE.01.01.30!PFE.01.01.30.VC</vt:lpstr>
      <vt:lpstr>PFE.01.01.31!PFE.01.01.31</vt:lpstr>
      <vt:lpstr>PFE.01.01.31!PFE.01.01.31.01</vt:lpstr>
      <vt:lpstr>PFE.01.01.31!PFE.01.01.31.01.TC</vt:lpstr>
      <vt:lpstr>PFE.01.01.31!PFE.01.01.31.01.TD</vt:lpstr>
      <vt:lpstr>PFE.01.01.31!PFE.01.01.31.01.TL</vt:lpstr>
      <vt:lpstr>PFE.01.01.31!PFE.01.01.31.01.TLC</vt:lpstr>
      <vt:lpstr>PFE.01.01.31!PFE.01.01.31.01.TTC</vt:lpstr>
      <vt:lpstr>PFE.01.01.31!PFE.01.01.31.01.Y</vt:lpstr>
      <vt:lpstr>PFE.01.01.31!PFE.01.01.31.VC</vt:lpstr>
      <vt:lpstr>PFE.01.01.32!PFE.01.01.32</vt:lpstr>
      <vt:lpstr>PFE.01.01.32!PFE.01.01.32.01</vt:lpstr>
      <vt:lpstr>PFE.01.01.32!PFE.01.01.32.01.TC</vt:lpstr>
      <vt:lpstr>PFE.01.01.32!PFE.01.01.32.01.TD</vt:lpstr>
      <vt:lpstr>PFE.01.01.32!PFE.01.01.32.01.TL</vt:lpstr>
      <vt:lpstr>PFE.01.01.32!PFE.01.01.32.01.TLC</vt:lpstr>
      <vt:lpstr>PFE.01.01.32!PFE.01.01.32.01.TTC</vt:lpstr>
      <vt:lpstr>PFE.01.01.32!PFE.01.01.32.01.Y</vt:lpstr>
      <vt:lpstr>PFE.01.01.32!PFE.01.01.32.VC</vt:lpstr>
      <vt:lpstr>PFE.01.02.30!PFE.01.02.30</vt:lpstr>
      <vt:lpstr>PFE.01.02.30!PFE.01.02.30.01</vt:lpstr>
      <vt:lpstr>PFE.01.02.30!PFE.01.02.30.01.TC</vt:lpstr>
      <vt:lpstr>PFE.01.02.30!PFE.01.02.30.01.TD</vt:lpstr>
      <vt:lpstr>PFE.01.02.30!PFE.01.02.30.01.TL</vt:lpstr>
      <vt:lpstr>PFE.01.02.30!PFE.01.02.30.01.TLC</vt:lpstr>
      <vt:lpstr>PFE.01.02.30!PFE.01.02.30.01.TTC</vt:lpstr>
      <vt:lpstr>PFE.01.02.30!PFE.01.02.30.01.Y</vt:lpstr>
      <vt:lpstr>PFE.01.02.30!PFE.01.02.30.VC</vt:lpstr>
      <vt:lpstr>PFE.01.02.31!PFE.01.02.31</vt:lpstr>
      <vt:lpstr>PFE.01.02.31!PFE.01.02.31.01</vt:lpstr>
      <vt:lpstr>PFE.01.02.31!PFE.01.02.31.01.TC</vt:lpstr>
      <vt:lpstr>PFE.01.02.31!PFE.01.02.31.01.TD</vt:lpstr>
      <vt:lpstr>PFE.01.02.31!PFE.01.02.31.01.TL</vt:lpstr>
      <vt:lpstr>PFE.01.02.31!PFE.01.02.31.01.TLC</vt:lpstr>
      <vt:lpstr>PFE.01.02.31!PFE.01.02.31.01.TTC</vt:lpstr>
      <vt:lpstr>PFE.01.02.31!PFE.01.02.31.01.Y</vt:lpstr>
      <vt:lpstr>PFE.01.02.31!PFE.01.02.31.VC</vt:lpstr>
      <vt:lpstr>PFE.02.01.30!PFE.02.01.30</vt:lpstr>
      <vt:lpstr>PFE.02.01.30!PFE.02.01.30.01</vt:lpstr>
      <vt:lpstr>PFE.02.01.30!PFE.02.01.30.01.TC</vt:lpstr>
      <vt:lpstr>PFE.02.01.30!PFE.02.01.30.01.TD</vt:lpstr>
      <vt:lpstr>PFE.02.01.30!PFE.02.01.30.01.TL</vt:lpstr>
      <vt:lpstr>PFE.02.01.30!PFE.02.01.30.01.TLC</vt:lpstr>
      <vt:lpstr>PFE.02.01.30!PFE.02.01.30.01.TT</vt:lpstr>
      <vt:lpstr>PFE.02.01.30!PFE.02.01.30.01.TTC</vt:lpstr>
      <vt:lpstr>PFE.02.01.30!PFE.02.01.30.01.X</vt:lpstr>
      <vt:lpstr>PFE.02.01.30!PFE.02.01.30.01.Y</vt:lpstr>
      <vt:lpstr>PFE.02.01.30!PFE.02.01.30.02</vt:lpstr>
      <vt:lpstr>PFE.02.01.30!PFE.02.01.30.02.TC</vt:lpstr>
      <vt:lpstr>PFE.02.01.30!PFE.02.01.30.02.TD</vt:lpstr>
      <vt:lpstr>PFE.02.01.30!PFE.02.01.30.02.TL</vt:lpstr>
      <vt:lpstr>PFE.02.01.30!PFE.02.01.30.02.TLC</vt:lpstr>
      <vt:lpstr>PFE.02.01.30!PFE.02.01.30.02.TT</vt:lpstr>
      <vt:lpstr>PFE.02.01.30!PFE.02.01.30.02.TTC</vt:lpstr>
      <vt:lpstr>PFE.02.01.30!PFE.02.01.30.02.X</vt:lpstr>
      <vt:lpstr>PFE.02.01.30!PFE.02.01.30.02.Y</vt:lpstr>
      <vt:lpstr>PFE.02.01.30!PFE.02.01.30.VC</vt:lpstr>
      <vt:lpstr>PFE.02.01.32!PFE.02.01.32</vt:lpstr>
      <vt:lpstr>PFE.02.01.32!PFE.02.01.32.01</vt:lpstr>
      <vt:lpstr>PFE.02.01.32!PFE.02.01.32.01.TC</vt:lpstr>
      <vt:lpstr>PFE.02.01.32!PFE.02.01.32.01.TD</vt:lpstr>
      <vt:lpstr>PFE.02.01.32!PFE.02.01.32.01.TL</vt:lpstr>
      <vt:lpstr>PFE.02.01.32!PFE.02.01.32.01.TLC</vt:lpstr>
      <vt:lpstr>PFE.02.01.32!PFE.02.01.32.01.TT</vt:lpstr>
      <vt:lpstr>PFE.02.01.32!PFE.02.01.32.01.TTC</vt:lpstr>
      <vt:lpstr>PFE.02.01.32!PFE.02.01.32.01.X</vt:lpstr>
      <vt:lpstr>PFE.02.01.32!PFE.02.01.32.01.Y</vt:lpstr>
      <vt:lpstr>PFE.02.01.32!PFE.02.01.32.VC</vt:lpstr>
      <vt:lpstr>PFE.06.02.30!PFE.06.02.30</vt:lpstr>
      <vt:lpstr>PFE.06.02.30!PFE.06.02.30.01</vt:lpstr>
      <vt:lpstr>PFE.06.02.30!PFE.06.02.30.01.TC</vt:lpstr>
      <vt:lpstr>PFE.06.02.30!PFE.06.02.30.01.TD</vt:lpstr>
      <vt:lpstr>PFE.06.02.30!PFE.06.02.30.01.TK</vt:lpstr>
      <vt:lpstr>PFE.06.02.30!PFE.06.02.30.01.TKC</vt:lpstr>
      <vt:lpstr>PFE.06.02.30!PFE.06.02.30.01.TT</vt:lpstr>
      <vt:lpstr>PFE.06.02.30!PFE.06.02.30.01.TTC</vt:lpstr>
      <vt:lpstr>PFE.06.02.30!PFE.06.02.30.01.X</vt:lpstr>
      <vt:lpstr>PFE.06.02.30!PFE.06.02.30.01.Y</vt:lpstr>
      <vt:lpstr>PFE.06.02.30!PFE.06.02.30.01.Z</vt:lpstr>
      <vt:lpstr>PFE.06.02.30!PFE.06.02.30.02</vt:lpstr>
      <vt:lpstr>PFE.06.02.30!PFE.06.02.30.02.TC</vt:lpstr>
      <vt:lpstr>PFE.06.02.30!PFE.06.02.30.02.TD</vt:lpstr>
      <vt:lpstr>PFE.06.02.30!PFE.06.02.30.02.TK</vt:lpstr>
      <vt:lpstr>PFE.06.02.30!PFE.06.02.30.02.TKC</vt:lpstr>
      <vt:lpstr>PFE.06.02.30!PFE.06.02.30.02.TT</vt:lpstr>
      <vt:lpstr>PFE.06.02.30!PFE.06.02.30.02.TTC</vt:lpstr>
      <vt:lpstr>PFE.06.02.30!PFE.06.02.30.02.X</vt:lpstr>
      <vt:lpstr>PFE.06.02.30!PFE.06.02.30.02.Y</vt:lpstr>
      <vt:lpstr>PFE.06.02.30!PFE.06.02.30.02.Z</vt:lpstr>
      <vt:lpstr>PFE.06.02.30!PFE.06.02.30.VC</vt:lpstr>
      <vt:lpstr>PFE.50.01.30!PFE.50.01.30</vt:lpstr>
      <vt:lpstr>PFE.50.01.30!PFE.50.01.30.01</vt:lpstr>
      <vt:lpstr>PFE.50.01.30!PFE.50.01.30.01.TC</vt:lpstr>
      <vt:lpstr>PFE.50.01.30!PFE.50.01.30.01.TD</vt:lpstr>
      <vt:lpstr>PFE.50.01.30!PFE.50.01.30.01.TL</vt:lpstr>
      <vt:lpstr>PFE.50.01.30!PFE.50.01.30.01.TLC</vt:lpstr>
      <vt:lpstr>PFE.50.01.30!PFE.50.01.30.01.TT</vt:lpstr>
      <vt:lpstr>PFE.50.01.30!PFE.50.01.30.01.TTC</vt:lpstr>
      <vt:lpstr>PFE.50.01.30!PFE.50.01.30.01.X</vt:lpstr>
      <vt:lpstr>PFE.50.01.30!PFE.50.01.30.01.Y</vt:lpstr>
      <vt:lpstr>PFE.50.01.30!PFE.50.01.30.VC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2017-06-20T15:16:04Z</dcterms:created>
  <dcterms:modified xsi:type="dcterms:W3CDTF">2022-04-12T07:52:23Z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0x01010091A46842D15FE545943476792E046C3100EE2EC7EB11DA7247A356E24E541A5934</vt:lpwstr>
  </property>
  <property fmtid="{D5CDD505-2E9C-101B-9397-08002B2CF9AE}" pid="3" name="ERIS_Keywords">
    <vt:lpwstr>12;#Planning|9a4c2d49-af85-4ad7-b496-10dd39d4e112</vt:lpwstr>
  </property>
  <property fmtid="{D5CDD505-2E9C-101B-9397-08002B2CF9AE}" pid="4" name="ERIS_Department">
    <vt:lpwstr>17</vt:lpwstr>
  </property>
  <property fmtid="{D5CDD505-2E9C-101B-9397-08002B2CF9AE}" pid="5" name="ERIS_DocumentType">
    <vt:lpwstr>16</vt:lpwstr>
  </property>
  <property fmtid="{D5CDD505-2E9C-101B-9397-08002B2CF9AE}" pid="6" name="ERIS_Language">
    <vt:lpwstr>1;#English|2741a941-2920-4ba4-aa70-d8ed6ac1785d</vt:lpwstr>
  </property>
  <property fmtid="{D5CDD505-2E9C-101B-9397-08002B2CF9AE}" pid="7" name="MDU">
    <vt:lpwstr>UPD</vt:lpwstr>
  </property>
  <property fmtid="{D5CDD505-2E9C-101B-9397-08002B2CF9AE}" pid="8" name="RecordPoint_WorkflowType">
    <vt:lpwstr>ActiveSubmitStub</vt:lpwstr>
  </property>
  <property fmtid="{D5CDD505-2E9C-101B-9397-08002B2CF9AE}" pid="9" name="RecordPoint_ActiveItemUniqueId">
    <vt:lpwstr>{b4d27c74-a9d4-4f40-ac6d-c6d418e79baf}</vt:lpwstr>
  </property>
  <property fmtid="{D5CDD505-2E9C-101B-9397-08002B2CF9AE}" pid="10" name="RecordPoint_ActiveItemWebId">
    <vt:lpwstr>{415f9ec0-6786-4cb5-b17c-495268514465}</vt:lpwstr>
  </property>
  <property fmtid="{D5CDD505-2E9C-101B-9397-08002B2CF9AE}" pid="11" name="RecordPoint_ActiveItemSiteId">
    <vt:lpwstr>{4e0ecd3f-9063-4e3b-8a23-d89e0484feca}</vt:lpwstr>
  </property>
  <property fmtid="{D5CDD505-2E9C-101B-9397-08002B2CF9AE}" pid="12" name="RecordPoint_ActiveItemListId">
    <vt:lpwstr>{81c2e4c6-a3bf-4ebd-9347-59d98db20079}</vt:lpwstr>
  </property>
  <property fmtid="{D5CDD505-2E9C-101B-9397-08002B2CF9AE}" pid="13" name="RecordPoint_RecordNumberSubmitted">
    <vt:lpwstr>EIOPA(2022)0018877</vt:lpwstr>
  </property>
  <property fmtid="{D5CDD505-2E9C-101B-9397-08002B2CF9AE}" pid="14" name="RecordPoint_SubmissionCompleted">
    <vt:lpwstr>2022-04-12T13:21:25.6548416+00:00</vt:lpwstr>
  </property>
  <property fmtid="{D5CDD505-2E9C-101B-9397-08002B2CF9AE}" pid="15" name="RecordPoint_SubmissionDate">
    <vt:lpwstr/>
  </property>
  <property fmtid="{D5CDD505-2E9C-101B-9397-08002B2CF9AE}" pid="16" name="RecordPoint_ActiveItemMoved">
    <vt:lpwstr/>
  </property>
  <property fmtid="{D5CDD505-2E9C-101B-9397-08002B2CF9AE}" pid="17" name="RecordPoint_RecordFormat">
    <vt:lpwstr/>
  </property>
  <property fmtid="{D5CDD505-2E9C-101B-9397-08002B2CF9AE}" pid="18" name="ERIS_LeadDepartment">
    <vt:lpwstr>4;#Corporate Affairs Department|7d798a32-4c3f-4fe6-bdf3-ee2d844df284</vt:lpwstr>
  </property>
  <property fmtid="{D5CDD505-2E9C-101B-9397-08002B2CF9AE}" pid="19" name="ERIS_Board/Committee">
    <vt:lpwstr>3;#Board of Supervisors|e537fbd9-1b12-4f8d-b49f-8163299eed6d</vt:lpwstr>
  </property>
  <property fmtid="{D5CDD505-2E9C-101B-9397-08002B2CF9AE}" pid="20" name="ERIS_BCC">
    <vt:lpwstr/>
  </property>
  <property fmtid="{D5CDD505-2E9C-101B-9397-08002B2CF9AE}" pid="23" name="ERIS_CC">
    <vt:lpwstr/>
  </property>
  <property fmtid="{D5CDD505-2E9C-101B-9397-08002B2CF9AE}" pid="24" name="ERIS_To">
    <vt:lpwstr/>
  </property>
  <property fmtid="{D5CDD505-2E9C-101B-9397-08002B2CF9AE}" pid="25" name="ERIS_Subject">
    <vt:lpwstr/>
  </property>
  <property fmtid="{D5CDD505-2E9C-101B-9397-08002B2CF9AE}" pid="27" name="ERIS_From">
    <vt:lpwstr/>
  </property>
  <property fmtid="{D5CDD505-2E9C-101B-9397-08002B2CF9AE}" pid="28" name="URL">
    <vt:lpwstr/>
  </property>
</Properties>
</file>

<file path=userCustomization/customUI.xml><?xml version="1.0" encoding="utf-8"?>
<mso:customUI xmlns:mso="http://schemas.microsoft.com/office/2006/01/customui">
  <mso:ribbon>
    <mso:qat>
      <mso:documentControls>
        <mso:control idQ="mso:ControlsGallery" visible="true"/>
      </mso:documentControls>
    </mso:qat>
  </mso:ribbon>
</mso:customUI>
</file>