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285" tabRatio="887" activeTab="21"/>
  </bookViews>
  <sheets>
    <sheet name="Versioning" sheetId="443" r:id="rId1"/>
    <sheet name="FrameworkTaxonomy" sheetId="440" r:id="rId2"/>
    <sheet name="Entry points" sheetId="354" r:id="rId3"/>
    <sheet name="PF.01.01.24" sheetId="382" r:id="rId4"/>
    <sheet name="PF.01.01.25" sheetId="417" r:id="rId5"/>
    <sheet name="PF.01.01.26" sheetId="418" r:id="rId6"/>
    <sheet name="PF.01.01.27" sheetId="419" r:id="rId7"/>
    <sheet name="PF.01.01.28" sheetId="420" r:id="rId8"/>
    <sheet name="PF.01.01.29" sheetId="422" r:id="rId9"/>
    <sheet name="PFE.01.01.30" sheetId="456" r:id="rId10"/>
    <sheet name="PFE.01.01.31" sheetId="457" r:id="rId11"/>
    <sheet name="PFE.01.01.32" sheetId="458" r:id="rId12"/>
    <sheet name="PF.01.02.24" sheetId="375" r:id="rId13"/>
    <sheet name="PF.01.02.25" sheetId="381" r:id="rId14"/>
    <sheet name="PF.01.02.26" sheetId="376" r:id="rId15"/>
    <sheet name="PF.01.02.27" sheetId="425" r:id="rId16"/>
    <sheet name="PFE.01.02.30" sheetId="459" r:id="rId17"/>
    <sheet name="PFE.01.02.31" sheetId="460" r:id="rId18"/>
    <sheet name="PF.02.01.24" sheetId="211" r:id="rId19"/>
    <sheet name="PF.02.01.28" sheetId="426" r:id="rId20"/>
    <sheet name="PFE.02.01.30" sheetId="461" r:id="rId21"/>
    <sheet name="PFE.02.01.32" sheetId="462" r:id="rId22"/>
    <sheet name="PF.04.03.24" sheetId="353" r:id="rId23"/>
    <sheet name="PF.04.03.26" sheetId="377" r:id="rId24"/>
    <sheet name="PF.05.03.24" sheetId="342" r:id="rId25"/>
    <sheet name="PF.06.02.24" sheetId="230" r:id="rId26"/>
    <sheet name="PF.06.02.26" sheetId="429" r:id="rId27"/>
    <sheet name="PFE.06.02.30" sheetId="463" r:id="rId28"/>
    <sheet name="PF.06.03.24" sheetId="232" r:id="rId29"/>
    <sheet name="PF.08.01.24" sheetId="447" r:id="rId30"/>
    <sheet name="PF.08.01.26" sheetId="448" r:id="rId31"/>
    <sheet name="PF.09.02.24" sheetId="240" r:id="rId32"/>
    <sheet name="PF.29.05.24" sheetId="355" r:id="rId33"/>
    <sheet name="PF.29.06.24" sheetId="455" r:id="rId34"/>
    <sheet name="PF.50.01.24" sheetId="341" r:id="rId35"/>
    <sheet name="PF.50.01.28" sheetId="431" r:id="rId36"/>
    <sheet name="PFE.50.01.30" sheetId="464" r:id="rId37"/>
    <sheet name="PF.51.01.24" sheetId="227" r:id="rId38"/>
    <sheet name="PF.51.01.28" sheetId="433" r:id="rId39"/>
    <sheet name="EP.02.01.30" sheetId="465" r:id="rId40"/>
    <sheet name="EP.03.01.30" sheetId="466" r:id="rId41"/>
    <sheet name="EP.04.01.30" sheetId="467" r:id="rId42"/>
    <sheet name="EIOPA's explanations for L2" sheetId="450" r:id="rId43"/>
    <sheet name="CIC Tables" sheetId="454" r:id="rId44"/>
  </sheets>
  <definedNames>
    <definedName name="EP.02.01.30" localSheetId="39">'EP.02.01.30'!$A$1</definedName>
    <definedName name="EP.02.01.30.01" localSheetId="39">'EP.02.01.30'!$A$4</definedName>
    <definedName name="EP.02.01.30.01.TC" localSheetId="39">'EP.02.01.30'!$A$6</definedName>
    <definedName name="EP.02.01.30.01.TD" localSheetId="39">'EP.02.01.30'!$D$18:$AA$21</definedName>
    <definedName name="EP.02.01.30.01.TL" localSheetId="39">'EP.02.01.30'!$B$18:$B$21</definedName>
    <definedName name="EP.02.01.30.01.TLC" localSheetId="39">'EP.02.01.30'!$C$18:$C$21</definedName>
    <definedName name="EP.02.01.30.01.TT" localSheetId="39">'EP.02.01.30'!$D$12:$AA$16</definedName>
    <definedName name="EP.02.01.30.01.TTC" localSheetId="39">'EP.02.01.30'!$D$17:$AA$17</definedName>
    <definedName name="EP.02.01.30.01.X" localSheetId="39">'EP.02.01.30'!$D$22:$AA$23</definedName>
    <definedName name="EP.02.01.30.01.Y" localSheetId="39">'EP.02.01.30'!$AB$18:$AE$21</definedName>
    <definedName name="EP.02.01.30.01.Z" localSheetId="39">'EP.02.01.30'!$A$8:$A$9</definedName>
    <definedName name="EP.02.01.30.01.ZHI" localSheetId="39">'EP.02.01.30'!$A$9:$D$9</definedName>
    <definedName name="EP.02.01.30.VC" localSheetId="39">'EP.02.01.30'!$A$2</definedName>
    <definedName name="EP.03.01.30" localSheetId="40">'EP.03.01.30'!$A$1</definedName>
    <definedName name="EP.03.01.30.01" localSheetId="40">'EP.03.01.30'!$A$4</definedName>
    <definedName name="EP.03.01.30.01.TC" localSheetId="40">'EP.03.01.30'!$A$6</definedName>
    <definedName name="EP.03.01.30.01.TD" localSheetId="40">'EP.03.01.30'!$D$17:$AA$32</definedName>
    <definedName name="EP.03.01.30.01.TL" localSheetId="40">'EP.03.01.30'!$B$17:$B$32</definedName>
    <definedName name="EP.03.01.30.01.TLC" localSheetId="40">'EP.03.01.30'!$C$17:$C$32</definedName>
    <definedName name="EP.03.01.30.01.TT" localSheetId="40">'EP.03.01.30'!$D$11:$AA$15</definedName>
    <definedName name="EP.03.01.30.01.TTC" localSheetId="40">'EP.03.01.30'!$D$16:$AA$16</definedName>
    <definedName name="EP.03.01.30.01.X" localSheetId="40">'EP.03.01.30'!$D$33:$AA$34</definedName>
    <definedName name="EP.03.01.30.01.Y" localSheetId="40">'EP.03.01.30'!$AB$17:$AF$32</definedName>
    <definedName name="EP.03.01.30.01.Z" localSheetId="40">'EP.03.01.30'!$A$8:$A$9</definedName>
    <definedName name="EP.03.01.30.01.ZHI" localSheetId="40">'EP.03.01.30'!$A$9:$D$9</definedName>
    <definedName name="EP.03.01.30.VC" localSheetId="40">'EP.03.01.30'!$A$2</definedName>
    <definedName name="EP.04.01.30" localSheetId="41">'EP.04.01.30'!$A$1</definedName>
    <definedName name="EP.04.01.30.01" localSheetId="41">'EP.04.01.30'!$A$4</definedName>
    <definedName name="EP.04.01.30.01.TC" localSheetId="41">'EP.04.01.30'!$A$6</definedName>
    <definedName name="EP.04.01.30.01.TD" localSheetId="41">'EP.04.01.30'!$C$14:$AS$14</definedName>
    <definedName name="EP.04.01.30.01.TL" localSheetId="41">'EP.04.01.30'!$A$14</definedName>
    <definedName name="EP.04.01.30.01.TLC" localSheetId="41">'EP.04.01.30'!$B$14</definedName>
    <definedName name="EP.04.01.30.01.TT" localSheetId="41">'EP.04.01.30'!$C$11:$AS$12</definedName>
    <definedName name="EP.04.01.30.01.TTC" localSheetId="41">'EP.04.01.30'!$C$13:$AS$13</definedName>
    <definedName name="EP.04.01.30.01.X" localSheetId="41">'EP.04.01.30'!$C$15:$AS$15</definedName>
    <definedName name="EP.04.01.30.01.Y" localSheetId="41">'EP.04.01.30'!$AT$14:$AW$14</definedName>
    <definedName name="EP.04.01.30.01.Z" localSheetId="41">'EP.04.01.30'!$A$8:$A$9</definedName>
    <definedName name="EP.04.01.30.01.ZHI" localSheetId="41">'EP.04.01.30'!$A$9:$D$9</definedName>
    <definedName name="EP.04.01.30.VC" localSheetId="41">'EP.04.01.30'!$A$2</definedName>
    <definedName name="PF.01.01.24" localSheetId="3">'PF.01.01.24'!$A$1</definedName>
    <definedName name="PF.01.01.24.01" localSheetId="3">'PF.01.01.24'!$A$4</definedName>
    <definedName name="PF.01.01.24.01.TC" localSheetId="3">'PF.01.01.24'!$A$6</definedName>
    <definedName name="PF.01.01.24.01.TD" localSheetId="3">'PF.01.01.24'!$D$8:$D$20</definedName>
    <definedName name="PF.01.01.24.01.TL" localSheetId="3">'PF.01.01.24'!$B$8:$B$20</definedName>
    <definedName name="PF.01.01.24.01.TLC" localSheetId="3">'PF.01.01.24'!$C$8:$C$20</definedName>
    <definedName name="PF.01.01.24.01.TTC" localSheetId="3">'PF.01.01.24'!$D$7</definedName>
    <definedName name="PF.01.01.24.01.Y" localSheetId="3">'PF.01.01.24'!$E$8:$E$20</definedName>
    <definedName name="PF.01.01.24.VC" localSheetId="3">'PF.01.01.24'!$A$2</definedName>
    <definedName name="PF.01.01.25" localSheetId="4">'PF.01.01.25'!$A$1</definedName>
    <definedName name="PF.01.01.25.01" localSheetId="4">'PF.01.01.25'!$A$4</definedName>
    <definedName name="PF.01.01.25.01.TC" localSheetId="4">'PF.01.01.25'!$A$6</definedName>
    <definedName name="PF.01.01.25.01.TD" localSheetId="4">'PF.01.01.25'!$D$8:$D$12</definedName>
    <definedName name="PF.01.01.25.01.TL" localSheetId="4">'PF.01.01.25'!$B$8:$B$12</definedName>
    <definedName name="PF.01.01.25.01.TLC" localSheetId="4">'PF.01.01.25'!$C$8:$C$12</definedName>
    <definedName name="PF.01.01.25.01.TTC" localSheetId="4">'PF.01.01.25'!$D$7</definedName>
    <definedName name="PF.01.01.25.01.Y" localSheetId="4">'PF.01.01.25'!$E$8:$E$12</definedName>
    <definedName name="PF.01.01.25.VC" localSheetId="4">'PF.01.01.25'!$A$2</definedName>
    <definedName name="PF.01.01.26" localSheetId="5">'PF.01.01.26'!$A$1</definedName>
    <definedName name="PF.01.01.26.01" localSheetId="5">'PF.01.01.26'!$A$4</definedName>
    <definedName name="PF.01.01.26.01.TC" localSheetId="5">'PF.01.01.26'!$A$6</definedName>
    <definedName name="PF.01.01.26.01.TD" localSheetId="5">'PF.01.01.26'!$D$8:$D$18</definedName>
    <definedName name="PF.01.01.26.01.TL" localSheetId="5">'PF.01.01.26'!$B$8:$B$18</definedName>
    <definedName name="PF.01.01.26.01.TLC" localSheetId="5">'PF.01.01.26'!$C$8:$C$18</definedName>
    <definedName name="PF.01.01.26.01.TTC" localSheetId="5">'PF.01.01.26'!$D$7</definedName>
    <definedName name="PF.01.01.26.01.Y" localSheetId="5">'PF.01.01.26'!$E$8:$E$18</definedName>
    <definedName name="PF.01.01.26.VC" localSheetId="5">'PF.01.01.26'!$A$2</definedName>
    <definedName name="PF.01.01.27" localSheetId="6">'PF.01.01.27'!$A$1</definedName>
    <definedName name="PF.01.01.27.01" localSheetId="6">'PF.01.01.27'!$A$4</definedName>
    <definedName name="PF.01.01.27.01.TC" localSheetId="6">'PF.01.01.27'!$A$6</definedName>
    <definedName name="PF.01.01.27.01.TD" localSheetId="6">'PF.01.01.27'!$D$8:$D$12</definedName>
    <definedName name="PF.01.01.27.01.TL" localSheetId="6">'PF.01.01.27'!$B$8:$B$12</definedName>
    <definedName name="PF.01.01.27.01.TLC" localSheetId="6">'PF.01.01.27'!$C$8:$C$12</definedName>
    <definedName name="PF.01.01.27.01.TTC" localSheetId="6">'PF.01.01.27'!$D$7</definedName>
    <definedName name="PF.01.01.27.01.Y" localSheetId="6">'PF.01.01.27'!$E$8:$E$12</definedName>
    <definedName name="PF.01.01.27.VC" localSheetId="6">'PF.01.01.27'!$A$2</definedName>
    <definedName name="PF.01.01.28" localSheetId="7">'PF.01.01.28'!$A$1</definedName>
    <definedName name="PF.01.01.28.01" localSheetId="7">'PF.01.01.28'!$A$4</definedName>
    <definedName name="PF.01.01.28.01.TC" localSheetId="7">'PF.01.01.28'!$A$6</definedName>
    <definedName name="PF.01.01.28.01.TD" localSheetId="7">'PF.01.01.28'!$D$8:$D$12</definedName>
    <definedName name="PF.01.01.28.01.TL" localSheetId="7">'PF.01.01.28'!$B$8:$B$12</definedName>
    <definedName name="PF.01.01.28.01.TLC" localSheetId="7">'PF.01.01.28'!$C$8:$C$12</definedName>
    <definedName name="PF.01.01.28.01.TTC" localSheetId="7">'PF.01.01.28'!$D$7</definedName>
    <definedName name="PF.01.01.28.01.Y" localSheetId="7">'PF.01.01.28'!$E$8:$E$12</definedName>
    <definedName name="PF.01.01.28.VC" localSheetId="7">'PF.01.01.28'!$A$2</definedName>
    <definedName name="PF.01.01.29" localSheetId="8">'PF.01.01.29'!$A$1</definedName>
    <definedName name="PF.01.01.29.01" localSheetId="8">'PF.01.01.29'!$A$4</definedName>
    <definedName name="PF.01.01.29.01.TC" localSheetId="8">'PF.01.01.29'!$A$6</definedName>
    <definedName name="PF.01.01.29.01.TD" localSheetId="8">'PF.01.01.29'!$D$8:$D$12</definedName>
    <definedName name="PF.01.01.29.01.TL" localSheetId="8">'PF.01.01.29'!$B$8:$B$12</definedName>
    <definedName name="PF.01.01.29.01.TLC" localSheetId="8">'PF.01.01.29'!$C$8:$C$12</definedName>
    <definedName name="PF.01.01.29.01.TTC" localSheetId="8">'PF.01.01.29'!$D$7</definedName>
    <definedName name="PF.01.01.29.01.Y" localSheetId="8">'PF.01.01.29'!$E$8:$E$12</definedName>
    <definedName name="PF.01.01.29.VC" localSheetId="8">'PF.01.01.29'!$A$2</definedName>
    <definedName name="PF.01.02.24" localSheetId="12">'PF.01.02.24'!$A$1</definedName>
    <definedName name="PF.01.02.24.01" localSheetId="12">'PF.01.02.24'!$A$4</definedName>
    <definedName name="PF.01.02.24.01.TC" localSheetId="12">'PF.01.02.24'!$A$6</definedName>
    <definedName name="PF.01.02.24.01.TD" localSheetId="12">'PF.01.02.24'!$D$8:$D$39</definedName>
    <definedName name="PF.01.02.24.01.TL" localSheetId="12">'PF.01.02.24'!$B$8:$B$39</definedName>
    <definedName name="PF.01.02.24.01.TLC" localSheetId="12">'PF.01.02.24'!$C$8:$C$39</definedName>
    <definedName name="PF.01.02.24.01.TTC" localSheetId="12">'PF.01.02.24'!$D$7</definedName>
    <definedName name="PF.01.02.24.01.Y" localSheetId="12">'PF.01.02.24'!$E$8:$G$39</definedName>
    <definedName name="PF.01.02.24.VC" localSheetId="12">'PF.01.02.24'!$A$2</definedName>
    <definedName name="PF.01.02.25" localSheetId="13">'PF.01.02.25'!$A$1</definedName>
    <definedName name="PF.01.02.25.01" localSheetId="13">'PF.01.02.25'!$A$4</definedName>
    <definedName name="PF.01.02.25.01.TC" localSheetId="13">'PF.01.02.25'!$A$6</definedName>
    <definedName name="PF.01.02.25.01.TD" localSheetId="13">'PF.01.02.25'!$D$8:$D$23</definedName>
    <definedName name="PF.01.02.25.01.TL" localSheetId="13">'PF.01.02.25'!$B$8:$B$23</definedName>
    <definedName name="PF.01.02.25.01.TLC" localSheetId="13">'PF.01.02.25'!$C$8:$C$23</definedName>
    <definedName name="PF.01.02.25.01.TTC" localSheetId="13">'PF.01.02.25'!$D$7</definedName>
    <definedName name="PF.01.02.25.01.Y" localSheetId="13">'PF.01.02.25'!$E$8:$F$23</definedName>
    <definedName name="PF.01.02.25.VC" localSheetId="13">'PF.01.02.25'!$A$2</definedName>
    <definedName name="PF.01.02.26" localSheetId="14">'PF.01.02.26'!$A$1</definedName>
    <definedName name="PF.01.02.26.01" localSheetId="14">'PF.01.02.26'!$A$4</definedName>
    <definedName name="PF.01.02.26.01.TC" localSheetId="14">'PF.01.02.26'!$A$6</definedName>
    <definedName name="PF.01.02.26.01.TD" localSheetId="14">'PF.01.02.26'!$E$11:$E$18</definedName>
    <definedName name="PF.01.02.26.01.TL" localSheetId="14">'PF.01.02.26'!$C$11:$C$18</definedName>
    <definedName name="PF.01.02.26.01.TLC" localSheetId="14">'PF.01.02.26'!$D$11:$D$18</definedName>
    <definedName name="PF.01.02.26.01.TTC" localSheetId="14">'PF.01.02.26'!$E$10</definedName>
    <definedName name="PF.01.02.26.01.Y" localSheetId="14">'PF.01.02.26'!$F$11:$G$18</definedName>
    <definedName name="PF.01.02.26.02" localSheetId="14">'PF.01.02.26'!$A$20</definedName>
    <definedName name="PF.01.02.26.02.TC" localSheetId="14">'PF.01.02.26'!$A$22</definedName>
    <definedName name="PF.01.02.26.02.TD" localSheetId="14">'PF.01.02.26'!$E$26:$H$48</definedName>
    <definedName name="PF.01.02.26.02.TL" localSheetId="14">'PF.01.02.26'!$C$26:$C$48</definedName>
    <definedName name="PF.01.02.26.02.TLC" localSheetId="14">'PF.01.02.26'!$D$26:$D$48</definedName>
    <definedName name="PF.01.02.26.02.TT" localSheetId="14">'PF.01.02.26'!$E$24:$H$24</definedName>
    <definedName name="PF.01.02.26.02.TTC" localSheetId="14">'PF.01.02.26'!$E$25:$H$25</definedName>
    <definedName name="PF.01.02.26.02.X" localSheetId="14">'PF.01.02.26'!$E$49:$H$49</definedName>
    <definedName name="PF.01.02.26.02.Y" localSheetId="14">'PF.01.02.26'!$I$26:$L$48</definedName>
    <definedName name="PF.01.02.26.03" localSheetId="14">'PF.01.02.26'!$A$54</definedName>
    <definedName name="PF.01.02.26.03.TC" localSheetId="14">'PF.01.02.26'!$A$56</definedName>
    <definedName name="PF.01.02.26.03.TD" localSheetId="14">'PF.01.02.26'!$D$60:$H$60</definedName>
    <definedName name="PF.01.02.26.03.TK" localSheetId="14">'PF.01.02.26'!$C$58</definedName>
    <definedName name="PF.01.02.26.03.TKC" localSheetId="14">'PF.01.02.26'!$C$59</definedName>
    <definedName name="PF.01.02.26.03.TT" localSheetId="14">'PF.01.02.26'!$D$58:$H$58</definedName>
    <definedName name="PF.01.02.26.03.TTC" localSheetId="14">'PF.01.02.26'!$D$59:$H$59</definedName>
    <definedName name="PF.01.02.26.03.X" localSheetId="14">'PF.01.02.26'!$D$61:$H$62</definedName>
    <definedName name="PF.01.02.26.03.Y" localSheetId="14">'PF.01.02.26'!$C$61:$C$62</definedName>
    <definedName name="PF.01.02.26.VC" localSheetId="14">'PF.01.02.26'!$A$2</definedName>
    <definedName name="PF.01.02.27" localSheetId="15">'PF.01.02.27'!$A$1</definedName>
    <definedName name="PF.01.02.27.01" localSheetId="15">'PF.01.02.27'!$A$4</definedName>
    <definedName name="PF.01.02.27.01.TC" localSheetId="15">'PF.01.02.27'!$A$6</definedName>
    <definedName name="PF.01.02.27.01.TD" localSheetId="15">'PF.01.02.27'!$E$11:$E$18</definedName>
    <definedName name="PF.01.02.27.01.TL" localSheetId="15">'PF.01.02.27'!$C$11:$C$18</definedName>
    <definedName name="PF.01.02.27.01.TLC" localSheetId="15">'PF.01.02.27'!$D$11:$D$18</definedName>
    <definedName name="PF.01.02.27.01.TTC" localSheetId="15">'PF.01.02.27'!$E$10</definedName>
    <definedName name="PF.01.02.27.01.Y" localSheetId="15">'PF.01.02.27'!$F$11:$G$18</definedName>
    <definedName name="PF.01.02.27.02" localSheetId="15">'PF.01.02.27'!$A$20</definedName>
    <definedName name="PF.01.02.27.02.TC" localSheetId="15">'PF.01.02.27'!$A$22</definedName>
    <definedName name="PF.01.02.27.02.TD" localSheetId="15">'PF.01.02.27'!$E$26:$H$30</definedName>
    <definedName name="PF.01.02.27.02.TL" localSheetId="15">'PF.01.02.27'!$C$26:$C$30</definedName>
    <definedName name="PF.01.02.27.02.TLC" localSheetId="15">'PF.01.02.27'!$D$26:$D$30</definedName>
    <definedName name="PF.01.02.27.02.TT" localSheetId="15">'PF.01.02.27'!$E$24:$H$24</definedName>
    <definedName name="PF.01.02.27.02.TTC" localSheetId="15">'PF.01.02.27'!$E$25:$H$25</definedName>
    <definedName name="PF.01.02.27.02.X" localSheetId="15">'PF.01.02.27'!$E$31:$H$31</definedName>
    <definedName name="PF.01.02.27.02.Y" localSheetId="15">'PF.01.02.27'!$I$26:$J$30</definedName>
    <definedName name="PF.01.02.27.03" localSheetId="15">'PF.01.02.27'!$A$34</definedName>
    <definedName name="PF.01.02.27.03.TC" localSheetId="15">'PF.01.02.27'!$A$36</definedName>
    <definedName name="PF.01.02.27.03.TD" localSheetId="15">'PF.01.02.27'!$D$40:$H$40</definedName>
    <definedName name="PF.01.02.27.03.TK" localSheetId="15">'PF.01.02.27'!$C$38</definedName>
    <definedName name="PF.01.02.27.03.TKC" localSheetId="15">'PF.01.02.27'!$C$39</definedName>
    <definedName name="PF.01.02.27.03.TT" localSheetId="15">'PF.01.02.27'!$D$38:$H$38</definedName>
    <definedName name="PF.01.02.27.03.TTC" localSheetId="15">'PF.01.02.27'!$D$39:$H$39</definedName>
    <definedName name="PF.01.02.27.03.X" localSheetId="15">'PF.01.02.27'!$D$41:$H$42</definedName>
    <definedName name="PF.01.02.27.03.Y" localSheetId="15">'PF.01.02.27'!$C$41:$C$42</definedName>
    <definedName name="PF.01.02.27.VC" localSheetId="15">'PF.01.02.27'!$A$2</definedName>
    <definedName name="PF.02.01.24" localSheetId="18">'PF.02.01.24'!$A$1</definedName>
    <definedName name="PF.02.01.24.01" localSheetId="18">'PF.02.01.24'!$A$4</definedName>
    <definedName name="PF.02.01.24.01.TC" localSheetId="18">'PF.02.01.24'!$A$6</definedName>
    <definedName name="PF.02.01.24.01.TD" localSheetId="18">'PF.02.01.24'!$D$10:$F$53</definedName>
    <definedName name="PF.02.01.24.01.TL" localSheetId="18">'PF.02.01.24'!$B$10:$B$53</definedName>
    <definedName name="PF.02.01.24.01.TLC" localSheetId="18">'PF.02.01.24'!$C$10:$C$53</definedName>
    <definedName name="PF.02.01.24.01.TT" localSheetId="18">'PF.02.01.24'!$D$8:$F$8</definedName>
    <definedName name="PF.02.01.24.01.TTC" localSheetId="18">'PF.02.01.24'!$D$9:$F$9</definedName>
    <definedName name="PF.02.01.24.01.X" localSheetId="18">'PF.02.01.24'!$D$54:$F$54</definedName>
    <definedName name="PF.02.01.24.01.Y" localSheetId="18">'PF.02.01.24'!$G$10:$M$53</definedName>
    <definedName name="PF.02.01.24.VC" localSheetId="18">'PF.02.01.24'!$A$2</definedName>
    <definedName name="PF.02.01.28" localSheetId="19">'PF.02.01.28'!$A$1</definedName>
    <definedName name="PF.02.01.28.01" localSheetId="19">'PF.02.01.28'!$A$4</definedName>
    <definedName name="PF.02.01.28.01.TC" localSheetId="19">'PF.02.01.28'!$A$6</definedName>
    <definedName name="PF.02.01.28.01.TD" localSheetId="19">'PF.02.01.28'!$D$10:$F$18</definedName>
    <definedName name="PF.02.01.28.01.TL" localSheetId="19">'PF.02.01.28'!$B$10:$B$18</definedName>
    <definedName name="PF.02.01.28.01.TLC" localSheetId="19">'PF.02.01.28'!$C$10:$C$18</definedName>
    <definedName name="PF.02.01.28.01.TT" localSheetId="19">'PF.02.01.28'!$D$8:$F$8</definedName>
    <definedName name="PF.02.01.28.01.TTC" localSheetId="19">'PF.02.01.28'!$D$9:$F$9</definedName>
    <definedName name="PF.02.01.28.01.X" localSheetId="19">'PF.02.01.28'!$D$19:$F$19</definedName>
    <definedName name="PF.02.01.28.01.Y" localSheetId="19">'PF.02.01.28'!$G$10:$M$18</definedName>
    <definedName name="PF.02.01.28.VC" localSheetId="19">'PF.02.01.28'!$A$2</definedName>
    <definedName name="PF.04.03.24" localSheetId="22">'PF.04.03.24'!$A$1</definedName>
    <definedName name="PF.04.03.24.01" localSheetId="22">'PF.04.03.24'!$A$4</definedName>
    <definedName name="PF.04.03.24.01.TC" localSheetId="22">'PF.04.03.24'!$A$6</definedName>
    <definedName name="PF.04.03.24.01.TD" localSheetId="22">'PF.04.03.24'!$D$14:$F$23</definedName>
    <definedName name="PF.04.03.24.01.TL" localSheetId="22">'PF.04.03.24'!$B$14:$B$23</definedName>
    <definedName name="PF.04.03.24.01.TLC" localSheetId="22">'PF.04.03.24'!$C$14:$C$23</definedName>
    <definedName name="PF.04.03.24.01.TT" localSheetId="22">'PF.04.03.24'!$D$12:$F$12</definedName>
    <definedName name="PF.04.03.24.01.TTC" localSheetId="22">'PF.04.03.24'!$D$13:$F$13</definedName>
    <definedName name="PF.04.03.24.01.X" localSheetId="22">'PF.04.03.24'!$D$24:$F$24</definedName>
    <definedName name="PF.04.03.24.01.Y" localSheetId="22">'PF.04.03.24'!$G$14:$K$23</definedName>
    <definedName name="PF.04.03.24.VC" localSheetId="22">'PF.04.03.24'!$A$2</definedName>
    <definedName name="PF.04.03.26" localSheetId="23">'PF.04.03.26'!$A$1</definedName>
    <definedName name="PF.04.03.26.01" localSheetId="23">'PF.04.03.26'!$A$4</definedName>
    <definedName name="PF.04.03.26.01.TC" localSheetId="23">'PF.04.03.26'!$A$6</definedName>
    <definedName name="PF.04.03.26.01.TD" localSheetId="23">'PF.04.03.26'!$C$10:$D$10</definedName>
    <definedName name="PF.04.03.26.01.TK" localSheetId="23">'PF.04.03.26'!$B$8</definedName>
    <definedName name="PF.04.03.26.01.TKC" localSheetId="23">'PF.04.03.26'!$B$9</definedName>
    <definedName name="PF.04.03.26.01.TT" localSheetId="23">'PF.04.03.26'!$C$8:$D$8</definedName>
    <definedName name="PF.04.03.26.01.TTC" localSheetId="23">'PF.04.03.26'!$C$9:$D$9</definedName>
    <definedName name="PF.04.03.26.01.X" localSheetId="23">'PF.04.03.26'!$C$11:$D$12</definedName>
    <definedName name="PF.04.03.26.01.Y" localSheetId="23">'PF.04.03.26'!$B$11:$B$12</definedName>
    <definedName name="PF.04.03.26.02" localSheetId="23">'PF.04.03.26'!$A$17</definedName>
    <definedName name="PF.04.03.26.02.TC" localSheetId="23">'PF.04.03.26'!$A$19</definedName>
    <definedName name="PF.04.03.26.02.TD" localSheetId="23">'PF.04.03.26'!$D$27:$L$37</definedName>
    <definedName name="PF.04.03.26.02.TL" localSheetId="23">'PF.04.03.26'!$B$27:$B$37</definedName>
    <definedName name="PF.04.03.26.02.TLC" localSheetId="23">'PF.04.03.26'!$C$27:$C$37</definedName>
    <definedName name="PF.04.03.26.02.TT" localSheetId="23">'PF.04.03.26'!$D$24:$L$25</definedName>
    <definedName name="PF.04.03.26.02.TTC" localSheetId="23">'PF.04.03.26'!$D$26:$L$26</definedName>
    <definedName name="PF.04.03.26.02.X" localSheetId="23">'PF.04.03.26'!$D$38:$L$39</definedName>
    <definedName name="PF.04.03.26.02.Y" localSheetId="23">'PF.04.03.26'!$M$27:$S$37</definedName>
    <definedName name="PF.04.03.26.VC" localSheetId="23">'PF.04.03.26'!$A$2</definedName>
    <definedName name="PF.05.03.24" localSheetId="24">'PF.05.03.24'!$A$1</definedName>
    <definedName name="PF.05.03.24.01" localSheetId="24">'PF.05.03.24'!$A$4</definedName>
    <definedName name="PF.05.03.24.01.TC" localSheetId="24">'PF.05.03.24'!$A$6</definedName>
    <definedName name="PF.05.03.24.01.TD" localSheetId="24">'PF.05.03.24'!$D$10:$F$18</definedName>
    <definedName name="PF.05.03.24.01.TL" localSheetId="24">'PF.05.03.24'!$B$10:$B$18</definedName>
    <definedName name="PF.05.03.24.01.TLC" localSheetId="24">'PF.05.03.24'!$C$10:$C$18</definedName>
    <definedName name="PF.05.03.24.01.TT" localSheetId="24">'PF.05.03.24'!$D$8:$F$8</definedName>
    <definedName name="PF.05.03.24.01.TTC" localSheetId="24">'PF.05.03.24'!$D$9:$F$9</definedName>
    <definedName name="PF.05.03.24.01.X" localSheetId="24">'PF.05.03.24'!$D$19:$F$21</definedName>
    <definedName name="PF.05.03.24.01.Y" localSheetId="24">'PF.05.03.24'!$J$10:$L$18</definedName>
    <definedName name="PF.05.03.24.VC" localSheetId="24">'PF.05.03.24'!$A$2</definedName>
    <definedName name="PF.06.02.24" localSheetId="25">'PF.06.02.24'!$A$1</definedName>
    <definedName name="PF.06.02.24.01" localSheetId="25">'PF.06.02.24'!$A$4</definedName>
    <definedName name="PF.06.02.24.01.TC" localSheetId="25">'PF.06.02.24'!$A$6</definedName>
    <definedName name="PF.06.02.24.01.TD" localSheetId="25">'PF.06.02.24'!$D$12:$N$12</definedName>
    <definedName name="PF.06.02.24.01.TK" localSheetId="25">'PF.06.02.24'!$B$10:$C$10</definedName>
    <definedName name="PF.06.02.24.01.TKC" localSheetId="25">'PF.06.02.24'!$B$11:$C$11</definedName>
    <definedName name="PF.06.02.24.01.TT" localSheetId="25">'PF.06.02.24'!$D$10:$N$10</definedName>
    <definedName name="PF.06.02.24.01.TTC" localSheetId="25">'PF.06.02.24'!$D$11:$N$11</definedName>
    <definedName name="PF.06.02.24.01.X" localSheetId="25">'PF.06.02.24'!$D$13:$N$16</definedName>
    <definedName name="PF.06.02.24.01.Y" localSheetId="25">'PF.06.02.24'!$B$13:$C$14</definedName>
    <definedName name="PF.06.02.24.01.Z" localSheetId="25">'PF.06.02.24'!$A$7:$A$8</definedName>
    <definedName name="PF.06.02.24.02" localSheetId="25">'PF.06.02.24'!$A$20</definedName>
    <definedName name="PF.06.02.24.02.TC" localSheetId="25">'PF.06.02.24'!$A$22</definedName>
    <definedName name="PF.06.02.24.02.TD" localSheetId="25">'PF.06.02.24'!$C$28:$X$28</definedName>
    <definedName name="PF.06.02.24.02.TK" localSheetId="25">'PF.06.02.24'!$B$26</definedName>
    <definedName name="PF.06.02.24.02.TKC" localSheetId="25">'PF.06.02.24'!$B$27</definedName>
    <definedName name="PF.06.02.24.02.TT" localSheetId="25">'PF.06.02.24'!$C$26:$X$26</definedName>
    <definedName name="PF.06.02.24.02.TTC" localSheetId="25">'PF.06.02.24'!$C$27:$X$27</definedName>
    <definedName name="PF.06.02.24.02.X" localSheetId="25">'PF.06.02.24'!$C$29:$Y$32</definedName>
    <definedName name="PF.06.02.24.02.Y" localSheetId="25">'PF.06.02.24'!$B$29:$B$30</definedName>
    <definedName name="PF.06.02.24.02.Z" localSheetId="25">'PF.06.02.24'!$A$23:$A$24</definedName>
    <definedName name="PF.06.02.24.VC" localSheetId="25">'PF.06.02.24'!$A$2</definedName>
    <definedName name="PF.06.02.26" localSheetId="26">'PF.06.02.26'!$A$1</definedName>
    <definedName name="PF.06.02.26.01" localSheetId="26">'PF.06.02.26'!$A$4</definedName>
    <definedName name="PF.06.02.26.01.TC" localSheetId="26">'PF.06.02.26'!$A$6</definedName>
    <definedName name="PF.06.02.26.01.TD" localSheetId="26">'PF.06.02.26'!$E$12:$O$12</definedName>
    <definedName name="PF.06.02.26.01.TK" localSheetId="26">'PF.06.02.26'!$B$10:$D$10</definedName>
    <definedName name="PF.06.02.26.01.TKC" localSheetId="26">'PF.06.02.26'!$B$11:$D$11</definedName>
    <definedName name="PF.06.02.26.01.TT" localSheetId="26">'PF.06.02.26'!$E$10:$O$10</definedName>
    <definedName name="PF.06.02.26.01.TTC" localSheetId="26">'PF.06.02.26'!$E$11:$O$11</definedName>
    <definedName name="PF.06.02.26.01.X" localSheetId="26">'PF.06.02.26'!$E$13:$O$16</definedName>
    <definedName name="PF.06.02.26.01.Y" localSheetId="26">'PF.06.02.26'!$B$13:$D$14</definedName>
    <definedName name="PF.06.02.26.01.Z" localSheetId="26">'PF.06.02.26'!$A$7:$A$8</definedName>
    <definedName name="PF.06.02.26.02" localSheetId="26">'PF.06.02.26'!$A$20</definedName>
    <definedName name="PF.06.02.26.02.TC" localSheetId="26">'PF.06.02.26'!$A$22</definedName>
    <definedName name="PF.06.02.26.02.TD" localSheetId="26">'PF.06.02.26'!$D$28:$Y$28</definedName>
    <definedName name="PF.06.02.26.02.TK" localSheetId="26">'PF.06.02.26'!$B$26:$C$26</definedName>
    <definedName name="PF.06.02.26.02.TKC" localSheetId="26">'PF.06.02.26'!$B$27:$C$27</definedName>
    <definedName name="PF.06.02.26.02.TT" localSheetId="26">'PF.06.02.26'!$D$26:$Y$26</definedName>
    <definedName name="PF.06.02.26.02.TTC" localSheetId="26">'PF.06.02.26'!$D$27:$Y$27</definedName>
    <definedName name="PF.06.02.26.02.X" localSheetId="26">'PF.06.02.26'!$D$29:$Y$32</definedName>
    <definedName name="PF.06.02.26.02.Y" localSheetId="26">'PF.06.02.26'!$B$29:$C$30</definedName>
    <definedName name="PF.06.02.26.02.Z" localSheetId="26">'PF.06.02.26'!$A$23:$A$24</definedName>
    <definedName name="PF.06.02.26.VC" localSheetId="26">'PF.06.02.26'!$A$2</definedName>
    <definedName name="PF.06.03.24" localSheetId="28">'PF.06.03.24'!$A$1</definedName>
    <definedName name="PF.06.03.24.01" localSheetId="28">'PF.06.03.24'!$A$4</definedName>
    <definedName name="PF.06.03.24.01.TC" localSheetId="28">'PF.06.03.24'!$A$6</definedName>
    <definedName name="PF.06.03.24.01.TD" localSheetId="28">'PF.06.03.24'!$D$12:$G$12</definedName>
    <definedName name="PF.06.03.24.01.TK" localSheetId="28">'PF.06.03.24'!$B$10:$C$10</definedName>
    <definedName name="PF.06.03.24.01.TKC" localSheetId="28">'PF.06.03.24'!$B$11:$C$11</definedName>
    <definedName name="PF.06.03.24.01.TT" localSheetId="28">'PF.06.03.24'!$D$10:$G$10</definedName>
    <definedName name="PF.06.03.24.01.TTC" localSheetId="28">'PF.06.03.24'!$D$11:$G$11</definedName>
    <definedName name="PF.06.03.24.01.X" localSheetId="28">'PF.06.03.24'!$D$13:$G$17</definedName>
    <definedName name="PF.06.03.24.01.Y" localSheetId="28">'PF.06.03.24'!$B$13:$C$14</definedName>
    <definedName name="PF.06.03.24.01.Z" localSheetId="28">'PF.06.03.24'!$A$7:$A$8</definedName>
    <definedName name="PF.06.03.24.VC" localSheetId="28">'PF.06.03.24'!$A$2</definedName>
    <definedName name="PF.08.01.24" localSheetId="29">'PF.08.01.24'!$A$1</definedName>
    <definedName name="PF.08.01.24.01" localSheetId="29">'PF.08.01.24'!$A$4</definedName>
    <definedName name="PF.08.01.24.01.TC" localSheetId="29">'PF.08.01.24'!$A$8</definedName>
    <definedName name="PF.08.01.24.01.TD" localSheetId="29">'PF.08.01.24'!$D$12:$S$12</definedName>
    <definedName name="PF.08.01.24.01.TK" localSheetId="29">'PF.08.01.24'!$A$10:$C$10</definedName>
    <definedName name="PF.08.01.24.01.TKC" localSheetId="29">'PF.08.01.24'!$A$11:$C$11</definedName>
    <definedName name="PF.08.01.24.01.TT" localSheetId="29">'PF.08.01.24'!$D$10:$S$10</definedName>
    <definedName name="PF.08.01.24.01.TTC" localSheetId="29">'PF.08.01.24'!$D$11:$S$11</definedName>
    <definedName name="PF.08.01.24.01.X" localSheetId="29">'PF.08.01.24'!$D$13:$T$18</definedName>
    <definedName name="PF.08.01.24.01.Y" localSheetId="29">'PF.08.01.24'!$A$13:$C$15</definedName>
    <definedName name="PF.08.01.24.01.Z" localSheetId="29">'PF.08.01.24'!$A$5:$A$6</definedName>
    <definedName name="PF.08.01.24.02" localSheetId="29">'PF.08.01.24'!$A$19</definedName>
    <definedName name="PF.08.01.24.02.TC" localSheetId="29">'PF.08.01.24'!$A$23</definedName>
    <definedName name="PF.08.01.24.02.TD" localSheetId="29">'PF.08.01.24'!$B$27:$P$27</definedName>
    <definedName name="PF.08.01.24.02.TK" localSheetId="29">'PF.08.01.24'!$A$25:$A$25</definedName>
    <definedName name="PF.08.01.24.02.TKC" localSheetId="29">'PF.08.01.24'!$A$26:$A$26</definedName>
    <definedName name="PF.08.01.24.02.TT" localSheetId="29">'PF.08.01.24'!$B$25:$P$25</definedName>
    <definedName name="PF.08.01.24.02.TTC" localSheetId="29">'PF.08.01.24'!$B$26:$P$26</definedName>
    <definedName name="PF.08.01.24.02.X" localSheetId="29">'PF.08.01.24'!$B$28:$P$29</definedName>
    <definedName name="PF.08.01.24.02.Y" localSheetId="29">'PF.08.01.24'!$A$28:$A$30</definedName>
    <definedName name="PF.08.01.24.02.Z" localSheetId="29">'PF.08.01.24'!$A$20:$A$21</definedName>
    <definedName name="PF.08.01.24.VC" localSheetId="29">'PF.08.01.24'!$A$2</definedName>
    <definedName name="PF.08.01.26" localSheetId="30">'PF.08.01.26'!$A$1</definedName>
    <definedName name="PF.08.01.26.01" localSheetId="30">'PF.08.01.26'!$A$4</definedName>
    <definedName name="PF.08.01.26.01.TC" localSheetId="30">'PF.08.01.26'!$A$8</definedName>
    <definedName name="PF.08.01.26.01.TD" localSheetId="30">'PF.08.01.26'!$E$12:$T$12</definedName>
    <definedName name="PF.08.01.26.01.TK" localSheetId="30">'PF.08.01.26'!$A$10:$D$10</definedName>
    <definedName name="PF.08.01.26.01.TKC" localSheetId="30">'PF.08.01.26'!$A$11:$D$11</definedName>
    <definedName name="PF.08.01.26.01.TT" localSheetId="30">'PF.08.01.26'!$E$10:$T$10</definedName>
    <definedName name="PF.08.01.26.01.TTC" localSheetId="30">'PF.08.01.26'!$E$11:$T$11</definedName>
    <definedName name="PF.08.01.26.01.X" localSheetId="30">'PF.08.01.26'!$D$13:$S$18</definedName>
    <definedName name="PF.08.01.26.01.Y" localSheetId="30">'PF.08.01.26'!$A$13:$D$15</definedName>
    <definedName name="PF.08.01.26.01.Z" localSheetId="30">'PF.08.01.26'!$A$5:$A$6</definedName>
    <definedName name="PF.08.01.26.02" localSheetId="30">'PF.08.01.26'!$A$19</definedName>
    <definedName name="PF.08.01.26.02.TC" localSheetId="30">'PF.08.01.26'!$A$23</definedName>
    <definedName name="PF.08.01.26.02.TD" localSheetId="30">'PF.08.01.26'!$C$27:$Q$27</definedName>
    <definedName name="PF.08.01.26.02.TK" localSheetId="30">'PF.08.01.26'!$A$25:$B$25</definedName>
    <definedName name="PF.08.01.26.02.TKC" localSheetId="30">'PF.08.01.26'!$A$26:$B$26</definedName>
    <definedName name="PF.08.01.26.02.TT" localSheetId="30">'PF.08.01.26'!$C$25:$Q$25</definedName>
    <definedName name="PF.08.01.26.02.TTC" localSheetId="30">'PF.08.01.26'!$C$26:$Q$26</definedName>
    <definedName name="PF.08.01.26.02.X" localSheetId="30">'PF.08.01.26'!$C$28:$Q$29</definedName>
    <definedName name="PF.08.01.26.02.Y" localSheetId="30">'PF.08.01.26'!$A$28:$B$29</definedName>
    <definedName name="PF.08.01.26.02.Z" localSheetId="30">'PF.08.01.26'!$A$20:$A$21</definedName>
    <definedName name="PF.08.01.26.VC" localSheetId="30">'PF.08.01.26'!$A$2</definedName>
    <definedName name="PF.09.02.24" localSheetId="31">'PF.09.02.24'!$A$1</definedName>
    <definedName name="PF.09.02.24.01" localSheetId="31">'PF.09.02.24'!$A$4</definedName>
    <definedName name="PF.09.02.24.01.TC" localSheetId="31">'PF.09.02.24'!$A$6</definedName>
    <definedName name="PF.09.02.24.01.TD" localSheetId="31">'PF.09.02.24'!$D$9:$F$15</definedName>
    <definedName name="PF.09.02.24.01.TL" localSheetId="31">'PF.09.02.24'!$B$9:$B$15</definedName>
    <definedName name="PF.09.02.24.01.TLC" localSheetId="31">'PF.09.02.24'!$C$9:$C$15</definedName>
    <definedName name="PF.09.02.24.01.TT" localSheetId="31">'PF.09.02.24'!$D$7:$F$7</definedName>
    <definedName name="PF.09.02.24.01.TTC" localSheetId="31">'PF.09.02.24'!$D$8:$F$8</definedName>
    <definedName name="PF.09.02.24.01.X" localSheetId="31">'PF.09.02.24'!$D$16:$F$18</definedName>
    <definedName name="PF.09.02.24.01.Y" localSheetId="31">'PF.09.02.24'!$G$9:$J$15</definedName>
    <definedName name="PF.09.02.24.VC" localSheetId="31">'PF.09.02.24'!$A$2</definedName>
    <definedName name="PF.29.05.24" localSheetId="32">'PF.29.05.24'!$A$1</definedName>
    <definedName name="PF.29.05.24.01" localSheetId="32">'PF.29.05.24'!$A$4</definedName>
    <definedName name="PF.29.05.24.01.TC" localSheetId="32">'PF.29.05.24'!$A$6</definedName>
    <definedName name="PF.29.05.24.01.TD" localSheetId="32">'PF.29.05.24'!$D$9:$F$22</definedName>
    <definedName name="PF.29.05.24.01.TL" localSheetId="32">'PF.29.05.24'!$B$9:$B$22</definedName>
    <definedName name="PF.29.05.24.01.TLC" localSheetId="32">'PF.29.05.24'!$C$9:$C$22</definedName>
    <definedName name="PF.29.05.24.01.TT" localSheetId="32">'PF.29.05.24'!$D$7:$F$7</definedName>
    <definedName name="PF.29.05.24.01.TTC" localSheetId="32">'PF.29.05.24'!$D$8:$F$8</definedName>
    <definedName name="PF.29.05.24.01.X" localSheetId="32">'PF.29.05.24'!$D$25:$F$25</definedName>
    <definedName name="PF.29.05.24.01.Y" localSheetId="32">'PF.29.05.24'!$G$9:$M$19</definedName>
    <definedName name="PF.29.05.24.VC" localSheetId="32">'PF.29.05.24'!$A$2</definedName>
    <definedName name="PF.50.01.24" localSheetId="34">'PF.50.01.24'!$A$1</definedName>
    <definedName name="PF.50.01.24.01" localSheetId="34">'PF.50.01.24'!$A$4</definedName>
    <definedName name="PF.50.01.24.01.TC" localSheetId="34">'PF.50.01.24'!$A$6</definedName>
    <definedName name="PF.50.01.24.01.TD" localSheetId="34">'PF.50.01.24'!$D$9:$F$19</definedName>
    <definedName name="PF.50.01.24.01.TL" localSheetId="34">'PF.50.01.24'!$B$9:$B$19</definedName>
    <definedName name="PF.50.01.24.01.TLC" localSheetId="34">'PF.50.01.24'!$C$9:$C$19</definedName>
    <definedName name="PF.50.01.24.01.TT" localSheetId="34">'PF.50.01.24'!$D$7:$F$7</definedName>
    <definedName name="PF.50.01.24.01.TTC" localSheetId="34">'PF.50.01.24'!$D$8:$F$8</definedName>
    <definedName name="PF.50.01.24.01.X" localSheetId="34">'PF.50.01.24'!$D$20:$F$20</definedName>
    <definedName name="PF.50.01.24.01.Y" localSheetId="34">'PF.50.01.24'!$G$9:$I$19</definedName>
    <definedName name="PF.50.01.24.VC" localSheetId="34">'PF.50.01.24'!$A$2</definedName>
    <definedName name="PF.50.01.28" localSheetId="35">'PF.50.01.28'!$A$1</definedName>
    <definedName name="PF.50.01.28.01" localSheetId="35">'PF.50.01.28'!$A$4</definedName>
    <definedName name="PF.50.01.28.01.TC" localSheetId="35">'PF.50.01.28'!$A$6</definedName>
    <definedName name="PF.50.01.28.01.TD" localSheetId="35">'PF.50.01.28'!$D$9:$F$12</definedName>
    <definedName name="PF.50.01.28.01.TL" localSheetId="35">'PF.50.01.28'!$B$9:$B$12</definedName>
    <definedName name="PF.50.01.28.01.TLC" localSheetId="35">'PF.50.01.28'!$C$9:$C$12</definedName>
    <definedName name="PF.50.01.28.01.TT" localSheetId="35">'PF.50.01.28'!$D$7:$F$7</definedName>
    <definedName name="PF.50.01.28.01.TTC" localSheetId="35">'PF.50.01.28'!$D$8:$F$8</definedName>
    <definedName name="PF.50.01.28.01.X" localSheetId="35">'PF.50.01.28'!$D$13:$F$13</definedName>
    <definedName name="PF.50.01.28.01.Y" localSheetId="35">'PF.50.01.28'!$G$9:$H$12</definedName>
    <definedName name="PF.50.01.28.VC" localSheetId="35">'PF.50.01.28'!$A$2</definedName>
    <definedName name="PF.51.01.24" localSheetId="37">'PF.51.01.24'!$A$1</definedName>
    <definedName name="PF.51.01.24.01" localSheetId="37">'PF.51.01.24'!$A$4</definedName>
    <definedName name="PF.51.01.24.01.TC" localSheetId="37">'PF.51.01.24'!$A$6</definedName>
    <definedName name="PF.51.01.24.01.TD" localSheetId="37">'PF.51.01.24'!$D$12:$F$26</definedName>
    <definedName name="PF.51.01.24.01.TL" localSheetId="37">'PF.51.01.24'!$B$12:$B$26</definedName>
    <definedName name="PF.51.01.24.01.TLC" localSheetId="37">'PF.51.01.24'!$C$12:$C$26</definedName>
    <definedName name="PF.51.01.24.01.TT" localSheetId="37">'PF.51.01.24'!$D$10:$F$10</definedName>
    <definedName name="PF.51.01.24.01.TTC" localSheetId="37">'PF.51.01.24'!$D$11:$F$11</definedName>
    <definedName name="PF.51.01.24.01.X" localSheetId="37">'PF.51.01.24'!$D$27:$F$28</definedName>
    <definedName name="PF.51.01.24.01.Y" localSheetId="37">'PF.51.01.24'!$G$12:$K$26</definedName>
    <definedName name="PF.51.01.24.VC" localSheetId="37">'PF.51.01.24'!$A$2</definedName>
    <definedName name="PF.51.01.28" localSheetId="38">'PF.51.01.28'!$A$1</definedName>
    <definedName name="PF.51.01.28.01" localSheetId="38">'PF.51.01.28'!$A$4</definedName>
    <definedName name="PF.51.01.28.01.TC" localSheetId="38">'PF.51.01.28'!$A$6</definedName>
    <definedName name="PF.51.01.28.01.TD" localSheetId="38">'PF.51.01.28'!$D$12:$F$15</definedName>
    <definedName name="PF.51.01.28.01.TL" localSheetId="38">'PF.51.01.28'!$B$12:$B$15</definedName>
    <definedName name="PF.51.01.28.01.TLC" localSheetId="38">'PF.51.01.28'!$C$12:$C$15</definedName>
    <definedName name="PF.51.01.28.01.TT" localSheetId="38">'PF.51.01.28'!$D$10:$F$10</definedName>
    <definedName name="PF.51.01.28.01.TTC" localSheetId="38">'PF.51.01.28'!$D$11:$F$11</definedName>
    <definedName name="PF.51.01.28.01.X" localSheetId="38">'PF.51.01.28'!$D$16:$F$17</definedName>
    <definedName name="PF.51.01.28.01.Y" localSheetId="38">'PF.51.01.28'!$G$12:$I$15</definedName>
    <definedName name="PF.51.01.28.VC" localSheetId="38">'PF.51.01.28'!$A$2</definedName>
    <definedName name="PFE.01.01.30" localSheetId="9">PFE.01.01.30!$A$1</definedName>
    <definedName name="PFE.01.01.30.01" localSheetId="9">PFE.01.01.30!$A$4</definedName>
    <definedName name="PFE.01.01.30.01.TC" localSheetId="9">PFE.01.01.30!$A$6</definedName>
    <definedName name="PFE.01.01.30.01.TD" localSheetId="9">PFE.01.01.30!$D$8:$D$23</definedName>
    <definedName name="PFE.01.01.30.01.TL" localSheetId="9">PFE.01.01.30!$B$8:$B$23</definedName>
    <definedName name="PFE.01.01.30.01.TLC" localSheetId="9">PFE.01.01.30!$C$8:$C$23</definedName>
    <definedName name="PFE.01.01.30.01.TTC" localSheetId="9">PFE.01.01.30!$D$7</definedName>
    <definedName name="PFE.01.01.30.01.Y" localSheetId="9">PFE.01.01.30!$E$8:$E$23</definedName>
    <definedName name="PFE.01.01.30.VC" localSheetId="9">PFE.01.01.30!$A$2</definedName>
    <definedName name="PFE.01.01.31" localSheetId="10">PFE.01.01.31!$A$1</definedName>
    <definedName name="PFE.01.01.31.01" localSheetId="10">PFE.01.01.31!$A$4</definedName>
    <definedName name="PFE.01.01.31.01.TC" localSheetId="10">PFE.01.01.31!$A$6</definedName>
    <definedName name="PFE.01.01.31.01.TD" localSheetId="10">PFE.01.01.31!$D$8:$D$13</definedName>
    <definedName name="PFE.01.01.31.01.TL" localSheetId="10">PFE.01.01.31!$B$8:$B$13</definedName>
    <definedName name="PFE.01.01.31.01.TLC" localSheetId="10">PFE.01.01.31!$C$8:$C$13</definedName>
    <definedName name="PFE.01.01.31.01.TTC" localSheetId="10">PFE.01.01.31!$D$7</definedName>
    <definedName name="PFE.01.01.31.01.Y" localSheetId="10">PFE.01.01.31!$E$8:$E$13</definedName>
    <definedName name="PFE.01.01.31.VC" localSheetId="10">PFE.01.01.31!$A$2</definedName>
    <definedName name="PFE.01.01.32" localSheetId="11">PFE.01.01.32!$A$1</definedName>
    <definedName name="PFE.01.01.32.01" localSheetId="11">PFE.01.01.32!$A$4</definedName>
    <definedName name="PFE.01.01.32.01.TC" localSheetId="11">PFE.01.01.32!$A$6</definedName>
    <definedName name="PFE.01.01.32.01.TD" localSheetId="11">PFE.01.01.32!$D$8:$D$12</definedName>
    <definedName name="PFE.01.01.32.01.TL" localSheetId="11">PFE.01.01.32!$B$8:$B$12</definedName>
    <definedName name="PFE.01.01.32.01.TLC" localSheetId="11">PFE.01.01.32!$C$8:$C$12</definedName>
    <definedName name="PFE.01.01.32.01.TTC" localSheetId="11">PFE.01.01.32!$D$7</definedName>
    <definedName name="PFE.01.01.32.01.Y" localSheetId="11">PFE.01.01.32!$E$8:$E$12</definedName>
    <definedName name="PFE.01.01.32.VC" localSheetId="11">PFE.01.01.32!$A$2</definedName>
    <definedName name="PFE.01.02.30" localSheetId="16">PFE.01.02.30!$A$1</definedName>
    <definedName name="PFE.01.02.30.01" localSheetId="16">PFE.01.02.30!$A$4</definedName>
    <definedName name="PFE.01.02.30.01.TC" localSheetId="16">PFE.01.02.30!$A$6</definedName>
    <definedName name="PFE.01.02.30.01.TD" localSheetId="16">PFE.01.02.30!$D$8:$D$42</definedName>
    <definedName name="PFE.01.02.30.01.TL" localSheetId="16">PFE.01.02.30!$B$8:$B$42</definedName>
    <definedName name="PFE.01.02.30.01.TLC" localSheetId="16">PFE.01.02.30!$C$8:$C$42</definedName>
    <definedName name="PFE.01.02.30.01.TTC" localSheetId="16">PFE.01.02.30!$D$7</definedName>
    <definedName name="PFE.01.02.30.01.Y" localSheetId="16">PFE.01.02.30!$E$8:$G$42</definedName>
    <definedName name="PFE.01.02.30.VC" localSheetId="16">PFE.01.02.30!$A$2</definedName>
    <definedName name="PFE.01.02.31" localSheetId="17">PFE.01.02.31!$A$1</definedName>
    <definedName name="PFE.01.02.31.01" localSheetId="17">PFE.01.02.31!$A$4</definedName>
    <definedName name="PFE.01.02.31.01.TC" localSheetId="17">PFE.01.02.31!$A$6</definedName>
    <definedName name="PFE.01.02.31.01.TD" localSheetId="17">PFE.01.02.31!$D$8:$D$26</definedName>
    <definedName name="PFE.01.02.31.01.TL" localSheetId="17">PFE.01.02.31!$B$8:$B$26</definedName>
    <definedName name="PFE.01.02.31.01.TLC" localSheetId="17">PFE.01.02.31!$C$8:$C$26</definedName>
    <definedName name="PFE.01.02.31.01.TTC" localSheetId="17">PFE.01.02.31!$D$7</definedName>
    <definedName name="PFE.01.02.31.01.Y" localSheetId="17">PFE.01.02.31!$E$8:$F$26</definedName>
    <definedName name="PFE.01.02.31.VC" localSheetId="17">PFE.01.02.31!$A$2</definedName>
    <definedName name="PFE.02.01.30" localSheetId="20">PFE.02.01.30!$A$1</definedName>
    <definedName name="PFE.02.01.30.01" localSheetId="20">PFE.02.01.30!$A$4</definedName>
    <definedName name="PFE.02.01.30.01.TC" localSheetId="20">PFE.02.01.30!$A$6</definedName>
    <definedName name="PFE.02.01.30.01.TD" localSheetId="20">PFE.02.01.30!$D$10:$F$57</definedName>
    <definedName name="PFE.02.01.30.01.TL" localSheetId="20">PFE.02.01.30!$B$10:$B$57</definedName>
    <definedName name="PFE.02.01.30.01.TLC" localSheetId="20">PFE.02.01.30!$C$10:$C$57</definedName>
    <definedName name="PFE.02.01.30.01.TT" localSheetId="20">PFE.02.01.30!$D$8:$F$8</definedName>
    <definedName name="PFE.02.01.30.01.TTC" localSheetId="20">PFE.02.01.30!$D$9:$F$9</definedName>
    <definedName name="PFE.02.01.30.01.X" localSheetId="20">PFE.02.01.30!$D$58:$F$58</definedName>
    <definedName name="PFE.02.01.30.01.Y" localSheetId="20">PFE.02.01.30!$G$10:$M$57</definedName>
    <definedName name="PFE.02.01.30.02" localSheetId="20">PFE.02.01.30!$A$60</definedName>
    <definedName name="PFE.02.01.30.02.TC" localSheetId="20">PFE.02.01.30!$A$62</definedName>
    <definedName name="PFE.02.01.30.02.TD" localSheetId="20">PFE.02.01.30!$D$66:$D$108</definedName>
    <definedName name="PFE.02.01.30.02.TL" localSheetId="20">PFE.02.01.30!$B$66:$B$108</definedName>
    <definedName name="PFE.02.01.30.02.TLC" localSheetId="20">PFE.02.01.30!$C$66:$C$108</definedName>
    <definedName name="PFE.02.01.30.02.TT" localSheetId="20">PFE.02.01.30!$D$64</definedName>
    <definedName name="PFE.02.01.30.02.TTC" localSheetId="20">PFE.02.01.30!$D$65</definedName>
    <definedName name="PFE.02.01.30.02.X" localSheetId="20">PFE.02.01.30!$D$109</definedName>
    <definedName name="PFE.02.01.30.02.Y" localSheetId="20">PFE.02.01.30!$E$66:$I$108</definedName>
    <definedName name="PFE.02.01.30.VC" localSheetId="20">PFE.02.01.30!$A$2</definedName>
    <definedName name="PFE.02.01.32" localSheetId="21">PFE.02.01.32!$A$1</definedName>
    <definedName name="PFE.02.01.32.01" localSheetId="21">PFE.02.01.32!$A$4</definedName>
    <definedName name="PFE.02.01.32.01.TC" localSheetId="21">PFE.02.01.32!$A$6</definedName>
    <definedName name="PFE.02.01.32.01.TD" localSheetId="21">PFE.02.01.32!$D$10:$F$19</definedName>
    <definedName name="PFE.02.01.32.01.TL" localSheetId="21">PFE.02.01.32!$B$10:$B$19</definedName>
    <definedName name="PFE.02.01.32.01.TLC" localSheetId="21">PFE.02.01.32!$C$10:$C$19</definedName>
    <definedName name="PFE.02.01.32.01.TT" localSheetId="21">PFE.02.01.32!$D$8:$F$8</definedName>
    <definedName name="PFE.02.01.32.01.TTC" localSheetId="21">PFE.02.01.32!$D$9:$F$9</definedName>
    <definedName name="PFE.02.01.32.01.X" localSheetId="21">PFE.02.01.32!$D$20:$F$20</definedName>
    <definedName name="PFE.02.01.32.01.Y" localSheetId="21">PFE.02.01.32!$G$10:$K$19</definedName>
    <definedName name="PFE.02.01.32.VC" localSheetId="21">PFE.02.01.32!$A$2</definedName>
    <definedName name="PFE.06.02.30" localSheetId="27">PFE.06.02.30!$A$1</definedName>
    <definedName name="PFE.06.02.30.01" localSheetId="27">PFE.06.02.30!$A$4</definedName>
    <definedName name="PFE.06.02.30.01.TC" localSheetId="27">PFE.06.02.30!$A$6</definedName>
    <definedName name="PFE.06.02.30.01.TD" localSheetId="27">PFE.06.02.30!$D$12:$O$12</definedName>
    <definedName name="PFE.06.02.30.01.TK" localSheetId="27">PFE.06.02.30!$B$10:$C$10</definedName>
    <definedName name="PFE.06.02.30.01.TKC" localSheetId="27">PFE.06.02.30!$B$11:$C$11</definedName>
    <definedName name="PFE.06.02.30.01.TT" localSheetId="27">PFE.06.02.30!$D$10:$O$10</definedName>
    <definedName name="PFE.06.02.30.01.TTC" localSheetId="27">PFE.06.02.30!$D$11:$O$11</definedName>
    <definedName name="PFE.06.02.30.01.X" localSheetId="27">PFE.06.02.30!$D$13:$O$16</definedName>
    <definedName name="PFE.06.02.30.01.Y" localSheetId="27">PFE.06.02.30!$B$13:$C$14</definedName>
    <definedName name="PFE.06.02.30.01.Z" localSheetId="27">PFE.06.02.30!$A$7:$A$8</definedName>
    <definedName name="PFE.06.02.30.02" localSheetId="27">PFE.06.02.30!$A$20</definedName>
    <definedName name="PFE.06.02.30.02.TC" localSheetId="27">PFE.06.02.30!$A$22</definedName>
    <definedName name="PFE.06.02.30.02.TD" localSheetId="27">PFE.06.02.30!$C$28:$AE$28</definedName>
    <definedName name="PFE.06.02.30.02.TK" localSheetId="27">PFE.06.02.30!$B$26</definedName>
    <definedName name="PFE.06.02.30.02.TKC" localSheetId="27">PFE.06.02.30!$B$27</definedName>
    <definedName name="PFE.06.02.30.02.TT" localSheetId="27">PFE.06.02.30!$C$26:$AE$26</definedName>
    <definedName name="PFE.06.02.30.02.TTC" localSheetId="27">PFE.06.02.30!$C$27:$AE$27</definedName>
    <definedName name="PFE.06.02.30.02.X" localSheetId="27">PFE.06.02.30!$C$29:$AE$32</definedName>
    <definedName name="PFE.06.02.30.02.Y" localSheetId="27">PFE.06.02.30!$B$29:$B$30</definedName>
    <definedName name="PFE.06.02.30.02.Z" localSheetId="27">PFE.06.02.30!$A$23:$A$24</definedName>
    <definedName name="PFE.06.02.30.VC" localSheetId="27">PFE.06.02.30!$A$2</definedName>
    <definedName name="PFE.50.01.30" localSheetId="36">PFE.50.01.30!$A$1</definedName>
    <definedName name="PFE.50.01.30.01" localSheetId="36">PFE.50.01.30!$A$4</definedName>
    <definedName name="PFE.50.01.30.01.TC" localSheetId="36">PFE.50.01.30!$A$6</definedName>
    <definedName name="PFE.50.01.30.01.TD" localSheetId="36">PFE.50.01.30!$D$9:$F$21</definedName>
    <definedName name="PFE.50.01.30.01.TL" localSheetId="36">PFE.50.01.30!$B$9:$B$21</definedName>
    <definedName name="PFE.50.01.30.01.TLC" localSheetId="36">PFE.50.01.30!$C$9:$C$21</definedName>
    <definedName name="PFE.50.01.30.01.TT" localSheetId="36">PFE.50.01.30!$D$7:$F$7</definedName>
    <definedName name="PFE.50.01.30.01.TTC" localSheetId="36">PFE.50.01.30!$D$8:$F$8</definedName>
    <definedName name="PFE.50.01.30.01.X" localSheetId="36">PFE.50.01.30!$D$22:$F$22</definedName>
    <definedName name="PFE.50.01.30.01.Y" localSheetId="36">PFE.50.01.30!$G$9:$I$21</definedName>
    <definedName name="PFE.50.01.30.VC" localSheetId="36">PFE.50.01.30!$A$2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354" l="1"/>
  <c r="J26" i="354"/>
  <c r="I26" i="354"/>
  <c r="H26" i="354"/>
  <c r="G26" i="354"/>
  <c r="F26" i="354"/>
  <c r="E26" i="354"/>
  <c r="D26" i="354"/>
  <c r="C26" i="354"/>
  <c r="I25" i="354" l="1"/>
  <c r="I24" i="354"/>
  <c r="J23" i="354"/>
  <c r="I23" i="354"/>
  <c r="I22" i="354"/>
  <c r="J21" i="354"/>
  <c r="I21" i="354"/>
  <c r="K20" i="354"/>
  <c r="J20" i="354"/>
  <c r="I20" i="354"/>
  <c r="K19" i="354"/>
  <c r="J19" i="354"/>
  <c r="I19" i="354"/>
  <c r="K18" i="354"/>
  <c r="J18" i="354"/>
  <c r="I18" i="354"/>
  <c r="I17" i="354"/>
  <c r="K17" i="354"/>
  <c r="H17" i="354"/>
  <c r="G17" i="354"/>
  <c r="E17" i="354"/>
  <c r="C17" i="354"/>
  <c r="K16" i="354"/>
  <c r="H16" i="354"/>
  <c r="G16" i="354"/>
  <c r="E16" i="354"/>
  <c r="C16" i="354"/>
  <c r="I14" i="354"/>
  <c r="E14" i="354"/>
  <c r="C14" i="354"/>
  <c r="I13" i="354"/>
  <c r="E13" i="354"/>
  <c r="C13" i="354"/>
  <c r="F12" i="354"/>
  <c r="E12" i="354"/>
  <c r="J12" i="354"/>
  <c r="I12" i="354"/>
  <c r="D12" i="354"/>
  <c r="C12" i="354"/>
  <c r="I11" i="354"/>
  <c r="C11" i="354"/>
  <c r="F10" i="354"/>
  <c r="E10" i="354"/>
  <c r="D10" i="354"/>
  <c r="C10" i="354"/>
  <c r="I9" i="354"/>
  <c r="E9" i="354"/>
  <c r="C9" i="354"/>
  <c r="E8" i="354"/>
  <c r="I8" i="354"/>
  <c r="C8" i="354"/>
  <c r="H7" i="354"/>
  <c r="G7" i="354"/>
  <c r="F7" i="354"/>
  <c r="E7" i="354"/>
  <c r="D7" i="354"/>
  <c r="C7" i="354"/>
  <c r="H6" i="354"/>
  <c r="F6" i="354"/>
  <c r="E6" i="354"/>
  <c r="G6" i="354"/>
  <c r="D6" i="354"/>
  <c r="C6" i="354"/>
  <c r="H5" i="354"/>
  <c r="G5" i="354"/>
  <c r="F5" i="354"/>
  <c r="E5" i="354"/>
  <c r="D5" i="354"/>
  <c r="C5" i="354"/>
</calcChain>
</file>

<file path=xl/sharedStrings.xml><?xml version="1.0" encoding="utf-8"?>
<sst xmlns="http://schemas.openxmlformats.org/spreadsheetml/2006/main" count="4338" uniqueCount="1337">
  <si>
    <t>List of assets</t>
  </si>
  <si>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</si>
  <si>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</si>
  <si>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</si>
  <si>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</si>
  <si>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</si>
  <si>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</si>
  <si>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</si>
  <si>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</si>
  <si>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</si>
  <si>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</si>
  <si>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</si>
  <si>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</si>
  <si>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</si>
  <si>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</si>
  <si>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</si>
  <si>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</si>
  <si>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</si>
  <si>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</si>
  <si>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</si>
  <si>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</si>
  <si>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</si>
  <si>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</si>
  <si>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</si>
  <si>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</si>
  <si>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</si>
  <si>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</si>
  <si>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</si>
  <si>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</si>
  <si>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</si>
  <si>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</si>
  <si>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</si>
  <si>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</si>
  <si>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</si>
  <si>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</si>
  <si>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</si>
  <si>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</si>
  <si>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</si>
  <si>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</si>
  <si>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</si>
  <si>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</si>
  <si>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</si>
  <si>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</si>
  <si>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</si>
  <si>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</si>
  <si>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</si>
  <si>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</si>
  <si>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</si>
  <si>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</si>
  <si>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</si>
  <si>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</si>
  <si>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</si>
  <si>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</si>
  <si>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</si>
  <si>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</si>
  <si>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</si>
  <si>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</si>
  <si>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</si>
  <si>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</si>
  <si>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</si>
  <si>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</si>
  <si>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</si>
  <si>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</si>
  <si>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</si>
  <si>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</si>
  <si>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</si>
  <si>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</si>
  <si>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</si>
  <si>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</si>
  <si>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</si>
  <si>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</si>
  <si>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</si>
  <si>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</si>
  <si>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</si>
  <si>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</si>
  <si>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</si>
  <si>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</si>
  <si>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</si>
  <si>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</si>
  <si>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</si>
  <si>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</si>
  <si>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</si>
  <si>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</si>
  <si>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</si>
  <si>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</si>
  <si>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</si>
  <si>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</si>
  <si>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</si>
  <si>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</si>
  <si>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</si>
  <si>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</si>
  <si>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</si>
  <si>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</si>
  <si>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</si>
  <si>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</si>
  <si>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</si>
  <si>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</si>
  <si>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</si>
  <si>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</si>
  <si>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</si>
  <si>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</si>
  <si>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</si>
  <si>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</si>
  <si>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</si>
  <si>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</si>
  <si>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</si>
  <si>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</si>
  <si>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</si>
  <si>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</si>
  <si>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</si>
  <si>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</si>
  <si>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Actuarial basis</t>
  </si>
  <si>
    <t>Discount rate</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</si>
  <si>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</si>
  <si>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</si>
  <si>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</si>
  <si>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</si>
  <si>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</si>
  <si>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</si>
  <si>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</si>
  <si>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</si>
  <si>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</si>
  <si>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</si>
  <si>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</si>
  <si>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</si>
  <si>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</si>
  <si>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</si>
  <si>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</si>
  <si>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</si>
  <si>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</si>
  <si>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</si>
  <si>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Reinsurance recoverables</t>
  </si>
  <si>
    <t>transfers-in</t>
  </si>
  <si>
    <t>transfers-out</t>
  </si>
  <si>
    <t>Investments</t>
  </si>
  <si>
    <t>Mortgages</t>
  </si>
  <si>
    <t>Loans</t>
  </si>
  <si>
    <t>Technical provisions</t>
  </si>
  <si>
    <t>Margin for adverse deviation</t>
  </si>
  <si>
    <t>R0410</t>
  </si>
  <si>
    <t>Reinsurance payables</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</si>
  <si>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</si>
  <si>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</si>
  <si>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</si>
  <si>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</si>
  <si>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</si>
  <si>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</si>
  <si>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</si>
  <si>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</si>
  <si>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</si>
  <si>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</si>
  <si>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</si>
  <si>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</si>
  <si>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</si>
  <si>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</si>
  <si>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</si>
  <si>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</si>
  <si>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</si>
  <si>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</si>
  <si>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</si>
  <si>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</si>
  <si>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</si>
  <si>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</si>
  <si>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</si>
  <si>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</si>
  <si>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</si>
  <si>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</si>
  <si>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</si>
  <si>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</si>
  <si>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</si>
  <si>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</si>
  <si>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</si>
  <si>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</si>
  <si>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</si>
  <si>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</si>
  <si>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</si>
  <si>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</si>
  <si>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</si>
  <si>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</si>
  <si>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</si>
  <si>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</si>
  <si>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</si>
  <si>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</si>
  <si>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</si>
  <si>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</si>
  <si>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Active host countries</t>
  </si>
  <si>
    <t>R0310</t>
  </si>
  <si>
    <t>Entry point code:</t>
  </si>
  <si>
    <t>Template code</t>
  </si>
  <si>
    <t>Template title</t>
  </si>
  <si>
    <t>Content of the submission</t>
  </si>
  <si>
    <t>X</t>
  </si>
  <si>
    <t>Basic Information - General</t>
  </si>
  <si>
    <t>Balance sheet</t>
  </si>
  <si>
    <t>.24</t>
  </si>
  <si>
    <t>.25</t>
  </si>
  <si>
    <t>PF.01.01.24</t>
  </si>
  <si>
    <t>PF.01.02.24</t>
  </si>
  <si>
    <t>PF.01.02</t>
  </si>
  <si>
    <t>PF.01.01</t>
  </si>
  <si>
    <t>PF.02.01</t>
  </si>
  <si>
    <t>PF.02.01.24</t>
  </si>
  <si>
    <t>PF.06.02.24</t>
  </si>
  <si>
    <t>PF.06.02</t>
  </si>
  <si>
    <t>PF.06.03</t>
  </si>
  <si>
    <t>PF.06.03.24</t>
  </si>
  <si>
    <t>PF.05.03.24</t>
  </si>
  <si>
    <t>PF.09.02</t>
  </si>
  <si>
    <t>PF.09.02.24</t>
  </si>
  <si>
    <t>Financial</t>
  </si>
  <si>
    <t>Non-financial</t>
  </si>
  <si>
    <t>Real estate</t>
  </si>
  <si>
    <t>Bonds other than Government Bonds and Corporate Bonds</t>
  </si>
  <si>
    <t>PF.29.05.24</t>
  </si>
  <si>
    <t>PF.04.03</t>
  </si>
  <si>
    <t>PF.50.01</t>
  </si>
  <si>
    <t>PF.51.01</t>
  </si>
  <si>
    <t>PF.05.03</t>
  </si>
  <si>
    <t>PF.29.05</t>
  </si>
  <si>
    <t>PF.50.01.24</t>
  </si>
  <si>
    <t>PF.51.01.24</t>
  </si>
  <si>
    <t>PF.04.03.24</t>
  </si>
  <si>
    <t>Pension fund name</t>
  </si>
  <si>
    <t>Pension fund identification code and type of code</t>
  </si>
  <si>
    <t>Metric: String</t>
  </si>
  <si>
    <t>TS/Pension fund name</t>
  </si>
  <si>
    <t>TS/Pension fund identification code</t>
  </si>
  <si>
    <t>Metric: Pension fund category</t>
  </si>
  <si>
    <t>Metric: Pension fund type</t>
  </si>
  <si>
    <t>Metric: Country of authorisation [210]</t>
  </si>
  <si>
    <t>Metric: Date</t>
  </si>
  <si>
    <t>TD/Reporting date</t>
  </si>
  <si>
    <t>TD/Reference date</t>
  </si>
  <si>
    <t>Metric: Currency used for reporting (Full scope)</t>
  </si>
  <si>
    <t>Metric: Initial submission or re-submission</t>
  </si>
  <si>
    <t>Metric: Type of sponsor arrangement</t>
  </si>
  <si>
    <t>Metric: Integer</t>
  </si>
  <si>
    <t>NT/Number of IORPs</t>
  </si>
  <si>
    <t>NT/Number of schemes</t>
  </si>
  <si>
    <t>NT/Number of sponsoring undertakings</t>
  </si>
  <si>
    <t>Metric: Support from the employer in the form of increased contributions</t>
  </si>
  <si>
    <t>Metric: Support from the employees in the form of increased contributions</t>
  </si>
  <si>
    <t>Metric: Support in the form of other claims on the sponsor</t>
  </si>
  <si>
    <t>Metric: Other additional support</t>
  </si>
  <si>
    <t>Metric: Benefit reductions due to sponsor default</t>
  </si>
  <si>
    <t>Metric: Ex-post benefit reductions</t>
  </si>
  <si>
    <t>Metric: Ex-ante benefit reductions</t>
  </si>
  <si>
    <t>Metric: Other benefit reductions</t>
  </si>
  <si>
    <t>Metric: Pension protection scheme</t>
  </si>
  <si>
    <t>Metric: Decimal</t>
  </si>
  <si>
    <t>BC/Remaining pension obligation in the balance sheet of the sponsor</t>
  </si>
  <si>
    <t>Metric: Monetary</t>
  </si>
  <si>
    <t>BC/Assets that could be reclaimed by the sponsor</t>
  </si>
  <si>
    <t>VG/Solvency II</t>
  </si>
  <si>
    <t>BC/Assets</t>
  </si>
  <si>
    <t>AS/Properties</t>
  </si>
  <si>
    <t>IO/Investment</t>
  </si>
  <si>
    <t>AS/Equity instruments</t>
  </si>
  <si>
    <t>AS/Listed equity</t>
  </si>
  <si>
    <t>AS/Unlisted equity</t>
  </si>
  <si>
    <t>AS/Bonds</t>
  </si>
  <si>
    <t>AS/Government Bonds</t>
  </si>
  <si>
    <t>AS/Corporate Bonds</t>
  </si>
  <si>
    <t>AS/Structured notes and collateralised securities</t>
  </si>
  <si>
    <t>AS/Collective investments undertakings</t>
  </si>
  <si>
    <t>AS/Derivatives</t>
  </si>
  <si>
    <t>AS/Mortgages and loans</t>
  </si>
  <si>
    <t>CG/With mortgages</t>
  </si>
  <si>
    <t>CG/Without mortgages</t>
  </si>
  <si>
    <t>AS/Recoverables recognised for TP calculation</t>
  </si>
  <si>
    <t>CC/Ceded</t>
  </si>
  <si>
    <t>AS/Cash and deposits</t>
  </si>
  <si>
    <t>IO/Cash and cash equivalents</t>
  </si>
  <si>
    <t>IO/Other than investment, cash and cash equivalents and own use</t>
  </si>
  <si>
    <t>AS/Other assets</t>
  </si>
  <si>
    <t>BC/Liability</t>
  </si>
  <si>
    <t>LB/Technical provisions</t>
  </si>
  <si>
    <t>LB/Margin for adverse deviation</t>
  </si>
  <si>
    <t>LB/Receivables/payables [insurance/reinsurance related]</t>
  </si>
  <si>
    <t>LB/Other than technical provisions, Receivables/payables [insurance/reinsurance related] and Margin for adverse deviation</t>
  </si>
  <si>
    <t>RT/Retirement</t>
  </si>
  <si>
    <t>BC/Regulatory own funds</t>
  </si>
  <si>
    <t>BC/Reserves</t>
  </si>
  <si>
    <t>BC/Statutory reserves</t>
  </si>
  <si>
    <t>BC/Free reserves</t>
  </si>
  <si>
    <t>BC/Profit reserves</t>
  </si>
  <si>
    <t>Total</t>
  </si>
  <si>
    <t>NT/Number of active members</t>
  </si>
  <si>
    <t>NT/Number of beneficiaries</t>
  </si>
  <si>
    <t>NT/Number of deferred members</t>
  </si>
  <si>
    <t>BC/Expenses</t>
  </si>
  <si>
    <t>TE/Administration</t>
  </si>
  <si>
    <t>TE/Investment management</t>
  </si>
  <si>
    <t>TE/Tax</t>
  </si>
  <si>
    <t>VG/Statutory accounts</t>
  </si>
  <si>
    <t>DI/Year to Date</t>
  </si>
  <si>
    <t>UI: URI</t>
  </si>
  <si>
    <t>Asset ID Code and Type of code</t>
  </si>
  <si>
    <t>Metric: Country of custody (including not applicable)</t>
  </si>
  <si>
    <t>TS/Custodian</t>
  </si>
  <si>
    <t>DC/Quantity</t>
  </si>
  <si>
    <t>TA/Notional amount</t>
  </si>
  <si>
    <t>TA/Acquisition value</t>
  </si>
  <si>
    <t>VG/Accrued interests</t>
  </si>
  <si>
    <t>TA/Market value</t>
  </si>
  <si>
    <t>Line identification</t>
  </si>
  <si>
    <t>C0001</t>
  </si>
  <si>
    <t>*artificial key*|"mandatory"</t>
  </si>
  <si>
    <t>XJ: PF.06.02.zz.01 line identification</t>
  </si>
  <si>
    <t>*natural key*|"mandatory"</t>
  </si>
  <si>
    <t>TS/Item title</t>
  </si>
  <si>
    <t>TS/Name of issuer/seller/transferor/receiver/reinsurer/provider</t>
  </si>
  <si>
    <t>Issuer code and Type of issuer code</t>
  </si>
  <si>
    <t>TS/Issuer code</t>
  </si>
  <si>
    <t>Metric: Issuer sector - NACE</t>
  </si>
  <si>
    <t>TS/Issuer group</t>
  </si>
  <si>
    <t>TS/Issuer group code</t>
  </si>
  <si>
    <t>Issuer Group Code and Type of issuer group code</t>
  </si>
  <si>
    <t>C0280</t>
  </si>
  <si>
    <t>Metric: Issuer Country (including not applicable)</t>
  </si>
  <si>
    <t>Metric: Original currency of exposure/transaction/instrument</t>
  </si>
  <si>
    <t>TS/CIC code</t>
  </si>
  <si>
    <t>TS/External rating</t>
  </si>
  <si>
    <t>DC/Residual modified duration</t>
  </si>
  <si>
    <t>TD/Maturity date</t>
  </si>
  <si>
    <t>Nominated ECAI</t>
  </si>
  <si>
    <t>Metric: Alternative investments</t>
  </si>
  <si>
    <t>Collective Investments Undertaking ID Code and Type of code</t>
  </si>
  <si>
    <t>Metric: Underlying asset category</t>
  </si>
  <si>
    <t>"mandatory"</t>
  </si>
  <si>
    <t>TA/Realized and not realized</t>
  </si>
  <si>
    <t>BC/Income</t>
  </si>
  <si>
    <t>TE/Dividends</t>
  </si>
  <si>
    <t>TE/Interests</t>
  </si>
  <si>
    <t>TE/Rent</t>
  </si>
  <si>
    <t>TA/Realized</t>
  </si>
  <si>
    <t>BC/Profit/(loss)</t>
  </si>
  <si>
    <t>TA/Not realized</t>
  </si>
  <si>
    <t>TE/Investment other than dividends, rent and interests</t>
  </si>
  <si>
    <t>TE/Investment</t>
  </si>
  <si>
    <t>BC/Income and Profit/(loss)</t>
  </si>
  <si>
    <t>TK/N-1Y</t>
  </si>
  <si>
    <t>HH/Past service costs</t>
  </si>
  <si>
    <t>HH/Experience adjustments</t>
  </si>
  <si>
    <t>HH/Other than Past service costs, Discount rate and Experience adjustments</t>
  </si>
  <si>
    <t>HH/Discount rate changes</t>
  </si>
  <si>
    <t>NT/Number of new active members</t>
  </si>
  <si>
    <t>NT/Number of active or deferred members leaving [due to deaths]</t>
  </si>
  <si>
    <t>NT/Number of active or deferred members leaving [due to commutations]</t>
  </si>
  <si>
    <t>NT/Number of active or deferred members leaving [due to reasons other than deaths and commutations]</t>
  </si>
  <si>
    <t>NT/Number of new beneficiaries [retired members]</t>
  </si>
  <si>
    <t>CC/Not ceded</t>
  </si>
  <si>
    <t>BC/Contributions receivable</t>
  </si>
  <si>
    <t>TW/Contributions by members</t>
  </si>
  <si>
    <t>TW/Contributions by the sponsor</t>
  </si>
  <si>
    <t>CH/Transfer-in</t>
  </si>
  <si>
    <t>CH/Transfer-out</t>
  </si>
  <si>
    <t>BC/Claims incurred</t>
  </si>
  <si>
    <t>Financial year end</t>
  </si>
  <si>
    <t>Property (other than for own use)</t>
  </si>
  <si>
    <t>LA/Not local [EEA]</t>
  </si>
  <si>
    <t>TS/Range of discount rates used</t>
  </si>
  <si>
    <t>BC/Benefits payable</t>
  </si>
  <si>
    <t>TD/Financial year end</t>
  </si>
  <si>
    <t>CR 3 (in%)</t>
  </si>
  <si>
    <t>CR 5 (in%)</t>
  </si>
  <si>
    <t>CR 10 (in%)</t>
  </si>
  <si>
    <t>Number of IORPs by total assets</t>
  </si>
  <si>
    <t>Mixed</t>
  </si>
  <si>
    <t>Number of funds relating to occupational retirement business as referred to in Art 4 of IORP Directive</t>
  </si>
  <si>
    <t>Number of single-sponsor IORPs</t>
  </si>
  <si>
    <t>Number of multi-sponsor IORPs</t>
  </si>
  <si>
    <t>Total number of IORPs</t>
  </si>
  <si>
    <t>Total assets of funds relating to occupational retirement business as referred to in Art 4 of IORP Directive</t>
  </si>
  <si>
    <t>Total liabilities of funds relating to occupational retirement business as referred to in Art 4 of IORP Directive</t>
  </si>
  <si>
    <t>Active host country</t>
  </si>
  <si>
    <t>IORPs</t>
  </si>
  <si>
    <t>Article 4 ring-fenced funds</t>
  </si>
  <si>
    <t>Number of active XB IORPs</t>
  </si>
  <si>
    <t>Number of multiple-employer XB IORPs</t>
  </si>
  <si>
    <t>NT/Number of single-sponsor IORPs</t>
  </si>
  <si>
    <t>NT/Number of multi-sponsor IORPs</t>
  </si>
  <si>
    <t>Number of IORPs providing protection in line with Art. 15(1) of IORP Directive</t>
  </si>
  <si>
    <t>Total assets of IORPs providing protection in line with Art. 15(1) of IORP Directive</t>
  </si>
  <si>
    <t>Total liabilities of IORPs providing protection in line with Art. 15(1) of IORP Directive</t>
  </si>
  <si>
    <t>PE/IORP providing protection in line with Art. 15(1) of IORP Directive</t>
  </si>
  <si>
    <t>BL/Defined benefit and Defined benefit part of Mixed</t>
  </si>
  <si>
    <t>BL/Defined contribution and Defined contribution part of Mixed</t>
  </si>
  <si>
    <t>BL/Pension fund provides DB schemes only</t>
  </si>
  <si>
    <t>BL/Pension fund provides DC schemes only</t>
  </si>
  <si>
    <t>DC/Concentration ratio 3</t>
  </si>
  <si>
    <t>DC/Concentration ratio 5</t>
  </si>
  <si>
    <t>DC/Concentration ratio 10</t>
  </si>
  <si>
    <t>TS/Active host country</t>
  </si>
  <si>
    <t>Metric: Pension fund type (IORP)</t>
  </si>
  <si>
    <t>NT/Number of multiple-employer IORPs</t>
  </si>
  <si>
    <t>.26</t>
  </si>
  <si>
    <t>PF.01.02.26</t>
  </si>
  <si>
    <t>PF.04.03.26</t>
  </si>
  <si>
    <t>.27</t>
  </si>
  <si>
    <t>ari</t>
  </si>
  <si>
    <t>qri</t>
  </si>
  <si>
    <t>ara</t>
  </si>
  <si>
    <t>qra</t>
  </si>
  <si>
    <t>RT/Other than Retirement</t>
  </si>
  <si>
    <t>PE/Occupational retirement business of insurance undertakings as referred to in Art. 4 of IORP Directive</t>
  </si>
  <si>
    <t>PF.01.02.25</t>
  </si>
  <si>
    <t>Identification code and type of code of the cross Border IORP</t>
  </si>
  <si>
    <t>ZZ: IORP identification code</t>
  </si>
  <si>
    <t>DC/Discount rate</t>
  </si>
  <si>
    <t>R0380</t>
  </si>
  <si>
    <t>R0390</t>
  </si>
  <si>
    <t>R0400</t>
  </si>
  <si>
    <t>R0420</t>
  </si>
  <si>
    <t>R0430</t>
  </si>
  <si>
    <t>R0440</t>
  </si>
  <si>
    <t>R0450</t>
  </si>
  <si>
    <t>R0460</t>
  </si>
  <si>
    <t>R0470</t>
  </si>
  <si>
    <t>R0480</t>
  </si>
  <si>
    <t>Metric: Cross-border (Pension funds)</t>
  </si>
  <si>
    <t>Metric: Expenses (Pension funds)</t>
  </si>
  <si>
    <t>Metric: Contributions, benefits paid and transfers (Pension funds)</t>
  </si>
  <si>
    <t>Metric: Member data (Pension funds)</t>
  </si>
  <si>
    <t>Metric: Changes in technical provisions (Pension funds)</t>
  </si>
  <si>
    <t>Metric: Investment income (Pension funds)</t>
  </si>
  <si>
    <t>Metric: Collective investment undertakings - look-through approach (Pension funds)</t>
  </si>
  <si>
    <t>Metric: Balance sheet (Pension funds)</t>
  </si>
  <si>
    <t>Metric: Basic Information</t>
  </si>
  <si>
    <t>Template Code - Template name</t>
  </si>
  <si>
    <t>PF.01.01.24.01</t>
  </si>
  <si>
    <t>PF.01.02.24.01</t>
  </si>
  <si>
    <t>PF.01.02.25.01</t>
  </si>
  <si>
    <t>PF.01.02.26.01</t>
  </si>
  <si>
    <t>PF.01.02.26.02</t>
  </si>
  <si>
    <t>PF.02.01.24.01</t>
  </si>
  <si>
    <t>PF.04.03.24.01</t>
  </si>
  <si>
    <t>PF.04.03.26.01</t>
  </si>
  <si>
    <t>PF.04.03.26.02</t>
  </si>
  <si>
    <t>PF.05.03.24.01</t>
  </si>
  <si>
    <t>PF.06.02.24.01</t>
  </si>
  <si>
    <t>PF.06.02.24.02</t>
  </si>
  <si>
    <t>PF.06.03.24.01</t>
  </si>
  <si>
    <t>PF.09.02.24.01</t>
  </si>
  <si>
    <t>PF.29.05.24.01</t>
  </si>
  <si>
    <t>PF.50.01.24.01</t>
  </si>
  <si>
    <t>PF.51.01.24.01</t>
  </si>
  <si>
    <t>Less than 25 million</t>
  </si>
  <si>
    <t>More than 25 million, less than 100 million</t>
  </si>
  <si>
    <t>More than 100 million, less than 500 million</t>
  </si>
  <si>
    <t>More than 500 million, less than 1000 million</t>
  </si>
  <si>
    <t>More than 1000 million</t>
  </si>
  <si>
    <t>Portfolio/pension scheme type</t>
  </si>
  <si>
    <t>Metric: Portfolio/pension scheme type</t>
  </si>
  <si>
    <t>Contributions, benefits paid and transfers</t>
  </si>
  <si>
    <t>Subsidiary liability of the sponsor</t>
  </si>
  <si>
    <t>Metric: Subsidiary liability of the sponsor</t>
  </si>
  <si>
    <t>Equity</t>
  </si>
  <si>
    <t>Statutory</t>
  </si>
  <si>
    <t>Free</t>
  </si>
  <si>
    <t>of which for retirement</t>
  </si>
  <si>
    <t>of which other benefit payments</t>
  </si>
  <si>
    <t>Reinsurance benefits received</t>
  </si>
  <si>
    <t>IS/Financial corporations</t>
  </si>
  <si>
    <t>IS/Non-financial corporations (ESA sector S.11)</t>
  </si>
  <si>
    <t>NT/Number of active cross-border IORPs</t>
  </si>
  <si>
    <t>aei</t>
  </si>
  <si>
    <t>qei</t>
  </si>
  <si>
    <t>.28</t>
  </si>
  <si>
    <t>.29</t>
  </si>
  <si>
    <t>.30</t>
  </si>
  <si>
    <t>.31</t>
  </si>
  <si>
    <t>List of assets [Pension funds with ECB add-ons]</t>
  </si>
  <si>
    <t>Balance sheet [Pension funds with ECB add-ons]</t>
  </si>
  <si>
    <t>UA/Mixed</t>
  </si>
  <si>
    <t>PFE.06.02</t>
  </si>
  <si>
    <t>PFE.02.01</t>
  </si>
  <si>
    <t>Metric: Pure</t>
  </si>
  <si>
    <t>TA/Unit price</t>
  </si>
  <si>
    <t>VG/Solvency II without accrued interests</t>
  </si>
  <si>
    <t>PP/Percentage of par value</t>
  </si>
  <si>
    <t>PFE.50.01</t>
  </si>
  <si>
    <t>Member data [Pension funds with ECB add-ons]</t>
  </si>
  <si>
    <t>Content of the submission [Pension funds with ECB add-ons]</t>
  </si>
  <si>
    <t>PF.01.01.28</t>
  </si>
  <si>
    <t>PF.02.01.28</t>
  </si>
  <si>
    <t>PF.50.01.28</t>
  </si>
  <si>
    <t>PF.51.01.28</t>
  </si>
  <si>
    <t>PF.01.01.25</t>
  </si>
  <si>
    <t>PF.01.01.25.01</t>
  </si>
  <si>
    <t>PF.01.01.28.01</t>
  </si>
  <si>
    <t>Total number of schemes</t>
  </si>
  <si>
    <t>PF.01.02.27</t>
  </si>
  <si>
    <t>PF.01.02.27.01</t>
  </si>
  <si>
    <t>PF.01.02.27.02</t>
  </si>
  <si>
    <t>Alternative funds</t>
  </si>
  <si>
    <t>Other investment funds/shares</t>
  </si>
  <si>
    <t>AS/Alternative investment</t>
  </si>
  <si>
    <t>AS/Collective investments undertakings other than Alternative investment</t>
  </si>
  <si>
    <t>PF.02.01.28.01</t>
  </si>
  <si>
    <t>IO/Other than investment</t>
  </si>
  <si>
    <t>Valuation method</t>
  </si>
  <si>
    <t>Unit price</t>
  </si>
  <si>
    <t>Unit percentage of par amount price</t>
  </si>
  <si>
    <t>C0370</t>
  </si>
  <si>
    <t>C0380</t>
  </si>
  <si>
    <t>PF.50.01.28.01</t>
  </si>
  <si>
    <t>PF.51.01.28.01</t>
  </si>
  <si>
    <t>.32</t>
  </si>
  <si>
    <t>C0075</t>
  </si>
  <si>
    <t>.24 + ECB Add-on</t>
  </si>
  <si>
    <t>.25 + ECB Add-on</t>
  </si>
  <si>
    <t>.28 + ECB Add-on</t>
  </si>
  <si>
    <t>axi</t>
  </si>
  <si>
    <t>axa</t>
  </si>
  <si>
    <t>PF.01.01.26</t>
  </si>
  <si>
    <t>PF.01.01.26.01</t>
  </si>
  <si>
    <t>PFE.01.01</t>
  </si>
  <si>
    <t>NT/Number of new beneficiaries</t>
  </si>
  <si>
    <t>Number of reported non-IORP pension funds</t>
  </si>
  <si>
    <t>NT/Number of non-IORP pension funds</t>
  </si>
  <si>
    <t>Total liabilities of reported non-IORP pension funds</t>
  </si>
  <si>
    <t>PE/Nationally regulated occupational pension fund not regulated by IORP Directive ('non-IORP')</t>
  </si>
  <si>
    <t>C0002</t>
  </si>
  <si>
    <t>Concentration ratios</t>
  </si>
  <si>
    <t>Pension fund identification code</t>
  </si>
  <si>
    <t>EP.02.01</t>
  </si>
  <si>
    <t>EP.03.01</t>
  </si>
  <si>
    <t>EP.04.01</t>
  </si>
  <si>
    <t>Liabilities - Pension entitlements - country split</t>
  </si>
  <si>
    <t>Pension fund reserves</t>
  </si>
  <si>
    <t>Liabilities for statistical purposes</t>
  </si>
  <si>
    <t>aee</t>
  </si>
  <si>
    <t>PF.01.01.29</t>
  </si>
  <si>
    <t>PF.01.01.29.01</t>
  </si>
  <si>
    <t>PF.01.01.27</t>
  </si>
  <si>
    <t>PF.01.01.27.01</t>
  </si>
  <si>
    <t>PF.06.02.26</t>
  </si>
  <si>
    <t>PF.06.02.26.01</t>
  </si>
  <si>
    <t>PF.06.02.26.02</t>
  </si>
  <si>
    <t>R0490</t>
  </si>
  <si>
    <t>R0500</t>
  </si>
  <si>
    <t>BA/Less than 25 million of members</t>
  </si>
  <si>
    <t>BA/More than 25 million, less than 100 million of members</t>
  </si>
  <si>
    <t>BA/More than 100 million, less than 500 million of members</t>
  </si>
  <si>
    <t>BA/More than 500 million, less than 1000 million of members</t>
  </si>
  <si>
    <t>BA/More than 1000 million of members</t>
  </si>
  <si>
    <t>UA/Other than Bonds, Equity instruments, Real estate and Mixed</t>
  </si>
  <si>
    <t>Metric: Balance sheet (Pension funds, including option for non-IORP)</t>
  </si>
  <si>
    <t>Metric: Cross-border (Pension funds, including option for non-IORP)</t>
  </si>
  <si>
    <t>Owner</t>
  </si>
  <si>
    <t>Framework code</t>
  </si>
  <si>
    <t>Framework name</t>
  </si>
  <si>
    <t>Taxonomy code</t>
  </si>
  <si>
    <t>Taxonomy name</t>
  </si>
  <si>
    <t>Version</t>
  </si>
  <si>
    <t>Publication Date</t>
  </si>
  <si>
    <t>s2md</t>
  </si>
  <si>
    <t>Metric: Expenses (Pension funds, including option for non-IORP)</t>
  </si>
  <si>
    <t>Metric: List of assets (Pension funds, including option for exempted by EIOPA Article 1.14)</t>
  </si>
  <si>
    <t>Metric: List of assets (Pension funds, including option for exempted by EIOPA Article 1.7 till 31/12/2019)</t>
  </si>
  <si>
    <t>Metric: List of assets (Pension funds, including option for non-IORP)</t>
  </si>
  <si>
    <t>Metric: Investment income (Pension funds, including option for non-IORP)</t>
  </si>
  <si>
    <t>Metric: Changes in technical provisions (Pension funds, including option for non-IORP)</t>
  </si>
  <si>
    <t>Metric: Member data (Pension funds, including option for non-IORP)</t>
  </si>
  <si>
    <t>Metric: Contributions, benefits paid and transfers (Pension funds, including option for non-IORP)</t>
  </si>
  <si>
    <t>Annual reporting Pension Funds individual</t>
  </si>
  <si>
    <t>Quarterly reporting Pension Funds individual</t>
  </si>
  <si>
    <t>Annual reporting Pension Funds aggregated</t>
  </si>
  <si>
    <t>Quarterly reporting Pension Funds aggregated</t>
  </si>
  <si>
    <t>Annual reporting exempted Pension Funds individual</t>
  </si>
  <si>
    <t>Annual ECB Add-on reporting Pension Funds individual</t>
  </si>
  <si>
    <t>Quarterly ECB Add-on reporting Pension Funds individual</t>
  </si>
  <si>
    <t>Annual ECB Add-on reporting exempted Pension Funds individual</t>
  </si>
  <si>
    <t>pensions</t>
  </si>
  <si>
    <t>pf</t>
  </si>
  <si>
    <t>Contributions and benefits paid</t>
  </si>
  <si>
    <t>pf-iorps2</t>
  </si>
  <si>
    <t>PF.01.02.26.03</t>
  </si>
  <si>
    <t>PF.01.02.27.03</t>
  </si>
  <si>
    <t>Metric: Valuation method (Pension funds)</t>
  </si>
  <si>
    <t>#</t>
  </si>
  <si>
    <t>Release</t>
  </si>
  <si>
    <t>Color convention</t>
  </si>
  <si>
    <t>Technical table</t>
  </si>
  <si>
    <t>Basic Information - scope of report</t>
  </si>
  <si>
    <t>Basic Information</t>
  </si>
  <si>
    <t>Basic Information - aggregated reporting</t>
  </si>
  <si>
    <t>Basic Information [Pension funds with ECB add-ons]</t>
  </si>
  <si>
    <t>New information. For example new entry point, template or table column.</t>
  </si>
  <si>
    <t>Information changed (other than label). For example templates affected by change in modelling, remodeling of particular column or row of existing table.</t>
  </si>
  <si>
    <t>Deleted information. For example removed annotation.</t>
  </si>
  <si>
    <t>Information on positions held</t>
  </si>
  <si>
    <t>XW: PF.06.03.zz.01 line identification</t>
  </si>
  <si>
    <t>R0015</t>
  </si>
  <si>
    <t>Label change (not affecting template modelling).</t>
  </si>
  <si>
    <t>*foreign key to PF.06.02.24.02*|"mandatory"</t>
  </si>
  <si>
    <t>*foreign key to PF.06.02.26.02*|"mandatory"</t>
  </si>
  <si>
    <t>Ad hoc XBRL technical field 1</t>
  </si>
  <si>
    <t>R0990</t>
  </si>
  <si>
    <t>TS/Ad hoc XBRL technical field 1</t>
  </si>
  <si>
    <t>Ad hoc XBRL technical field 2</t>
  </si>
  <si>
    <t>R0991</t>
  </si>
  <si>
    <t>TS/Ad hoc XBRL technical field 2</t>
  </si>
  <si>
    <t>Ad hoc XBRL technical field 3</t>
  </si>
  <si>
    <t>R0992</t>
  </si>
  <si>
    <t>TS/Ad hoc XBRL technical field 3</t>
  </si>
  <si>
    <t>PF.08.01</t>
  </si>
  <si>
    <t>Open derivatives</t>
  </si>
  <si>
    <t>SU/Derivatives - Open</t>
  </si>
  <si>
    <t>Derivative ID Code and Type of code</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</si>
  <si>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</si>
  <si>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</si>
  <si>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</si>
  <si>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</si>
  <si>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</si>
  <si>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</si>
  <si>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</si>
  <si>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</si>
  <si>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</si>
  <si>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</si>
  <si>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</si>
  <si>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</si>
  <si>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</si>
  <si>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Metric: Use of derivative (Full scope)</t>
  </si>
  <si>
    <t>Metric: Long or short position [open]</t>
  </si>
  <si>
    <t>DC/Delta</t>
  </si>
  <si>
    <t>BC/Premium paid</t>
  </si>
  <si>
    <t>BC/Premium received</t>
  </si>
  <si>
    <t>NT/Number of contracts</t>
  </si>
  <si>
    <t>NT/Number of underlying assets</t>
  </si>
  <si>
    <t>TA/Maximum loss under unwinding event</t>
  </si>
  <si>
    <t>TA/Outflow amount</t>
  </si>
  <si>
    <t>TA/Inflow amount</t>
  </si>
  <si>
    <t>TD/Trade date</t>
  </si>
  <si>
    <t>BC/Assets and/or liabilities</t>
  </si>
  <si>
    <t>AL/Derivatives</t>
  </si>
  <si>
    <t>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</si>
  <si>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</si>
  <si>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</si>
  <si>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</si>
  <si>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</si>
  <si>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</si>
  <si>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</si>
  <si>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</si>
  <si>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</si>
  <si>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</si>
  <si>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C0290</t>
  </si>
  <si>
    <t>C0300</t>
  </si>
  <si>
    <t>C0330</t>
  </si>
  <si>
    <t>C0340</t>
  </si>
  <si>
    <t>C0360</t>
  </si>
  <si>
    <t>C0390</t>
  </si>
  <si>
    <t>C0400</t>
  </si>
  <si>
    <t>C0410</t>
  </si>
  <si>
    <t>C0420</t>
  </si>
  <si>
    <t>C0430</t>
  </si>
  <si>
    <t>Metric: Unwind trigger of contract (Full scope)</t>
  </si>
  <si>
    <t>Metric: Swap delivered currency</t>
  </si>
  <si>
    <t>Metric: Swap received currency</t>
  </si>
  <si>
    <t>TS/Name of counterparty</t>
  </si>
  <si>
    <t>TS/Counterparty code</t>
  </si>
  <si>
    <t>TS/Counterparty group</t>
  </si>
  <si>
    <t>TS/Counterparty group code</t>
  </si>
  <si>
    <t>TS/Contract name</t>
  </si>
  <si>
    <t>TS/Trigger value</t>
  </si>
  <si>
    <t>PF.08.01.24</t>
  </si>
  <si>
    <t>PF.08.01.24.01</t>
  </si>
  <si>
    <t>PF.08.01.24.02</t>
  </si>
  <si>
    <t>Metric: Nominated ECAI (including Multiple ECAI) [240]</t>
  </si>
  <si>
    <t>PF.08.01.26</t>
  </si>
  <si>
    <t>PF.08.01.26.01</t>
  </si>
  <si>
    <t>PF.08.01.26.02</t>
  </si>
  <si>
    <t>Annual reporting exempted Pension Funds aggregated</t>
  </si>
  <si>
    <t>TA/Estimation</t>
  </si>
  <si>
    <t>UA/Bonds mainly</t>
  </si>
  <si>
    <t>UA/Equity instruments mainly</t>
  </si>
  <si>
    <t>UA/Real estate mainly</t>
  </si>
  <si>
    <t>Market value</t>
  </si>
  <si>
    <t>Instrument underlying the derivative (code and type of code)</t>
  </si>
  <si>
    <t>"optional"</t>
  </si>
  <si>
    <t>IW: Code of underlying derivative</t>
  </si>
  <si>
    <t>R0065</t>
  </si>
  <si>
    <t>Metric: Currency of underlying (Pension funds)</t>
  </si>
  <si>
    <t>A</t>
  </si>
  <si>
    <t>1. Could be exempted from the 'List of assets' (PF.06.02.24) According to the article 1.14 of EIOPA’s BoS decision</t>
  </si>
  <si>
    <t>Small Exempted 1.15</t>
  </si>
  <si>
    <t>Large + Medium + Small Not Exempted</t>
  </si>
  <si>
    <r>
      <t>Large + Medium</t>
    </r>
    <r>
      <rPr>
        <vertAlign val="superscript"/>
        <sz val="11"/>
        <color rgb="FF000000"/>
        <rFont val="Calibri"/>
        <family val="2"/>
        <charset val="238"/>
        <scheme val="minor"/>
      </rPr>
      <t>1</t>
    </r>
    <r>
      <rPr>
        <sz val="11"/>
        <color rgb="FF000000"/>
        <rFont val="Calibri"/>
        <family val="2"/>
        <charset val="238"/>
        <scheme val="minor"/>
      </rPr>
      <t xml:space="preserve"> + Small Not Exempted + Small Exempted 1.14</t>
    </r>
    <r>
      <rPr>
        <vertAlign val="superscript"/>
        <sz val="11"/>
        <color rgb="FF000000"/>
        <rFont val="Calibri"/>
        <family val="2"/>
        <charset val="238"/>
        <scheme val="minor"/>
      </rPr>
      <t>2</t>
    </r>
  </si>
  <si>
    <t>Reporting entities in Level 1 (IORP-&gt;NCA using Taxonomy)</t>
  </si>
  <si>
    <t>Annual ECB Add-on reporting small Exempted 1.15 Pension Funds individual</t>
  </si>
  <si>
    <t>Taxonomy entry point</t>
  </si>
  <si>
    <t>Common L1 EIOPA &amp; ECB</t>
  </si>
  <si>
    <t>N/A</t>
  </si>
  <si>
    <t>Large + Medium + Small Not Exempted in SDMX</t>
  </si>
  <si>
    <t>All in SDMX</t>
  </si>
  <si>
    <t>Reporting entities in Level 2 (CB-&gt;ECB)</t>
  </si>
  <si>
    <t>Small Exempted</t>
  </si>
  <si>
    <t>Reporting entities in Level 1 (IORP-&gt;CB using Taxonomy)</t>
  </si>
  <si>
    <t>Annual ECB reporting Exempted Pension Funds individual</t>
  </si>
  <si>
    <t>Quarterly ECB reporting Pension Funds aggregated</t>
  </si>
  <si>
    <t>Annual ECB reporting Pension Funds aggregated</t>
  </si>
  <si>
    <t>Quarterly ECB reporting Pension Funds individual</t>
  </si>
  <si>
    <t>Annual ECB reporting Pension Funds individual</t>
  </si>
  <si>
    <t>ECB</t>
  </si>
  <si>
    <t>(optionally all the individual files)</t>
  </si>
  <si>
    <t>(Medium and small optionally to EIOPA)</t>
  </si>
  <si>
    <t>Large + Medium + Small Not Exempted + Small Exempted 1.14</t>
  </si>
  <si>
    <t>Large mandatory</t>
  </si>
  <si>
    <t>Reporting entities in Level 2 (NCA-&gt;EIOPA)</t>
  </si>
  <si>
    <t>Large + Medium Not Exempted + Small Not Exempted</t>
  </si>
  <si>
    <r>
      <t>Large + Medium</t>
    </r>
    <r>
      <rPr>
        <vertAlign val="superscript"/>
        <sz val="11"/>
        <color rgb="FF000000"/>
        <rFont val="Calibri"/>
        <family val="2"/>
        <charset val="238"/>
        <scheme val="minor"/>
      </rPr>
      <t>1</t>
    </r>
    <r>
      <rPr>
        <sz val="11"/>
        <color rgb="FF000000"/>
        <rFont val="Calibri"/>
        <family val="2"/>
        <charset val="238"/>
        <scheme val="minor"/>
      </rPr>
      <t xml:space="preserve"> + Small Not Exempted + Small Exempted 1.14</t>
    </r>
  </si>
  <si>
    <t>Annual reporting small Exempted 1.15 Pension Funds aggregated</t>
  </si>
  <si>
    <t>Annual reporting small Exempted 1.15 Pension Funds individual</t>
  </si>
  <si>
    <t>EIOPA</t>
  </si>
  <si>
    <t>Small sized IORP Exempted 1.15</t>
  </si>
  <si>
    <t>Small sized IORP Exempted 1.14</t>
  </si>
  <si>
    <t>50K+</t>
  </si>
  <si>
    <t>NCAs may only exempt the smallest Pension Funds in the corresponding Member States if the total assets are less than EUR 25 million or the number of its members including beneficiaries is fewer than 100. NCAs are requested to report a specific set of data of such Exempted Pension Funds for the annual reporting.</t>
  </si>
  <si>
    <r>
      <t xml:space="preserve">&lt;100 </t>
    </r>
    <r>
      <rPr>
        <sz val="11"/>
        <color rgb="FFFF0000"/>
        <rFont val="Calibri"/>
        <family val="2"/>
        <charset val="238"/>
        <scheme val="minor"/>
      </rPr>
      <t>or</t>
    </r>
    <r>
      <rPr>
        <sz val="11"/>
        <color rgb="FF000000"/>
        <rFont val="Calibri"/>
        <family val="2"/>
        <charset val="238"/>
        <scheme val="minor"/>
      </rPr>
      <t xml:space="preserve"> less than 25 million</t>
    </r>
  </si>
  <si>
    <t>Small sized IORP Not Exempted</t>
  </si>
  <si>
    <t>And &lt;1bn or five biggest</t>
  </si>
  <si>
    <t>Medium sized IORP Exempted 1.14</t>
  </si>
  <si>
    <t>??</t>
  </si>
  <si>
    <t>NCAs are allowed to exempt the smallest Pension Funds from quarterly reporting and/or from reporting the 'List of assets' (PF.06.02), if at least 80% (75% until 2022) of the sector, in terms of balance sheet total, is covered by the full set of annual reporting.</t>
  </si>
  <si>
    <r>
      <t xml:space="preserve">&gt;100 members </t>
    </r>
    <r>
      <rPr>
        <sz val="11"/>
        <color rgb="FFFF0000"/>
        <rFont val="Calibri"/>
        <family val="2"/>
        <charset val="238"/>
        <scheme val="minor"/>
      </rPr>
      <t xml:space="preserve">and </t>
    </r>
    <r>
      <rPr>
        <sz val="11"/>
        <color rgb="FF000000"/>
        <rFont val="Calibri"/>
        <family val="2"/>
        <charset val="238"/>
        <scheme val="minor"/>
      </rPr>
      <t>more than 25 million</t>
    </r>
  </si>
  <si>
    <t>Medium sized IORP Not Exempted</t>
  </si>
  <si>
    <t>~200</t>
  </si>
  <si>
    <t xml:space="preserve">One thousand million Euros or, at the minimum, the five biggest Pension Funds in terms of balance sheet totals in the Member State, unless the individual balance sheet total is less than 100 million Euros.
Individual reporting to EIOPA. 
</t>
  </si>
  <si>
    <t>&gt;1bn or five biggest</t>
  </si>
  <si>
    <t>Large sized IORP</t>
  </si>
  <si>
    <t>EIOPA's exemptions:</t>
  </si>
  <si>
    <t>XV: PF.08.01.zz.01 line identification</t>
  </si>
  <si>
    <t>Entry point acronym:</t>
  </si>
  <si>
    <t>PT.99.01</t>
  </si>
  <si>
    <t>*foreign key to PF.08.01.24.02*|"mandatory"</t>
  </si>
  <si>
    <t>*foreign key to PF.08.01.26.02*|"mandatory"</t>
  </si>
  <si>
    <t>PF.01.02.24 - Basic Information</t>
  </si>
  <si>
    <t>PF.02.01.24 - Balance sheet</t>
  </si>
  <si>
    <t>PF.51.01.24 - Contributions, benefits paid and transfers</t>
  </si>
  <si>
    <t>PF.50.01.24 - Member data</t>
  </si>
  <si>
    <t>PF.29.05.24 - Changes in technical provisions</t>
  </si>
  <si>
    <t>PF.05.03.24 - Expenses</t>
  </si>
  <si>
    <t>PF.04.03.24 - Cross-border</t>
  </si>
  <si>
    <t>PF.06.02.24 - List of assets</t>
  </si>
  <si>
    <t>PF.09.02.24 - Investment income</t>
  </si>
  <si>
    <t>PF.08.01.24 - Open derivatives</t>
  </si>
  <si>
    <t>PF.06.03.24 - Collective investment undertakings - look-through approach</t>
  </si>
  <si>
    <t>PF.01.02.25 - Basic Information</t>
  </si>
  <si>
    <t>PF.01.02.26 - Basic Information</t>
  </si>
  <si>
    <t>PF.04.03.26 - Cross-border</t>
  </si>
  <si>
    <t>PF.06.02.26 - List of assets</t>
  </si>
  <si>
    <t>PF.08.01.26 - Open derivatives</t>
  </si>
  <si>
    <t>PF.01.02.27 - Basic Information</t>
  </si>
  <si>
    <t>PF.02.01.28 - Balance sheet</t>
  </si>
  <si>
    <t>PF.50.01.28 - Member data</t>
  </si>
  <si>
    <t>PF.51.01.28 - Contributions, benefits paid and transfers</t>
  </si>
  <si>
    <t>Metric: Open derivatives (Pension funds) [260]</t>
  </si>
  <si>
    <t>Government bonds</t>
  </si>
  <si>
    <t>Central Government bonds</t>
  </si>
  <si>
    <t>Supra-national bonds</t>
  </si>
  <si>
    <t>Regional government bonds</t>
  </si>
  <si>
    <t>Local authorities bonds</t>
  </si>
  <si>
    <t>Treasury bonds</t>
  </si>
  <si>
    <t>Corporate bonds</t>
  </si>
  <si>
    <t>Convertible bonds</t>
  </si>
  <si>
    <t>Commercial paper</t>
  </si>
  <si>
    <t>Money market instruments</t>
  </si>
  <si>
    <t>Hybrid bonds</t>
  </si>
  <si>
    <t>Common covered bonds</t>
  </si>
  <si>
    <t>Covered bonds subject to specific law</t>
  </si>
  <si>
    <t>Subordinated bonds</t>
  </si>
  <si>
    <t>Common equity</t>
  </si>
  <si>
    <t>Equity of real estate related corporation</t>
  </si>
  <si>
    <t>Equity rights</t>
  </si>
  <si>
    <t>Preferred equity</t>
  </si>
  <si>
    <t>Equity funds</t>
  </si>
  <si>
    <t>Debt funds</t>
  </si>
  <si>
    <t>Money market funds</t>
  </si>
  <si>
    <t>Asset allocation funds</t>
  </si>
  <si>
    <t>Real estate funds</t>
  </si>
  <si>
    <t>Private equity funds</t>
  </si>
  <si>
    <t>Equity risk</t>
  </si>
  <si>
    <t>Interest rate risk</t>
  </si>
  <si>
    <t>Currency risk</t>
  </si>
  <si>
    <t>Credit risk</t>
  </si>
  <si>
    <t>Real estate risk</t>
  </si>
  <si>
    <t>Commodity risk</t>
  </si>
  <si>
    <t>Mortality risk</t>
  </si>
  <si>
    <t>Collateralised securities</t>
  </si>
  <si>
    <t>Cash and deposits</t>
  </si>
  <si>
    <t>Cash</t>
  </si>
  <si>
    <t>Transferable deposits (cash equivalents)</t>
  </si>
  <si>
    <t>Other deposits short term (less than or equal to one year)</t>
  </si>
  <si>
    <t>Other deposits with term longer than one year</t>
  </si>
  <si>
    <t>Deposits to cedants</t>
  </si>
  <si>
    <t>Mortgages and loans</t>
  </si>
  <si>
    <t>Other collateralized loans made</t>
  </si>
  <si>
    <t>Loans on policies</t>
  </si>
  <si>
    <t>Property</t>
  </si>
  <si>
    <t>Property (office and commercial)</t>
  </si>
  <si>
    <t>Property (residential)</t>
  </si>
  <si>
    <t>Property (for own use)</t>
  </si>
  <si>
    <t>Property (under construction for investment)</t>
  </si>
  <si>
    <t>Plant and equipment (for own use)</t>
  </si>
  <si>
    <t>Property (under construction for own use)</t>
  </si>
  <si>
    <t>Equity and index futures</t>
  </si>
  <si>
    <t>Interest rate futures</t>
  </si>
  <si>
    <t>Currency futures</t>
  </si>
  <si>
    <t>Commodity futures</t>
  </si>
  <si>
    <t>B</t>
  </si>
  <si>
    <t>Equity and index options</t>
  </si>
  <si>
    <t>Bond options</t>
  </si>
  <si>
    <t>Currency options</t>
  </si>
  <si>
    <t>Warrants</t>
  </si>
  <si>
    <t>Commodity options</t>
  </si>
  <si>
    <t>Swaptions</t>
  </si>
  <si>
    <t>C</t>
  </si>
  <si>
    <t>D</t>
  </si>
  <si>
    <t>Interest rate swaps</t>
  </si>
  <si>
    <t>Currency swaps</t>
  </si>
  <si>
    <t>Interest rate and currency swaps</t>
  </si>
  <si>
    <t>Total return swap</t>
  </si>
  <si>
    <t>Security swaps</t>
  </si>
  <si>
    <t>E</t>
  </si>
  <si>
    <t>Forward interest rate agreement</t>
  </si>
  <si>
    <t>Forward exchange rate agreement</t>
  </si>
  <si>
    <t>F</t>
  </si>
  <si>
    <t>Credit derivatives</t>
  </si>
  <si>
    <t>Credit default swap</t>
  </si>
  <si>
    <t>Credit spread option</t>
  </si>
  <si>
    <t>Credit spread swap</t>
  </si>
  <si>
    <t>EN</t>
  </si>
  <si>
    <t>Annex V</t>
  </si>
  <si>
    <t>Complementary Identification Code (CIC) Table</t>
  </si>
  <si>
    <t>First 2 positions</t>
  </si>
  <si>
    <t xml:space="preserve">Asset listed in </t>
  </si>
  <si>
    <t xml:space="preserve">ISO 3166-1-alpha-2 country code, XV , XL or XT </t>
  </si>
  <si>
    <t>Third position</t>
  </si>
  <si>
    <t>Category</t>
  </si>
  <si>
    <t xml:space="preserve">Equity </t>
  </si>
  <si>
    <t>Investment funds Collective Investment Undertakings</t>
  </si>
  <si>
    <t xml:space="preserve">Structured notes </t>
  </si>
  <si>
    <t>Fourth position</t>
  </si>
  <si>
    <t>Sub-category or main risk</t>
  </si>
  <si>
    <t xml:space="preserve"> Uncollateralised loans made</t>
  </si>
  <si>
    <t xml:space="preserve"> Loans made collateralised with securities</t>
  </si>
  <si>
    <t>Covered bond</t>
  </si>
  <si>
    <t>National Central Banks</t>
  </si>
  <si>
    <t>Catastrophe  and Weather risk</t>
  </si>
  <si>
    <t>Infrastructure funds</t>
  </si>
  <si>
    <t xml:space="preserve">Futures </t>
  </si>
  <si>
    <t xml:space="preserve">Call Options </t>
  </si>
  <si>
    <t xml:space="preserve">Put Options </t>
  </si>
  <si>
    <t xml:space="preserve">Swaps </t>
  </si>
  <si>
    <t xml:space="preserve">Forwards </t>
  </si>
  <si>
    <t>PFE.01.02</t>
  </si>
  <si>
    <t>Modifications in the Annotated templates comparing to 2.5.0 Hotfix release</t>
  </si>
  <si>
    <t>2.6.0</t>
  </si>
  <si>
    <t>SU/Assets other than derivatives and Assets held as collateral</t>
  </si>
  <si>
    <t>Amending table group code in the 'Entry points' worksheet, "PF.01.02" changed to "PFE.01.02"</t>
  </si>
  <si>
    <t>Adding full template codes to the content template labels</t>
  </si>
  <si>
    <t>Adding table with CIC codes</t>
  </si>
  <si>
    <t>Moving the United Kingdom from "Non-participating Member States" (ec0300) group to "Main counterparts outside the EU" (ec0405) in EP.04.01.30 template</t>
  </si>
  <si>
    <t>Creating new option for PF(E).01.01 (Content of the submission) to allow selection of "2 - Not reported as o/a no derivative transactions" for row r0065 (PF.08.01.24 - Open derivatives)</t>
  </si>
  <si>
    <t>Metric: Issuer country (Full scope) [260]</t>
  </si>
  <si>
    <t>Updating the list of countries to reflect the post-Brexit situation</t>
  </si>
  <si>
    <t>Total assets of reported non-IORP pension funds</t>
  </si>
  <si>
    <t>BL/Mixed pension fund</t>
  </si>
  <si>
    <t>Article 15(1) IORPs</t>
  </si>
  <si>
    <t>Other investment income</t>
  </si>
  <si>
    <t>Opening technical provisions</t>
  </si>
  <si>
    <t>Contributions</t>
  </si>
  <si>
    <t>2. Will need to report the 'List of assets' (PF.06.02.24) for ECB</t>
  </si>
  <si>
    <t>Adding 'SU/Assets other than derivatives and Assets held as collateral' characteristic to the z-axis in PF(E).06.02 and PF.06.03 templates</t>
  </si>
  <si>
    <t>Change to address technical correction</t>
  </si>
  <si>
    <t>Change to address business need</t>
  </si>
  <si>
    <t>Cash-flows</t>
  </si>
  <si>
    <t>PF.29.06.24</t>
  </si>
  <si>
    <t>PF.29.06.24 - Cash flows</t>
  </si>
  <si>
    <t>R0085</t>
  </si>
  <si>
    <t>PF.29.06</t>
  </si>
  <si>
    <t>R0005</t>
  </si>
  <si>
    <t>Property, plant &amp; equipment held for own use</t>
  </si>
  <si>
    <t>Structured notes</t>
  </si>
  <si>
    <t>R0111</t>
  </si>
  <si>
    <t>R0112</t>
  </si>
  <si>
    <t>Deposits other than cash equivalents</t>
  </si>
  <si>
    <t>Reinsurance receivables</t>
  </si>
  <si>
    <t>R0245</t>
  </si>
  <si>
    <t>Collective investment undertaking</t>
  </si>
  <si>
    <t>R0195</t>
  </si>
  <si>
    <t>LA/All members</t>
  </si>
  <si>
    <t>GA_13</t>
  </si>
  <si>
    <t>Z0010</t>
  </si>
  <si>
    <t>National accounting principles</t>
  </si>
  <si>
    <t>Of which distribution costs</t>
  </si>
  <si>
    <t>Transaction costs</t>
  </si>
  <si>
    <t>R0031</t>
  </si>
  <si>
    <t>R0032</t>
  </si>
  <si>
    <t>Other costs and expenses</t>
  </si>
  <si>
    <t>Investment costs</t>
  </si>
  <si>
    <t>Costs paid by sponsor</t>
  </si>
  <si>
    <t>Assets pledged as collateral</t>
  </si>
  <si>
    <t>C0035</t>
  </si>
  <si>
    <t>Custodian code and Type of code</t>
  </si>
  <si>
    <t>TS/Custodian code</t>
  </si>
  <si>
    <t>Bail-in rules</t>
  </si>
  <si>
    <t>Regional Governments and Local Authorities (RGLA)</t>
  </si>
  <si>
    <t>Crypto-assets</t>
  </si>
  <si>
    <t>Property type</t>
  </si>
  <si>
    <t>Property location</t>
  </si>
  <si>
    <t>C0241</t>
  </si>
  <si>
    <t>C0242</t>
  </si>
  <si>
    <t>C0243</t>
  </si>
  <si>
    <t>C0244</t>
  </si>
  <si>
    <t>C0245</t>
  </si>
  <si>
    <t>Infrastructure investment</t>
  </si>
  <si>
    <t>C0246</t>
  </si>
  <si>
    <t>Issue date</t>
  </si>
  <si>
    <t xml:space="preserve">Costs according to EIOPA Opinion on the supervisory reporting of costs and charges of IORPs </t>
  </si>
  <si>
    <t>Currency of price</t>
  </si>
  <si>
    <t>C0371</t>
  </si>
  <si>
    <t>C0440</t>
  </si>
  <si>
    <t>C0450</t>
  </si>
  <si>
    <t>Swap delivered</t>
  </si>
  <si>
    <t>Swap received</t>
  </si>
  <si>
    <t>unconditional benefits</t>
  </si>
  <si>
    <t>non-unconditional benefits</t>
  </si>
  <si>
    <t>other cash flows</t>
  </si>
  <si>
    <t>cash in-flows (future contributions, excluding future sponsor support)</t>
  </si>
  <si>
    <t>cash out-flows (unconditional benefits excl. future benefit reductions or pure conditional benefits excl. ex ante benefit reductions)</t>
  </si>
  <si>
    <t>cash out-flows (expenses)</t>
  </si>
  <si>
    <t>conditional benefits</t>
  </si>
  <si>
    <t>discretionary benefits</t>
  </si>
  <si>
    <t>PF.29.06.24.01</t>
  </si>
  <si>
    <t>Cash flows</t>
  </si>
  <si>
    <t>Year (projection of undiscounted expected cash-flows)</t>
  </si>
  <si>
    <t>31-40</t>
  </si>
  <si>
    <t>41-50</t>
  </si>
  <si>
    <t>51 &amp; after</t>
  </si>
  <si>
    <t>R0510</t>
  </si>
  <si>
    <t>R0520</t>
  </si>
  <si>
    <t>R0530</t>
  </si>
  <si>
    <t>R0540</t>
  </si>
  <si>
    <t>R0550</t>
  </si>
  <si>
    <t>R0560</t>
  </si>
  <si>
    <t>R0570</t>
  </si>
  <si>
    <t>R0580</t>
  </si>
  <si>
    <t>R0590</t>
  </si>
  <si>
    <t>R0600</t>
  </si>
  <si>
    <t>R0610</t>
  </si>
  <si>
    <t>R0620</t>
  </si>
  <si>
    <t>R0630</t>
  </si>
  <si>
    <t>R0640</t>
  </si>
  <si>
    <t>R0650</t>
  </si>
  <si>
    <t>R0660</t>
  </si>
  <si>
    <t>R0670</t>
  </si>
  <si>
    <t>R0680</t>
  </si>
  <si>
    <t>R0690</t>
  </si>
  <si>
    <t>R0700</t>
  </si>
  <si>
    <t>R0710</t>
  </si>
  <si>
    <t>R0720</t>
  </si>
  <si>
    <t>R0730</t>
  </si>
  <si>
    <t>R0740</t>
  </si>
  <si>
    <t>R0750</t>
  </si>
  <si>
    <t>R0760</t>
  </si>
  <si>
    <t>R0770</t>
  </si>
  <si>
    <t>R0780</t>
  </si>
  <si>
    <t>R0790</t>
  </si>
  <si>
    <t>R0800</t>
  </si>
  <si>
    <t>R0810</t>
  </si>
  <si>
    <t>R0820</t>
  </si>
  <si>
    <t>R0830</t>
  </si>
  <si>
    <t>R0840</t>
  </si>
  <si>
    <t>R0850</t>
  </si>
  <si>
    <t>R0860</t>
  </si>
  <si>
    <t>R0870</t>
  </si>
  <si>
    <t>R0880</t>
  </si>
  <si>
    <t>R0890</t>
  </si>
  <si>
    <t>R0900</t>
  </si>
  <si>
    <t>R0910</t>
  </si>
  <si>
    <t>R0920</t>
  </si>
  <si>
    <t>R0930</t>
  </si>
  <si>
    <t>R0940</t>
  </si>
  <si>
    <t>R0950</t>
  </si>
  <si>
    <t>R0960</t>
  </si>
  <si>
    <t>R0970</t>
  </si>
  <si>
    <t>R0980</t>
  </si>
  <si>
    <t>R1000</t>
  </si>
  <si>
    <t>OPTION 1</t>
  </si>
  <si>
    <t>OPTION 2</t>
  </si>
  <si>
    <t>Both type of changes</t>
  </si>
  <si>
    <t>DB Cash out-flows</t>
  </si>
  <si>
    <t>DB Cash in-flows</t>
  </si>
  <si>
    <t>DB Undiscounted value cash flows</t>
  </si>
  <si>
    <t>Host countries</t>
  </si>
  <si>
    <t>R0033</t>
  </si>
  <si>
    <t>MIN</t>
  </si>
  <si>
    <t>MED</t>
  </si>
  <si>
    <t>MAX</t>
  </si>
  <si>
    <t>Multiple discount rates</t>
  </si>
  <si>
    <t>Discount rate sensitivity +1 bp</t>
  </si>
  <si>
    <t>Discount rate sensitivity -1 bp</t>
  </si>
  <si>
    <t>R0071</t>
  </si>
  <si>
    <t>R0072</t>
  </si>
  <si>
    <t>Multiple discount rate sensitivity +1 bp</t>
  </si>
  <si>
    <t>Multiple discount rate sensitivity -1 bp</t>
  </si>
  <si>
    <t>R0081</t>
  </si>
  <si>
    <t>Current</t>
  </si>
  <si>
    <t>y5</t>
  </si>
  <si>
    <t>y10</t>
  </si>
  <si>
    <t>y20</t>
  </si>
  <si>
    <t>Spot rates</t>
  </si>
  <si>
    <t>Spot rate sensitivity +1 bp</t>
  </si>
  <si>
    <t>Spot rate sensitivity -1 bp</t>
  </si>
  <si>
    <t>OPTION 3</t>
  </si>
  <si>
    <t>PFE.01.01.30</t>
  </si>
  <si>
    <t>PFE.01.01.30.01</t>
  </si>
  <si>
    <t>PFE.01.02.30 - Basic Information [Pension funds with ECB add-ons]</t>
  </si>
  <si>
    <t>ER0010</t>
  </si>
  <si>
    <t>PFE.02.01.30 - Balance sheet [Pension funds with ECB add-ons]</t>
  </si>
  <si>
    <t>ER0020</t>
  </si>
  <si>
    <t>Metric: Cross-border (Pension funds for ECB)</t>
  </si>
  <si>
    <t>Metric: Expenses (Pension funds for ECB)</t>
  </si>
  <si>
    <t>PFE.06.02.30 - List of assets [Pension funds with ECB add-ons]</t>
  </si>
  <si>
    <t>ER0050</t>
  </si>
  <si>
    <t>Metric: List of assets (Pension funds for ECB)</t>
  </si>
  <si>
    <t>Metric: Investment income (Pension funds for ECB)</t>
  </si>
  <si>
    <t>Metric: Changes in technical provisions (Pension funds for ECB)</t>
  </si>
  <si>
    <t>PFE.50.01.30 - Member data [Pension funds with ECB add-ons]</t>
  </si>
  <si>
    <t>ER0090</t>
  </si>
  <si>
    <t>EP.02.01.30 - Pension fund reserves</t>
  </si>
  <si>
    <t>ER1100</t>
  </si>
  <si>
    <t>Metric: Pension fund reserves (Pension funds for ECB)</t>
  </si>
  <si>
    <t>EP.03.01.30 - Liabilities for statistical purposes</t>
  </si>
  <si>
    <t>ER1200</t>
  </si>
  <si>
    <t>Metric: Liabilities for statistical purposes (Pension funds for ECB)</t>
  </si>
  <si>
    <t>EP.04.01.30 - Liabilities - Pension entitlements - country split</t>
  </si>
  <si>
    <t>ER1300</t>
  </si>
  <si>
    <t>Metric: Liabilities - Pension entitlements - country split (Pension funds for ECB)</t>
  </si>
  <si>
    <t>PFE.01.01.31</t>
  </si>
  <si>
    <t>PFE.01.01.31.01</t>
  </si>
  <si>
    <t>PFE.01.02.31 - Basic Information [Pension funds with ECB add-ons]</t>
  </si>
  <si>
    <t>Metric: List of assets (Pension funds for ECB, no specific options)</t>
  </si>
  <si>
    <t>Metric: Pension fund reserves (Pension funds for ECB, no specific options)</t>
  </si>
  <si>
    <t>PFE.01.01.32</t>
  </si>
  <si>
    <t>PFE.01.01.32.01</t>
  </si>
  <si>
    <t>PFE.02.01.32 - Balance sheet [Pension funds with ECB add-ons]</t>
  </si>
  <si>
    <t>PFE.01.02.30</t>
  </si>
  <si>
    <t>PFE.01.02.30.01</t>
  </si>
  <si>
    <t>Exemptions from the NCAs</t>
  </si>
  <si>
    <t>Exemptions from EIOPA BoS/18 114 applied to the reporting entity</t>
  </si>
  <si>
    <t>ER0255</t>
  </si>
  <si>
    <t>Metric: Exemptions from EIOPA BoS/18 114 applied to the reporting entity</t>
  </si>
  <si>
    <t>Exemptions from ECB regulation (ECB/2018/2) applied to the reporting entity</t>
  </si>
  <si>
    <t>ER0256</t>
  </si>
  <si>
    <t>Metric: Exemptions from ECB regulation (ECB/2018/2) applied to the reporting entity</t>
  </si>
  <si>
    <t>PFE.01.02.31</t>
  </si>
  <si>
    <t>PFE.01.02.31.01</t>
  </si>
  <si>
    <t>PFE.02.01.30</t>
  </si>
  <si>
    <t>PFE.02.01.30.01</t>
  </si>
  <si>
    <t>o/w borrowers notes, non-negotiable debt securities and money market securities and registered bonds issued by monetary financial institutions (MFIs)</t>
  </si>
  <si>
    <t>ER0061</t>
  </si>
  <si>
    <t>AS/Borrower's notes, non-negotiable debt securities, nonnegotiable money market securities and registered bonds</t>
  </si>
  <si>
    <t>IS/Monetary financial institutions (MFIs)</t>
  </si>
  <si>
    <t>o/w borrowers notes, non-negotiable debt securities and money market securities and registered bonds issued by non-MFIs</t>
  </si>
  <si>
    <t>ER0062</t>
  </si>
  <si>
    <t>IS/Non Monetary financial institutions (Non-MFIs)</t>
  </si>
  <si>
    <t>Investment funds/shares</t>
  </si>
  <si>
    <t>o/w Claims of pension funds on pension managers</t>
  </si>
  <si>
    <t>ER0261</t>
  </si>
  <si>
    <t>RZ/Claims of pension funds on pension managers</t>
  </si>
  <si>
    <t>Excess of assets over liabilities</t>
  </si>
  <si>
    <t>ER0321</t>
  </si>
  <si>
    <t>BC/Excess of assets over liabilities</t>
  </si>
  <si>
    <t>PFE.02.01.30.02</t>
  </si>
  <si>
    <t>Reclassification adjustments</t>
  </si>
  <si>
    <t>EC0041</t>
  </si>
  <si>
    <t>VG/Reclassification adjustments</t>
  </si>
  <si>
    <t>PFE.02.01.32</t>
  </si>
  <si>
    <t>PFE.02.01.32.01</t>
  </si>
  <si>
    <t>Of which: Other accounts receivable/payable</t>
  </si>
  <si>
    <t>ER0381</t>
  </si>
  <si>
    <t>AS/Other accounts receivable/payable</t>
  </si>
  <si>
    <t>PFE.06.02.30</t>
  </si>
  <si>
    <t>PFE.06.02.30.01</t>
  </si>
  <si>
    <t>Write-offs/write-downs</t>
  </si>
  <si>
    <t>EC0141</t>
  </si>
  <si>
    <t>*foreign key to PFE.06.02.30.02*|"mandatory"</t>
  </si>
  <si>
    <t>TA/Write-offs/write-downs</t>
  </si>
  <si>
    <t>PFE.06.02.30.02</t>
  </si>
  <si>
    <t>Counterparty Sector according to ESA 2010</t>
  </si>
  <si>
    <t>Country of residence for collective investment undertakings</t>
  </si>
  <si>
    <t>Issuer Institution</t>
  </si>
  <si>
    <t>Instrument classification according to ESA 2010</t>
  </si>
  <si>
    <t>Split date</t>
  </si>
  <si>
    <t>Split factor</t>
  </si>
  <si>
    <t>EC0172</t>
  </si>
  <si>
    <t>EC0211</t>
  </si>
  <si>
    <t>EC0212</t>
  </si>
  <si>
    <t>EC0232</t>
  </si>
  <si>
    <t>EC0271</t>
  </si>
  <si>
    <t>EC0290</t>
  </si>
  <si>
    <t>EC0300</t>
  </si>
  <si>
    <t>Metric: Counterparty Sector according to ESA 2010</t>
  </si>
  <si>
    <t>Metric: Country of residence for collective investment undertakings</t>
  </si>
  <si>
    <t>Metric: Issuer institution (Pension funds for ECB)</t>
  </si>
  <si>
    <t>Metric: Instrument classification according to ESA 2010 (ECB add-on)</t>
  </si>
  <si>
    <t>TD/Transaction/issue date</t>
  </si>
  <si>
    <t>TD/Split date</t>
  </si>
  <si>
    <t>DC/Split factor</t>
  </si>
  <si>
    <t>PFE.50.01.30</t>
  </si>
  <si>
    <t>PFE.50.01.30.01</t>
  </si>
  <si>
    <t>Members</t>
  </si>
  <si>
    <t>ER0001</t>
  </si>
  <si>
    <t>NT/Number of members</t>
  </si>
  <si>
    <t>Retired members</t>
  </si>
  <si>
    <t>ER0031</t>
  </si>
  <si>
    <t>NT/Number of retired members</t>
  </si>
  <si>
    <t>EP.02.01.30</t>
  </si>
  <si>
    <t>EP.02.01.30.01</t>
  </si>
  <si>
    <t>VG/All members</t>
  </si>
  <si>
    <t>Stocks and revaluation adjustments (including exchange rate adjustments) or financial transactions, reclassifications</t>
  </si>
  <si>
    <t>EZ0010</t>
  </si>
  <si>
    <t>AM_600</t>
  </si>
  <si>
    <t>Domestic</t>
  </si>
  <si>
    <t>Euro area Member States other than domestic (total)</t>
  </si>
  <si>
    <t>Rest of the world (total)</t>
  </si>
  <si>
    <t>MFIs (S.121+122+123)</t>
  </si>
  <si>
    <t>Non-MFIs - Total</t>
  </si>
  <si>
    <t>General government (S.13)</t>
  </si>
  <si>
    <t>Other residents - Total</t>
  </si>
  <si>
    <t>Non-MMF investment funds (S.124)</t>
  </si>
  <si>
    <t>Other financial intermediaries (S.125), financial auxiliaries (S.126), captive financial institutions and money lenders (S.127)</t>
  </si>
  <si>
    <t>Insurance corporations (S.128)</t>
  </si>
  <si>
    <t>Pension funds (S.129)</t>
  </si>
  <si>
    <t>Non-financial corporations (S.11)</t>
  </si>
  <si>
    <t>Households + nonprofit institutions serving households (S.14+S.15)</t>
  </si>
  <si>
    <t>EC0010</t>
  </si>
  <si>
    <t>EC0020</t>
  </si>
  <si>
    <t>EC0030</t>
  </si>
  <si>
    <t>EC0040</t>
  </si>
  <si>
    <t>EC0050</t>
  </si>
  <si>
    <t>EC0060</t>
  </si>
  <si>
    <t>EC0070</t>
  </si>
  <si>
    <t>EC0080</t>
  </si>
  <si>
    <t>EC0090</t>
  </si>
  <si>
    <t>EC0100</t>
  </si>
  <si>
    <t>EC0110</t>
  </si>
  <si>
    <t>EC0120</t>
  </si>
  <si>
    <t>EC0130</t>
  </si>
  <si>
    <t>EC0140</t>
  </si>
  <si>
    <t>EC0150</t>
  </si>
  <si>
    <t>EC0160</t>
  </si>
  <si>
    <t>EC0170</t>
  </si>
  <si>
    <t>EC0180</t>
  </si>
  <si>
    <t>EC0190</t>
  </si>
  <si>
    <t>EC0200</t>
  </si>
  <si>
    <t>EC0210</t>
  </si>
  <si>
    <t>EC0220</t>
  </si>
  <si>
    <t>EC0230</t>
  </si>
  <si>
    <t>EC0240</t>
  </si>
  <si>
    <t>ASSETS (total)</t>
  </si>
  <si>
    <t>6. Pension fund reserves (ESA 2010: F. 6)</t>
  </si>
  <si>
    <t>ER0250</t>
  </si>
  <si>
    <t>AS/Pension fund reserves</t>
  </si>
  <si>
    <t>Claims of pension funds on pension managers (ESA 2010: F.64)</t>
  </si>
  <si>
    <t>ER0260</t>
  </si>
  <si>
    <t>Reinsurance recoverables (ESA 2010: F.61)</t>
  </si>
  <si>
    <t>ER0270</t>
  </si>
  <si>
    <t>IS/General government (ESA sector S.13)</t>
  </si>
  <si>
    <t>IS/Other than Monetary financial institutions and General government</t>
  </si>
  <si>
    <t>IS/Investment funds except money market funds (ESA sector S.124)</t>
  </si>
  <si>
    <t>IS/Other financial intermediaries, except insurance corporations and pension funds + financial auxiliaries + captive financial institutions and money lenders (ESA sector S.125 + ESA sector S.126 + ESA sector S.127)</t>
  </si>
  <si>
    <t>IS/Insurance corporations (ESA sector S.128)</t>
  </si>
  <si>
    <t>IS/Pension funds (ESA sector S.129)</t>
  </si>
  <si>
    <t>IS/Households and non-profit institutions serving households (ESA sector S.14 + ESA sector S.15)</t>
  </si>
  <si>
    <t>DZ/Home country</t>
  </si>
  <si>
    <t>DZ/Euro area other than home country</t>
  </si>
  <si>
    <t>DZ/Non-euro area</t>
  </si>
  <si>
    <t>EP.03.01.30</t>
  </si>
  <si>
    <t>EP.03.01.30.01</t>
  </si>
  <si>
    <t>LIABILITIES (total)</t>
  </si>
  <si>
    <t>10. Loans received (ESA 2010: F.4)</t>
  </si>
  <si>
    <t>LB/Mortgages and loans</t>
  </si>
  <si>
    <t>Up to 1 year</t>
  </si>
  <si>
    <t>ER0030</t>
  </si>
  <si>
    <t>OM/Up to 1 year</t>
  </si>
  <si>
    <t>Over 1 and up to 5 years</t>
  </si>
  <si>
    <t>ER0040</t>
  </si>
  <si>
    <t>OM/Over 1 year and up to 5 years</t>
  </si>
  <si>
    <t>Over 5 years</t>
  </si>
  <si>
    <t>OM/Over 5 years</t>
  </si>
  <si>
    <t>11. Debt securities issued (ESA 2010: F.3)</t>
  </si>
  <si>
    <t>ER0060</t>
  </si>
  <si>
    <t>LB/Bonds</t>
  </si>
  <si>
    <t>12. Equity (ESA 2010: F.5, F.519)</t>
  </si>
  <si>
    <t>ER0070</t>
  </si>
  <si>
    <t>BC/Equity</t>
  </si>
  <si>
    <t>13. Technical reserves (ESA 2010: F.6)</t>
  </si>
  <si>
    <t>ER0080</t>
  </si>
  <si>
    <t>LB/Technical provisions [Pension funds for ECB]</t>
  </si>
  <si>
    <t>o/w Pension entitlements (ESA 2010: F.63)</t>
  </si>
  <si>
    <t>RZ/Pension entitlements</t>
  </si>
  <si>
    <t>defined contribution schemes</t>
  </si>
  <si>
    <t>ER0100</t>
  </si>
  <si>
    <t>defined benefit schemes</t>
  </si>
  <si>
    <t>ER0110</t>
  </si>
  <si>
    <t>o/w Claims of pension funds on pension managers (ESA 2010: F.64)</t>
  </si>
  <si>
    <t>ER0120</t>
  </si>
  <si>
    <t>o/w Entitlements to non-pension benefits (ESA 2010: F.65)</t>
  </si>
  <si>
    <t>ER0130</t>
  </si>
  <si>
    <t>RZ/Entitlements to non-pension benefits</t>
  </si>
  <si>
    <t>14. Financial derivatives (ESA 2010: F.71)</t>
  </si>
  <si>
    <t>ER0140</t>
  </si>
  <si>
    <t>LB/Derivatives</t>
  </si>
  <si>
    <t>15. Other accounts receivable/payable (ESA 2010: F.8)</t>
  </si>
  <si>
    <t>ER0150</t>
  </si>
  <si>
    <t>LB/Other accounts receivable/payable</t>
  </si>
  <si>
    <t>16. Net worth (ESA 2010: B.90)</t>
  </si>
  <si>
    <t>ER0160</t>
  </si>
  <si>
    <t>BC/Net Worth</t>
  </si>
  <si>
    <t>EP.04.01.30</t>
  </si>
  <si>
    <t>EP.04.01.30.01</t>
  </si>
  <si>
    <t>Euro area</t>
  </si>
  <si>
    <t>Non-participating Member States</t>
  </si>
  <si>
    <t>Main counterparts outside the EU</t>
  </si>
  <si>
    <t>BE</t>
  </si>
  <si>
    <t>DE</t>
  </si>
  <si>
    <t>EE</t>
  </si>
  <si>
    <t>IE</t>
  </si>
  <si>
    <t>GR</t>
  </si>
  <si>
    <t>ES</t>
  </si>
  <si>
    <t>FR</t>
  </si>
  <si>
    <t>IT</t>
  </si>
  <si>
    <t>CY</t>
  </si>
  <si>
    <t>LV</t>
  </si>
  <si>
    <t>LT</t>
  </si>
  <si>
    <t>LU</t>
  </si>
  <si>
    <t>MT</t>
  </si>
  <si>
    <t>NL</t>
  </si>
  <si>
    <t>AT</t>
  </si>
  <si>
    <t>PT</t>
  </si>
  <si>
    <t>SI</t>
  </si>
  <si>
    <t>SK</t>
  </si>
  <si>
    <t>FI</t>
  </si>
  <si>
    <t>BG</t>
  </si>
  <si>
    <t>CZ</t>
  </si>
  <si>
    <t>DK</t>
  </si>
  <si>
    <t>HR</t>
  </si>
  <si>
    <t>HU</t>
  </si>
  <si>
    <t>PL</t>
  </si>
  <si>
    <t>RO</t>
  </si>
  <si>
    <t>SE</t>
  </si>
  <si>
    <t>Brazil</t>
  </si>
  <si>
    <t>Canada</t>
  </si>
  <si>
    <t>China</t>
  </si>
  <si>
    <t>Hong Kong</t>
  </si>
  <si>
    <t>India</t>
  </si>
  <si>
    <t>Japan</t>
  </si>
  <si>
    <t>Russia</t>
  </si>
  <si>
    <t>Switzerland</t>
  </si>
  <si>
    <t>US</t>
  </si>
  <si>
    <t>UK</t>
  </si>
  <si>
    <t>EU institutions</t>
  </si>
  <si>
    <t>Other international organisations</t>
  </si>
  <si>
    <t>Offshore financial centres (as a group)</t>
  </si>
  <si>
    <t>EC0250</t>
  </si>
  <si>
    <t>EC0260</t>
  </si>
  <si>
    <t>EC0270</t>
  </si>
  <si>
    <t>EC0280</t>
  </si>
  <si>
    <t>EC0310</t>
  </si>
  <si>
    <t>EC0320</t>
  </si>
  <si>
    <t>EC0330</t>
  </si>
  <si>
    <t>EC0340</t>
  </si>
  <si>
    <t>EC0350</t>
  </si>
  <si>
    <t>EC0360</t>
  </si>
  <si>
    <t>EC0370</t>
  </si>
  <si>
    <t>EC0380</t>
  </si>
  <si>
    <t>EC0390</t>
  </si>
  <si>
    <t>EC0400</t>
  </si>
  <si>
    <t>EC0405</t>
  </si>
  <si>
    <t>EC0410</t>
  </si>
  <si>
    <t>EC0420</t>
  </si>
  <si>
    <t>EC0430</t>
  </si>
  <si>
    <t>Pension entitlements</t>
  </si>
  <si>
    <t>ER0300</t>
  </si>
  <si>
    <t>DZ/Euro area</t>
  </si>
  <si>
    <t>DZ/BELGIUM</t>
  </si>
  <si>
    <t>DZ/GERMANY</t>
  </si>
  <si>
    <t>DZ/ESTONIA</t>
  </si>
  <si>
    <t>DZ/IRELAND</t>
  </si>
  <si>
    <t>DZ/GREECE</t>
  </si>
  <si>
    <t>DZ/SPAIN</t>
  </si>
  <si>
    <t>DZ/FRANCE</t>
  </si>
  <si>
    <t>DZ/ITALY</t>
  </si>
  <si>
    <t>DZ/CYPRUS</t>
  </si>
  <si>
    <t>DZ/LATVIA</t>
  </si>
  <si>
    <t>DZ/LITHUANIA</t>
  </si>
  <si>
    <t>DZ/LUXEMBOURG</t>
  </si>
  <si>
    <t>DZ/MALTA</t>
  </si>
  <si>
    <t>DZ/NETHERLANDS</t>
  </si>
  <si>
    <t>DZ/AUSTRIA</t>
  </si>
  <si>
    <t>DZ/PORTUGAL</t>
  </si>
  <si>
    <t>DZ/SLOVENIA</t>
  </si>
  <si>
    <t>DZ/SLOVAKIA</t>
  </si>
  <si>
    <t>DZ/FINLAND</t>
  </si>
  <si>
    <t>DZ/Non-participating Member States</t>
  </si>
  <si>
    <t>DZ/BULGARIA</t>
  </si>
  <si>
    <t>DZ/CZECHIA</t>
  </si>
  <si>
    <t>DZ/DENMARK</t>
  </si>
  <si>
    <t>DZ/CROATIA</t>
  </si>
  <si>
    <t>DZ/HUNGARY</t>
  </si>
  <si>
    <t>DZ/POLAND</t>
  </si>
  <si>
    <t>DZ/ROMANIA</t>
  </si>
  <si>
    <t>DZ/SWEDEN</t>
  </si>
  <si>
    <t>DZ/Other than EU</t>
  </si>
  <si>
    <t>DZ/BRAZIL</t>
  </si>
  <si>
    <t>DZ/CANADA</t>
  </si>
  <si>
    <t>DZ/CHINA</t>
  </si>
  <si>
    <t>DZ/HONG KONG</t>
  </si>
  <si>
    <t>DZ/INDIA</t>
  </si>
  <si>
    <t>DZ/JAPAN</t>
  </si>
  <si>
    <t>DZ/RUSSIAN FEDERATION</t>
  </si>
  <si>
    <t>DZ/SWITZERLAND</t>
  </si>
  <si>
    <t>DZ/UNITED STATES</t>
  </si>
  <si>
    <t>DZ/UNITED KINGDOM</t>
  </si>
  <si>
    <t>DZ/European Union institutions</t>
  </si>
  <si>
    <t>DZ/Supranational Issuers</t>
  </si>
  <si>
    <t>DZ/Offshore financial centres (as a group)</t>
  </si>
  <si>
    <t>C0051</t>
  </si>
  <si>
    <t>R0082</t>
  </si>
  <si>
    <t>R0091</t>
  </si>
  <si>
    <t>R0092</t>
  </si>
  <si>
    <t>EIOPA REGULAR USE</t>
  </si>
  <si>
    <t>EIOPA-BoS-22/216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</si>
</sst>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quot;zł&quot;_-;\-* #,##0\ &quot;zł&quot;_-;_-* &quot;-&quot;\ &quot;zł&quot;_-;_-@_-"/>
    <numFmt numFmtId="165" formatCode="_-* #,##0\ _z_ł_-;\-* #,##0\ _z_ł_-;_-* &quot;-&quot;\ _z_ł_-;_-@_-"/>
    <numFmt numFmtId="166" formatCode="_-* #,##0.00\ _z_ł_-;\-* #,##0.00\ _z_ł_-;_-* &quot;-&quot;??\ _z_ł_-;_-@_-"/>
  </numFmts>
  <fonts count="8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00B050"/>
      <name val="Calibri"/>
      <family val="2"/>
      <charset val="238"/>
      <scheme val="minor"/>
    </font>
    <font>
      <sz val="11"/>
      <color rgb="FF7030A0"/>
      <name val="Calibri"/>
      <family val="2"/>
      <charset val="238"/>
      <scheme val="minor"/>
    </font>
    <font>
      <i/>
      <sz val="11"/>
      <color theme="0" tint="-0.249977111117893"/>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sz val="11"/>
      <color rgb="FF333333"/>
      <name val="Calibri"/>
      <family val="2"/>
      <charset val="238"/>
      <scheme val="minor"/>
    </font>
    <font>
      <b/>
      <sz val="11"/>
      <color indexed="8"/>
      <name val="Calibri"/>
      <family val="2"/>
      <charset val="238"/>
      <scheme val="minor"/>
    </font>
    <font>
      <sz val="11"/>
      <color rgb="FFFFC000"/>
      <name val="Calibri"/>
      <family val="2"/>
      <charset val="238"/>
      <scheme val="minor"/>
    </font>
    <font>
      <sz val="11"/>
      <name val="Calibri"/>
      <family val="2"/>
      <scheme val="minor"/>
    </font>
    <font>
      <u/>
      <sz val="11"/>
      <name val="Calibri"/>
      <family val="2"/>
      <scheme val="minor"/>
    </font>
    <font>
      <sz val="8"/>
      <name val="Calibri"/>
      <family val="2"/>
      <scheme val="minor"/>
    </font>
    <font>
      <sz val="9"/>
      <color theme="1"/>
      <name val="Arial"/>
      <family val="2"/>
      <charset val="238"/>
    </font>
    <font>
      <sz val="11"/>
      <color rgb="FF000000"/>
      <name val="Calibri"/>
      <family val="2"/>
      <charset val="238"/>
      <scheme val="minor"/>
    </font>
    <font>
      <vertAlign val="superscript"/>
      <sz val="11"/>
      <color rgb="FF000000"/>
      <name val="Calibri"/>
      <family val="2"/>
      <charset val="238"/>
      <scheme val="minor"/>
    </font>
    <font>
      <b/>
      <sz val="11"/>
      <color rgb="FF000000"/>
      <name val="Calibri"/>
      <family val="2"/>
      <charset val="238"/>
      <scheme val="minor"/>
    </font>
    <font>
      <b/>
      <sz val="11"/>
      <color rgb="FFFFFFFF"/>
      <name val="Calibri"/>
      <family val="2"/>
      <charset val="238"/>
      <scheme val="minor"/>
    </font>
    <font>
      <sz val="10"/>
      <name val="Arial"/>
      <family val="2"/>
    </font>
    <font>
      <b/>
      <i/>
      <sz val="9"/>
      <name val="Times New Roman"/>
      <family val="1"/>
    </font>
    <font>
      <i/>
      <sz val="11"/>
      <color indexed="8"/>
      <name val="Calibri"/>
      <family val="2"/>
    </font>
    <font>
      <i/>
      <sz val="11"/>
      <name val="Calibri"/>
      <family val="2"/>
    </font>
    <font>
      <b/>
      <sz val="9"/>
      <name val="Times New Roman"/>
      <family val="1"/>
    </font>
    <font>
      <sz val="11"/>
      <color indexed="9"/>
      <name val="Calibri"/>
      <family val="2"/>
    </font>
    <font>
      <sz val="9"/>
      <name val="Times New Roman"/>
      <family val="1"/>
    </font>
    <font>
      <sz val="9"/>
      <color indexed="8"/>
      <name val="Times New Roman"/>
      <family val="1"/>
    </font>
    <font>
      <sz val="9"/>
      <color indexed="10"/>
      <name val="Times New Roman"/>
      <family val="1"/>
    </font>
    <font>
      <b/>
      <sz val="11"/>
      <color theme="1"/>
      <name val="Calibri"/>
      <family val="2"/>
      <scheme val="minor"/>
    </font>
    <font>
      <strike/>
      <sz val="11"/>
      <color indexed="8"/>
      <name val="Calibri"/>
      <family val="2"/>
      <charset val="238"/>
      <scheme val="minor"/>
    </font>
    <font>
      <strike/>
      <sz val="11"/>
      <color rgb="FF0070C0"/>
      <name val="Calibri"/>
      <family val="2"/>
      <charset val="238"/>
      <scheme val="minor"/>
    </font>
    <font>
      <b/>
      <strike/>
      <sz val="11"/>
      <name val="Calibri"/>
      <family val="2"/>
      <charset val="238"/>
      <scheme val="minor"/>
    </font>
    <font>
      <sz val="12"/>
      <name val="Calibri"/>
      <family val="2"/>
      <scheme val="minor"/>
    </font>
    <font>
      <strike/>
      <sz val="11"/>
      <color theme="1"/>
      <name val="Calibri"/>
      <family val="2"/>
      <scheme val="minor"/>
    </font>
  </fonts>
  <fills count="5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EAEFF7"/>
        <bgColor indexed="64"/>
      </patternFill>
    </fill>
    <fill>
      <patternFill patternType="solid">
        <fgColor rgb="FF2E75B6"/>
        <bgColor indexed="64"/>
      </patternFill>
    </fill>
    <fill>
      <patternFill patternType="solid">
        <fgColor rgb="FFFFFFFF"/>
        <bgColor indexed="64"/>
      </patternFill>
    </fill>
    <fill>
      <patternFill patternType="solid">
        <fgColor rgb="FF5B9BD5"/>
        <bgColor indexed="64"/>
      </patternFill>
    </fill>
    <fill>
      <patternFill patternType="solid">
        <fgColor rgb="FFD2DEEF"/>
        <bgColor indexed="64"/>
      </patternFill>
    </fill>
    <fill>
      <patternFill patternType="solid">
        <fgColor rgb="FF8FAADC"/>
        <bgColor indexed="64"/>
      </patternFill>
    </fill>
    <fill>
      <patternFill patternType="solid">
        <fgColor rgb="FFF8CBAD"/>
        <bgColor indexed="64"/>
      </patternFill>
    </fill>
    <fill>
      <patternFill patternType="solid">
        <fgColor rgb="FFFFE699"/>
        <bgColor indexed="64"/>
      </patternFill>
    </fill>
    <fill>
      <patternFill patternType="solid">
        <fgColor indexed="30"/>
        <bgColor indexed="21"/>
      </patternFill>
    </fill>
    <fill>
      <patternFill patternType="solid">
        <fgColor theme="0"/>
        <bgColor indexed="56"/>
      </patternFill>
    </fill>
    <fill>
      <patternFill patternType="solid">
        <fgColor theme="0"/>
        <bgColor indexed="22"/>
      </patternFill>
    </fill>
    <fill>
      <patternFill patternType="solid">
        <fgColor rgb="FF92D05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18"/>
      </right>
      <top style="thin">
        <color indexed="18"/>
      </top>
      <bottom style="thin">
        <color indexed="18"/>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style="medium">
        <color rgb="FFFFFFFF"/>
      </top>
      <bottom style="thick">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top/>
      <bottom/>
      <diagonal/>
    </border>
    <border>
      <left style="medium">
        <color rgb="FFFFFFFF"/>
      </left>
      <right style="medium">
        <color rgb="FFFFFFFF"/>
      </right>
      <top/>
      <bottom/>
      <diagonal/>
    </border>
    <border>
      <left style="medium">
        <color rgb="FFFFFFFF"/>
      </left>
      <right style="medium">
        <color rgb="FFFFFFFF"/>
      </right>
      <top style="thick">
        <color rgb="FFFFFFFF"/>
      </top>
      <bottom style="medium">
        <color rgb="FFFFFFFF"/>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18"/>
      </right>
      <top style="thin">
        <color indexed="18"/>
      </top>
      <bottom style="thin">
        <color indexed="18"/>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18"/>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751">
    <xf numFmtId="0" fontId="0" fillId="0" borderId="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18"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9" fillId="0" borderId="0"/>
    <xf numFmtId="0" fontId="10" fillId="0" borderId="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18" fillId="13" borderId="0" applyNumberFormat="0" applyBorder="0" applyAlignment="0" applyProtection="0"/>
    <xf numFmtId="0" fontId="25" fillId="34" borderId="10"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0"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34" fillId="8" borderId="5" applyNumberFormat="0" applyAlignment="0" applyProtection="0"/>
    <xf numFmtId="0" fontId="34" fillId="8" borderId="5" applyNumberFormat="0" applyAlignment="0" applyProtection="0"/>
    <xf numFmtId="0" fontId="34" fillId="8" borderId="5" applyNumberFormat="0" applyAlignment="0" applyProtection="0"/>
    <xf numFmtId="0" fontId="17" fillId="8" borderId="5" applyNumberFormat="0" applyAlignment="0" applyProtection="0"/>
    <xf numFmtId="0" fontId="16" fillId="35" borderId="0" applyNumberFormat="0" applyFont="0" applyFill="0" applyBorder="0" applyAlignment="0" applyProtection="0"/>
    <xf numFmtId="0" fontId="16" fillId="0" borderId="0" applyNumberFormat="0" applyFont="0" applyFill="0" applyBorder="0" applyAlignment="0" applyProtection="0"/>
    <xf numFmtId="0" fontId="20"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29"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0" fillId="34" borderId="10"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20" fillId="34" borderId="10"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0"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0" fillId="28" borderId="0" applyNumberFormat="0" applyBorder="0" applyAlignment="0" applyProtection="0"/>
    <xf numFmtId="0" fontId="20"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0" fillId="24" borderId="0" applyNumberFormat="0" applyBorder="0" applyAlignment="0" applyProtection="0"/>
    <xf numFmtId="0" fontId="20"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0" fillId="20" borderId="0" applyNumberFormat="0" applyBorder="0" applyAlignment="0" applyProtection="0"/>
    <xf numFmtId="0" fontId="20"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0"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40"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3" fillId="8" borderId="4"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4" fillId="9" borderId="7"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8" borderId="5" applyNumberFormat="0" applyAlignment="0" applyProtection="0"/>
    <xf numFmtId="0" fontId="24" fillId="9" borderId="7" applyNumberForma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31" fillId="7" borderId="4" applyNumberFormat="0" applyAlignment="0" applyProtection="0"/>
    <xf numFmtId="0" fontId="23" fillId="8" borderId="4" applyNumberFormat="0" applyAlignment="0" applyProtection="0"/>
    <xf numFmtId="0" fontId="32" fillId="0" borderId="6" applyNumberFormat="0" applyFill="0" applyAlignment="0" applyProtection="0"/>
    <xf numFmtId="0" fontId="36" fillId="0" borderId="0" applyNumberFormat="0" applyFill="0" applyBorder="0" applyAlignment="0" applyProtection="0"/>
    <xf numFmtId="0" fontId="2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21" fillId="33" borderId="0" applyNumberFormat="0" applyBorder="0" applyAlignment="0" applyProtection="0"/>
    <xf numFmtId="0" fontId="25" fillId="34" borderId="10" applyNumberFormat="0" applyFont="0" applyAlignment="0" applyProtection="0"/>
    <xf numFmtId="0" fontId="32" fillId="0" borderId="6"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5" fillId="34" borderId="10" applyNumberFormat="0" applyFont="0" applyAlignment="0" applyProtection="0"/>
    <xf numFmtId="0" fontId="33" fillId="6" borderId="0" applyNumberFormat="0" applyBorder="0" applyAlignment="0" applyProtection="0"/>
    <xf numFmtId="0" fontId="24" fillId="9" borderId="7" applyNumberFormat="0" applyAlignment="0" applyProtection="0"/>
    <xf numFmtId="0" fontId="26" fillId="0" borderId="0" applyNumberFormat="0" applyFill="0" applyBorder="0" applyAlignment="0" applyProtection="0"/>
    <xf numFmtId="0" fontId="23" fillId="8" borderId="4" applyNumberForma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1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15" fillId="34" borderId="10" applyNumberFormat="0" applyFont="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5" fillId="34" borderId="10" applyNumberFormat="0" applyFont="0" applyAlignment="0" applyProtection="0"/>
    <xf numFmtId="0" fontId="26"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1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1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1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5" fillId="24" borderId="0" applyNumberFormat="0" applyBorder="0" applyAlignment="0" applyProtection="0"/>
    <xf numFmtId="0" fontId="15"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5" fillId="20" borderId="0" applyNumberFormat="0" applyBorder="0" applyAlignment="0" applyProtection="0"/>
    <xf numFmtId="0" fontId="15"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5" fillId="16" borderId="0" applyNumberFormat="0" applyBorder="0" applyAlignment="0" applyProtection="0"/>
    <xf numFmtId="0" fontId="15"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21" fillId="10" borderId="0" applyNumberFormat="0" applyBorder="0" applyAlignment="0" applyProtection="0"/>
    <xf numFmtId="0" fontId="1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5" fillId="34" borderId="10" applyNumberFormat="0" applyFont="0" applyAlignment="0" applyProtection="0"/>
    <xf numFmtId="0" fontId="21" fillId="13" borderId="0" applyNumberFormat="0" applyBorder="0" applyAlignment="0" applyProtection="0"/>
    <xf numFmtId="0" fontId="28" fillId="0" borderId="1" applyNumberFormat="0" applyFill="0" applyAlignment="0" applyProtection="0"/>
    <xf numFmtId="0" fontId="30" fillId="0" borderId="0" applyNumberFormat="0" applyFill="0" applyBorder="0" applyAlignment="0" applyProtection="0"/>
    <xf numFmtId="0" fontId="30" fillId="0" borderId="3" applyNumberFormat="0" applyFill="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4" fillId="34" borderId="10"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35" fillId="0" borderId="0" applyNumberFormat="0" applyFill="0" applyBorder="0" applyAlignment="0" applyProtection="0"/>
    <xf numFmtId="0" fontId="25" fillId="34" borderId="10" applyNumberFormat="0" applyFont="0" applyAlignment="0" applyProtection="0"/>
    <xf numFmtId="0" fontId="23" fillId="8" borderId="4" applyNumberFormat="0" applyAlignment="0" applyProtection="0"/>
    <xf numFmtId="0" fontId="29" fillId="0" borderId="2"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4" fillId="34" borderId="10" applyNumberFormat="0" applyFont="0" applyAlignment="0" applyProtection="0"/>
    <xf numFmtId="0" fontId="14" fillId="1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5" fillId="34" borderId="10" applyNumberFormat="0" applyFont="0" applyAlignment="0" applyProtection="0"/>
    <xf numFmtId="0" fontId="14" fillId="16"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7" fillId="34" borderId="10" applyNumberFormat="0" applyFont="0" applyAlignment="0" applyProtection="0"/>
    <xf numFmtId="0" fontId="21" fillId="13"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0" fontId="21" fillId="1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24" fillId="9" borderId="7" applyNumberFormat="0" applyAlignment="0" applyProtection="0"/>
    <xf numFmtId="0" fontId="14" fillId="27" borderId="0" applyNumberFormat="0" applyBorder="0" applyAlignment="0" applyProtection="0"/>
    <xf numFmtId="0" fontId="14" fillId="28" borderId="0" applyNumberFormat="0" applyBorder="0" applyAlignment="0" applyProtection="0"/>
    <xf numFmtId="0" fontId="21" fillId="25" borderId="0" applyNumberFormat="0" applyBorder="0" applyAlignment="0" applyProtection="0"/>
    <xf numFmtId="0" fontId="22" fillId="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1" fillId="22"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21"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0" applyNumberFormat="0" applyFill="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3" fillId="8" borderId="4" applyNumberFormat="0" applyAlignment="0" applyProtection="0"/>
    <xf numFmtId="0" fontId="14" fillId="27"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6" fillId="0" borderId="0" applyNumberFormat="0" applyFill="0" applyBorder="0" applyAlignment="0" applyProtection="0"/>
    <xf numFmtId="0" fontId="21" fillId="30"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21" fillId="33"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5" fillId="34" borderId="10"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8"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14" fillId="20"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30" fillId="0" borderId="3" applyNumberFormat="0" applyFill="0" applyAlignment="0" applyProtection="0"/>
    <xf numFmtId="0" fontId="14" fillId="23"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33" fillId="6" borderId="0" applyNumberFormat="0" applyBorder="0" applyAlignment="0" applyProtection="0"/>
    <xf numFmtId="0" fontId="21"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34" borderId="10" applyNumberFormat="0" applyFont="0" applyAlignment="0" applyProtection="0"/>
    <xf numFmtId="0" fontId="21" fillId="29"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5" fillId="34" borderId="10" applyNumberFormat="0" applyFont="0" applyAlignment="0" applyProtection="0"/>
    <xf numFmtId="0" fontId="14" fillId="12" borderId="0" applyNumberFormat="0" applyBorder="0" applyAlignment="0" applyProtection="0"/>
    <xf numFmtId="0" fontId="14" fillId="11" borderId="0" applyNumberFormat="0" applyBorder="0" applyAlignment="0" applyProtection="0"/>
    <xf numFmtId="0" fontId="21" fillId="17"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5" fillId="34" borderId="10" applyNumberFormat="0" applyFont="0" applyAlignment="0" applyProtection="0"/>
    <xf numFmtId="0" fontId="14" fillId="31" borderId="0" applyNumberFormat="0" applyBorder="0" applyAlignment="0" applyProtection="0"/>
    <xf numFmtId="0" fontId="21" fillId="25" borderId="0" applyNumberFormat="0" applyBorder="0" applyAlignment="0" applyProtection="0"/>
    <xf numFmtId="0" fontId="14" fillId="19" borderId="0" applyNumberFormat="0" applyBorder="0" applyAlignment="0" applyProtection="0"/>
    <xf numFmtId="0" fontId="25" fillId="34" borderId="10" applyNumberFormat="0" applyFont="0" applyAlignment="0" applyProtection="0"/>
    <xf numFmtId="0" fontId="14" fillId="12"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4" fillId="11" borderId="0" applyNumberFormat="0" applyBorder="0" applyAlignment="0" applyProtection="0"/>
    <xf numFmtId="0" fontId="25" fillId="34" borderId="10" applyNumberFormat="0" applyFont="0" applyAlignment="0" applyProtection="0"/>
    <xf numFmtId="0" fontId="21" fillId="18" borderId="0" applyNumberFormat="0" applyBorder="0" applyAlignment="0" applyProtection="0"/>
    <xf numFmtId="0" fontId="14" fillId="24" borderId="0" applyNumberFormat="0" applyBorder="0" applyAlignment="0" applyProtection="0"/>
    <xf numFmtId="0" fontId="21" fillId="30" borderId="0" applyNumberFormat="0" applyBorder="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5" fillId="34" borderId="10" applyNumberFormat="0" applyFont="0" applyAlignment="0" applyProtection="0"/>
    <xf numFmtId="0" fontId="21" fillId="17" borderId="0" applyNumberFormat="0" applyBorder="0" applyAlignment="0" applyProtection="0"/>
    <xf numFmtId="0" fontId="14" fillId="23"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6" fillId="0" borderId="0" applyNumberFormat="0" applyFill="0" applyBorder="0" applyAlignment="0" applyProtection="0"/>
    <xf numFmtId="0" fontId="25" fillId="34" borderId="10" applyNumberFormat="0" applyFont="0" applyAlignment="0" applyProtection="0"/>
    <xf numFmtId="0" fontId="14" fillId="16" borderId="0" applyNumberFormat="0" applyBorder="0" applyAlignment="0" applyProtection="0"/>
    <xf numFmtId="0" fontId="21" fillId="22" borderId="0" applyNumberFormat="0" applyBorder="0" applyAlignment="0" applyProtection="0"/>
    <xf numFmtId="0" fontId="14" fillId="28"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4" fillId="34" borderId="10" applyNumberFormat="0" applyFont="0" applyAlignment="0" applyProtection="0"/>
    <xf numFmtId="0" fontId="25" fillId="34" borderId="10" applyNumberFormat="0" applyFont="0" applyAlignment="0" applyProtection="0"/>
    <xf numFmtId="0" fontId="14" fillId="15" borderId="0" applyNumberFormat="0" applyBorder="0" applyAlignment="0" applyProtection="0"/>
    <xf numFmtId="0" fontId="21" fillId="21" borderId="0" applyNumberFormat="0" applyBorder="0" applyAlignment="0" applyProtection="0"/>
    <xf numFmtId="0" fontId="14" fillId="27"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4" fillId="9" borderId="7" applyNumberFormat="0" applyAlignment="0" applyProtection="0"/>
    <xf numFmtId="0" fontId="25" fillId="34" borderId="10" applyNumberFormat="0" applyFont="0" applyAlignment="0" applyProtection="0"/>
    <xf numFmtId="0" fontId="21" fillId="14" borderId="0" applyNumberFormat="0" applyBorder="0" applyAlignment="0" applyProtection="0"/>
    <xf numFmtId="0" fontId="14" fillId="20" borderId="0" applyNumberFormat="0" applyBorder="0" applyAlignment="0" applyProtection="0"/>
    <xf numFmtId="0" fontId="21" fillId="26" borderId="0" applyNumberFormat="0" applyBorder="0" applyAlignment="0" applyProtection="0"/>
    <xf numFmtId="0" fontId="14" fillId="32"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1"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4"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16" fillId="0" borderId="0" applyNumberFormat="0" applyFont="0" applyFill="0" applyBorder="0" applyAlignment="0" applyProtection="0"/>
    <xf numFmtId="0" fontId="13" fillId="11" borderId="0" applyNumberFormat="0" applyBorder="0" applyAlignment="0" applyProtection="0"/>
    <xf numFmtId="0" fontId="21" fillId="22"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3" fillId="34" borderId="10"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1" fillId="13" borderId="0" applyNumberFormat="0" applyBorder="0" applyAlignment="0" applyProtection="0"/>
    <xf numFmtId="0" fontId="24" fillId="9" borderId="7" applyNumberFormat="0" applyAlignment="0" applyProtection="0"/>
    <xf numFmtId="0" fontId="29" fillId="0" borderId="2" applyNumberFormat="0" applyFill="0" applyAlignment="0" applyProtection="0"/>
    <xf numFmtId="0" fontId="25" fillId="34" borderId="10" applyNumberFormat="0" applyFont="0" applyAlignment="0" applyProtection="0"/>
    <xf numFmtId="0" fontId="21" fillId="13" borderId="0" applyNumberFormat="0" applyBorder="0" applyAlignment="0" applyProtection="0"/>
    <xf numFmtId="0" fontId="37" fillId="34" borderId="10" applyNumberFormat="0" applyFont="0" applyAlignment="0" applyProtection="0"/>
    <xf numFmtId="0" fontId="13" fillId="28" borderId="0" applyNumberFormat="0" applyBorder="0" applyAlignment="0" applyProtection="0"/>
    <xf numFmtId="0" fontId="13" fillId="34" borderId="10" applyNumberFormat="0" applyFont="0" applyAlignment="0" applyProtection="0"/>
    <xf numFmtId="0" fontId="13" fillId="19" borderId="0" applyNumberFormat="0" applyBorder="0" applyAlignment="0" applyProtection="0"/>
    <xf numFmtId="0" fontId="25" fillId="34" borderId="10"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5" borderId="0" applyNumberFormat="0" applyBorder="0" applyAlignment="0" applyProtection="0"/>
    <xf numFmtId="0" fontId="13" fillId="16"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3" borderId="0" applyNumberFormat="0" applyBorder="0" applyAlignment="0" applyProtection="0"/>
    <xf numFmtId="0" fontId="13" fillId="24"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7" borderId="0" applyNumberFormat="0" applyBorder="0" applyAlignment="0" applyProtection="0"/>
    <xf numFmtId="0" fontId="13" fillId="28"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31" borderId="0" applyNumberFormat="0" applyBorder="0" applyAlignment="0" applyProtection="0"/>
    <xf numFmtId="0" fontId="13" fillId="32" borderId="0" applyNumberFormat="0" applyBorder="0" applyAlignment="0" applyProtection="0"/>
    <xf numFmtId="0" fontId="2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21" fillId="18" borderId="0" applyNumberFormat="0" applyBorder="0" applyAlignment="0" applyProtection="0"/>
    <xf numFmtId="0" fontId="13" fillId="34" borderId="10" applyNumberFormat="0" applyFont="0" applyAlignment="0" applyProtection="0"/>
    <xf numFmtId="0" fontId="13" fillId="27" borderId="0" applyNumberFormat="0" applyBorder="0" applyAlignment="0" applyProtection="0"/>
    <xf numFmtId="0" fontId="21" fillId="33" borderId="0" applyNumberFormat="0" applyBorder="0" applyAlignment="0" applyProtection="0"/>
    <xf numFmtId="0" fontId="33" fillId="6" borderId="0" applyNumberFormat="0" applyBorder="0" applyAlignment="0" applyProtection="0"/>
    <xf numFmtId="0" fontId="25" fillId="34" borderId="10" applyNumberFormat="0" applyFont="0" applyAlignment="0" applyProtection="0"/>
    <xf numFmtId="0" fontId="13" fillId="12" borderId="0" applyNumberFormat="0" applyBorder="0" applyAlignment="0" applyProtection="0"/>
    <xf numFmtId="0" fontId="28" fillId="0" borderId="1" applyNumberFormat="0" applyFill="0" applyAlignment="0" applyProtection="0"/>
    <xf numFmtId="0" fontId="23" fillId="8" borderId="4" applyNumberFormat="0" applyAlignment="0" applyProtection="0"/>
    <xf numFmtId="0" fontId="13" fillId="12"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21" fillId="17" borderId="0" applyNumberFormat="0" applyBorder="0" applyAlignment="0" applyProtection="0"/>
    <xf numFmtId="0" fontId="13" fillId="34" borderId="10" applyNumberFormat="0" applyFont="0" applyAlignment="0" applyProtection="0"/>
    <xf numFmtId="0" fontId="21" fillId="26" borderId="0" applyNumberFormat="0" applyBorder="0" applyAlignment="0" applyProtection="0"/>
    <xf numFmtId="0" fontId="13" fillId="32" borderId="0" applyNumberFormat="0" applyBorder="0" applyAlignment="0" applyProtection="0"/>
    <xf numFmtId="0" fontId="25" fillId="34" borderId="10" applyNumberFormat="0" applyFont="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3" fillId="6" borderId="0" applyNumberFormat="0" applyBorder="0" applyAlignment="0" applyProtection="0"/>
    <xf numFmtId="0" fontId="13" fillId="11" borderId="0" applyNumberFormat="0" applyBorder="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13" fillId="16" borderId="0" applyNumberFormat="0" applyBorder="0" applyAlignment="0" applyProtection="0"/>
    <xf numFmtId="0" fontId="13" fillId="34" borderId="10" applyNumberFormat="0" applyFont="0" applyAlignment="0" applyProtection="0"/>
    <xf numFmtId="0" fontId="21" fillId="25" borderId="0" applyNumberFormat="0" applyBorder="0" applyAlignment="0" applyProtection="0"/>
    <xf numFmtId="0" fontId="13" fillId="31" borderId="0" applyNumberFormat="0" applyBorder="0" applyAlignment="0" applyProtection="0"/>
    <xf numFmtId="0" fontId="28" fillId="0" borderId="1" applyNumberFormat="0" applyFill="0" applyAlignment="0" applyProtection="0"/>
    <xf numFmtId="0" fontId="25" fillId="34" borderId="10" applyNumberFormat="0" applyFont="0" applyAlignment="0" applyProtection="0"/>
    <xf numFmtId="0" fontId="28" fillId="0" borderId="1" applyNumberFormat="0" applyFill="0" applyAlignment="0" applyProtection="0"/>
    <xf numFmtId="0" fontId="22" fillId="5"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13" fillId="15" borderId="0" applyNumberFormat="0" applyBorder="0" applyAlignment="0" applyProtection="0"/>
    <xf numFmtId="0" fontId="13" fillId="34" borderId="10" applyNumberFormat="0" applyFont="0" applyAlignment="0" applyProtection="0"/>
    <xf numFmtId="0" fontId="13" fillId="24" borderId="0" applyNumberFormat="0" applyBorder="0" applyAlignment="0" applyProtection="0"/>
    <xf numFmtId="0" fontId="21" fillId="30" borderId="0" applyNumberFormat="0" applyBorder="0" applyAlignment="0" applyProtection="0"/>
    <xf numFmtId="0" fontId="25" fillId="34" borderId="10" applyNumberFormat="0" applyFont="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13" fillId="34" borderId="10" applyNumberFormat="0" applyFont="0" applyAlignment="0" applyProtection="0"/>
    <xf numFmtId="0" fontId="13" fillId="23"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35" fillId="0" borderId="0" applyNumberFormat="0" applyFill="0" applyBorder="0" applyAlignment="0" applyProtection="0"/>
    <xf numFmtId="0" fontId="21" fillId="10" borderId="0" applyNumberFormat="0" applyBorder="0" applyAlignment="0" applyProtection="0"/>
    <xf numFmtId="0" fontId="30" fillId="0" borderId="3" applyNumberFormat="0" applyFill="0" applyAlignment="0" applyProtection="0"/>
    <xf numFmtId="0" fontId="13"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13" fillId="16" borderId="0" applyNumberFormat="0" applyBorder="0" applyAlignment="0" applyProtection="0"/>
    <xf numFmtId="0" fontId="22" fillId="5"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5" fillId="34" borderId="10" applyNumberFormat="0" applyFont="0" applyAlignment="0" applyProtection="0"/>
    <xf numFmtId="0" fontId="21" fillId="10"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33" borderId="0" applyNumberFormat="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30" borderId="0" applyNumberFormat="0" applyBorder="0" applyAlignment="0" applyProtection="0"/>
    <xf numFmtId="0" fontId="21" fillId="2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6" borderId="0" applyNumberFormat="0" applyBorder="0" applyAlignment="0" applyProtection="0"/>
    <xf numFmtId="0" fontId="21" fillId="2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22" borderId="0" applyNumberFormat="0" applyBorder="0" applyAlignment="0" applyProtection="0"/>
    <xf numFmtId="0" fontId="21" fillId="2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8" borderId="0" applyNumberFormat="0" applyBorder="0" applyAlignment="0" applyProtection="0"/>
    <xf numFmtId="0" fontId="21" fillId="1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4" borderId="0" applyNumberFormat="0" applyBorder="0" applyAlignment="0" applyProtection="0"/>
    <xf numFmtId="0" fontId="21" fillId="1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21" fillId="10" borderId="0" applyNumberFormat="0" applyBorder="0" applyAlignment="0" applyProtection="0"/>
    <xf numFmtId="0" fontId="26" fillId="0" borderId="0" applyNumberFormat="0" applyFill="0" applyBorder="0" applyAlignment="0" applyProtection="0"/>
    <xf numFmtId="0" fontId="25"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7" fillId="34" borderId="10" applyNumberFormat="0" applyFont="0" applyAlignment="0" applyProtection="0"/>
    <xf numFmtId="0" fontId="13" fillId="28" borderId="0" applyNumberFormat="0" applyBorder="0" applyAlignment="0" applyProtection="0"/>
    <xf numFmtId="0" fontId="21" fillId="22" borderId="0" applyNumberFormat="0" applyBorder="0" applyAlignment="0" applyProtection="0"/>
    <xf numFmtId="0" fontId="13" fillId="16" borderId="0" applyNumberFormat="0" applyBorder="0" applyAlignment="0" applyProtection="0"/>
    <xf numFmtId="0" fontId="25" fillId="34" borderId="10" applyNumberFormat="0" applyFont="0" applyAlignment="0" applyProtection="0"/>
    <xf numFmtId="0" fontId="26"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13" fillId="15" borderId="0" applyNumberFormat="0" applyBorder="0" applyAlignment="0" applyProtection="0"/>
    <xf numFmtId="0" fontId="21" fillId="21" borderId="0" applyNumberFormat="0" applyBorder="0" applyAlignment="0" applyProtection="0"/>
    <xf numFmtId="0" fontId="13" fillId="27"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4" fillId="9" borderId="7" applyNumberFormat="0" applyAlignment="0" applyProtection="0"/>
    <xf numFmtId="0" fontId="25" fillId="34" borderId="10" applyNumberFormat="0" applyFont="0" applyAlignment="0" applyProtection="0"/>
    <xf numFmtId="0" fontId="21" fillId="14" borderId="0" applyNumberFormat="0" applyBorder="0" applyAlignment="0" applyProtection="0"/>
    <xf numFmtId="0" fontId="13" fillId="20" borderId="0" applyNumberFormat="0" applyBorder="0" applyAlignment="0" applyProtection="0"/>
    <xf numFmtId="0" fontId="21" fillId="26" borderId="0" applyNumberFormat="0" applyBorder="0" applyAlignment="0" applyProtection="0"/>
    <xf numFmtId="0" fontId="13" fillId="32" borderId="0" applyNumberFormat="0" applyBorder="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13" fillId="32" borderId="0" applyNumberFormat="0" applyBorder="0" applyAlignment="0" applyProtection="0"/>
    <xf numFmtId="0" fontId="13" fillId="3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5" fillId="34" borderId="10" applyNumberFormat="0" applyFont="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3" fillId="8" borderId="4" applyNumberFormat="0" applyAlignment="0" applyProtection="0"/>
    <xf numFmtId="0" fontId="25" fillId="34" borderId="10" applyNumberFormat="0" applyFont="0" applyAlignment="0" applyProtection="0"/>
    <xf numFmtId="0" fontId="21" fillId="13" borderId="0" applyNumberFormat="0" applyBorder="0" applyAlignment="0" applyProtection="0"/>
    <xf numFmtId="0" fontId="13" fillId="19" borderId="0" applyNumberFormat="0" applyBorder="0" applyAlignment="0" applyProtection="0"/>
    <xf numFmtId="0" fontId="21" fillId="25" borderId="0" applyNumberFormat="0" applyBorder="0" applyAlignment="0" applyProtection="0"/>
    <xf numFmtId="0" fontId="13" fillId="31"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3" fillId="6" borderId="0" applyNumberFormat="0" applyBorder="0" applyAlignment="0" applyProtection="0"/>
    <xf numFmtId="0" fontId="25" fillId="34" borderId="10" applyNumberFormat="0" applyFont="0" applyAlignment="0" applyProtection="0"/>
    <xf numFmtId="0" fontId="13" fillId="12" borderId="0" applyNumberFormat="0" applyBorder="0" applyAlignment="0" applyProtection="0"/>
    <xf numFmtId="0" fontId="21" fillId="18" borderId="0" applyNumberFormat="0" applyBorder="0" applyAlignment="0" applyProtection="0"/>
    <xf numFmtId="0" fontId="13" fillId="24" borderId="0" applyNumberFormat="0" applyBorder="0" applyAlignment="0" applyProtection="0"/>
    <xf numFmtId="0" fontId="21" fillId="30"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5" fillId="34" borderId="10" applyNumberFormat="0" applyFont="0" applyAlignment="0" applyProtection="0"/>
    <xf numFmtId="0" fontId="13"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2" fillId="5" borderId="0" applyNumberFormat="0" applyBorder="0" applyAlignment="0" applyProtection="0"/>
    <xf numFmtId="0" fontId="25" fillId="34" borderId="10" applyNumberFormat="0" applyFont="0" applyAlignment="0" applyProtection="0"/>
    <xf numFmtId="0" fontId="13" fillId="11" borderId="0" applyNumberFormat="0" applyBorder="0" applyAlignment="0" applyProtection="0"/>
    <xf numFmtId="0" fontId="21" fillId="17" borderId="0" applyNumberFormat="0" applyBorder="0" applyAlignment="0" applyProtection="0"/>
    <xf numFmtId="0" fontId="13" fillId="23" borderId="0" applyNumberFormat="0" applyBorder="0" applyAlignment="0" applyProtection="0"/>
    <xf numFmtId="0" fontId="21" fillId="29"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1"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3"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2" fillId="34" borderId="10"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2"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2" fillId="5" borderId="0" applyNumberFormat="0" applyBorder="0" applyAlignment="0" applyProtection="0"/>
    <xf numFmtId="0" fontId="33" fillId="6" borderId="0" applyNumberFormat="0" applyBorder="0" applyAlignment="0" applyProtection="0"/>
    <xf numFmtId="0" fontId="23" fillId="8" borderId="4" applyNumberFormat="0" applyAlignment="0" applyProtection="0"/>
    <xf numFmtId="0" fontId="24" fillId="9" borderId="7" applyNumberFormat="0" applyAlignment="0" applyProtection="0"/>
    <xf numFmtId="0" fontId="11" fillId="34" borderId="10" applyNumberFormat="0" applyFont="0" applyAlignment="0" applyProtection="0"/>
    <xf numFmtId="0" fontId="26" fillId="0" borderId="0" applyNumberFormat="0" applyFill="0" applyBorder="0" applyAlignment="0" applyProtection="0"/>
    <xf numFmtId="0" fontId="2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1" fillId="33" borderId="0" applyNumberFormat="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1" fillId="30" borderId="0" applyNumberFormat="0" applyBorder="0" applyAlignment="0" applyProtection="0"/>
    <xf numFmtId="0" fontId="2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1" fillId="10" borderId="0" applyNumberFormat="0" applyBorder="0" applyAlignment="0" applyProtection="0"/>
    <xf numFmtId="0" fontId="26" fillId="0" borderId="0" applyNumberFormat="0" applyFill="0" applyBorder="0" applyAlignment="0" applyProtection="0"/>
    <xf numFmtId="0" fontId="11" fillId="34" borderId="10" applyNumberFormat="0" applyFont="0" applyAlignment="0" applyProtection="0"/>
    <xf numFmtId="0" fontId="24" fillId="9" borderId="7" applyNumberFormat="0" applyAlignment="0" applyProtection="0"/>
    <xf numFmtId="0" fontId="23" fillId="8" borderId="4" applyNumberFormat="0" applyAlignment="0" applyProtection="0"/>
    <xf numFmtId="0" fontId="33" fillId="6" borderId="0" applyNumberFormat="0" applyBorder="0" applyAlignment="0" applyProtection="0"/>
    <xf numFmtId="0" fontId="22" fillId="5" borderId="0" applyNumberFormat="0" applyBorder="0" applyAlignment="0" applyProtection="0"/>
    <xf numFmtId="0" fontId="30" fillId="0" borderId="0" applyNumberFormat="0" applyFill="0" applyBorder="0" applyAlignment="0" applyProtection="0"/>
    <xf numFmtId="0" fontId="30" fillId="0" borderId="3" applyNumberFormat="0" applyFill="0" applyAlignment="0" applyProtection="0"/>
    <xf numFmtId="0" fontId="29" fillId="0" borderId="2" applyNumberFormat="0" applyFill="0" applyAlignment="0" applyProtection="0"/>
    <xf numFmtId="0" fontId="28" fillId="0" borderId="1" applyNumberFormat="0" applyFill="0" applyAlignment="0" applyProtection="0"/>
    <xf numFmtId="0" fontId="35" fillId="0" borderId="0" applyNumberFormat="0" applyFill="0" applyBorder="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25"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37" fillId="34" borderId="10" applyNumberFormat="0" applyFont="0" applyAlignment="0" applyProtection="0"/>
    <xf numFmtId="0" fontId="48" fillId="0" borderId="0" applyNumberForma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7" fillId="4" borderId="0" applyNumberFormat="0" applyBorder="0" applyAlignment="0" applyProtection="0"/>
    <xf numFmtId="0" fontId="22" fillId="5" borderId="0" applyNumberFormat="0" applyBorder="0" applyAlignment="0" applyProtection="0"/>
    <xf numFmtId="0" fontId="50" fillId="6" borderId="0" applyNumberFormat="0" applyBorder="0" applyAlignment="0" applyProtection="0"/>
    <xf numFmtId="0" fontId="31" fillId="7" borderId="4" applyNumberFormat="0" applyAlignment="0" applyProtection="0"/>
    <xf numFmtId="0" fontId="34" fillId="8" borderId="5" applyNumberFormat="0" applyAlignment="0" applyProtection="0"/>
    <xf numFmtId="0" fontId="23" fillId="8" borderId="4" applyNumberFormat="0" applyAlignment="0" applyProtection="0"/>
    <xf numFmtId="0" fontId="32" fillId="0" borderId="6" applyNumberFormat="0" applyFill="0" applyAlignment="0" applyProtection="0"/>
    <xf numFmtId="0" fontId="24" fillId="9" borderId="7" applyNumberFormat="0" applyAlignment="0" applyProtection="0"/>
    <xf numFmtId="0" fontId="36" fillId="0" borderId="0" applyNumberFormat="0" applyFill="0" applyBorder="0" applyAlignment="0" applyProtection="0"/>
    <xf numFmtId="0" fontId="16" fillId="34" borderId="10" applyNumberFormat="0" applyFont="0" applyAlignment="0" applyProtection="0"/>
    <xf numFmtId="0" fontId="26" fillId="0" borderId="0" applyNumberFormat="0" applyFill="0" applyBorder="0" applyAlignment="0" applyProtection="0"/>
    <xf numFmtId="0" fontId="43" fillId="0" borderId="25" applyNumberFormat="0" applyFill="0" applyAlignment="0" applyProtection="0"/>
    <xf numFmtId="0" fontId="2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 fillId="0" borderId="0"/>
    <xf numFmtId="0" fontId="67" fillId="0" borderId="0"/>
    <xf numFmtId="0" fontId="19" fillId="0" borderId="0"/>
    <xf numFmtId="0" fontId="72" fillId="51" borderId="0" applyNumberFormat="0" applyBorder="0" applyAlignment="0" applyProtection="0"/>
    <xf numFmtId="0" fontId="1" fillId="0" borderId="0"/>
  </cellStyleXfs>
  <cellXfs count="529">
    <xf numFmtId="0" fontId="0" fillId="0" borderId="0" xfId="0"/>
    <xf numFmtId="0" fontId="38" fillId="36" borderId="0" xfId="0" applyFont="1" applyFill="1"/>
    <xf numFmtId="0" fontId="38" fillId="0" borderId="0" xfId="0" applyFont="1" applyFill="1"/>
    <xf numFmtId="0" fontId="39" fillId="0" borderId="0" xfId="0" applyFont="1" applyFill="1"/>
    <xf numFmtId="0" fontId="41" fillId="0" borderId="0" xfId="0" applyFont="1" applyFill="1" applyBorder="1" applyAlignment="1">
      <alignment horizontal="left" vertical="center"/>
    </xf>
    <xf numFmtId="0" fontId="41" fillId="0" borderId="0" xfId="746" applyFont="1" applyFill="1"/>
    <xf numFmtId="0" fontId="41" fillId="0" borderId="0" xfId="746" applyFont="1" applyFill="1" applyBorder="1"/>
    <xf numFmtId="0" fontId="39" fillId="0" borderId="0" xfId="0" applyFont="1" applyAlignment="1">
      <alignment horizontal="center"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top" wrapText="1"/>
    </xf>
    <xf numFmtId="0" fontId="42" fillId="0" borderId="0" xfId="0" applyFont="1" applyFill="1" applyAlignment="1">
      <alignment horizontal="center" vertical="center" wrapText="1"/>
    </xf>
    <xf numFmtId="0" fontId="39" fillId="0" borderId="0" xfId="746" applyFont="1" applyFill="1" applyAlignment="1">
      <alignment horizontal="center" vertical="center" wrapText="1"/>
    </xf>
    <xf numFmtId="0" fontId="39" fillId="0" borderId="0" xfId="746" applyFont="1" applyFill="1" applyBorder="1" applyAlignment="1">
      <alignment horizontal="center" vertical="center" wrapText="1"/>
    </xf>
    <xf numFmtId="0" fontId="41" fillId="0" borderId="0" xfId="746" applyFont="1" applyFill="1" applyAlignment="1">
      <alignment horizontal="center" vertical="center" wrapText="1"/>
    </xf>
    <xf numFmtId="0" fontId="42" fillId="0" borderId="0" xfId="746" applyFont="1" applyFill="1" applyBorder="1" applyAlignment="1">
      <alignment horizontal="center" vertical="center" wrapText="1"/>
    </xf>
    <xf numFmtId="0" fontId="39" fillId="0" borderId="0" xfId="746" applyFont="1" applyFill="1" applyAlignment="1">
      <alignment horizontal="left" vertical="top" wrapText="1"/>
    </xf>
    <xf numFmtId="0" fontId="39" fillId="0" borderId="0" xfId="0" applyFont="1" applyFill="1" applyAlignment="1">
      <alignment horizontal="left" vertical="center"/>
    </xf>
    <xf numFmtId="0" fontId="39" fillId="0" borderId="0" xfId="0" applyFont="1" applyFill="1" applyBorder="1"/>
    <xf numFmtId="1" fontId="39" fillId="0" borderId="11"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indent="1"/>
    </xf>
    <xf numFmtId="0" fontId="38" fillId="0" borderId="17" xfId="0" applyFont="1" applyFill="1" applyBorder="1" applyAlignment="1">
      <alignment horizontal="left" vertical="center" wrapText="1"/>
    </xf>
    <xf numFmtId="0" fontId="41" fillId="0" borderId="0" xfId="0" applyFont="1" applyFill="1" applyAlignment="1">
      <alignment horizontal="left" vertical="center"/>
    </xf>
    <xf numFmtId="0" fontId="39" fillId="0" borderId="17" xfId="0" applyFont="1" applyFill="1" applyBorder="1" applyAlignment="1">
      <alignment horizontal="left" vertical="center" wrapText="1"/>
    </xf>
    <xf numFmtId="1" fontId="39" fillId="0" borderId="18" xfId="0" applyNumberFormat="1" applyFont="1" applyFill="1" applyBorder="1" applyAlignment="1">
      <alignment horizontal="center" vertical="center" wrapText="1"/>
    </xf>
    <xf numFmtId="1" fontId="38" fillId="0" borderId="18" xfId="0" applyNumberFormat="1" applyFont="1" applyFill="1" applyBorder="1" applyAlignment="1">
      <alignment horizontal="center" vertical="center" wrapText="1"/>
    </xf>
    <xf numFmtId="0" fontId="38" fillId="0" borderId="18" xfId="0" applyFont="1" applyFill="1" applyBorder="1" applyAlignment="1">
      <alignment horizontal="left" vertical="center" wrapText="1"/>
    </xf>
    <xf numFmtId="0" fontId="39" fillId="0" borderId="18" xfId="0" applyFont="1" applyFill="1" applyBorder="1" applyAlignment="1">
      <alignment horizontal="left" vertical="center" wrapText="1" indent="1"/>
    </xf>
    <xf numFmtId="0" fontId="39" fillId="0" borderId="0" xfId="0" applyFont="1" applyFill="1" applyBorder="1" applyAlignment="1"/>
    <xf numFmtId="0" fontId="39" fillId="0" borderId="18" xfId="0" applyFont="1" applyFill="1" applyBorder="1" applyAlignment="1">
      <alignment horizontal="left" vertical="center" wrapText="1" indent="2"/>
    </xf>
    <xf numFmtId="1" fontId="39" fillId="0" borderId="19" xfId="0" applyNumberFormat="1" applyFont="1" applyFill="1" applyBorder="1" applyAlignment="1">
      <alignment horizontal="center" vertical="center" wrapText="1"/>
    </xf>
    <xf numFmtId="0" fontId="39" fillId="0" borderId="17" xfId="0" applyFont="1" applyFill="1" applyBorder="1" applyAlignment="1">
      <alignment horizontal="left" vertical="center"/>
    </xf>
    <xf numFmtId="0" fontId="43" fillId="0" borderId="0" xfId="0" applyFont="1" applyAlignment="1"/>
    <xf numFmtId="0" fontId="39" fillId="0" borderId="18" xfId="0" applyFont="1" applyFill="1" applyBorder="1" applyAlignment="1">
      <alignment horizontal="center" vertical="center" wrapText="1"/>
    </xf>
    <xf numFmtId="0" fontId="38" fillId="0" borderId="19" xfId="0" applyFont="1" applyFill="1" applyBorder="1" applyAlignment="1">
      <alignment horizontal="left" vertical="center" wrapText="1"/>
    </xf>
    <xf numFmtId="0" fontId="39" fillId="0" borderId="19" xfId="0" applyFont="1" applyFill="1" applyBorder="1" applyAlignment="1">
      <alignment horizontal="left" vertical="center" wrapText="1" indent="1"/>
    </xf>
    <xf numFmtId="0" fontId="39" fillId="0" borderId="19" xfId="0" applyFont="1" applyFill="1" applyBorder="1" applyAlignment="1">
      <alignment horizontal="left" vertical="center" wrapText="1" indent="2"/>
    </xf>
    <xf numFmtId="0" fontId="39" fillId="0" borderId="19" xfId="0" applyFont="1" applyFill="1" applyBorder="1" applyAlignment="1">
      <alignment horizontal="left" vertical="center" wrapText="1" indent="3"/>
    </xf>
    <xf numFmtId="0" fontId="38" fillId="0" borderId="19" xfId="0" applyFont="1" applyFill="1" applyBorder="1" applyAlignment="1">
      <alignment horizontal="left" vertical="center" wrapText="1" indent="1"/>
    </xf>
    <xf numFmtId="0" fontId="39" fillId="0" borderId="17" xfId="0" applyFont="1" applyFill="1" applyBorder="1" applyAlignment="1">
      <alignment horizontal="left" vertical="center" wrapText="1" indent="2"/>
    </xf>
    <xf numFmtId="0" fontId="39" fillId="0" borderId="18" xfId="0" applyFont="1" applyFill="1" applyBorder="1" applyAlignment="1">
      <alignment horizontal="left" vertical="center" wrapText="1"/>
    </xf>
    <xf numFmtId="0" fontId="42" fillId="0" borderId="0" xfId="0" applyFont="1" applyFill="1" applyAlignment="1">
      <alignment horizontal="left" indent="1"/>
    </xf>
    <xf numFmtId="0" fontId="39" fillId="0" borderId="0" xfId="0" applyFont="1" applyAlignment="1">
      <alignment vertical="center"/>
    </xf>
    <xf numFmtId="0" fontId="39" fillId="0" borderId="19" xfId="0" applyFont="1" applyFill="1" applyBorder="1" applyAlignment="1" applyProtection="1">
      <alignment horizontal="center" vertical="center" wrapText="1"/>
    </xf>
    <xf numFmtId="0" fontId="42" fillId="0" borderId="0" xfId="0" applyFont="1" applyFill="1"/>
    <xf numFmtId="0" fontId="44" fillId="0" borderId="0" xfId="0" applyFont="1"/>
    <xf numFmtId="0" fontId="45" fillId="0" borderId="0" xfId="81" applyFont="1" applyFill="1"/>
    <xf numFmtId="0" fontId="46" fillId="0" borderId="0" xfId="81" applyFont="1" applyFill="1"/>
    <xf numFmtId="0" fontId="43" fillId="0" borderId="0" xfId="0" applyFont="1" applyFill="1" applyAlignment="1"/>
    <xf numFmtId="0" fontId="42" fillId="0" borderId="24" xfId="0" applyFont="1" applyFill="1" applyBorder="1" applyAlignment="1">
      <alignment horizontal="center" vertical="center" wrapText="1"/>
    </xf>
    <xf numFmtId="0" fontId="39" fillId="0" borderId="19" xfId="81" applyFont="1" applyFill="1" applyBorder="1"/>
    <xf numFmtId="0" fontId="47" fillId="0" borderId="0" xfId="81" applyFont="1" applyFill="1" applyBorder="1"/>
    <xf numFmtId="0" fontId="36" fillId="0" borderId="0" xfId="81" applyFont="1" applyFill="1" applyAlignment="1">
      <alignment wrapText="1"/>
    </xf>
    <xf numFmtId="0" fontId="39" fillId="0" borderId="11" xfId="81" applyFont="1" applyFill="1" applyBorder="1"/>
    <xf numFmtId="0" fontId="39" fillId="0" borderId="0" xfId="81" applyFont="1" applyFill="1" applyBorder="1"/>
    <xf numFmtId="0" fontId="39" fillId="0" borderId="19" xfId="0" applyFont="1" applyFill="1" applyBorder="1" applyAlignment="1">
      <alignment horizontal="left" vertical="center" wrapText="1"/>
    </xf>
    <xf numFmtId="0" fontId="39" fillId="0" borderId="20" xfId="81" applyFont="1" applyFill="1" applyBorder="1"/>
    <xf numFmtId="0" fontId="39" fillId="0" borderId="20" xfId="81" applyFont="1" applyFill="1" applyBorder="1" applyAlignment="1">
      <alignment wrapText="1"/>
    </xf>
    <xf numFmtId="0" fontId="39" fillId="0" borderId="19" xfId="745" applyFont="1" applyFill="1" applyBorder="1" applyAlignment="1">
      <alignment vertical="center"/>
    </xf>
    <xf numFmtId="0" fontId="39" fillId="0" borderId="0" xfId="0" applyFont="1" applyFill="1" applyAlignment="1">
      <alignment horizontal="center" vertical="center" wrapText="1"/>
    </xf>
    <xf numFmtId="0" fontId="9" fillId="0" borderId="0" xfId="81" applyFont="1" applyFill="1"/>
    <xf numFmtId="0" fontId="9" fillId="0" borderId="0" xfId="81" applyFont="1" applyFill="1" applyAlignment="1">
      <alignment wrapText="1"/>
    </xf>
    <xf numFmtId="0" fontId="9" fillId="0" borderId="14" xfId="81" applyFont="1" applyFill="1" applyBorder="1" applyAlignment="1">
      <alignment horizontal="center" vertical="center" wrapText="1"/>
    </xf>
    <xf numFmtId="0" fontId="9" fillId="0" borderId="12" xfId="81" applyFont="1" applyFill="1" applyBorder="1" applyAlignment="1">
      <alignment horizontal="center" vertical="center" wrapText="1"/>
    </xf>
    <xf numFmtId="0" fontId="9" fillId="0" borderId="0" xfId="81" applyFont="1" applyFill="1" applyAlignment="1">
      <alignment horizontal="center" vertical="center" wrapText="1"/>
    </xf>
    <xf numFmtId="0" fontId="9" fillId="0" borderId="11" xfId="81" applyFont="1" applyFill="1" applyBorder="1"/>
    <xf numFmtId="0" fontId="9" fillId="0" borderId="15" xfId="81" applyFont="1" applyFill="1" applyBorder="1"/>
    <xf numFmtId="1" fontId="39" fillId="0" borderId="8" xfId="24646" applyNumberFormat="1" applyFont="1" applyFill="1" applyBorder="1" applyAlignment="1">
      <alignment horizontal="center" vertical="top" wrapText="1"/>
    </xf>
    <xf numFmtId="1" fontId="39" fillId="0" borderId="11" xfId="745" applyNumberFormat="1" applyFont="1" applyFill="1" applyBorder="1" applyAlignment="1">
      <alignment horizontal="left" vertical="top" wrapText="1"/>
    </xf>
    <xf numFmtId="0" fontId="38" fillId="2" borderId="0" xfId="0" applyFont="1" applyFill="1" applyAlignment="1">
      <alignment horizontal="left" vertical="center"/>
    </xf>
    <xf numFmtId="0" fontId="38" fillId="0" borderId="19" xfId="0" applyFont="1" applyFill="1" applyBorder="1" applyAlignment="1">
      <alignment horizontal="left" vertical="center"/>
    </xf>
    <xf numFmtId="0" fontId="39" fillId="0" borderId="0" xfId="0" applyFont="1" applyFill="1" applyAlignment="1">
      <alignment vertical="center"/>
    </xf>
    <xf numFmtId="0" fontId="51" fillId="0" borderId="0" xfId="0" applyFont="1" applyAlignment="1">
      <alignment vertical="center"/>
    </xf>
    <xf numFmtId="0" fontId="44" fillId="0" borderId="0" xfId="0" applyFont="1" applyAlignment="1">
      <alignment wrapText="1"/>
    </xf>
    <xf numFmtId="1" fontId="39" fillId="0" borderId="11" xfId="745" applyNumberFormat="1" applyFont="1" applyFill="1" applyBorder="1" applyAlignment="1">
      <alignment horizontal="center" vertical="top" wrapText="1"/>
    </xf>
    <xf numFmtId="1" fontId="39" fillId="0" borderId="19" xfId="745" applyNumberFormat="1" applyFont="1" applyFill="1" applyBorder="1" applyAlignment="1">
      <alignment horizontal="center" vertical="top" wrapText="1"/>
    </xf>
    <xf numFmtId="0" fontId="52" fillId="0" borderId="0" xfId="0" applyFont="1" applyFill="1" applyAlignment="1">
      <alignment vertical="center"/>
    </xf>
    <xf numFmtId="0" fontId="53" fillId="0" borderId="0" xfId="0" applyFont="1" applyFill="1" applyAlignment="1">
      <alignment horizontal="center" vertical="center"/>
    </xf>
    <xf numFmtId="0" fontId="38" fillId="0" borderId="0" xfId="0" applyFont="1" applyFill="1" applyAlignment="1">
      <alignment horizontal="left" vertical="center"/>
    </xf>
    <xf numFmtId="0" fontId="53" fillId="0" borderId="0" xfId="0" applyFont="1" applyFill="1" applyAlignment="1">
      <alignment horizontal="left" vertical="center"/>
    </xf>
    <xf numFmtId="0" fontId="38" fillId="0" borderId="0" xfId="0" applyFont="1" applyFill="1" applyAlignment="1">
      <alignment vertical="center"/>
    </xf>
    <xf numFmtId="0" fontId="42" fillId="0" borderId="0" xfId="0" applyFont="1" applyFill="1" applyAlignment="1">
      <alignment wrapText="1"/>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38" fillId="0" borderId="0" xfId="0" quotePrefix="1" applyFont="1" applyFill="1" applyAlignment="1">
      <alignment horizontal="left" vertical="center"/>
    </xf>
    <xf numFmtId="0" fontId="38" fillId="0" borderId="18" xfId="0" quotePrefix="1" applyFont="1" applyFill="1" applyBorder="1" applyAlignment="1">
      <alignment horizontal="left" vertical="center"/>
    </xf>
    <xf numFmtId="0" fontId="39" fillId="38" borderId="0" xfId="0" applyFont="1" applyFill="1"/>
    <xf numFmtId="0" fontId="42" fillId="37" borderId="0" xfId="0" applyFont="1" applyFill="1"/>
    <xf numFmtId="0" fontId="36" fillId="0" borderId="0" xfId="0" applyFont="1" applyFill="1"/>
    <xf numFmtId="0" fontId="36" fillId="0" borderId="0" xfId="0" applyFont="1" applyFill="1" applyAlignment="1">
      <alignment vertical="center" wrapText="1"/>
    </xf>
    <xf numFmtId="0" fontId="39" fillId="0" borderId="0" xfId="0" applyFont="1" applyFill="1" applyAlignment="1">
      <alignment vertical="top" wrapText="1"/>
    </xf>
    <xf numFmtId="0" fontId="54" fillId="0" borderId="0" xfId="0" applyFont="1" applyFill="1" applyAlignment="1">
      <alignment vertical="center"/>
    </xf>
    <xf numFmtId="0" fontId="42" fillId="0" borderId="0" xfId="0" applyFont="1" applyFill="1" applyAlignment="1">
      <alignment vertical="center"/>
    </xf>
    <xf numFmtId="0" fontId="55" fillId="0" borderId="0" xfId="0" applyFont="1" applyFill="1" applyAlignment="1">
      <alignment horizontal="left" vertical="top" wrapText="1"/>
    </xf>
    <xf numFmtId="0" fontId="36" fillId="0" borderId="0" xfId="0" applyFont="1" applyFill="1" applyAlignment="1">
      <alignment vertical="center"/>
    </xf>
    <xf numFmtId="0" fontId="55" fillId="0" borderId="0" xfId="0" applyFont="1" applyFill="1" applyAlignment="1">
      <alignment wrapText="1"/>
    </xf>
    <xf numFmtId="0" fontId="42" fillId="0" borderId="0" xfId="0" applyFont="1" applyFill="1" applyAlignment="1"/>
    <xf numFmtId="0" fontId="39" fillId="0" borderId="0" xfId="0" applyFont="1" applyFill="1" applyAlignment="1"/>
    <xf numFmtId="0" fontId="9" fillId="0" borderId="0" xfId="0" applyFont="1"/>
    <xf numFmtId="0" fontId="42" fillId="0" borderId="0" xfId="0" applyFont="1" applyFill="1" applyBorder="1"/>
    <xf numFmtId="0" fontId="36"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wrapText="1"/>
    </xf>
    <xf numFmtId="0" fontId="39" fillId="0" borderId="0" xfId="80" applyFont="1" applyFill="1" applyAlignment="1">
      <alignment horizontal="center"/>
    </xf>
    <xf numFmtId="0" fontId="39" fillId="0" borderId="0" xfId="80" applyFont="1" applyFill="1"/>
    <xf numFmtId="0" fontId="38" fillId="0" borderId="0" xfId="80" applyFont="1" applyFill="1" applyAlignment="1">
      <alignment wrapText="1"/>
    </xf>
    <xf numFmtId="0" fontId="38" fillId="0" borderId="0" xfId="80" applyFont="1" applyFill="1" applyAlignment="1">
      <alignment horizontal="center" wrapText="1"/>
    </xf>
    <xf numFmtId="0" fontId="38" fillId="2" borderId="0" xfId="0" applyFont="1" applyFill="1" applyBorder="1" applyAlignment="1">
      <alignment horizontal="left" vertical="center"/>
    </xf>
    <xf numFmtId="0" fontId="38" fillId="0" borderId="0" xfId="80" applyFont="1" applyFill="1"/>
    <xf numFmtId="0" fontId="52" fillId="0" borderId="0" xfId="0" applyFont="1" applyFill="1"/>
    <xf numFmtId="0" fontId="9" fillId="0" borderId="0" xfId="0" applyFont="1" applyFill="1" applyAlignment="1">
      <alignment horizontal="center" vertical="center" wrapText="1"/>
    </xf>
    <xf numFmtId="0" fontId="39" fillId="0" borderId="0" xfId="0" applyFont="1" applyFill="1" applyAlignment="1" applyProtection="1">
      <alignment horizontal="center"/>
    </xf>
    <xf numFmtId="0" fontId="39" fillId="0" borderId="0" xfId="0" applyFont="1" applyFill="1" applyProtection="1"/>
    <xf numFmtId="0" fontId="39" fillId="0" borderId="0" xfId="0" applyFont="1" applyFill="1" applyBorder="1" applyProtection="1"/>
    <xf numFmtId="0" fontId="39" fillId="0" borderId="0" xfId="0" applyFont="1" applyFill="1" applyBorder="1" applyAlignment="1" applyProtection="1">
      <alignment horizontal="left" vertical="top" wrapText="1"/>
    </xf>
    <xf numFmtId="1" fontId="39" fillId="0" borderId="0" xfId="0" applyNumberFormat="1" applyFont="1" applyFill="1" applyBorder="1" applyAlignment="1" applyProtection="1">
      <alignment horizontal="left"/>
    </xf>
    <xf numFmtId="3" fontId="39" fillId="0" borderId="0" xfId="0" applyNumberFormat="1" applyFont="1" applyFill="1" applyBorder="1" applyAlignment="1" applyProtection="1">
      <alignment horizontal="right"/>
    </xf>
    <xf numFmtId="1" fontId="39" fillId="0" borderId="0" xfId="0" applyNumberFormat="1" applyFont="1" applyFill="1" applyBorder="1" applyAlignment="1" applyProtection="1">
      <alignment horizontal="center"/>
    </xf>
    <xf numFmtId="0" fontId="38" fillId="0" borderId="0" xfId="0" applyFont="1" applyFill="1" applyBorder="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Border="1" applyAlignment="1" applyProtection="1">
      <alignment horizontal="center"/>
    </xf>
    <xf numFmtId="0" fontId="39" fillId="0" borderId="0" xfId="0" applyFont="1" applyFill="1" applyBorder="1" applyAlignment="1">
      <alignment horizontal="center"/>
    </xf>
    <xf numFmtId="0" fontId="39" fillId="0" borderId="0" xfId="0" applyFont="1" applyFill="1" applyBorder="1" applyAlignment="1">
      <alignment horizontal="center" wrapText="1"/>
    </xf>
    <xf numFmtId="0" fontId="39" fillId="0" borderId="0" xfId="0" applyFont="1" applyFill="1" applyBorder="1" applyAlignment="1">
      <alignment horizontal="center" vertical="top"/>
    </xf>
    <xf numFmtId="0" fontId="39" fillId="0" borderId="0" xfId="0" applyFont="1" applyFill="1" applyAlignment="1">
      <alignment horizontal="center" vertical="center"/>
    </xf>
    <xf numFmtId="0" fontId="39" fillId="0" borderId="19" xfId="0" applyFont="1" applyFill="1" applyBorder="1" applyAlignment="1">
      <alignment horizontal="center"/>
    </xf>
    <xf numFmtId="0" fontId="39" fillId="0" borderId="0" xfId="80" applyFont="1" applyFill="1" applyBorder="1" applyAlignment="1">
      <alignment horizontal="left" vertical="top" wrapText="1"/>
    </xf>
    <xf numFmtId="0" fontId="38" fillId="0" borderId="0" xfId="80" applyFont="1" applyFill="1" applyAlignment="1">
      <alignment horizontal="center"/>
    </xf>
    <xf numFmtId="0" fontId="38" fillId="0" borderId="0" xfId="0" applyFont="1" applyFill="1" applyAlignment="1">
      <alignment horizontal="left"/>
    </xf>
    <xf numFmtId="2" fontId="39" fillId="0" borderId="0" xfId="80" applyNumberFormat="1" applyFont="1" applyFill="1" applyBorder="1" applyAlignment="1">
      <alignment horizontal="center" vertical="center"/>
    </xf>
    <xf numFmtId="0" fontId="55" fillId="0" borderId="0" xfId="80" applyFont="1" applyFill="1" applyAlignment="1">
      <alignment horizontal="left"/>
    </xf>
    <xf numFmtId="0" fontId="38" fillId="0" borderId="0" xfId="0" applyFont="1" applyFill="1" applyAlignment="1">
      <alignment horizontal="center" vertical="center"/>
    </xf>
    <xf numFmtId="0" fontId="38" fillId="0" borderId="0" xfId="0" applyFont="1"/>
    <xf numFmtId="0" fontId="38" fillId="0"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quotePrefix="1" applyFont="1" applyFill="1" applyAlignment="1">
      <alignment horizontal="center" vertical="center"/>
    </xf>
    <xf numFmtId="0" fontId="39" fillId="0" borderId="0" xfId="0" applyFont="1"/>
    <xf numFmtId="0" fontId="39" fillId="0" borderId="0" xfId="0" applyFont="1" applyFill="1" applyAlignment="1">
      <alignment vertical="center" wrapText="1"/>
    </xf>
    <xf numFmtId="0" fontId="38" fillId="0" borderId="0" xfId="0" quotePrefix="1" applyFont="1" applyFill="1" applyBorder="1" applyAlignment="1">
      <alignment horizontal="center" vertical="center"/>
    </xf>
    <xf numFmtId="0" fontId="44" fillId="0" borderId="0" xfId="0" applyFont="1" applyAlignment="1">
      <alignment horizontal="center"/>
    </xf>
    <xf numFmtId="0" fontId="36" fillId="0" borderId="0" xfId="80" applyFont="1"/>
    <xf numFmtId="0" fontId="39" fillId="0" borderId="0" xfId="80" applyFont="1"/>
    <xf numFmtId="0" fontId="39" fillId="0" borderId="0" xfId="80" applyFont="1" applyBorder="1"/>
    <xf numFmtId="0" fontId="39" fillId="0" borderId="0" xfId="80" applyFont="1" applyFill="1" applyAlignment="1">
      <alignment vertical="center"/>
    </xf>
    <xf numFmtId="0" fontId="38" fillId="0" borderId="0" xfId="80" applyFont="1" applyFill="1" applyAlignment="1">
      <alignment vertical="center"/>
    </xf>
    <xf numFmtId="0" fontId="39" fillId="3" borderId="0" xfId="80" applyFont="1" applyFill="1"/>
    <xf numFmtId="0" fontId="38" fillId="3" borderId="0" xfId="80" applyFont="1" applyFill="1" applyAlignment="1">
      <alignment vertical="center"/>
    </xf>
    <xf numFmtId="0" fontId="38" fillId="0" borderId="0" xfId="80" quotePrefix="1" applyFont="1" applyFill="1" applyBorder="1" applyAlignment="1">
      <alignment horizontal="center" vertical="center"/>
    </xf>
    <xf numFmtId="0" fontId="39" fillId="3" borderId="0" xfId="80" applyFont="1" applyFill="1" applyAlignment="1">
      <alignment vertical="center"/>
    </xf>
    <xf numFmtId="0" fontId="39" fillId="0" borderId="0" xfId="80" applyFont="1" applyFill="1" applyAlignment="1">
      <alignment horizontal="center" vertical="center"/>
    </xf>
    <xf numFmtId="0" fontId="39" fillId="0" borderId="0" xfId="80" applyFont="1" applyAlignment="1">
      <alignment horizontal="center"/>
    </xf>
    <xf numFmtId="0" fontId="9" fillId="0" borderId="0" xfId="0" applyFont="1" applyFill="1"/>
    <xf numFmtId="0" fontId="42" fillId="0" borderId="0" xfId="746" applyFont="1" applyFill="1" applyAlignment="1">
      <alignment horizontal="center" vertical="center" wrapText="1"/>
    </xf>
    <xf numFmtId="0" fontId="44" fillId="0" borderId="0" xfId="0" applyFont="1" applyFill="1" applyAlignment="1">
      <alignment horizontal="center"/>
    </xf>
    <xf numFmtId="0" fontId="36" fillId="0" borderId="0" xfId="80" applyFont="1" applyFill="1"/>
    <xf numFmtId="0" fontId="39" fillId="0" borderId="0" xfId="80" applyFont="1" applyFill="1" applyBorder="1"/>
    <xf numFmtId="0" fontId="8" fillId="36" borderId="20" xfId="0" applyFont="1" applyFill="1" applyBorder="1" applyAlignment="1">
      <alignment horizontal="center"/>
    </xf>
    <xf numFmtId="0" fontId="8" fillId="0" borderId="0" xfId="0" applyFont="1"/>
    <xf numFmtId="0" fontId="39" fillId="0" borderId="19" xfId="0" applyFont="1" applyFill="1" applyBorder="1"/>
    <xf numFmtId="0" fontId="56" fillId="0" borderId="19" xfId="0" applyFont="1" applyBorder="1" applyAlignment="1">
      <alignment horizontal="center"/>
    </xf>
    <xf numFmtId="0" fontId="39" fillId="0" borderId="17" xfId="0" applyFont="1" applyFill="1" applyBorder="1" applyAlignment="1">
      <alignment horizontal="center" vertical="center" wrapText="1"/>
    </xf>
    <xf numFmtId="0" fontId="0" fillId="39" borderId="19" xfId="0" applyFill="1" applyBorder="1" applyAlignment="1">
      <alignment horizontal="center" vertical="center"/>
    </xf>
    <xf numFmtId="0" fontId="39" fillId="39" borderId="19" xfId="0" applyFont="1" applyFill="1" applyBorder="1" applyAlignment="1">
      <alignment horizontal="center" vertical="top"/>
    </xf>
    <xf numFmtId="0" fontId="0" fillId="0" borderId="0" xfId="0" applyAlignment="1">
      <alignment vertical="top"/>
    </xf>
    <xf numFmtId="0" fontId="39" fillId="0" borderId="19" xfId="0" applyFont="1" applyBorder="1" applyAlignment="1">
      <alignment vertical="top"/>
    </xf>
    <xf numFmtId="0" fontId="0" fillId="0" borderId="0" xfId="0" applyAlignment="1">
      <alignment vertical="center"/>
    </xf>
    <xf numFmtId="0" fontId="44" fillId="0" borderId="0" xfId="0" applyFont="1" applyAlignment="1">
      <alignment vertical="top"/>
    </xf>
    <xf numFmtId="0" fontId="9" fillId="0" borderId="1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5" fillId="0" borderId="11" xfId="81" applyFont="1" applyFill="1" applyBorder="1"/>
    <xf numFmtId="0" fontId="44" fillId="0" borderId="0" xfId="0" applyFont="1" applyFill="1"/>
    <xf numFmtId="0" fontId="6" fillId="0" borderId="0" xfId="0" applyFont="1" applyFill="1"/>
    <xf numFmtId="0" fontId="7" fillId="0" borderId="0" xfId="0" applyFont="1" applyFill="1"/>
    <xf numFmtId="14" fontId="39" fillId="0" borderId="19" xfId="0" applyNumberFormat="1" applyFont="1" applyBorder="1" applyAlignment="1">
      <alignment horizontal="center" vertical="top"/>
    </xf>
    <xf numFmtId="14" fontId="4" fillId="0" borderId="19" xfId="0" applyNumberFormat="1" applyFont="1" applyBorder="1" applyAlignment="1">
      <alignment horizontal="center"/>
    </xf>
    <xf numFmtId="0" fontId="39" fillId="0" borderId="26" xfId="745" applyFont="1" applyFill="1" applyBorder="1" applyAlignment="1">
      <alignment horizontal="center" vertical="center" wrapText="1"/>
    </xf>
    <xf numFmtId="0" fontId="41" fillId="0" borderId="0" xfId="0" applyFont="1" applyAlignment="1">
      <alignment horizontal="left" vertical="center"/>
    </xf>
    <xf numFmtId="0" fontId="42" fillId="0" borderId="0" xfId="0" applyFont="1"/>
    <xf numFmtId="0" fontId="38" fillId="0" borderId="0" xfId="0" applyFont="1" applyAlignment="1">
      <alignment vertical="center"/>
    </xf>
    <xf numFmtId="0" fontId="38" fillId="0" borderId="0" xfId="0" applyFont="1" applyAlignment="1">
      <alignment horizontal="center" vertical="center" wrapText="1"/>
    </xf>
    <xf numFmtId="0" fontId="55" fillId="0" borderId="0" xfId="0" applyFont="1" applyAlignment="1">
      <alignment horizontal="left" vertical="top" wrapText="1"/>
    </xf>
    <xf numFmtId="1" fontId="42" fillId="0" borderId="0" xfId="0" applyNumberFormat="1" applyFont="1" applyAlignment="1" applyProtection="1">
      <alignment horizontal="left"/>
      <protection locked="0"/>
    </xf>
    <xf numFmtId="0" fontId="42" fillId="0" borderId="0" xfId="0" applyFont="1" applyAlignment="1">
      <alignment horizontal="left"/>
    </xf>
    <xf numFmtId="0" fontId="42" fillId="0" borderId="0" xfId="0" applyFont="1" applyAlignment="1">
      <alignment horizontal="center" wrapText="1"/>
    </xf>
    <xf numFmtId="0" fontId="39" fillId="0" borderId="0" xfId="0" applyFont="1" applyAlignment="1">
      <alignment horizontal="center" wrapText="1"/>
    </xf>
    <xf numFmtId="0" fontId="39" fillId="0" borderId="26" xfId="0" applyFont="1" applyBorder="1" applyAlignment="1">
      <alignment horizontal="center" vertical="center" wrapText="1"/>
    </xf>
    <xf numFmtId="0" fontId="42" fillId="0" borderId="28" xfId="0" applyFont="1" applyBorder="1" applyAlignment="1">
      <alignment horizontal="center" vertical="center" wrapText="1"/>
    </xf>
    <xf numFmtId="0" fontId="57" fillId="0" borderId="0" xfId="0" applyFont="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36" fillId="0" borderId="0" xfId="0" applyFont="1"/>
    <xf numFmtId="0" fontId="39" fillId="0" borderId="29" xfId="0" applyFont="1" applyBorder="1" applyAlignment="1">
      <alignment horizontal="center" vertical="center" wrapText="1"/>
    </xf>
    <xf numFmtId="0" fontId="42" fillId="0" borderId="28" xfId="0" applyFont="1" applyBorder="1" applyAlignment="1">
      <alignment horizontal="center"/>
    </xf>
    <xf numFmtId="0" fontId="39" fillId="0" borderId="26" xfId="0" applyFont="1" applyBorder="1" applyAlignment="1">
      <alignment horizontal="center"/>
    </xf>
    <xf numFmtId="0" fontId="39" fillId="0" borderId="26" xfId="745" applyFont="1" applyFill="1" applyBorder="1"/>
    <xf numFmtId="0" fontId="57" fillId="0" borderId="0" xfId="0" applyFont="1" applyAlignment="1">
      <alignment horizontal="center"/>
    </xf>
    <xf numFmtId="0" fontId="44" fillId="0" borderId="0" xfId="0" applyFont="1" applyAlignment="1">
      <alignment horizontal="left" vertical="center" wrapText="1"/>
    </xf>
    <xf numFmtId="0" fontId="58" fillId="0" borderId="0" xfId="0" applyFont="1" applyAlignment="1">
      <alignment horizontal="center" vertical="center" wrapText="1"/>
    </xf>
    <xf numFmtId="0" fontId="58" fillId="0" borderId="0" xfId="0" applyFont="1" applyAlignment="1">
      <alignment horizontal="center" vertical="center"/>
    </xf>
    <xf numFmtId="0" fontId="42" fillId="0" borderId="0" xfId="0" applyFont="1" applyAlignment="1">
      <alignment horizontal="left" wrapText="1"/>
    </xf>
    <xf numFmtId="0" fontId="39" fillId="0" borderId="0" xfId="0" applyFont="1" applyAlignment="1">
      <alignment horizontal="left"/>
    </xf>
    <xf numFmtId="0" fontId="39" fillId="0" borderId="27" xfId="0" applyFont="1" applyBorder="1" applyAlignment="1">
      <alignment horizontal="center" vertical="center" wrapText="1"/>
    </xf>
    <xf numFmtId="0" fontId="39" fillId="0" borderId="27" xfId="0" applyFont="1" applyBorder="1" applyAlignment="1">
      <alignment horizontal="center"/>
    </xf>
    <xf numFmtId="0" fontId="41" fillId="0" borderId="0" xfId="746" applyFont="1" applyAlignment="1">
      <alignment horizontal="center" vertical="center" wrapText="1"/>
    </xf>
    <xf numFmtId="0" fontId="46" fillId="0" borderId="0" xfId="0" applyFont="1" applyAlignment="1">
      <alignment horizontal="left" vertical="center"/>
    </xf>
    <xf numFmtId="0" fontId="39" fillId="3" borderId="26" xfId="0" applyFont="1" applyFill="1" applyBorder="1" applyAlignment="1">
      <alignment horizontal="center" vertical="center" wrapText="1"/>
    </xf>
    <xf numFmtId="0" fontId="39" fillId="3" borderId="26" xfId="745" applyFont="1" applyFill="1" applyBorder="1" applyAlignment="1">
      <alignment horizontal="center" vertical="center" wrapText="1"/>
    </xf>
    <xf numFmtId="0" fontId="42" fillId="3" borderId="0" xfId="0" applyFont="1" applyFill="1" applyAlignment="1">
      <alignment horizontal="center" vertical="center" wrapText="1"/>
    </xf>
    <xf numFmtId="0" fontId="39" fillId="3" borderId="0" xfId="0" applyFont="1" applyFill="1" applyAlignment="1">
      <alignment horizontal="center" vertical="center" wrapText="1"/>
    </xf>
    <xf numFmtId="0" fontId="39" fillId="0" borderId="26" xfId="0" applyFont="1" applyFill="1" applyBorder="1" applyAlignment="1">
      <alignment horizontal="center" vertical="center" wrapText="1"/>
    </xf>
    <xf numFmtId="1" fontId="39" fillId="0" borderId="26" xfId="0" applyNumberFormat="1" applyFont="1" applyFill="1" applyBorder="1" applyAlignment="1">
      <alignment horizontal="center" vertical="center" wrapText="1"/>
    </xf>
    <xf numFmtId="1" fontId="39" fillId="0" borderId="26" xfId="745" applyNumberFormat="1" applyFont="1" applyFill="1" applyBorder="1" applyAlignment="1">
      <alignment horizontal="center" vertical="top" wrapText="1"/>
    </xf>
    <xf numFmtId="0" fontId="4" fillId="0" borderId="0" xfId="0" applyFont="1" applyFill="1" applyAlignment="1">
      <alignment horizontal="center" vertical="center" wrapText="1"/>
    </xf>
    <xf numFmtId="1" fontId="39" fillId="0" borderId="26" xfId="745" applyNumberFormat="1" applyFont="1" applyFill="1" applyBorder="1" applyAlignment="1">
      <alignment horizontal="left" vertical="top" wrapText="1"/>
    </xf>
    <xf numFmtId="0" fontId="42" fillId="0" borderId="0" xfId="0" applyFont="1" applyFill="1" applyBorder="1" applyAlignment="1">
      <alignment horizontal="left" vertical="center" indent="1"/>
    </xf>
    <xf numFmtId="1" fontId="39" fillId="0" borderId="0" xfId="0" applyNumberFormat="1" applyFont="1" applyFill="1" applyBorder="1" applyAlignment="1">
      <alignment horizontal="center" vertical="center" wrapText="1"/>
    </xf>
    <xf numFmtId="1" fontId="39" fillId="0" borderId="0" xfId="745" applyNumberFormat="1" applyFont="1" applyFill="1" applyBorder="1" applyAlignment="1">
      <alignment horizontal="left" vertical="top" wrapText="1"/>
    </xf>
    <xf numFmtId="0" fontId="59" fillId="0" borderId="0" xfId="81" applyFont="1" applyFill="1"/>
    <xf numFmtId="0" fontId="59" fillId="0" borderId="13" xfId="81" applyFont="1" applyFill="1" applyBorder="1" applyAlignment="1">
      <alignment horizontal="center" vertical="center" wrapText="1"/>
    </xf>
    <xf numFmtId="0" fontId="59" fillId="0" borderId="14" xfId="81" applyFont="1" applyFill="1" applyBorder="1" applyAlignment="1">
      <alignment horizontal="center" vertical="center" wrapText="1"/>
    </xf>
    <xf numFmtId="0" fontId="60" fillId="0" borderId="11" xfId="7336" applyFont="1" applyFill="1" applyBorder="1" applyAlignment="1">
      <alignment horizontal="center" vertical="center"/>
    </xf>
    <xf numFmtId="0" fontId="60" fillId="0" borderId="19" xfId="7336" applyFont="1" applyFill="1" applyBorder="1" applyAlignment="1">
      <alignment horizontal="center" vertical="center"/>
    </xf>
    <xf numFmtId="0" fontId="60" fillId="0" borderId="16" xfId="7336" applyFont="1" applyFill="1" applyBorder="1" applyAlignment="1">
      <alignment horizontal="center" vertical="center"/>
    </xf>
    <xf numFmtId="0" fontId="0" fillId="0" borderId="19" xfId="0" applyBorder="1" applyAlignment="1">
      <alignment horizontal="center" vertical="center"/>
    </xf>
    <xf numFmtId="0" fontId="3" fillId="0" borderId="0" xfId="0" applyFont="1"/>
    <xf numFmtId="0" fontId="62" fillId="0" borderId="0" xfId="0" applyFont="1"/>
    <xf numFmtId="0" fontId="63" fillId="0" borderId="0" xfId="0" applyFont="1" applyAlignment="1">
      <alignment horizontal="left" vertical="center" readingOrder="1"/>
    </xf>
    <xf numFmtId="0" fontId="63" fillId="43" borderId="30" xfId="0" applyFont="1" applyFill="1" applyBorder="1" applyAlignment="1">
      <alignment horizontal="center" vertical="center" wrapText="1" readingOrder="1"/>
    </xf>
    <xf numFmtId="0" fontId="63" fillId="43" borderId="30" xfId="0" applyFont="1" applyFill="1" applyBorder="1" applyAlignment="1">
      <alignment horizontal="left" vertical="center" wrapText="1" indent="1" readingOrder="1"/>
    </xf>
    <xf numFmtId="0" fontId="65" fillId="44" borderId="31" xfId="0" applyFont="1" applyFill="1" applyBorder="1" applyAlignment="1">
      <alignment horizontal="center" vertical="center" wrapText="1" readingOrder="1"/>
    </xf>
    <xf numFmtId="0" fontId="65" fillId="44" borderId="32" xfId="0" applyFont="1" applyFill="1" applyBorder="1" applyAlignment="1">
      <alignment horizontal="center" vertical="center" wrapText="1" readingOrder="1"/>
    </xf>
    <xf numFmtId="0" fontId="39" fillId="45" borderId="33" xfId="0" applyFont="1" applyFill="1" applyBorder="1" applyAlignment="1">
      <alignment horizontal="center" vertical="center" wrapText="1"/>
    </xf>
    <xf numFmtId="0" fontId="63" fillId="47" borderId="30" xfId="0" applyFont="1" applyFill="1" applyBorder="1" applyAlignment="1">
      <alignment horizontal="center" vertical="center" wrapText="1" readingOrder="1"/>
    </xf>
    <xf numFmtId="0" fontId="63" fillId="47" borderId="30" xfId="0" applyFont="1" applyFill="1" applyBorder="1" applyAlignment="1">
      <alignment horizontal="left" vertical="center" wrapText="1" indent="1" readingOrder="1"/>
    </xf>
    <xf numFmtId="0" fontId="65" fillId="46" borderId="31" xfId="0" applyFont="1" applyFill="1" applyBorder="1" applyAlignment="1">
      <alignment horizontal="center" vertical="center" wrapText="1" readingOrder="1"/>
    </xf>
    <xf numFmtId="0" fontId="65" fillId="46" borderId="32" xfId="0" applyFont="1" applyFill="1" applyBorder="1" applyAlignment="1">
      <alignment horizontal="center" vertical="center" wrapText="1" readingOrder="1"/>
    </xf>
    <xf numFmtId="0" fontId="66" fillId="46" borderId="33" xfId="0" applyFont="1" applyFill="1" applyBorder="1" applyAlignment="1">
      <alignment horizontal="center" vertical="center" wrapText="1" readingOrder="1"/>
    </xf>
    <xf numFmtId="0" fontId="63" fillId="47" borderId="31" xfId="0" applyFont="1" applyFill="1" applyBorder="1" applyAlignment="1">
      <alignment horizontal="center" vertical="center" wrapText="1" readingOrder="1"/>
    </xf>
    <xf numFmtId="0" fontId="63" fillId="47" borderId="36" xfId="0" applyFont="1" applyFill="1" applyBorder="1" applyAlignment="1">
      <alignment horizontal="center" vertical="center" wrapText="1" readingOrder="1"/>
    </xf>
    <xf numFmtId="0" fontId="65" fillId="48" borderId="31" xfId="0" applyFont="1" applyFill="1" applyBorder="1" applyAlignment="1">
      <alignment horizontal="center" vertical="center" wrapText="1" readingOrder="1"/>
    </xf>
    <xf numFmtId="0" fontId="65" fillId="48" borderId="32" xfId="0" applyFont="1" applyFill="1" applyBorder="1" applyAlignment="1">
      <alignment horizontal="center" vertical="center" wrapText="1" readingOrder="1"/>
    </xf>
    <xf numFmtId="0" fontId="63" fillId="49" borderId="31" xfId="0" applyFont="1" applyFill="1" applyBorder="1" applyAlignment="1">
      <alignment horizontal="center" vertical="center" wrapText="1" readingOrder="1"/>
    </xf>
    <xf numFmtId="0" fontId="63" fillId="49" borderId="30" xfId="0" applyFont="1" applyFill="1" applyBorder="1" applyAlignment="1">
      <alignment horizontal="left" vertical="center" wrapText="1" indent="1" readingOrder="1"/>
    </xf>
    <xf numFmtId="0" fontId="63" fillId="49" borderId="32" xfId="0" applyFont="1" applyFill="1" applyBorder="1" applyAlignment="1">
      <alignment horizontal="center" vertical="center" wrapText="1" readingOrder="1"/>
    </xf>
    <xf numFmtId="0" fontId="63" fillId="49" borderId="40" xfId="0" applyFont="1" applyFill="1" applyBorder="1" applyAlignment="1">
      <alignment horizontal="left" vertical="center" wrapText="1" indent="1" readingOrder="1"/>
    </xf>
    <xf numFmtId="0" fontId="39" fillId="50" borderId="36" xfId="0" applyFont="1" applyFill="1" applyBorder="1" applyAlignment="1">
      <alignment horizontal="center" vertical="center" wrapText="1" readingOrder="1"/>
    </xf>
    <xf numFmtId="0" fontId="39" fillId="50" borderId="36" xfId="0" applyFont="1" applyFill="1" applyBorder="1" applyAlignment="1">
      <alignment horizontal="left" vertical="center" wrapText="1" indent="1" readingOrder="1"/>
    </xf>
    <xf numFmtId="0" fontId="1" fillId="0" borderId="0" xfId="81" applyFont="1" applyFill="1"/>
    <xf numFmtId="0" fontId="40" fillId="0" borderId="11" xfId="7336" applyFill="1" applyBorder="1" applyAlignment="1">
      <alignment horizontal="center"/>
    </xf>
    <xf numFmtId="0" fontId="40" fillId="0" borderId="19" xfId="7336" applyFill="1" applyBorder="1" applyAlignment="1">
      <alignment horizontal="center" vertical="center"/>
    </xf>
    <xf numFmtId="0" fontId="40" fillId="0" borderId="11" xfId="7336" applyFill="1" applyBorder="1" applyAlignment="1">
      <alignment horizontal="center" vertical="center"/>
    </xf>
    <xf numFmtId="0" fontId="2" fillId="0" borderId="0" xfId="0" applyFont="1" applyFill="1" applyAlignment="1">
      <alignment horizontal="center" vertical="center" wrapText="1"/>
    </xf>
    <xf numFmtId="0" fontId="40" fillId="0" borderId="16" xfId="7336" applyFill="1" applyBorder="1" applyAlignment="1">
      <alignment horizontal="center"/>
    </xf>
    <xf numFmtId="0" fontId="40" fillId="0" borderId="21" xfId="7336" applyFill="1" applyBorder="1" applyAlignment="1">
      <alignment horizontal="center"/>
    </xf>
    <xf numFmtId="0" fontId="4" fillId="0" borderId="26" xfId="81" applyFont="1" applyFill="1" applyBorder="1"/>
    <xf numFmtId="0" fontId="40" fillId="0" borderId="11" xfId="7336" applyFill="1" applyBorder="1" applyAlignment="1">
      <alignment horizontal="center" wrapText="1"/>
    </xf>
    <xf numFmtId="0" fontId="39" fillId="0" borderId="26" xfId="0" applyFont="1" applyFill="1" applyBorder="1" applyAlignment="1">
      <alignment horizontal="left" vertical="center" wrapText="1"/>
    </xf>
    <xf numFmtId="0" fontId="39" fillId="0" borderId="26" xfId="0" applyFont="1" applyFill="1" applyBorder="1" applyAlignment="1">
      <alignment horizontal="center" wrapText="1"/>
    </xf>
    <xf numFmtId="0" fontId="71" fillId="52" borderId="45" xfId="44749" applyNumberFormat="1" applyFont="1" applyFill="1" applyBorder="1" applyAlignment="1" applyProtection="1">
      <alignment vertical="center" wrapText="1"/>
    </xf>
    <xf numFmtId="0" fontId="73" fillId="52" borderId="43" xfId="44750" applyFont="1" applyFill="1" applyBorder="1" applyAlignment="1">
      <alignment horizontal="center" vertical="center" wrapText="1" readingOrder="1"/>
    </xf>
    <xf numFmtId="0" fontId="74" fillId="53" borderId="43" xfId="44750" applyFont="1" applyFill="1" applyBorder="1" applyAlignment="1">
      <alignment horizontal="center" vertical="top" wrapText="1" readingOrder="1"/>
    </xf>
    <xf numFmtId="0" fontId="73" fillId="53" borderId="43" xfId="44750" applyFont="1" applyFill="1" applyBorder="1" applyAlignment="1">
      <alignment horizontal="center" vertical="top" wrapText="1" readingOrder="1"/>
    </xf>
    <xf numFmtId="0" fontId="75" fillId="53" borderId="43" xfId="44750" applyFont="1" applyFill="1" applyBorder="1" applyAlignment="1">
      <alignment horizontal="center" vertical="top" wrapText="1" readingOrder="1"/>
    </xf>
    <xf numFmtId="0" fontId="73" fillId="53" borderId="43" xfId="44750" applyFont="1" applyFill="1" applyBorder="1" applyAlignment="1">
      <alignment horizontal="center" wrapText="1" readingOrder="1"/>
    </xf>
    <xf numFmtId="0" fontId="74" fillId="0" borderId="0" xfId="0" applyFont="1"/>
    <xf numFmtId="0" fontId="1" fillId="0" borderId="19" xfId="0" quotePrefix="1" applyFont="1" applyBorder="1" applyAlignment="1">
      <alignment horizontal="center"/>
    </xf>
    <xf numFmtId="0" fontId="39" fillId="0" borderId="19" xfId="0" applyFont="1" applyBorder="1" applyAlignment="1">
      <alignment vertical="top" wrapText="1"/>
    </xf>
    <xf numFmtId="0" fontId="0" fillId="0" borderId="46" xfId="0" applyBorder="1" applyAlignment="1">
      <alignment horizontal="center" vertical="center"/>
    </xf>
    <xf numFmtId="0" fontId="0" fillId="0" borderId="46" xfId="0" applyBorder="1" applyAlignment="1">
      <alignment wrapText="1"/>
    </xf>
    <xf numFmtId="0" fontId="1" fillId="0" borderId="0" xfId="0" applyFont="1" applyFill="1"/>
    <xf numFmtId="0" fontId="1" fillId="0" borderId="0" xfId="0" applyFont="1"/>
    <xf numFmtId="0" fontId="76" fillId="54" borderId="0" xfId="0" applyFont="1" applyFill="1" applyAlignment="1">
      <alignment vertical="top"/>
    </xf>
    <xf numFmtId="0" fontId="76" fillId="38" borderId="0" xfId="0" applyFont="1" applyFill="1" applyAlignment="1">
      <alignment vertical="top"/>
    </xf>
    <xf numFmtId="0" fontId="40" fillId="0" borderId="21" xfId="7336" applyFill="1" applyBorder="1" applyAlignment="1">
      <alignment horizontal="center" vertical="center"/>
    </xf>
    <xf numFmtId="0" fontId="42" fillId="0" borderId="19" xfId="0" applyFont="1" applyFill="1" applyBorder="1" applyAlignment="1">
      <alignment horizontal="left" vertical="center" indent="1"/>
    </xf>
    <xf numFmtId="0" fontId="40" fillId="54" borderId="46" xfId="7336" applyFill="1" applyBorder="1" applyAlignment="1">
      <alignment horizontal="center" wrapText="1"/>
    </xf>
    <xf numFmtId="0" fontId="1" fillId="54" borderId="46" xfId="81" applyFont="1" applyFill="1" applyBorder="1"/>
    <xf numFmtId="1" fontId="39" fillId="0" borderId="46" xfId="745" applyNumberFormat="1" applyFont="1" applyFill="1" applyBorder="1" applyAlignment="1">
      <alignment horizontal="left" vertical="top" wrapText="1"/>
    </xf>
    <xf numFmtId="0" fontId="42" fillId="54" borderId="19" xfId="0" applyFont="1" applyFill="1" applyBorder="1" applyAlignment="1">
      <alignment horizontal="left" vertical="center" indent="1"/>
    </xf>
    <xf numFmtId="1" fontId="39" fillId="54" borderId="11" xfId="0" applyNumberFormat="1" applyFont="1" applyFill="1" applyBorder="1" applyAlignment="1">
      <alignment horizontal="center" vertical="center" wrapText="1"/>
    </xf>
    <xf numFmtId="0" fontId="1" fillId="0" borderId="11" xfId="81" applyFont="1" applyFill="1" applyBorder="1"/>
    <xf numFmtId="0" fontId="1" fillId="54" borderId="15" xfId="81" applyFont="1" applyFill="1" applyBorder="1"/>
    <xf numFmtId="1" fontId="39" fillId="0" borderId="46" xfId="24646" applyNumberFormat="1" applyFont="1" applyFill="1" applyBorder="1" applyAlignment="1">
      <alignment horizontal="center" vertical="top" wrapText="1"/>
    </xf>
    <xf numFmtId="0" fontId="39" fillId="38" borderId="19" xfId="0" applyFont="1" applyFill="1" applyBorder="1" applyAlignment="1">
      <alignment horizontal="left" vertical="center" wrapText="1" indent="1"/>
    </xf>
    <xf numFmtId="1" fontId="39" fillId="38" borderId="18" xfId="0" applyNumberFormat="1" applyFont="1" applyFill="1" applyBorder="1" applyAlignment="1">
      <alignment horizontal="center" vertical="center" wrapText="1"/>
    </xf>
    <xf numFmtId="1" fontId="39" fillId="0" borderId="46" xfId="745" applyNumberFormat="1" applyFont="1" applyFill="1" applyBorder="1" applyAlignment="1">
      <alignment horizontal="center" vertical="top" wrapText="1"/>
    </xf>
    <xf numFmtId="1" fontId="39" fillId="38" borderId="46" xfId="0" applyNumberFormat="1" applyFont="1" applyFill="1" applyBorder="1" applyAlignment="1">
      <alignment horizontal="center" vertical="center" wrapText="1"/>
    </xf>
    <xf numFmtId="1" fontId="51" fillId="0" borderId="46" xfId="745" applyNumberFormat="1" applyFont="1" applyFill="1" applyBorder="1" applyAlignment="1">
      <alignment horizontal="center" vertical="top" wrapText="1"/>
    </xf>
    <xf numFmtId="0" fontId="39" fillId="38" borderId="19" xfId="0" applyFont="1" applyFill="1" applyBorder="1" applyAlignment="1">
      <alignment horizontal="left" vertical="center" wrapText="1" indent="2"/>
    </xf>
    <xf numFmtId="0" fontId="39" fillId="38" borderId="46" xfId="0" applyFont="1" applyFill="1" applyBorder="1" applyAlignment="1">
      <alignment horizontal="left" vertical="center" wrapText="1" indent="1"/>
    </xf>
    <xf numFmtId="0" fontId="77" fillId="0" borderId="0" xfId="0" applyFont="1" applyFill="1" applyAlignment="1">
      <alignment wrapText="1"/>
    </xf>
    <xf numFmtId="0" fontId="77" fillId="0" borderId="0" xfId="0" applyFont="1" applyFill="1"/>
    <xf numFmtId="0" fontId="77" fillId="37" borderId="0" xfId="0" applyFont="1" applyFill="1"/>
    <xf numFmtId="0" fontId="38" fillId="54" borderId="0" xfId="0" applyFont="1" applyFill="1"/>
    <xf numFmtId="0" fontId="0" fillId="54" borderId="0" xfId="0" applyFill="1"/>
    <xf numFmtId="0" fontId="1" fillId="54" borderId="46" xfId="0" applyFont="1" applyFill="1" applyBorder="1"/>
    <xf numFmtId="0" fontId="39" fillId="54" borderId="46" xfId="746" quotePrefix="1" applyFont="1" applyFill="1" applyBorder="1" applyAlignment="1">
      <alignment horizontal="center"/>
    </xf>
    <xf numFmtId="0" fontId="40" fillId="38" borderId="11" xfId="7336" applyFill="1" applyBorder="1" applyAlignment="1">
      <alignment horizontal="center"/>
    </xf>
    <xf numFmtId="0" fontId="40" fillId="38" borderId="16" xfId="7336" applyFill="1" applyBorder="1" applyAlignment="1">
      <alignment horizontal="center"/>
    </xf>
    <xf numFmtId="0" fontId="40" fillId="54" borderId="11" xfId="7336" applyFill="1" applyBorder="1" applyAlignment="1">
      <alignment horizontal="center"/>
    </xf>
    <xf numFmtId="0" fontId="60" fillId="0" borderId="46" xfId="7336" applyFont="1" applyFill="1" applyBorder="1" applyAlignment="1">
      <alignment horizontal="center" vertical="center"/>
    </xf>
    <xf numFmtId="0" fontId="39" fillId="54" borderId="18" xfId="0" applyFont="1" applyFill="1" applyBorder="1" applyAlignment="1">
      <alignment horizontal="center" vertical="center" wrapText="1"/>
    </xf>
    <xf numFmtId="1" fontId="39" fillId="54" borderId="11" xfId="745" applyNumberFormat="1" applyFont="1" applyFill="1" applyBorder="1" applyAlignment="1">
      <alignment horizontal="center" vertical="top" wrapText="1"/>
    </xf>
    <xf numFmtId="0" fontId="38" fillId="0" borderId="0" xfId="0" applyFont="1" applyBorder="1" applyAlignment="1">
      <alignment vertical="center" wrapText="1"/>
    </xf>
    <xf numFmtId="0" fontId="39" fillId="0" borderId="0" xfId="80" applyFont="1" applyFill="1" applyAlignment="1">
      <alignment horizontal="center" wrapText="1"/>
    </xf>
    <xf numFmtId="0" fontId="39" fillId="0" borderId="0" xfId="80" applyFont="1" applyFill="1" applyAlignment="1">
      <alignment wrapText="1"/>
    </xf>
    <xf numFmtId="1" fontId="39" fillId="0" borderId="50" xfId="0" applyNumberFormat="1" applyFont="1" applyFill="1" applyBorder="1" applyAlignment="1">
      <alignment horizontal="center" vertical="center" wrapText="1"/>
    </xf>
    <xf numFmtId="1" fontId="39" fillId="54" borderId="50" xfId="745" applyNumberFormat="1" applyFont="1" applyFill="1" applyBorder="1" applyAlignment="1">
      <alignment horizontal="center" vertical="top" wrapText="1"/>
    </xf>
    <xf numFmtId="1" fontId="39" fillId="54" borderId="8" xfId="745" applyNumberFormat="1" applyFont="1" applyFill="1" applyBorder="1" applyAlignment="1">
      <alignment horizontal="center" vertical="top" wrapText="1"/>
    </xf>
    <xf numFmtId="1" fontId="39" fillId="0" borderId="8" xfId="745" applyNumberFormat="1" applyFont="1" applyFill="1" applyBorder="1" applyAlignment="1">
      <alignment horizontal="center" vertical="top" wrapText="1"/>
    </xf>
    <xf numFmtId="0" fontId="39" fillId="38" borderId="50" xfId="0" applyFont="1" applyFill="1" applyBorder="1" applyAlignment="1">
      <alignment horizontal="center" vertical="center" wrapText="1"/>
    </xf>
    <xf numFmtId="1" fontId="39" fillId="38" borderId="50" xfId="0" applyNumberFormat="1" applyFont="1" applyFill="1" applyBorder="1" applyAlignment="1">
      <alignment horizontal="center" vertical="center" wrapText="1"/>
    </xf>
    <xf numFmtId="1" fontId="39" fillId="38" borderId="50" xfId="745" applyNumberFormat="1" applyFont="1" applyFill="1" applyBorder="1" applyAlignment="1">
      <alignment horizontal="center" vertical="top" wrapText="1"/>
    </xf>
    <xf numFmtId="0" fontId="42" fillId="38" borderId="50" xfId="0" applyFont="1" applyFill="1" applyBorder="1" applyAlignment="1">
      <alignment horizontal="center" vertical="center" wrapText="1"/>
    </xf>
    <xf numFmtId="0" fontId="39" fillId="38" borderId="50" xfId="745" applyFont="1" applyFill="1" applyBorder="1" applyAlignment="1">
      <alignment horizontal="center" vertical="center" wrapText="1"/>
    </xf>
    <xf numFmtId="0" fontId="41" fillId="38" borderId="0" xfId="0" applyFont="1" applyFill="1" applyAlignment="1">
      <alignment horizontal="center" vertical="center" wrapText="1"/>
    </xf>
    <xf numFmtId="0" fontId="59" fillId="38" borderId="50" xfId="0" applyFont="1" applyFill="1" applyBorder="1" applyAlignment="1">
      <alignment horizontal="center" vertical="center" wrapText="1"/>
    </xf>
    <xf numFmtId="0" fontId="59" fillId="38" borderId="46" xfId="0" applyFont="1" applyFill="1" applyBorder="1" applyAlignment="1">
      <alignment horizontal="center" vertical="center" wrapText="1"/>
    </xf>
    <xf numFmtId="0" fontId="42" fillId="38" borderId="51" xfId="0" applyFont="1" applyFill="1" applyBorder="1" applyAlignment="1">
      <alignment horizontal="center" vertical="center" wrapText="1"/>
    </xf>
    <xf numFmtId="0" fontId="78" fillId="0" borderId="0" xfId="0" applyFont="1" applyAlignment="1">
      <alignment horizontal="center" vertical="center" wrapText="1"/>
    </xf>
    <xf numFmtId="0" fontId="39" fillId="38" borderId="26" xfId="0" applyFont="1" applyFill="1" applyBorder="1" applyAlignment="1">
      <alignment horizontal="center" vertical="center" wrapText="1"/>
    </xf>
    <xf numFmtId="0" fontId="39" fillId="38" borderId="47" xfId="0" applyFont="1" applyFill="1" applyBorder="1" applyAlignment="1">
      <alignment horizontal="center" vertical="center" wrapText="1"/>
    </xf>
    <xf numFmtId="0" fontId="42" fillId="38" borderId="28" xfId="0" applyFont="1" applyFill="1" applyBorder="1" applyAlignment="1">
      <alignment horizontal="center" vertical="center" wrapText="1"/>
    </xf>
    <xf numFmtId="0" fontId="39" fillId="38" borderId="26" xfId="745" applyFont="1" applyFill="1" applyBorder="1" applyAlignment="1">
      <alignment horizontal="center" vertical="center" wrapText="1"/>
    </xf>
    <xf numFmtId="0" fontId="40" fillId="38" borderId="11" xfId="7336" applyFill="1" applyBorder="1" applyAlignment="1">
      <alignment horizontal="center" vertical="center"/>
    </xf>
    <xf numFmtId="0" fontId="40" fillId="38" borderId="19" xfId="7336" applyFill="1" applyBorder="1" applyAlignment="1">
      <alignment horizontal="center" vertical="center"/>
    </xf>
    <xf numFmtId="0" fontId="36" fillId="0" borderId="0" xfId="746" applyFont="1"/>
    <xf numFmtId="0" fontId="36" fillId="0" borderId="0" xfId="746" applyFont="1" applyAlignment="1">
      <alignment vertical="center"/>
    </xf>
    <xf numFmtId="0" fontId="42" fillId="0" borderId="0" xfId="746" applyFont="1" applyAlignment="1">
      <alignment horizontal="center"/>
    </xf>
    <xf numFmtId="0" fontId="42" fillId="0" borderId="0" xfId="746" applyFont="1"/>
    <xf numFmtId="0" fontId="1" fillId="0" borderId="0" xfId="746" applyFont="1" applyAlignment="1">
      <alignment vertical="center" wrapText="1"/>
    </xf>
    <xf numFmtId="0" fontId="1" fillId="0" borderId="0" xfId="746" applyFont="1" applyBorder="1" applyAlignment="1">
      <alignment vertical="center" wrapText="1"/>
    </xf>
    <xf numFmtId="0" fontId="0" fillId="0" borderId="0" xfId="0" applyBorder="1"/>
    <xf numFmtId="0" fontId="1" fillId="54" borderId="0" xfId="746" applyFont="1" applyFill="1" applyAlignment="1">
      <alignment vertical="center" wrapText="1"/>
    </xf>
    <xf numFmtId="0" fontId="1" fillId="54" borderId="53" xfId="746" applyFont="1" applyFill="1" applyBorder="1" applyAlignment="1">
      <alignment vertical="center" wrapText="1"/>
    </xf>
    <xf numFmtId="0" fontId="59" fillId="54" borderId="9" xfId="0" applyFont="1" applyFill="1" applyBorder="1" applyAlignment="1">
      <alignment horizontal="center" vertical="center" wrapText="1"/>
    </xf>
    <xf numFmtId="0" fontId="59" fillId="54" borderId="54" xfId="0" applyFont="1" applyFill="1" applyBorder="1" applyAlignment="1">
      <alignment horizontal="center" vertical="center" wrapText="1"/>
    </xf>
    <xf numFmtId="0" fontId="59" fillId="54" borderId="56" xfId="0" applyFont="1" applyFill="1" applyBorder="1" applyAlignment="1">
      <alignment horizontal="center" vertical="center" wrapText="1"/>
    </xf>
    <xf numFmtId="0" fontId="1" fillId="54" borderId="41" xfId="746" applyFont="1" applyFill="1" applyBorder="1" applyAlignment="1">
      <alignment vertical="center" wrapText="1"/>
    </xf>
    <xf numFmtId="0" fontId="1" fillId="54" borderId="54" xfId="746" applyFont="1" applyFill="1" applyBorder="1" applyAlignment="1">
      <alignment vertical="center" wrapText="1"/>
    </xf>
    <xf numFmtId="0" fontId="42" fillId="54" borderId="56" xfId="0" applyFont="1" applyFill="1" applyBorder="1" applyAlignment="1">
      <alignment horizontal="center"/>
    </xf>
    <xf numFmtId="0" fontId="42" fillId="54" borderId="55" xfId="0" applyFont="1" applyFill="1" applyBorder="1" applyAlignment="1">
      <alignment horizontal="center"/>
    </xf>
    <xf numFmtId="0" fontId="1" fillId="54" borderId="56" xfId="0" applyFont="1" applyFill="1" applyBorder="1" applyAlignment="1">
      <alignment horizontal="left" vertical="center" wrapText="1"/>
    </xf>
    <xf numFmtId="0" fontId="1" fillId="54" borderId="56" xfId="746" quotePrefix="1" applyFont="1" applyFill="1" applyBorder="1" applyAlignment="1">
      <alignment horizontal="left" vertical="center" wrapText="1"/>
    </xf>
    <xf numFmtId="0" fontId="39" fillId="54" borderId="8" xfId="24646" applyFont="1" applyFill="1" applyBorder="1" applyAlignment="1">
      <alignment horizontal="center" vertical="center"/>
    </xf>
    <xf numFmtId="0" fontId="1" fillId="54" borderId="56" xfId="0" applyFont="1" applyFill="1" applyBorder="1" applyAlignment="1">
      <alignment horizontal="left" vertical="center" wrapText="1" indent="1"/>
    </xf>
    <xf numFmtId="0" fontId="42" fillId="54" borderId="56" xfId="745" applyFont="1" applyFill="1" applyBorder="1" applyAlignment="1">
      <alignment horizontal="center" vertical="center" wrapText="1"/>
    </xf>
    <xf numFmtId="0" fontId="42" fillId="54" borderId="56" xfId="745" applyFont="1" applyFill="1" applyBorder="1"/>
    <xf numFmtId="0" fontId="1" fillId="54" borderId="56" xfId="0" applyFont="1" applyFill="1" applyBorder="1" applyAlignment="1">
      <alignment horizontal="center" vertical="center" wrapText="1"/>
    </xf>
    <xf numFmtId="0" fontId="42" fillId="54" borderId="56" xfId="746" applyFont="1" applyFill="1" applyBorder="1" applyAlignment="1">
      <alignment horizontal="center" vertical="center" wrapText="1"/>
    </xf>
    <xf numFmtId="0" fontId="81" fillId="41" borderId="0" xfId="0" applyFont="1" applyFill="1" applyAlignment="1">
      <alignment vertical="top"/>
    </xf>
    <xf numFmtId="0" fontId="81" fillId="38" borderId="0" xfId="0" applyFont="1" applyFill="1" applyAlignment="1">
      <alignment vertical="top"/>
    </xf>
    <xf numFmtId="0" fontId="81" fillId="40" borderId="0" xfId="0" applyFont="1" applyFill="1" applyAlignment="1">
      <alignment vertical="top"/>
    </xf>
    <xf numFmtId="0" fontId="0" fillId="41" borderId="0" xfId="0" applyFill="1" applyAlignment="1">
      <alignment vertical="top"/>
    </xf>
    <xf numFmtId="0" fontId="0" fillId="42" borderId="0" xfId="0" applyFont="1" applyFill="1" applyAlignment="1">
      <alignment vertical="top"/>
    </xf>
    <xf numFmtId="0" fontId="51" fillId="42" borderId="19" xfId="0" applyFont="1" applyFill="1" applyBorder="1" applyAlignment="1">
      <alignment horizontal="left" vertical="center" wrapText="1" indent="4"/>
    </xf>
    <xf numFmtId="1" fontId="51" fillId="42" borderId="18" xfId="0" applyNumberFormat="1" applyFont="1" applyFill="1" applyBorder="1" applyAlignment="1">
      <alignment horizontal="center" vertical="center" wrapText="1"/>
    </xf>
    <xf numFmtId="1" fontId="51" fillId="42" borderId="11" xfId="745" applyNumberFormat="1" applyFont="1" applyFill="1" applyBorder="1" applyAlignment="1">
      <alignment horizontal="center" vertical="top" wrapText="1"/>
    </xf>
    <xf numFmtId="0" fontId="78" fillId="42" borderId="0" xfId="0" applyFont="1" applyFill="1" applyBorder="1" applyAlignment="1">
      <alignment horizontal="left" vertical="center"/>
    </xf>
    <xf numFmtId="0" fontId="78" fillId="42" borderId="0" xfId="0" applyFont="1" applyFill="1" applyAlignment="1">
      <alignment horizontal="left" vertical="center"/>
    </xf>
    <xf numFmtId="0" fontId="77" fillId="42" borderId="0" xfId="0" applyFont="1" applyFill="1"/>
    <xf numFmtId="0" fontId="51" fillId="42" borderId="0" xfId="0" applyFont="1" applyFill="1" applyBorder="1"/>
    <xf numFmtId="0" fontId="51" fillId="42" borderId="0" xfId="0" applyFont="1" applyFill="1" applyAlignment="1">
      <alignment horizontal="left" vertical="center"/>
    </xf>
    <xf numFmtId="0" fontId="79" fillId="42" borderId="18" xfId="0" applyFont="1" applyFill="1" applyBorder="1" applyAlignment="1">
      <alignment horizontal="left" vertical="center" wrapText="1"/>
    </xf>
    <xf numFmtId="1" fontId="51" fillId="42" borderId="11" xfId="0" applyNumberFormat="1" applyFont="1" applyFill="1" applyBorder="1" applyAlignment="1">
      <alignment horizontal="center" vertical="center" wrapText="1"/>
    </xf>
    <xf numFmtId="1" fontId="51" fillId="42" borderId="8" xfId="24646" applyNumberFormat="1" applyFont="1" applyFill="1" applyBorder="1" applyAlignment="1">
      <alignment horizontal="center" vertical="top" wrapText="1"/>
    </xf>
    <xf numFmtId="0" fontId="51" fillId="42" borderId="26" xfId="0" applyFont="1" applyFill="1" applyBorder="1" applyAlignment="1">
      <alignment horizontal="center" vertical="center" wrapText="1"/>
    </xf>
    <xf numFmtId="0" fontId="77" fillId="42" borderId="28" xfId="0" applyFont="1" applyFill="1" applyBorder="1" applyAlignment="1">
      <alignment horizontal="center" vertical="center" wrapText="1"/>
    </xf>
    <xf numFmtId="0" fontId="51" fillId="42" borderId="26" xfId="745" applyFont="1" applyFill="1" applyBorder="1" applyAlignment="1">
      <alignment horizontal="center" vertical="center" wrapText="1"/>
    </xf>
    <xf numFmtId="0" fontId="78" fillId="42" borderId="0" xfId="0" applyFont="1" applyFill="1" applyAlignment="1">
      <alignment horizontal="center" vertical="center" wrapText="1"/>
    </xf>
    <xf numFmtId="0" fontId="51" fillId="42" borderId="29" xfId="0" applyFont="1" applyFill="1" applyBorder="1" applyAlignment="1">
      <alignment horizontal="center" vertical="center" wrapText="1"/>
    </xf>
    <xf numFmtId="0" fontId="77" fillId="42" borderId="28" xfId="0" applyFont="1" applyFill="1" applyBorder="1" applyAlignment="1">
      <alignment horizontal="center"/>
    </xf>
    <xf numFmtId="0" fontId="51" fillId="42" borderId="26" xfId="745" applyFont="1" applyFill="1" applyBorder="1"/>
    <xf numFmtId="0" fontId="51" fillId="42" borderId="27" xfId="0" applyFont="1" applyFill="1" applyBorder="1" applyAlignment="1">
      <alignment horizontal="center" vertical="center" wrapText="1"/>
    </xf>
    <xf numFmtId="0" fontId="51" fillId="42" borderId="26" xfId="0" applyFont="1" applyFill="1" applyBorder="1" applyAlignment="1">
      <alignment horizontal="center"/>
    </xf>
    <xf numFmtId="0" fontId="39" fillId="54" borderId="50" xfId="0" applyFont="1" applyFill="1" applyBorder="1" applyAlignment="1">
      <alignment horizontal="left" vertical="center" wrapText="1"/>
    </xf>
    <xf numFmtId="1" fontId="39" fillId="54" borderId="5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 fontId="51" fillId="0" borderId="8" xfId="24646" applyNumberFormat="1" applyFont="1" applyFill="1" applyBorder="1" applyAlignment="1">
      <alignment horizontal="center" vertical="top" wrapText="1"/>
    </xf>
    <xf numFmtId="1" fontId="39" fillId="0" borderId="56" xfId="0" applyNumberFormat="1" applyFont="1" applyFill="1" applyBorder="1" applyAlignment="1">
      <alignment horizontal="center" vertical="center" wrapText="1"/>
    </xf>
    <xf numFmtId="1" fontId="39" fillId="0" borderId="56" xfId="745" applyNumberFormat="1" applyFont="1" applyFill="1" applyBorder="1" applyAlignment="1">
      <alignment horizontal="center" vertical="top" wrapText="1"/>
    </xf>
    <xf numFmtId="0" fontId="38" fillId="0" borderId="0" xfId="0" applyFont="1" applyFill="1" applyBorder="1" applyAlignment="1">
      <alignment horizontal="left" vertical="center" wrapText="1"/>
    </xf>
    <xf numFmtId="1" fontId="39" fillId="0" borderId="0" xfId="745" applyNumberFormat="1" applyFont="1" applyFill="1" applyBorder="1" applyAlignment="1">
      <alignment horizontal="center" vertical="top" wrapText="1"/>
    </xf>
    <xf numFmtId="0" fontId="38" fillId="0" borderId="58" xfId="0" applyFont="1" applyFill="1" applyBorder="1" applyAlignment="1">
      <alignment horizontal="left" vertical="center" wrapText="1"/>
    </xf>
    <xf numFmtId="1" fontId="39" fillId="0" borderId="58" xfId="0" applyNumberFormat="1" applyFont="1" applyFill="1" applyBorder="1" applyAlignment="1">
      <alignment horizontal="center" vertical="center" wrapText="1"/>
    </xf>
    <xf numFmtId="1" fontId="39" fillId="0" borderId="58" xfId="745" applyNumberFormat="1" applyFont="1" applyFill="1" applyBorder="1" applyAlignment="1">
      <alignment horizontal="center" vertical="top" wrapText="1"/>
    </xf>
    <xf numFmtId="0" fontId="40" fillId="54" borderId="11" xfId="7336" applyFill="1" applyBorder="1" applyAlignment="1">
      <alignment horizontal="center" wrapText="1"/>
    </xf>
    <xf numFmtId="0" fontId="39" fillId="54" borderId="18" xfId="0" applyFont="1" applyFill="1" applyBorder="1" applyAlignment="1">
      <alignment horizontal="left" vertical="center" wrapText="1" indent="1"/>
    </xf>
    <xf numFmtId="1" fontId="51" fillId="54" borderId="8" xfId="24646" applyNumberFormat="1" applyFont="1" applyFill="1" applyBorder="1" applyAlignment="1">
      <alignment horizontal="center" vertical="top" wrapText="1"/>
    </xf>
    <xf numFmtId="1" fontId="51" fillId="54" borderId="11" xfId="745" applyNumberFormat="1" applyFont="1" applyFill="1" applyBorder="1" applyAlignment="1">
      <alignment horizontal="center" vertical="top" wrapText="1"/>
    </xf>
    <xf numFmtId="0" fontId="39" fillId="54" borderId="58" xfId="0" applyFont="1" applyFill="1" applyBorder="1" applyAlignment="1">
      <alignment horizontal="left" vertical="center" wrapText="1" indent="1"/>
    </xf>
    <xf numFmtId="1" fontId="39" fillId="54" borderId="58" xfId="0" applyNumberFormat="1" applyFont="1" applyFill="1" applyBorder="1" applyAlignment="1">
      <alignment horizontal="center" vertical="center" wrapText="1"/>
    </xf>
    <xf numFmtId="1" fontId="51" fillId="54" borderId="58" xfId="745" applyNumberFormat="1" applyFont="1" applyFill="1" applyBorder="1" applyAlignment="1">
      <alignment horizontal="center" vertical="top" wrapText="1"/>
    </xf>
    <xf numFmtId="0" fontId="40" fillId="54" borderId="19" xfId="7336" applyFill="1" applyBorder="1" applyAlignment="1">
      <alignment horizontal="center" vertical="center"/>
    </xf>
    <xf numFmtId="0" fontId="38" fillId="0" borderId="58" xfId="0" applyFont="1" applyFill="1" applyBorder="1" applyAlignment="1">
      <alignment horizontal="left" vertical="center"/>
    </xf>
    <xf numFmtId="0" fontId="42" fillId="0" borderId="58" xfId="0" applyFont="1" applyFill="1" applyBorder="1" applyAlignment="1">
      <alignment horizontal="left" vertical="center" indent="1"/>
    </xf>
    <xf numFmtId="0" fontId="39" fillId="0" borderId="58" xfId="0" applyFont="1" applyFill="1" applyBorder="1" applyAlignment="1">
      <alignment horizontal="left" vertical="center" wrapText="1"/>
    </xf>
    <xf numFmtId="0" fontId="39" fillId="0" borderId="58" xfId="0" applyFont="1" applyFill="1" applyBorder="1" applyAlignment="1">
      <alignment horizontal="left" vertical="center"/>
    </xf>
    <xf numFmtId="0" fontId="39" fillId="0" borderId="58" xfId="0" applyFont="1" applyFill="1" applyBorder="1" applyAlignment="1">
      <alignment horizontal="left" vertical="center" wrapText="1" indent="1"/>
    </xf>
    <xf numFmtId="0" fontId="39" fillId="0" borderId="58" xfId="0" applyFont="1" applyFill="1" applyBorder="1" applyAlignment="1">
      <alignment horizontal="left" vertical="center" wrapText="1" indent="2"/>
    </xf>
    <xf numFmtId="0" fontId="39" fillId="0" borderId="58" xfId="0" applyFont="1" applyFill="1" applyBorder="1" applyAlignment="1">
      <alignment horizontal="center" wrapText="1"/>
    </xf>
    <xf numFmtId="0" fontId="39" fillId="0" borderId="58" xfId="745" applyFont="1" applyFill="1" applyBorder="1" applyAlignment="1">
      <alignment horizontal="center" vertical="center" wrapText="1"/>
    </xf>
    <xf numFmtId="0" fontId="39" fillId="0" borderId="58" xfId="0" applyFont="1" applyFill="1" applyBorder="1" applyAlignment="1">
      <alignment horizontal="center" vertical="center" wrapText="1"/>
    </xf>
    <xf numFmtId="0" fontId="38" fillId="0" borderId="58" xfId="0" quotePrefix="1" applyFont="1" applyFill="1" applyBorder="1" applyAlignment="1">
      <alignment horizontal="left" vertical="center"/>
    </xf>
    <xf numFmtId="0" fontId="39" fillId="0" borderId="58" xfId="0" applyFont="1" applyFill="1" applyBorder="1" applyAlignment="1">
      <alignment horizontal="left" vertical="center" wrapText="1" indent="3"/>
    </xf>
    <xf numFmtId="0" fontId="42" fillId="0" borderId="0" xfId="0" applyFont="1" applyFill="1" applyAlignment="1">
      <alignment vertical="center" wrapText="1"/>
    </xf>
    <xf numFmtId="1" fontId="39" fillId="0" borderId="58" xfId="745" applyNumberFormat="1" applyFont="1" applyFill="1" applyBorder="1" applyAlignment="1">
      <alignment horizontal="center" vertical="center" wrapText="1"/>
    </xf>
    <xf numFmtId="0" fontId="39" fillId="0" borderId="0" xfId="0" applyFont="1" applyFill="1" applyBorder="1" applyAlignment="1">
      <alignment vertical="center"/>
    </xf>
    <xf numFmtId="0" fontId="39" fillId="0" borderId="58" xfId="0" applyFont="1" applyFill="1" applyBorder="1" applyAlignment="1">
      <alignment horizontal="left" vertical="center" wrapText="1" indent="4"/>
    </xf>
    <xf numFmtId="0" fontId="39" fillId="0" borderId="0" xfId="0" applyFont="1" applyFill="1" applyBorder="1" applyAlignment="1">
      <alignment horizontal="left" vertical="center"/>
    </xf>
    <xf numFmtId="0" fontId="38" fillId="0" borderId="58" xfId="0" applyFont="1" applyFill="1" applyBorder="1" applyAlignment="1">
      <alignment horizontal="left" vertical="center" wrapText="1" indent="1"/>
    </xf>
    <xf numFmtId="1" fontId="38" fillId="0" borderId="58" xfId="0" applyNumberFormat="1" applyFont="1" applyFill="1" applyBorder="1" applyAlignment="1">
      <alignment horizontal="center" vertical="center" wrapText="1"/>
    </xf>
    <xf numFmtId="1" fontId="39" fillId="0" borderId="58" xfId="24646" applyNumberFormat="1" applyFont="1" applyFill="1" applyBorder="1" applyAlignment="1">
      <alignment horizontal="center" vertical="top" wrapText="1"/>
    </xf>
    <xf numFmtId="0" fontId="77" fillId="42" borderId="0" xfId="0" applyFont="1" applyFill="1" applyAlignment="1">
      <alignment wrapText="1"/>
    </xf>
    <xf numFmtId="0" fontId="51" fillId="42" borderId="58" xfId="0" applyFont="1" applyFill="1" applyBorder="1" applyAlignment="1">
      <alignment horizontal="left" vertical="center" wrapText="1" indent="4"/>
    </xf>
    <xf numFmtId="1" fontId="51" fillId="42" borderId="58" xfId="0" applyNumberFormat="1" applyFont="1" applyFill="1" applyBorder="1" applyAlignment="1">
      <alignment horizontal="center" vertical="center" wrapText="1"/>
    </xf>
    <xf numFmtId="1" fontId="51" fillId="42" borderId="58" xfId="745" applyNumberFormat="1" applyFont="1" applyFill="1" applyBorder="1" applyAlignment="1">
      <alignment horizontal="center" vertical="top" wrapText="1"/>
    </xf>
    <xf numFmtId="0" fontId="38" fillId="41" borderId="0" xfId="0" applyFont="1" applyFill="1"/>
    <xf numFmtId="0" fontId="39" fillId="0" borderId="58" xfId="0" applyFont="1" applyFill="1" applyBorder="1" applyAlignment="1" applyProtection="1">
      <alignment horizontal="center" vertical="center" wrapText="1"/>
    </xf>
    <xf numFmtId="0" fontId="42" fillId="0" borderId="58"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1" fillId="0" borderId="0" xfId="0" applyFont="1" applyFill="1" applyAlignment="1">
      <alignment horizontal="center" vertical="center" wrapText="1"/>
    </xf>
    <xf numFmtId="0" fontId="39" fillId="0" borderId="56" xfId="0" applyFont="1" applyFill="1" applyBorder="1" applyAlignment="1">
      <alignment horizontal="center" vertical="center" wrapText="1"/>
    </xf>
    <xf numFmtId="0" fontId="39" fillId="0" borderId="56" xfId="0" applyFont="1" applyFill="1" applyBorder="1" applyAlignment="1" applyProtection="1">
      <alignment horizontal="center" vertical="center" wrapText="1"/>
    </xf>
    <xf numFmtId="0" fontId="42" fillId="0" borderId="5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4" fillId="0" borderId="0" xfId="0" quotePrefix="1" applyFont="1" applyAlignment="1">
      <alignment horizontal="center"/>
    </xf>
    <xf numFmtId="0" fontId="1" fillId="0" borderId="0" xfId="0" applyFont="1" applyFill="1" applyBorder="1"/>
    <xf numFmtId="0" fontId="1" fillId="0" borderId="58" xfId="0" applyFont="1" applyFill="1" applyBorder="1"/>
    <xf numFmtId="0" fontId="39" fillId="0" borderId="58" xfId="746" quotePrefix="1" applyFont="1" applyFill="1" applyBorder="1" applyAlignment="1">
      <alignment horizontal="center"/>
    </xf>
    <xf numFmtId="0" fontId="1" fillId="0" borderId="57" xfId="0" applyFont="1" applyFill="1" applyBorder="1"/>
    <xf numFmtId="0" fontId="39" fillId="0" borderId="0" xfId="746" quotePrefix="1" applyFont="1" applyFill="1" applyBorder="1" applyAlignment="1">
      <alignment horizontal="center"/>
    </xf>
    <xf numFmtId="0" fontId="1" fillId="0" borderId="59" xfId="0" applyFont="1" applyFill="1" applyBorder="1"/>
    <xf numFmtId="0" fontId="39" fillId="0" borderId="9" xfId="0" applyFont="1" applyFill="1" applyBorder="1" applyAlignment="1">
      <alignment vertical="center" wrapText="1"/>
    </xf>
    <xf numFmtId="0" fontId="39" fillId="0" borderId="58" xfId="0" applyFont="1" applyFill="1" applyBorder="1" applyAlignment="1">
      <alignment vertical="center" wrapText="1"/>
    </xf>
    <xf numFmtId="0" fontId="39" fillId="0" borderId="58" xfId="0" applyFont="1" applyFill="1" applyBorder="1" applyAlignment="1">
      <alignment vertical="center"/>
    </xf>
    <xf numFmtId="0" fontId="39" fillId="0" borderId="8" xfId="24646" applyFont="1" applyFill="1" applyBorder="1" applyAlignment="1">
      <alignment vertical="center"/>
    </xf>
    <xf numFmtId="0" fontId="39" fillId="0" borderId="58" xfId="0" applyFont="1" applyFill="1" applyBorder="1" applyAlignment="1">
      <alignment horizontal="left" vertical="center" indent="1"/>
    </xf>
    <xf numFmtId="0" fontId="39" fillId="0" borderId="58" xfId="745" applyFont="1" applyFill="1" applyBorder="1" applyAlignment="1">
      <alignment vertical="center"/>
    </xf>
    <xf numFmtId="0" fontId="39" fillId="0" borderId="58" xfId="0" applyFont="1" applyFill="1" applyBorder="1" applyAlignment="1">
      <alignment horizontal="left" vertical="center" indent="2"/>
    </xf>
    <xf numFmtId="0" fontId="39" fillId="0" borderId="0" xfId="746" applyFont="1" applyFill="1" applyAlignment="1">
      <alignment horizontal="left" vertical="top"/>
    </xf>
    <xf numFmtId="0" fontId="39" fillId="0" borderId="58" xfId="0" applyFont="1" applyFill="1" applyBorder="1" applyAlignment="1">
      <alignment horizontal="left" vertical="center" indent="3"/>
    </xf>
    <xf numFmtId="0" fontId="1" fillId="0" borderId="0" xfId="746" applyFont="1" applyFill="1"/>
    <xf numFmtId="0" fontId="43" fillId="0" borderId="0" xfId="0" applyFont="1" applyFill="1" applyAlignment="1">
      <alignment horizontal="left"/>
    </xf>
    <xf numFmtId="0" fontId="39" fillId="0" borderId="0" xfId="746" applyFont="1" applyFill="1"/>
    <xf numFmtId="0" fontId="43" fillId="36" borderId="0" xfId="746" applyFont="1" applyFill="1" applyBorder="1" applyAlignment="1">
      <alignment horizontal="left" vertical="center"/>
    </xf>
    <xf numFmtId="0" fontId="1" fillId="0" borderId="58" xfId="746" applyFont="1" applyFill="1" applyBorder="1" applyAlignment="1">
      <alignment horizontal="left" vertical="center"/>
    </xf>
    <xf numFmtId="0" fontId="39" fillId="0" borderId="0" xfId="746" applyFont="1" applyFill="1" applyAlignment="1">
      <alignment horizontal="left"/>
    </xf>
    <xf numFmtId="0" fontId="39" fillId="0" borderId="0" xfId="746" applyFont="1" applyFill="1" applyAlignment="1">
      <alignment horizontal="center" vertical="center"/>
    </xf>
    <xf numFmtId="0" fontId="39" fillId="0" borderId="9"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41" borderId="57" xfId="0" applyFont="1" applyFill="1" applyBorder="1" applyAlignment="1">
      <alignment horizontal="center" vertical="center" wrapText="1"/>
    </xf>
    <xf numFmtId="0" fontId="39" fillId="0" borderId="58" xfId="0" applyFont="1" applyFill="1" applyBorder="1" applyAlignment="1">
      <alignment horizontal="center" vertical="center"/>
    </xf>
    <xf numFmtId="0" fontId="39" fillId="41" borderId="58" xfId="0" applyFont="1" applyFill="1" applyBorder="1" applyAlignment="1">
      <alignment horizontal="center" vertical="center"/>
    </xf>
    <xf numFmtId="0" fontId="1" fillId="0" borderId="58" xfId="746" quotePrefix="1" applyFont="1" applyFill="1" applyBorder="1" applyAlignment="1">
      <alignment horizontal="center" vertical="center"/>
    </xf>
    <xf numFmtId="0" fontId="41" fillId="0" borderId="0" xfId="746" applyFont="1" applyFill="1" applyBorder="1" applyAlignment="1">
      <alignment horizontal="left" vertical="center"/>
    </xf>
    <xf numFmtId="0" fontId="39" fillId="41" borderId="0" xfId="746" applyFont="1" applyFill="1" applyAlignment="1">
      <alignment horizontal="left" vertical="top"/>
    </xf>
    <xf numFmtId="0" fontId="39" fillId="0" borderId="0" xfId="746" applyFont="1" applyFill="1" applyBorder="1" applyAlignment="1">
      <alignment vertical="center" wrapText="1"/>
    </xf>
    <xf numFmtId="0" fontId="39" fillId="0" borderId="0" xfId="80" applyFont="1" applyFill="1" applyAlignment="1"/>
    <xf numFmtId="0" fontId="39" fillId="0" borderId="21"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54" borderId="47" xfId="80" applyFont="1" applyFill="1" applyBorder="1" applyAlignment="1">
      <alignment horizontal="center" wrapText="1"/>
    </xf>
    <xf numFmtId="0" fontId="0" fillId="54" borderId="48" xfId="0" applyFill="1" applyBorder="1" applyAlignment="1">
      <alignment wrapText="1"/>
    </xf>
    <xf numFmtId="0" fontId="0" fillId="54" borderId="49" xfId="0" applyFill="1" applyBorder="1" applyAlignment="1">
      <alignment wrapText="1"/>
    </xf>
    <xf numFmtId="0" fontId="0" fillId="54" borderId="48" xfId="0" applyFill="1" applyBorder="1" applyAlignment="1">
      <alignment horizontal="center" wrapText="1"/>
    </xf>
    <xf numFmtId="0" fontId="0" fillId="54" borderId="49" xfId="0" applyFill="1" applyBorder="1" applyAlignment="1">
      <alignment horizontal="center" wrapText="1"/>
    </xf>
    <xf numFmtId="0" fontId="59" fillId="54" borderId="47" xfId="0" applyFont="1" applyFill="1" applyBorder="1" applyAlignment="1">
      <alignment horizontal="center" vertical="center" wrapText="1"/>
    </xf>
    <xf numFmtId="0" fontId="59" fillId="54" borderId="49" xfId="0" applyFont="1" applyFill="1" applyBorder="1" applyAlignment="1">
      <alignment horizontal="center" vertical="center" wrapText="1"/>
    </xf>
    <xf numFmtId="0" fontId="59" fillId="54" borderId="57" xfId="0" applyFont="1" applyFill="1" applyBorder="1" applyAlignment="1">
      <alignment horizontal="center" vertical="center" wrapText="1"/>
    </xf>
    <xf numFmtId="0" fontId="59" fillId="54" borderId="9" xfId="0" applyFont="1" applyFill="1" applyBorder="1" applyAlignment="1">
      <alignment horizontal="center" vertical="center" wrapText="1"/>
    </xf>
    <xf numFmtId="0" fontId="59" fillId="54" borderId="64"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80" fillId="54" borderId="64" xfId="0" applyFont="1" applyFill="1"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0" fontId="38" fillId="0" borderId="0" xfId="0" applyFont="1" applyFill="1" applyBorder="1" applyAlignment="1">
      <alignment horizontal="center" vertical="center" wrapText="1"/>
    </xf>
    <xf numFmtId="0" fontId="39" fillId="0" borderId="0" xfId="80" applyFont="1" applyFill="1" applyBorder="1" applyAlignment="1">
      <alignment horizontal="center" vertical="center" wrapText="1"/>
    </xf>
    <xf numFmtId="0" fontId="9" fillId="0" borderId="0" xfId="0" applyFont="1" applyBorder="1" applyAlignment="1">
      <alignment horizontal="center" vertical="center" wrapText="1"/>
    </xf>
    <xf numFmtId="0" fontId="39" fillId="0" borderId="60"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0" borderId="58"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63" fillId="49" borderId="32" xfId="0" applyFont="1" applyFill="1" applyBorder="1" applyAlignment="1">
      <alignment horizontal="center" vertical="center" wrapText="1" readingOrder="1"/>
    </xf>
    <xf numFmtId="0" fontId="63" fillId="49" borderId="31" xfId="0" applyFont="1" applyFill="1" applyBorder="1" applyAlignment="1">
      <alignment horizontal="center" vertical="center" wrapText="1" readingOrder="1"/>
    </xf>
    <xf numFmtId="0" fontId="63" fillId="47" borderId="36" xfId="0" applyFont="1" applyFill="1" applyBorder="1" applyAlignment="1">
      <alignment horizontal="center" vertical="center" wrapText="1" readingOrder="1"/>
    </xf>
    <xf numFmtId="0" fontId="63" fillId="47" borderId="39" xfId="0" applyFont="1" applyFill="1" applyBorder="1" applyAlignment="1">
      <alignment horizontal="center" vertical="center" wrapText="1" readingOrder="1"/>
    </xf>
    <xf numFmtId="0" fontId="63" fillId="47" borderId="31" xfId="0" applyFont="1" applyFill="1" applyBorder="1" applyAlignment="1">
      <alignment horizontal="center" vertical="center" wrapText="1" readingOrder="1"/>
    </xf>
    <xf numFmtId="0" fontId="39" fillId="50" borderId="38" xfId="0" applyFont="1" applyFill="1" applyBorder="1" applyAlignment="1">
      <alignment horizontal="center" vertical="center" wrapText="1" readingOrder="1"/>
    </xf>
    <xf numFmtId="0" fontId="39" fillId="50" borderId="0" xfId="0" applyFont="1" applyFill="1" applyAlignment="1">
      <alignment horizontal="center" vertical="center" wrapText="1" readingOrder="1"/>
    </xf>
    <xf numFmtId="0" fontId="39" fillId="50" borderId="37" xfId="0" applyFont="1" applyFill="1" applyBorder="1" applyAlignment="1">
      <alignment horizontal="center" vertical="center" wrapText="1" readingOrder="1"/>
    </xf>
    <xf numFmtId="0" fontId="63" fillId="49" borderId="38" xfId="0" applyFont="1" applyFill="1" applyBorder="1" applyAlignment="1">
      <alignment horizontal="center" vertical="center" wrapText="1" readingOrder="1"/>
    </xf>
    <xf numFmtId="0" fontId="63" fillId="49" borderId="0" xfId="0" applyFont="1" applyFill="1" applyAlignment="1">
      <alignment horizontal="center" vertical="center" wrapText="1" readingOrder="1"/>
    </xf>
    <xf numFmtId="0" fontId="63" fillId="49" borderId="37" xfId="0" applyFont="1" applyFill="1" applyBorder="1" applyAlignment="1">
      <alignment horizontal="center" vertical="center" wrapText="1" readingOrder="1"/>
    </xf>
    <xf numFmtId="0" fontId="63" fillId="47" borderId="38" xfId="0" applyFont="1" applyFill="1" applyBorder="1" applyAlignment="1">
      <alignment horizontal="center" vertical="center" wrapText="1" readingOrder="1"/>
    </xf>
    <xf numFmtId="0" fontId="63" fillId="47" borderId="0" xfId="0" applyFont="1" applyFill="1" applyAlignment="1">
      <alignment horizontal="center" vertical="center" wrapText="1" readingOrder="1"/>
    </xf>
    <xf numFmtId="0" fontId="63" fillId="47" borderId="37" xfId="0" applyFont="1" applyFill="1" applyBorder="1" applyAlignment="1">
      <alignment horizontal="center" vertical="center" wrapText="1" readingOrder="1"/>
    </xf>
    <xf numFmtId="0" fontId="63" fillId="44" borderId="32" xfId="0" applyFont="1" applyFill="1" applyBorder="1" applyAlignment="1">
      <alignment horizontal="left" vertical="center" wrapText="1" indent="1" readingOrder="1"/>
    </xf>
    <xf numFmtId="0" fontId="63" fillId="44" borderId="31" xfId="0" applyFont="1" applyFill="1" applyBorder="1" applyAlignment="1">
      <alignment horizontal="left" vertical="center" wrapText="1" indent="1" readingOrder="1"/>
    </xf>
    <xf numFmtId="0" fontId="63" fillId="48" borderId="32" xfId="0" applyFont="1" applyFill="1" applyBorder="1" applyAlignment="1">
      <alignment horizontal="left" vertical="center" wrapText="1" indent="1" readingOrder="1"/>
    </xf>
    <xf numFmtId="0" fontId="63" fillId="48" borderId="31" xfId="0" applyFont="1" applyFill="1" applyBorder="1" applyAlignment="1">
      <alignment horizontal="left" vertical="center" wrapText="1" indent="1" readingOrder="1"/>
    </xf>
    <xf numFmtId="0" fontId="63" fillId="47" borderId="36" xfId="0" applyFont="1" applyFill="1" applyBorder="1" applyAlignment="1">
      <alignment horizontal="left" vertical="center" wrapText="1" indent="1" readingOrder="1"/>
    </xf>
    <xf numFmtId="0" fontId="63" fillId="47" borderId="31" xfId="0" applyFont="1" applyFill="1" applyBorder="1" applyAlignment="1">
      <alignment horizontal="left" vertical="center" wrapText="1" indent="1" readingOrder="1"/>
    </xf>
    <xf numFmtId="0" fontId="63" fillId="46" borderId="32" xfId="0" applyFont="1" applyFill="1" applyBorder="1" applyAlignment="1">
      <alignment horizontal="left" vertical="center" wrapText="1" indent="1" readingOrder="1"/>
    </xf>
    <xf numFmtId="0" fontId="63" fillId="46" borderId="31" xfId="0" applyFont="1" applyFill="1" applyBorder="1" applyAlignment="1">
      <alignment horizontal="left" vertical="center" wrapText="1" indent="1" readingOrder="1"/>
    </xf>
    <xf numFmtId="0" fontId="66" fillId="46" borderId="35" xfId="0" applyFont="1" applyFill="1" applyBorder="1" applyAlignment="1">
      <alignment horizontal="center" vertical="center" wrapText="1" readingOrder="1"/>
    </xf>
    <xf numFmtId="0" fontId="66" fillId="46" borderId="34" xfId="0" applyFont="1" applyFill="1" applyBorder="1" applyAlignment="1">
      <alignment horizontal="center" vertical="center" wrapText="1" readingOrder="1"/>
    </xf>
    <xf numFmtId="0" fontId="68" fillId="0" borderId="0" xfId="44750" applyFont="1"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41" xfId="44750" applyFont="1" applyBorder="1" applyAlignment="1">
      <alignment horizontal="center"/>
    </xf>
    <xf numFmtId="0" fontId="0" fillId="0" borderId="41" xfId="0" applyBorder="1" applyAlignment="1">
      <alignment horizontal="center"/>
    </xf>
    <xf numFmtId="0" fontId="73" fillId="52" borderId="43" xfId="44750" applyFont="1" applyFill="1" applyBorder="1" applyAlignment="1">
      <alignment horizontal="center" vertical="center" wrapText="1" readingOrder="1"/>
    </xf>
    <xf numFmtId="0" fontId="71" fillId="52" borderId="42" xfId="44749" applyNumberFormat="1" applyFont="1" applyFill="1" applyBorder="1" applyAlignment="1" applyProtection="1">
      <alignment horizontal="center" vertical="center" wrapText="1"/>
    </xf>
    <xf numFmtId="0" fontId="71" fillId="52" borderId="44" xfId="44749" applyNumberFormat="1" applyFont="1" applyFill="1" applyBorder="1" applyAlignment="1" applyProtection="1">
      <alignment horizontal="center" vertical="center" wrapText="1"/>
    </xf>
    <xf numFmtId="0" fontId="73" fillId="52" borderId="42" xfId="44750" applyFont="1" applyFill="1" applyBorder="1" applyAlignment="1">
      <alignment horizontal="center" vertical="center" wrapText="1" readingOrder="1"/>
    </xf>
    <xf numFmtId="0" fontId="73" fillId="52" borderId="44" xfId="44750" applyFont="1" applyFill="1" applyBorder="1" applyAlignment="1">
      <alignment horizontal="center" vertical="center" wrapText="1" readingOrder="1"/>
    </xf>
    <xf numFmtId="0" fontId="71" fillId="52" borderId="43" xfId="44749" applyNumberFormat="1" applyFont="1" applyFill="1" applyBorder="1" applyAlignment="1" applyProtection="1">
      <alignment horizontal="center" vertical="center" wrapText="1"/>
    </xf>
    <xf numFmtId="0" fontId="71" fillId="52" borderId="45" xfId="44749" applyNumberFormat="1" applyFont="1" applyFill="1" applyBorder="1" applyAlignment="1" applyProtection="1">
      <alignment horizontal="center" vertical="center" wrapText="1"/>
    </xf>
    <xf numFmtId="0" fontId="71" fillId="52" borderId="9" xfId="44749" applyNumberFormat="1" applyFont="1" applyFill="1" applyBorder="1" applyAlignment="1" applyProtection="1">
      <alignment horizontal="center" vertical="center" wrapText="1"/>
    </xf>
    <xf numFmtId="0" fontId="73" fillId="52" borderId="45" xfId="44750" applyFont="1" applyFill="1" applyBorder="1" applyAlignment="1">
      <alignment horizontal="center" vertical="center" wrapText="1" readingOrder="1"/>
    </xf>
    <xf numFmtId="0" fontId="73" fillId="52" borderId="9" xfId="44750" applyFont="1" applyFill="1" applyBorder="1" applyAlignment="1">
      <alignment horizontal="center" vertical="center" wrapText="1" readingOrder="1"/>
    </xf>
  </cellXfs>
  <cellStyles count="44751">
    <cellStyle name="20% - Accent1" xfId="14545" hidden="1"/>
    <cellStyle name="20% - Accent1" xfId="15114" hidden="1"/>
    <cellStyle name="20% - Accent1" xfId="16128" hidden="1"/>
    <cellStyle name="20% - Accent1" xfId="16085" hidden="1"/>
    <cellStyle name="20% - Accent1" xfId="18573" hidden="1"/>
    <cellStyle name="20% - Accent1" xfId="19585" hidden="1"/>
    <cellStyle name="20% - Accent1" xfId="19521" hidden="1"/>
    <cellStyle name="20% - Accent1" xfId="21864" hidden="1"/>
    <cellStyle name="20% - Accent1" xfId="22795" hidden="1"/>
    <cellStyle name="20% - Accent1" xfId="24663" hidden="1"/>
    <cellStyle name="20% - Accent1" xfId="25232" hidden="1"/>
    <cellStyle name="20% - Accent1" xfId="26243" hidden="1"/>
    <cellStyle name="20% - Accent1" xfId="26219" hidden="1"/>
    <cellStyle name="20% - Accent1" xfId="28629" hidden="1"/>
    <cellStyle name="20% - Accent1" xfId="29645" hidden="1"/>
    <cellStyle name="20% - Accent1" xfId="24647" hidden="1"/>
    <cellStyle name="20% - Accent1" xfId="31990" hidden="1"/>
    <cellStyle name="20% - Accent1" xfId="33004" hidden="1"/>
    <cellStyle name="20% - Accent1" xfId="34863" hidden="1"/>
    <cellStyle name="20% - Accent1" xfId="35362" hidden="1"/>
    <cellStyle name="20% - Accent1" xfId="36293" hidden="1"/>
    <cellStyle name="20% - Accent1" xfId="38156" hidden="1"/>
    <cellStyle name="20% - Accent1" xfId="38725" hidden="1"/>
    <cellStyle name="20% - Accent1" xfId="39636" hidden="1"/>
    <cellStyle name="20% - Accent1" xfId="41457" hidden="1"/>
    <cellStyle name="20% - Accent1" xfId="42026" hidden="1"/>
    <cellStyle name="20% - Accent1" xfId="42937" hidden="1"/>
    <cellStyle name="20% - Accent1" xfId="44723" builtinId="30" hidden="1"/>
    <cellStyle name="20% - Accent1 2 10" xfId="17981" hidden="1"/>
    <cellStyle name="20% - Accent1 2 11" xfId="18018" hidden="1"/>
    <cellStyle name="20% - Accent1 2 11" xfId="25255" hidden="1"/>
    <cellStyle name="20% - Accent1 2 11" xfId="32933" hidden="1"/>
    <cellStyle name="20% - Accent1 2 12" xfId="26173" hidden="1"/>
    <cellStyle name="20% - Accent1 2 12" xfId="32969" hidden="1"/>
    <cellStyle name="20% - Accent1 2 13" xfId="26209" hidden="1"/>
    <cellStyle name="20% - Accent1 2 13" xfId="33912" hidden="1"/>
    <cellStyle name="20% - Accent1 2 14" xfId="27151" hidden="1"/>
    <cellStyle name="20% - Accent1 2 14" xfId="33948" hidden="1"/>
    <cellStyle name="20% - Accent1 2 15" xfId="27186" hidden="1"/>
    <cellStyle name="20% - Accent1 2 15" xfId="34855" hidden="1"/>
    <cellStyle name="20% - Accent1 2 16" xfId="28090" hidden="1"/>
    <cellStyle name="20% - Accent1 2 16" xfId="34891" hidden="1"/>
    <cellStyle name="20% - Accent1 2 17" xfId="28125" hidden="1"/>
    <cellStyle name="20% - Accent1 2 2" xfId="1291" hidden="1"/>
    <cellStyle name="20% - Accent1 2 3" xfId="2209" hidden="1"/>
    <cellStyle name="20% - Accent1 2 4" xfId="2246" hidden="1"/>
    <cellStyle name="20% - Accent1 2 5" xfId="3156" hidden="1"/>
    <cellStyle name="20% - Accent1 2 5" xfId="10358" hidden="1"/>
    <cellStyle name="20% - Accent1 2 5" xfId="15137" hidden="1"/>
    <cellStyle name="20% - Accent1 2 6" xfId="3193" hidden="1"/>
    <cellStyle name="20% - Accent1 2 6" xfId="10395" hidden="1"/>
    <cellStyle name="20% - Accent1 2 6" xfId="16055" hidden="1"/>
    <cellStyle name="20% - Accent1 2 7" xfId="4101" hidden="1"/>
    <cellStyle name="20% - Accent1 2 7" xfId="11303" hidden="1"/>
    <cellStyle name="20% - Accent1 2 7" xfId="16092" hidden="1"/>
    <cellStyle name="20% - Accent1 2 8" xfId="4137" hidden="1"/>
    <cellStyle name="20% - Accent1 2 8" xfId="11335" hidden="1"/>
    <cellStyle name="20% - Accent1 2 8" xfId="17036" hidden="1"/>
    <cellStyle name="20% - Accent1 2 9" xfId="17073" hidden="1"/>
    <cellStyle name="20% - Accent1 4" xfId="1" hidden="1"/>
    <cellStyle name="20% - Accent1 4" xfId="717" hidden="1"/>
    <cellStyle name="20% - Accent2" xfId="14549" hidden="1"/>
    <cellStyle name="20% - Accent2" xfId="15110" hidden="1"/>
    <cellStyle name="20% - Accent2" xfId="16124" hidden="1"/>
    <cellStyle name="20% - Accent2" xfId="16052" hidden="1"/>
    <cellStyle name="20% - Accent2" xfId="18569" hidden="1"/>
    <cellStyle name="20% - Accent2" xfId="19581" hidden="1"/>
    <cellStyle name="20% - Accent2" xfId="20535" hidden="1"/>
    <cellStyle name="20% - Accent2" xfId="21860" hidden="1"/>
    <cellStyle name="20% - Accent2" xfId="22791" hidden="1"/>
    <cellStyle name="20% - Accent2" xfId="24667" hidden="1"/>
    <cellStyle name="20% - Accent2" xfId="25228" hidden="1"/>
    <cellStyle name="20% - Accent2" xfId="26239" hidden="1"/>
    <cellStyle name="20% - Accent2" xfId="27188" hidden="1"/>
    <cellStyle name="20% - Accent2" xfId="28625" hidden="1"/>
    <cellStyle name="20% - Accent2" xfId="29641" hidden="1"/>
    <cellStyle name="20% - Accent2" xfId="28650" hidden="1"/>
    <cellStyle name="20% - Accent2" xfId="31986" hidden="1"/>
    <cellStyle name="20% - Accent2" xfId="33000" hidden="1"/>
    <cellStyle name="20% - Accent2" xfId="32941" hidden="1"/>
    <cellStyle name="20% - Accent2" xfId="35358" hidden="1"/>
    <cellStyle name="20% - Accent2" xfId="36289" hidden="1"/>
    <cellStyle name="20% - Accent2" xfId="38160" hidden="1"/>
    <cellStyle name="20% - Accent2" xfId="38721" hidden="1"/>
    <cellStyle name="20% - Accent2" xfId="39632" hidden="1"/>
    <cellStyle name="20% - Accent2" xfId="41461" hidden="1"/>
    <cellStyle name="20% - Accent2" xfId="42022" hidden="1"/>
    <cellStyle name="20% - Accent2" xfId="42933" hidden="1"/>
    <cellStyle name="20% - Accent2" xfId="44727" builtinId="34" hidden="1"/>
    <cellStyle name="20% - Accent2 2 10" xfId="17977" hidden="1"/>
    <cellStyle name="20% - Accent2 2 11" xfId="18014" hidden="1"/>
    <cellStyle name="20% - Accent2 2 11" xfId="25259" hidden="1"/>
    <cellStyle name="20% - Accent2 2 11" xfId="32929" hidden="1"/>
    <cellStyle name="20% - Accent2 2 12" xfId="26169" hidden="1"/>
    <cellStyle name="20% - Accent2 2 12" xfId="32965" hidden="1"/>
    <cellStyle name="20% - Accent2 2 13" xfId="26205" hidden="1"/>
    <cellStyle name="20% - Accent2 2 13" xfId="33908" hidden="1"/>
    <cellStyle name="20% - Accent2 2 14" xfId="27147" hidden="1"/>
    <cellStyle name="20% - Accent2 2 14" xfId="33944" hidden="1"/>
    <cellStyle name="20% - Accent2 2 15" xfId="27182" hidden="1"/>
    <cellStyle name="20% - Accent2 2 15" xfId="34851" hidden="1"/>
    <cellStyle name="20% - Accent2 2 16" xfId="28086" hidden="1"/>
    <cellStyle name="20% - Accent2 2 16" xfId="34887" hidden="1"/>
    <cellStyle name="20% - Accent2 2 17" xfId="28121" hidden="1"/>
    <cellStyle name="20% - Accent2 2 2" xfId="1295" hidden="1"/>
    <cellStyle name="20% - Accent2 2 3" xfId="2205" hidden="1"/>
    <cellStyle name="20% - Accent2 2 4" xfId="2242" hidden="1"/>
    <cellStyle name="20% - Accent2 2 5" xfId="3152" hidden="1"/>
    <cellStyle name="20% - Accent2 2 5" xfId="10354" hidden="1"/>
    <cellStyle name="20% - Accent2 2 5" xfId="15141" hidden="1"/>
    <cellStyle name="20% - Accent2 2 6" xfId="3189" hidden="1"/>
    <cellStyle name="20% - Accent2 2 6" xfId="10391" hidden="1"/>
    <cellStyle name="20% - Accent2 2 6" xfId="16051" hidden="1"/>
    <cellStyle name="20% - Accent2 2 7" xfId="4097" hidden="1"/>
    <cellStyle name="20% - Accent2 2 7" xfId="11299" hidden="1"/>
    <cellStyle name="20% - Accent2 2 7" xfId="16088" hidden="1"/>
    <cellStyle name="20% - Accent2 2 8" xfId="4133" hidden="1"/>
    <cellStyle name="20% - Accent2 2 8" xfId="11331" hidden="1"/>
    <cellStyle name="20% - Accent2 2 8" xfId="17032" hidden="1"/>
    <cellStyle name="20% - Accent2 2 9" xfId="17069" hidden="1"/>
    <cellStyle name="20% - Accent2 4" xfId="2" hidden="1"/>
    <cellStyle name="20% - Accent2 4" xfId="718" hidden="1"/>
    <cellStyle name="20% - Accent3" xfId="14553" hidden="1"/>
    <cellStyle name="20% - Accent3" xfId="15106" hidden="1"/>
    <cellStyle name="20% - Accent3" xfId="16120" hidden="1"/>
    <cellStyle name="20% - Accent3" xfId="15136" hidden="1"/>
    <cellStyle name="20% - Accent3" xfId="18565" hidden="1"/>
    <cellStyle name="20% - Accent3" xfId="19577" hidden="1"/>
    <cellStyle name="20% - Accent3" xfId="18591" hidden="1"/>
    <cellStyle name="20% - Accent3" xfId="21856" hidden="1"/>
    <cellStyle name="20% - Accent3" xfId="22787" hidden="1"/>
    <cellStyle name="20% - Accent3" xfId="24671" hidden="1"/>
    <cellStyle name="20% - Accent3" xfId="25224" hidden="1"/>
    <cellStyle name="20% - Accent3" xfId="26235" hidden="1"/>
    <cellStyle name="20% - Accent3" xfId="25253" hidden="1"/>
    <cellStyle name="20% - Accent3" xfId="28621" hidden="1"/>
    <cellStyle name="20% - Accent3" xfId="29637" hidden="1"/>
    <cellStyle name="20% - Accent3" xfId="28674" hidden="1"/>
    <cellStyle name="20% - Accent3" xfId="31982" hidden="1"/>
    <cellStyle name="20% - Accent3" xfId="32996" hidden="1"/>
    <cellStyle name="20% - Accent3" xfId="33921" hidden="1"/>
    <cellStyle name="20% - Accent3" xfId="35354" hidden="1"/>
    <cellStyle name="20% - Accent3" xfId="36285" hidden="1"/>
    <cellStyle name="20% - Accent3" xfId="38164" hidden="1"/>
    <cellStyle name="20% - Accent3" xfId="38717" hidden="1"/>
    <cellStyle name="20% - Accent3" xfId="39628" hidden="1"/>
    <cellStyle name="20% - Accent3" xfId="41465" hidden="1"/>
    <cellStyle name="20% - Accent3" xfId="42018" hidden="1"/>
    <cellStyle name="20% - Accent3" xfId="42929" hidden="1"/>
    <cellStyle name="20% - Accent3" xfId="44731" builtinId="38" hidden="1"/>
    <cellStyle name="20% - Accent3 2 10" xfId="17973" hidden="1"/>
    <cellStyle name="20% - Accent3 2 11" xfId="18010" hidden="1"/>
    <cellStyle name="20% - Accent3 2 11" xfId="25263" hidden="1"/>
    <cellStyle name="20% - Accent3 2 11" xfId="32925" hidden="1"/>
    <cellStyle name="20% - Accent3 2 12" xfId="26165" hidden="1"/>
    <cellStyle name="20% - Accent3 2 12" xfId="32961" hidden="1"/>
    <cellStyle name="20% - Accent3 2 13" xfId="26201" hidden="1"/>
    <cellStyle name="20% - Accent3 2 13" xfId="33904" hidden="1"/>
    <cellStyle name="20% - Accent3 2 14" xfId="27143" hidden="1"/>
    <cellStyle name="20% - Accent3 2 14" xfId="33940" hidden="1"/>
    <cellStyle name="20% - Accent3 2 15" xfId="27178" hidden="1"/>
    <cellStyle name="20% - Accent3 2 15" xfId="34847" hidden="1"/>
    <cellStyle name="20% - Accent3 2 16" xfId="28082" hidden="1"/>
    <cellStyle name="20% - Accent3 2 16" xfId="34883" hidden="1"/>
    <cellStyle name="20% - Accent3 2 17" xfId="28117" hidden="1"/>
    <cellStyle name="20% - Accent3 2 2" xfId="1299" hidden="1"/>
    <cellStyle name="20% - Accent3 2 3" xfId="2201" hidden="1"/>
    <cellStyle name="20% - Accent3 2 4" xfId="2238" hidden="1"/>
    <cellStyle name="20% - Accent3 2 5" xfId="3148" hidden="1"/>
    <cellStyle name="20% - Accent3 2 5" xfId="10350" hidden="1"/>
    <cellStyle name="20% - Accent3 2 5" xfId="15145" hidden="1"/>
    <cellStyle name="20% - Accent3 2 6" xfId="3185" hidden="1"/>
    <cellStyle name="20% - Accent3 2 6" xfId="10387" hidden="1"/>
    <cellStyle name="20% - Accent3 2 6" xfId="16047" hidden="1"/>
    <cellStyle name="20% - Accent3 2 7" xfId="4093" hidden="1"/>
    <cellStyle name="20% - Accent3 2 7" xfId="11295" hidden="1"/>
    <cellStyle name="20% - Accent3 2 7" xfId="16084" hidden="1"/>
    <cellStyle name="20% - Accent3 2 8" xfId="4129" hidden="1"/>
    <cellStyle name="20% - Accent3 2 8" xfId="11327" hidden="1"/>
    <cellStyle name="20% - Accent3 2 8" xfId="17028" hidden="1"/>
    <cellStyle name="20% - Accent3 2 9" xfId="17065" hidden="1"/>
    <cellStyle name="20% - Accent3 4" xfId="3" hidden="1"/>
    <cellStyle name="20% - Accent3 4" xfId="719" hidden="1"/>
    <cellStyle name="20% - Accent4" xfId="14557" hidden="1"/>
    <cellStyle name="20% - Accent4" xfId="15102" hidden="1"/>
    <cellStyle name="20% - Accent4" xfId="16116" hidden="1"/>
    <cellStyle name="20% - Accent4" xfId="16074" hidden="1"/>
    <cellStyle name="20% - Accent4" xfId="18561" hidden="1"/>
    <cellStyle name="20% - Accent4" xfId="19573" hidden="1"/>
    <cellStyle name="20% - Accent4" xfId="19559" hidden="1"/>
    <cellStyle name="20% - Accent4" xfId="21852" hidden="1"/>
    <cellStyle name="20% - Accent4" xfId="22783" hidden="1"/>
    <cellStyle name="20% - Accent4" xfId="24675" hidden="1"/>
    <cellStyle name="20% - Accent4" xfId="25220" hidden="1"/>
    <cellStyle name="20% - Accent4" xfId="26231" hidden="1"/>
    <cellStyle name="20% - Accent4" xfId="28094" hidden="1"/>
    <cellStyle name="20% - Accent4" xfId="28617" hidden="1"/>
    <cellStyle name="20% - Accent4" xfId="29633" hidden="1"/>
    <cellStyle name="20% - Accent4" xfId="29599" hidden="1"/>
    <cellStyle name="20% - Accent4" xfId="31978" hidden="1"/>
    <cellStyle name="20% - Accent4" xfId="32992" hidden="1"/>
    <cellStyle name="20% - Accent4" xfId="34865" hidden="1"/>
    <cellStyle name="20% - Accent4" xfId="35350" hidden="1"/>
    <cellStyle name="20% - Accent4" xfId="36281" hidden="1"/>
    <cellStyle name="20% - Accent4" xfId="38168" hidden="1"/>
    <cellStyle name="20% - Accent4" xfId="38713" hidden="1"/>
    <cellStyle name="20% - Accent4" xfId="39624" hidden="1"/>
    <cellStyle name="20% - Accent4" xfId="41469" hidden="1"/>
    <cellStyle name="20% - Accent4" xfId="42014" hidden="1"/>
    <cellStyle name="20% - Accent4" xfId="42925" hidden="1"/>
    <cellStyle name="20% - Accent4" xfId="44735" builtinId="42" hidden="1"/>
    <cellStyle name="20% - Accent4 2 10" xfId="17969" hidden="1"/>
    <cellStyle name="20% - Accent4 2 11" xfId="18006" hidden="1"/>
    <cellStyle name="20% - Accent4 2 11" xfId="25267" hidden="1"/>
    <cellStyle name="20% - Accent4 2 11" xfId="32921" hidden="1"/>
    <cellStyle name="20% - Accent4 2 12" xfId="26161" hidden="1"/>
    <cellStyle name="20% - Accent4 2 12" xfId="32957" hidden="1"/>
    <cellStyle name="20% - Accent4 2 13" xfId="26197" hidden="1"/>
    <cellStyle name="20% - Accent4 2 13" xfId="33900" hidden="1"/>
    <cellStyle name="20% - Accent4 2 14" xfId="27139" hidden="1"/>
    <cellStyle name="20% - Accent4 2 14" xfId="33936" hidden="1"/>
    <cellStyle name="20% - Accent4 2 15" xfId="27174" hidden="1"/>
    <cellStyle name="20% - Accent4 2 15" xfId="34843" hidden="1"/>
    <cellStyle name="20% - Accent4 2 16" xfId="28078" hidden="1"/>
    <cellStyle name="20% - Accent4 2 16" xfId="34879" hidden="1"/>
    <cellStyle name="20% - Accent4 2 17" xfId="28113" hidden="1"/>
    <cellStyle name="20% - Accent4 2 2" xfId="1303" hidden="1"/>
    <cellStyle name="20% - Accent4 2 3" xfId="2197" hidden="1"/>
    <cellStyle name="20% - Accent4 2 4" xfId="2234" hidden="1"/>
    <cellStyle name="20% - Accent4 2 5" xfId="3144" hidden="1"/>
    <cellStyle name="20% - Accent4 2 5" xfId="10346" hidden="1"/>
    <cellStyle name="20% - Accent4 2 5" xfId="15149" hidden="1"/>
    <cellStyle name="20% - Accent4 2 6" xfId="3181" hidden="1"/>
    <cellStyle name="20% - Accent4 2 6" xfId="10383" hidden="1"/>
    <cellStyle name="20% - Accent4 2 6" xfId="16043" hidden="1"/>
    <cellStyle name="20% - Accent4 2 7" xfId="4089" hidden="1"/>
    <cellStyle name="20% - Accent4 2 7" xfId="11291" hidden="1"/>
    <cellStyle name="20% - Accent4 2 7" xfId="16080" hidden="1"/>
    <cellStyle name="20% - Accent4 2 8" xfId="4125" hidden="1"/>
    <cellStyle name="20% - Accent4 2 8" xfId="11323" hidden="1"/>
    <cellStyle name="20% - Accent4 2 8" xfId="17024" hidden="1"/>
    <cellStyle name="20% - Accent4 2 9" xfId="17061" hidden="1"/>
    <cellStyle name="20% - Accent4 4" xfId="4" hidden="1"/>
    <cellStyle name="20% - Accent4 4" xfId="720" hidden="1"/>
    <cellStyle name="20% - Accent5" xfId="14561" hidden="1"/>
    <cellStyle name="20% - Accent5" xfId="15098" hidden="1"/>
    <cellStyle name="20% - Accent5" xfId="16112" hidden="1"/>
    <cellStyle name="20% - Accent5" xfId="16041" hidden="1"/>
    <cellStyle name="20% - Accent5" xfId="18557" hidden="1"/>
    <cellStyle name="20% - Accent5" xfId="19569" hidden="1"/>
    <cellStyle name="20% - Accent5" xfId="20537" hidden="1"/>
    <cellStyle name="20% - Accent5" xfId="21848" hidden="1"/>
    <cellStyle name="20% - Accent5" xfId="22779" hidden="1"/>
    <cellStyle name="20% - Accent5" xfId="24679" hidden="1"/>
    <cellStyle name="20% - Accent5" xfId="25216" hidden="1"/>
    <cellStyle name="20% - Accent5" xfId="26227" hidden="1"/>
    <cellStyle name="20% - Accent5" xfId="26177" hidden="1"/>
    <cellStyle name="20% - Accent5" xfId="28613" hidden="1"/>
    <cellStyle name="20% - Accent5" xfId="29629" hidden="1"/>
    <cellStyle name="20% - Accent5" xfId="29566" hidden="1"/>
    <cellStyle name="20% - Accent5" xfId="31974" hidden="1"/>
    <cellStyle name="20% - Accent5" xfId="32988" hidden="1"/>
    <cellStyle name="20% - Accent5" xfId="32943" hidden="1"/>
    <cellStyle name="20% - Accent5" xfId="35346" hidden="1"/>
    <cellStyle name="20% - Accent5" xfId="36277" hidden="1"/>
    <cellStyle name="20% - Accent5" xfId="38172" hidden="1"/>
    <cellStyle name="20% - Accent5" xfId="38709" hidden="1"/>
    <cellStyle name="20% - Accent5" xfId="39620" hidden="1"/>
    <cellStyle name="20% - Accent5" xfId="41473" hidden="1"/>
    <cellStyle name="20% - Accent5" xfId="42010" hidden="1"/>
    <cellStyle name="20% - Accent5" xfId="42921" hidden="1"/>
    <cellStyle name="20% - Accent5" xfId="44739" builtinId="46" hidden="1"/>
    <cellStyle name="20% - Accent5 2 10" xfId="17965" hidden="1"/>
    <cellStyle name="20% - Accent5 2 11" xfId="18002" hidden="1"/>
    <cellStyle name="20% - Accent5 2 11" xfId="25271" hidden="1"/>
    <cellStyle name="20% - Accent5 2 11" xfId="32917" hidden="1"/>
    <cellStyle name="20% - Accent5 2 12" xfId="26157" hidden="1"/>
    <cellStyle name="20% - Accent5 2 12" xfId="32953" hidden="1"/>
    <cellStyle name="20% - Accent5 2 13" xfId="26193" hidden="1"/>
    <cellStyle name="20% - Accent5 2 13" xfId="33896" hidden="1"/>
    <cellStyle name="20% - Accent5 2 14" xfId="27135" hidden="1"/>
    <cellStyle name="20% - Accent5 2 14" xfId="33932" hidden="1"/>
    <cellStyle name="20% - Accent5 2 15" xfId="27170" hidden="1"/>
    <cellStyle name="20% - Accent5 2 15" xfId="34839" hidden="1"/>
    <cellStyle name="20% - Accent5 2 16" xfId="28074" hidden="1"/>
    <cellStyle name="20% - Accent5 2 16" xfId="34875" hidden="1"/>
    <cellStyle name="20% - Accent5 2 17" xfId="28109" hidden="1"/>
    <cellStyle name="20% - Accent5 2 2" xfId="1307" hidden="1"/>
    <cellStyle name="20% - Accent5 2 3" xfId="2193" hidden="1"/>
    <cellStyle name="20% - Accent5 2 4" xfId="2230" hidden="1"/>
    <cellStyle name="20% - Accent5 2 5" xfId="3140" hidden="1"/>
    <cellStyle name="20% - Accent5 2 5" xfId="10342" hidden="1"/>
    <cellStyle name="20% - Accent5 2 5" xfId="15153" hidden="1"/>
    <cellStyle name="20% - Accent5 2 6" xfId="3177" hidden="1"/>
    <cellStyle name="20% - Accent5 2 6" xfId="10379" hidden="1"/>
    <cellStyle name="20% - Accent5 2 6" xfId="16039" hidden="1"/>
    <cellStyle name="20% - Accent5 2 7" xfId="4085" hidden="1"/>
    <cellStyle name="20% - Accent5 2 7" xfId="11287" hidden="1"/>
    <cellStyle name="20% - Accent5 2 7" xfId="16076" hidden="1"/>
    <cellStyle name="20% - Accent5 2 8" xfId="4121" hidden="1"/>
    <cellStyle name="20% - Accent5 2 8" xfId="11319" hidden="1"/>
    <cellStyle name="20% - Accent5 2 8" xfId="17020" hidden="1"/>
    <cellStyle name="20% - Accent5 2 9" xfId="17057" hidden="1"/>
    <cellStyle name="20% - Accent5 4" xfId="5" hidden="1"/>
    <cellStyle name="20% - Accent5 4" xfId="721" hidden="1"/>
    <cellStyle name="20% - Accent6" xfId="14565" hidden="1"/>
    <cellStyle name="20% - Accent6" xfId="15094" hidden="1"/>
    <cellStyle name="20% - Accent6" xfId="16108" hidden="1"/>
    <cellStyle name="20% - Accent6" xfId="15147" hidden="1"/>
    <cellStyle name="20% - Accent6" xfId="18553" hidden="1"/>
    <cellStyle name="20% - Accent6" xfId="19565" hidden="1"/>
    <cellStyle name="20% - Accent6" xfId="18589" hidden="1"/>
    <cellStyle name="20% - Accent6" xfId="21844" hidden="1"/>
    <cellStyle name="20% - Accent6" xfId="22775" hidden="1"/>
    <cellStyle name="20% - Accent6" xfId="24683" hidden="1"/>
    <cellStyle name="20% - Accent6" xfId="25212" hidden="1"/>
    <cellStyle name="20% - Accent6" xfId="26223" hidden="1"/>
    <cellStyle name="20% - Accent6" xfId="27156" hidden="1"/>
    <cellStyle name="20% - Accent6" xfId="28609" hidden="1"/>
    <cellStyle name="20% - Accent6" xfId="29625" hidden="1"/>
    <cellStyle name="20% - Accent6" xfId="28658" hidden="1"/>
    <cellStyle name="20% - Accent6" xfId="31970" hidden="1"/>
    <cellStyle name="20% - Accent6" xfId="32984" hidden="1"/>
    <cellStyle name="20% - Accent6" xfId="33923" hidden="1"/>
    <cellStyle name="20% - Accent6" xfId="35342" hidden="1"/>
    <cellStyle name="20% - Accent6" xfId="36273" hidden="1"/>
    <cellStyle name="20% - Accent6" xfId="38176" hidden="1"/>
    <cellStyle name="20% - Accent6" xfId="38705" hidden="1"/>
    <cellStyle name="20% - Accent6" xfId="39616" hidden="1"/>
    <cellStyle name="20% - Accent6" xfId="41477" hidden="1"/>
    <cellStyle name="20% - Accent6" xfId="42006" hidden="1"/>
    <cellStyle name="20% - Accent6" xfId="42917" hidden="1"/>
    <cellStyle name="20% - Accent6" xfId="44743" builtinId="50" hidden="1"/>
    <cellStyle name="20% - Accent6 2 10" xfId="17961" hidden="1"/>
    <cellStyle name="20% - Accent6 2 11" xfId="17998" hidden="1"/>
    <cellStyle name="20% - Accent6 2 11" xfId="25275" hidden="1"/>
    <cellStyle name="20% - Accent6 2 11" xfId="32913" hidden="1"/>
    <cellStyle name="20% - Accent6 2 12" xfId="26153" hidden="1"/>
    <cellStyle name="20% - Accent6 2 12" xfId="32949" hidden="1"/>
    <cellStyle name="20% - Accent6 2 13" xfId="26189" hidden="1"/>
    <cellStyle name="20% - Accent6 2 13" xfId="33892" hidden="1"/>
    <cellStyle name="20% - Accent6 2 14" xfId="27131" hidden="1"/>
    <cellStyle name="20% - Accent6 2 14" xfId="33928" hidden="1"/>
    <cellStyle name="20% - Accent6 2 15" xfId="27166" hidden="1"/>
    <cellStyle name="20% - Accent6 2 15" xfId="34835" hidden="1"/>
    <cellStyle name="20% - Accent6 2 16" xfId="28070" hidden="1"/>
    <cellStyle name="20% - Accent6 2 16" xfId="34871" hidden="1"/>
    <cellStyle name="20% - Accent6 2 17" xfId="28105" hidden="1"/>
    <cellStyle name="20% - Accent6 2 2" xfId="1311" hidden="1"/>
    <cellStyle name="20% - Accent6 2 3" xfId="2189" hidden="1"/>
    <cellStyle name="20% - Accent6 2 4" xfId="2226" hidden="1"/>
    <cellStyle name="20% - Accent6 2 5" xfId="3136" hidden="1"/>
    <cellStyle name="20% - Accent6 2 5" xfId="10338" hidden="1"/>
    <cellStyle name="20% - Accent6 2 5" xfId="15157" hidden="1"/>
    <cellStyle name="20% - Accent6 2 6" xfId="3173" hidden="1"/>
    <cellStyle name="20% - Accent6 2 6" xfId="10375" hidden="1"/>
    <cellStyle name="20% - Accent6 2 6" xfId="16035" hidden="1"/>
    <cellStyle name="20% - Accent6 2 7" xfId="4081" hidden="1"/>
    <cellStyle name="20% - Accent6 2 7" xfId="11283" hidden="1"/>
    <cellStyle name="20% - Accent6 2 7" xfId="16072" hidden="1"/>
    <cellStyle name="20% - Accent6 2 8" xfId="4117" hidden="1"/>
    <cellStyle name="20% - Accent6 2 8" xfId="11315" hidden="1"/>
    <cellStyle name="20% - Accent6 2 8" xfId="17016" hidden="1"/>
    <cellStyle name="20% - Accent6 2 9" xfId="17053" hidden="1"/>
    <cellStyle name="20% - Accent6 4" xfId="6" hidden="1"/>
    <cellStyle name="20% - Accent6 4" xfId="722" hidden="1"/>
    <cellStyle name="20% - Colore 1" xfId="106" hidden="1"/>
    <cellStyle name="20% - Colore 1" xfId="7411" hidden="1"/>
    <cellStyle name="20% - Colore 2" xfId="110" hidden="1"/>
    <cellStyle name="20% - Colore 2" xfId="7415" hidden="1"/>
    <cellStyle name="20% - Colore 3" xfId="114" hidden="1"/>
    <cellStyle name="20% - Colore 3" xfId="7419" hidden="1"/>
    <cellStyle name="20% - Colore 4" xfId="118" hidden="1"/>
    <cellStyle name="20% - Colore 4" xfId="7423" hidden="1"/>
    <cellStyle name="20% - Colore 5" xfId="122" hidden="1"/>
    <cellStyle name="20% - Colore 5" xfId="7427" hidden="1"/>
    <cellStyle name="20% - Colore 6" xfId="126" hidden="1"/>
    <cellStyle name="20% - Colore 6" xfId="7431" hidden="1"/>
    <cellStyle name="40% - Accent1" xfId="14546" hidden="1"/>
    <cellStyle name="40% - Accent1" xfId="15113" hidden="1"/>
    <cellStyle name="40% - Accent1" xfId="16127" hidden="1"/>
    <cellStyle name="40% - Accent1" xfId="16048" hidden="1"/>
    <cellStyle name="40% - Accent1" xfId="18572" hidden="1"/>
    <cellStyle name="40% - Accent1" xfId="19584" hidden="1"/>
    <cellStyle name="40% - Accent1" xfId="18593" hidden="1"/>
    <cellStyle name="40% - Accent1" xfId="21863" hidden="1"/>
    <cellStyle name="40% - Accent1" xfId="22794" hidden="1"/>
    <cellStyle name="40% - Accent1" xfId="24664" hidden="1"/>
    <cellStyle name="40% - Accent1" xfId="25231" hidden="1"/>
    <cellStyle name="40% - Accent1" xfId="26242" hidden="1"/>
    <cellStyle name="40% - Accent1" xfId="26184" hidden="1"/>
    <cellStyle name="40% - Accent1" xfId="28628" hidden="1"/>
    <cellStyle name="40% - Accent1" xfId="29644" hidden="1"/>
    <cellStyle name="40% - Accent1" xfId="26181" hidden="1"/>
    <cellStyle name="40% - Accent1" xfId="31989" hidden="1"/>
    <cellStyle name="40% - Accent1" xfId="33003" hidden="1"/>
    <cellStyle name="40% - Accent1" xfId="33956" hidden="1"/>
    <cellStyle name="40% - Accent1" xfId="35361" hidden="1"/>
    <cellStyle name="40% - Accent1" xfId="36292" hidden="1"/>
    <cellStyle name="40% - Accent1" xfId="38157" hidden="1"/>
    <cellStyle name="40% - Accent1" xfId="38724" hidden="1"/>
    <cellStyle name="40% - Accent1" xfId="39635" hidden="1"/>
    <cellStyle name="40% - Accent1" xfId="41458" hidden="1"/>
    <cellStyle name="40% - Accent1" xfId="42025" hidden="1"/>
    <cellStyle name="40% - Accent1" xfId="42936" hidden="1"/>
    <cellStyle name="40% - Accent1" xfId="44724" builtinId="31" hidden="1"/>
    <cellStyle name="40% - Accent1 2 10" xfId="17980" hidden="1"/>
    <cellStyle name="40% - Accent1 2 11" xfId="18017" hidden="1"/>
    <cellStyle name="40% - Accent1 2 11" xfId="25256" hidden="1"/>
    <cellStyle name="40% - Accent1 2 11" xfId="32932" hidden="1"/>
    <cellStyle name="40% - Accent1 2 12" xfId="26172" hidden="1"/>
    <cellStyle name="40% - Accent1 2 12" xfId="32968" hidden="1"/>
    <cellStyle name="40% - Accent1 2 13" xfId="26208" hidden="1"/>
    <cellStyle name="40% - Accent1 2 13" xfId="33911" hidden="1"/>
    <cellStyle name="40% - Accent1 2 14" xfId="27150" hidden="1"/>
    <cellStyle name="40% - Accent1 2 14" xfId="33947" hidden="1"/>
    <cellStyle name="40% - Accent1 2 15" xfId="27185" hidden="1"/>
    <cellStyle name="40% - Accent1 2 15" xfId="34854" hidden="1"/>
    <cellStyle name="40% - Accent1 2 16" xfId="28089" hidden="1"/>
    <cellStyle name="40% - Accent1 2 16" xfId="34890" hidden="1"/>
    <cellStyle name="40% - Accent1 2 17" xfId="28124" hidden="1"/>
    <cellStyle name="40% - Accent1 2 2" xfId="1292" hidden="1"/>
    <cellStyle name="40% - Accent1 2 3" xfId="2208" hidden="1"/>
    <cellStyle name="40% - Accent1 2 4" xfId="2245" hidden="1"/>
    <cellStyle name="40% - Accent1 2 5" xfId="3155" hidden="1"/>
    <cellStyle name="40% - Accent1 2 5" xfId="10357" hidden="1"/>
    <cellStyle name="40% - Accent1 2 5" xfId="15138" hidden="1"/>
    <cellStyle name="40% - Accent1 2 6" xfId="3192" hidden="1"/>
    <cellStyle name="40% - Accent1 2 6" xfId="10394" hidden="1"/>
    <cellStyle name="40% - Accent1 2 6" xfId="16054" hidden="1"/>
    <cellStyle name="40% - Accent1 2 7" xfId="4100" hidden="1"/>
    <cellStyle name="40% - Accent1 2 7" xfId="11302" hidden="1"/>
    <cellStyle name="40% - Accent1 2 7" xfId="16091" hidden="1"/>
    <cellStyle name="40% - Accent1 2 8" xfId="4136" hidden="1"/>
    <cellStyle name="40% - Accent1 2 8" xfId="11334" hidden="1"/>
    <cellStyle name="40% - Accent1 2 8" xfId="17035" hidden="1"/>
    <cellStyle name="40% - Accent1 2 9" xfId="17072" hidden="1"/>
    <cellStyle name="40% - Accent1 4" xfId="7" hidden="1"/>
    <cellStyle name="40% - Accent1 4" xfId="723" hidden="1"/>
    <cellStyle name="40% - Accent2" xfId="14550" hidden="1"/>
    <cellStyle name="40% - Accent2" xfId="15109" hidden="1"/>
    <cellStyle name="40% - Accent2" xfId="16123" hidden="1"/>
    <cellStyle name="40% - Accent2" xfId="15140" hidden="1"/>
    <cellStyle name="40% - Accent2" xfId="18568" hidden="1"/>
    <cellStyle name="40% - Accent2" xfId="19580" hidden="1"/>
    <cellStyle name="40% - Accent2" xfId="20500" hidden="1"/>
    <cellStyle name="40% - Accent2" xfId="21859" hidden="1"/>
    <cellStyle name="40% - Accent2" xfId="22790" hidden="1"/>
    <cellStyle name="40% - Accent2" xfId="24668" hidden="1"/>
    <cellStyle name="40% - Accent2" xfId="25227" hidden="1"/>
    <cellStyle name="40% - Accent2" xfId="26238" hidden="1"/>
    <cellStyle name="40% - Accent2" xfId="27153" hidden="1"/>
    <cellStyle name="40% - Accent2" xfId="28624" hidden="1"/>
    <cellStyle name="40% - Accent2" xfId="29640" hidden="1"/>
    <cellStyle name="40% - Accent2" xfId="28648" hidden="1"/>
    <cellStyle name="40% - Accent2" xfId="31985" hidden="1"/>
    <cellStyle name="40% - Accent2" xfId="32999" hidden="1"/>
    <cellStyle name="40% - Accent2" xfId="32008" hidden="1"/>
    <cellStyle name="40% - Accent2" xfId="35357" hidden="1"/>
    <cellStyle name="40% - Accent2" xfId="36288" hidden="1"/>
    <cellStyle name="40% - Accent2" xfId="38161" hidden="1"/>
    <cellStyle name="40% - Accent2" xfId="38720" hidden="1"/>
    <cellStyle name="40% - Accent2" xfId="39631" hidden="1"/>
    <cellStyle name="40% - Accent2" xfId="41462" hidden="1"/>
    <cellStyle name="40% - Accent2" xfId="42021" hidden="1"/>
    <cellStyle name="40% - Accent2" xfId="42932" hidden="1"/>
    <cellStyle name="40% - Accent2" xfId="44728" builtinId="35" hidden="1"/>
    <cellStyle name="40% - Accent2 2 10" xfId="17976" hidden="1"/>
    <cellStyle name="40% - Accent2 2 11" xfId="18013" hidden="1"/>
    <cellStyle name="40% - Accent2 2 11" xfId="25260" hidden="1"/>
    <cellStyle name="40% - Accent2 2 11" xfId="32928" hidden="1"/>
    <cellStyle name="40% - Accent2 2 12" xfId="26168" hidden="1"/>
    <cellStyle name="40% - Accent2 2 12" xfId="32964" hidden="1"/>
    <cellStyle name="40% - Accent2 2 13" xfId="26204" hidden="1"/>
    <cellStyle name="40% - Accent2 2 13" xfId="33907" hidden="1"/>
    <cellStyle name="40% - Accent2 2 14" xfId="27146" hidden="1"/>
    <cellStyle name="40% - Accent2 2 14" xfId="33943" hidden="1"/>
    <cellStyle name="40% - Accent2 2 15" xfId="27181" hidden="1"/>
    <cellStyle name="40% - Accent2 2 15" xfId="34850" hidden="1"/>
    <cellStyle name="40% - Accent2 2 16" xfId="28085" hidden="1"/>
    <cellStyle name="40% - Accent2 2 16" xfId="34886" hidden="1"/>
    <cellStyle name="40% - Accent2 2 17" xfId="28120" hidden="1"/>
    <cellStyle name="40% - Accent2 2 2" xfId="1296" hidden="1"/>
    <cellStyle name="40% - Accent2 2 3" xfId="2204" hidden="1"/>
    <cellStyle name="40% - Accent2 2 4" xfId="2241" hidden="1"/>
    <cellStyle name="40% - Accent2 2 5" xfId="3151" hidden="1"/>
    <cellStyle name="40% - Accent2 2 5" xfId="10353" hidden="1"/>
    <cellStyle name="40% - Accent2 2 5" xfId="15142" hidden="1"/>
    <cellStyle name="40% - Accent2 2 6" xfId="3188" hidden="1"/>
    <cellStyle name="40% - Accent2 2 6" xfId="10390" hidden="1"/>
    <cellStyle name="40% - Accent2 2 6" xfId="16050" hidden="1"/>
    <cellStyle name="40% - Accent2 2 7" xfId="4096" hidden="1"/>
    <cellStyle name="40% - Accent2 2 7" xfId="11298" hidden="1"/>
    <cellStyle name="40% - Accent2 2 7" xfId="16087" hidden="1"/>
    <cellStyle name="40% - Accent2 2 8" xfId="4132" hidden="1"/>
    <cellStyle name="40% - Accent2 2 8" xfId="11330" hidden="1"/>
    <cellStyle name="40% - Accent2 2 8" xfId="17031" hidden="1"/>
    <cellStyle name="40% - Accent2 2 9" xfId="17068" hidden="1"/>
    <cellStyle name="40% - Accent2 4" xfId="8" hidden="1"/>
    <cellStyle name="40% - Accent2 4" xfId="724" hidden="1"/>
    <cellStyle name="40% - Accent3" xfId="14554" hidden="1"/>
    <cellStyle name="40% - Accent3" xfId="15105" hidden="1"/>
    <cellStyle name="40% - Accent3" xfId="16119" hidden="1"/>
    <cellStyle name="40% - Accent3" xfId="16070" hidden="1"/>
    <cellStyle name="40% - Accent3" xfId="18564" hidden="1"/>
    <cellStyle name="40% - Accent3" xfId="19576" hidden="1"/>
    <cellStyle name="40% - Accent3" xfId="21442" hidden="1"/>
    <cellStyle name="40% - Accent3" xfId="21855" hidden="1"/>
    <cellStyle name="40% - Accent3" xfId="22786" hidden="1"/>
    <cellStyle name="40% - Accent3" xfId="24672" hidden="1"/>
    <cellStyle name="40% - Accent3" xfId="25223" hidden="1"/>
    <cellStyle name="40% - Accent3" xfId="26234" hidden="1"/>
    <cellStyle name="40% - Accent3" xfId="24649" hidden="1"/>
    <cellStyle name="40% - Accent3" xfId="28620" hidden="1"/>
    <cellStyle name="40% - Accent3" xfId="29636" hidden="1"/>
    <cellStyle name="40% - Accent3" xfId="29595" hidden="1"/>
    <cellStyle name="40% - Accent3" xfId="31981" hidden="1"/>
    <cellStyle name="40% - Accent3" xfId="32995" hidden="1"/>
    <cellStyle name="40% - Accent3" xfId="32978" hidden="1"/>
    <cellStyle name="40% - Accent3" xfId="35353" hidden="1"/>
    <cellStyle name="40% - Accent3" xfId="36284" hidden="1"/>
    <cellStyle name="40% - Accent3" xfId="38165" hidden="1"/>
    <cellStyle name="40% - Accent3" xfId="38716" hidden="1"/>
    <cellStyle name="40% - Accent3" xfId="39627" hidden="1"/>
    <cellStyle name="40% - Accent3" xfId="41466" hidden="1"/>
    <cellStyle name="40% - Accent3" xfId="42017" hidden="1"/>
    <cellStyle name="40% - Accent3" xfId="42928" hidden="1"/>
    <cellStyle name="40% - Accent3" xfId="44732" builtinId="39" hidden="1"/>
    <cellStyle name="40% - Accent3 2 10" xfId="17972" hidden="1"/>
    <cellStyle name="40% - Accent3 2 11" xfId="18009" hidden="1"/>
    <cellStyle name="40% - Accent3 2 11" xfId="25264" hidden="1"/>
    <cellStyle name="40% - Accent3 2 11" xfId="32924" hidden="1"/>
    <cellStyle name="40% - Accent3 2 12" xfId="26164" hidden="1"/>
    <cellStyle name="40% - Accent3 2 12" xfId="32960" hidden="1"/>
    <cellStyle name="40% - Accent3 2 13" xfId="26200" hidden="1"/>
    <cellStyle name="40% - Accent3 2 13" xfId="33903" hidden="1"/>
    <cellStyle name="40% - Accent3 2 14" xfId="27142" hidden="1"/>
    <cellStyle name="40% - Accent3 2 14" xfId="33939" hidden="1"/>
    <cellStyle name="40% - Accent3 2 15" xfId="27177" hidden="1"/>
    <cellStyle name="40% - Accent3 2 15" xfId="34846" hidden="1"/>
    <cellStyle name="40% - Accent3 2 16" xfId="28081" hidden="1"/>
    <cellStyle name="40% - Accent3 2 16" xfId="34882" hidden="1"/>
    <cellStyle name="40% - Accent3 2 17" xfId="28116" hidden="1"/>
    <cellStyle name="40% - Accent3 2 2" xfId="1300" hidden="1"/>
    <cellStyle name="40% - Accent3 2 3" xfId="2200" hidden="1"/>
    <cellStyle name="40% - Accent3 2 4" xfId="2237" hidden="1"/>
    <cellStyle name="40% - Accent3 2 5" xfId="3147" hidden="1"/>
    <cellStyle name="40% - Accent3 2 5" xfId="10349" hidden="1"/>
    <cellStyle name="40% - Accent3 2 5" xfId="15146" hidden="1"/>
    <cellStyle name="40% - Accent3 2 6" xfId="3184" hidden="1"/>
    <cellStyle name="40% - Accent3 2 6" xfId="10386" hidden="1"/>
    <cellStyle name="40% - Accent3 2 6" xfId="16046" hidden="1"/>
    <cellStyle name="40% - Accent3 2 7" xfId="4092" hidden="1"/>
    <cellStyle name="40% - Accent3 2 7" xfId="11294" hidden="1"/>
    <cellStyle name="40% - Accent3 2 7" xfId="16083" hidden="1"/>
    <cellStyle name="40% - Accent3 2 8" xfId="4128" hidden="1"/>
    <cellStyle name="40% - Accent3 2 8" xfId="11326" hidden="1"/>
    <cellStyle name="40% - Accent3 2 8" xfId="17027" hidden="1"/>
    <cellStyle name="40% - Accent3 2 9" xfId="17064" hidden="1"/>
    <cellStyle name="40% - Accent3 4" xfId="9" hidden="1"/>
    <cellStyle name="40% - Accent3 4" xfId="725" hidden="1"/>
    <cellStyle name="40% - Accent4" xfId="14558" hidden="1"/>
    <cellStyle name="40% - Accent4" xfId="15101" hidden="1"/>
    <cellStyle name="40% - Accent4" xfId="16115" hidden="1"/>
    <cellStyle name="40% - Accent4" xfId="16037" hidden="1"/>
    <cellStyle name="40% - Accent4" xfId="18560" hidden="1"/>
    <cellStyle name="40% - Accent4" xfId="19572" hidden="1"/>
    <cellStyle name="40% - Accent4" xfId="19524" hidden="1"/>
    <cellStyle name="40% - Accent4" xfId="21851" hidden="1"/>
    <cellStyle name="40% - Accent4" xfId="22782" hidden="1"/>
    <cellStyle name="40% - Accent4" xfId="24676" hidden="1"/>
    <cellStyle name="40% - Accent4" xfId="25219" hidden="1"/>
    <cellStyle name="40% - Accent4" xfId="26230" hidden="1"/>
    <cellStyle name="40% - Accent4" xfId="27190" hidden="1"/>
    <cellStyle name="40% - Accent4" xfId="28616" hidden="1"/>
    <cellStyle name="40% - Accent4" xfId="29632" hidden="1"/>
    <cellStyle name="40% - Accent4" xfId="29562" hidden="1"/>
    <cellStyle name="40% - Accent4" xfId="31977" hidden="1"/>
    <cellStyle name="40% - Accent4" xfId="32991" hidden="1"/>
    <cellStyle name="40% - Accent4" xfId="33958" hidden="1"/>
    <cellStyle name="40% - Accent4" xfId="35349" hidden="1"/>
    <cellStyle name="40% - Accent4" xfId="36280" hidden="1"/>
    <cellStyle name="40% - Accent4" xfId="38169" hidden="1"/>
    <cellStyle name="40% - Accent4" xfId="38712" hidden="1"/>
    <cellStyle name="40% - Accent4" xfId="39623" hidden="1"/>
    <cellStyle name="40% - Accent4" xfId="41470" hidden="1"/>
    <cellStyle name="40% - Accent4" xfId="42013" hidden="1"/>
    <cellStyle name="40% - Accent4" xfId="42924" hidden="1"/>
    <cellStyle name="40% - Accent4" xfId="44736" builtinId="43" hidden="1"/>
    <cellStyle name="40% - Accent4 2 10" xfId="17968" hidden="1"/>
    <cellStyle name="40% - Accent4 2 11" xfId="18005" hidden="1"/>
    <cellStyle name="40% - Accent4 2 11" xfId="25268" hidden="1"/>
    <cellStyle name="40% - Accent4 2 11" xfId="32920" hidden="1"/>
    <cellStyle name="40% - Accent4 2 12" xfId="26160" hidden="1"/>
    <cellStyle name="40% - Accent4 2 12" xfId="32956" hidden="1"/>
    <cellStyle name="40% - Accent4 2 13" xfId="26196" hidden="1"/>
    <cellStyle name="40% - Accent4 2 13" xfId="33899" hidden="1"/>
    <cellStyle name="40% - Accent4 2 14" xfId="27138" hidden="1"/>
    <cellStyle name="40% - Accent4 2 14" xfId="33935" hidden="1"/>
    <cellStyle name="40% - Accent4 2 15" xfId="27173" hidden="1"/>
    <cellStyle name="40% - Accent4 2 15" xfId="34842" hidden="1"/>
    <cellStyle name="40% - Accent4 2 16" xfId="28077" hidden="1"/>
    <cellStyle name="40% - Accent4 2 16" xfId="34878" hidden="1"/>
    <cellStyle name="40% - Accent4 2 17" xfId="28112" hidden="1"/>
    <cellStyle name="40% - Accent4 2 2" xfId="1304" hidden="1"/>
    <cellStyle name="40% - Accent4 2 3" xfId="2196" hidden="1"/>
    <cellStyle name="40% - Accent4 2 4" xfId="2233" hidden="1"/>
    <cellStyle name="40% - Accent4 2 5" xfId="3143" hidden="1"/>
    <cellStyle name="40% - Accent4 2 5" xfId="10345" hidden="1"/>
    <cellStyle name="40% - Accent4 2 5" xfId="15150" hidden="1"/>
    <cellStyle name="40% - Accent4 2 6" xfId="3180" hidden="1"/>
    <cellStyle name="40% - Accent4 2 6" xfId="10382" hidden="1"/>
    <cellStyle name="40% - Accent4 2 6" xfId="16042" hidden="1"/>
    <cellStyle name="40% - Accent4 2 7" xfId="4088" hidden="1"/>
    <cellStyle name="40% - Accent4 2 7" xfId="11290" hidden="1"/>
    <cellStyle name="40% - Accent4 2 7" xfId="16079" hidden="1"/>
    <cellStyle name="40% - Accent4 2 8" xfId="4124" hidden="1"/>
    <cellStyle name="40% - Accent4 2 8" xfId="11322" hidden="1"/>
    <cellStyle name="40% - Accent4 2 8" xfId="17023" hidden="1"/>
    <cellStyle name="40% - Accent4 2 9" xfId="17060" hidden="1"/>
    <cellStyle name="40% - Accent4 4" xfId="10" hidden="1"/>
    <cellStyle name="40% - Accent4 4" xfId="726" hidden="1"/>
    <cellStyle name="40% - Accent5" xfId="14562" hidden="1"/>
    <cellStyle name="40% - Accent5" xfId="15097" hidden="1"/>
    <cellStyle name="40% - Accent5" xfId="16111" hidden="1"/>
    <cellStyle name="40% - Accent5" xfId="15151" hidden="1"/>
    <cellStyle name="40% - Accent5" xfId="18556" hidden="1"/>
    <cellStyle name="40% - Accent5" xfId="19568" hidden="1"/>
    <cellStyle name="40% - Accent5" xfId="20502" hidden="1"/>
    <cellStyle name="40% - Accent5" xfId="21847" hidden="1"/>
    <cellStyle name="40% - Accent5" xfId="22778" hidden="1"/>
    <cellStyle name="40% - Accent5" xfId="24680" hidden="1"/>
    <cellStyle name="40% - Accent5" xfId="25215" hidden="1"/>
    <cellStyle name="40% - Accent5" xfId="26226" hidden="1"/>
    <cellStyle name="40% - Accent5" xfId="25251" hidden="1"/>
    <cellStyle name="40% - Accent5" xfId="28612" hidden="1"/>
    <cellStyle name="40% - Accent5" xfId="29628" hidden="1"/>
    <cellStyle name="40% - Accent5" xfId="28662" hidden="1"/>
    <cellStyle name="40% - Accent5" xfId="31973" hidden="1"/>
    <cellStyle name="40% - Accent5" xfId="32987" hidden="1"/>
    <cellStyle name="40% - Accent5" xfId="32006" hidden="1"/>
    <cellStyle name="40% - Accent5" xfId="35345" hidden="1"/>
    <cellStyle name="40% - Accent5" xfId="36276" hidden="1"/>
    <cellStyle name="40% - Accent5" xfId="38173" hidden="1"/>
    <cellStyle name="40% - Accent5" xfId="38708" hidden="1"/>
    <cellStyle name="40% - Accent5" xfId="39619" hidden="1"/>
    <cellStyle name="40% - Accent5" xfId="41474" hidden="1"/>
    <cellStyle name="40% - Accent5" xfId="42009" hidden="1"/>
    <cellStyle name="40% - Accent5" xfId="42920" hidden="1"/>
    <cellStyle name="40% - Accent5" xfId="44740" builtinId="47" hidden="1"/>
    <cellStyle name="40% - Accent5 2 10" xfId="17964" hidden="1"/>
    <cellStyle name="40% - Accent5 2 11" xfId="18001" hidden="1"/>
    <cellStyle name="40% - Accent5 2 11" xfId="25272" hidden="1"/>
    <cellStyle name="40% - Accent5 2 11" xfId="32916" hidden="1"/>
    <cellStyle name="40% - Accent5 2 12" xfId="26156" hidden="1"/>
    <cellStyle name="40% - Accent5 2 12" xfId="32952" hidden="1"/>
    <cellStyle name="40% - Accent5 2 13" xfId="26192" hidden="1"/>
    <cellStyle name="40% - Accent5 2 13" xfId="33895" hidden="1"/>
    <cellStyle name="40% - Accent5 2 14" xfId="27134" hidden="1"/>
    <cellStyle name="40% - Accent5 2 14" xfId="33931" hidden="1"/>
    <cellStyle name="40% - Accent5 2 15" xfId="27169" hidden="1"/>
    <cellStyle name="40% - Accent5 2 15" xfId="34838" hidden="1"/>
    <cellStyle name="40% - Accent5 2 16" xfId="28073" hidden="1"/>
    <cellStyle name="40% - Accent5 2 16" xfId="34874" hidden="1"/>
    <cellStyle name="40% - Accent5 2 17" xfId="28108" hidden="1"/>
    <cellStyle name="40% - Accent5 2 2" xfId="1308" hidden="1"/>
    <cellStyle name="40% - Accent5 2 3" xfId="2192" hidden="1"/>
    <cellStyle name="40% - Accent5 2 4" xfId="2229" hidden="1"/>
    <cellStyle name="40% - Accent5 2 5" xfId="3139" hidden="1"/>
    <cellStyle name="40% - Accent5 2 5" xfId="10341" hidden="1"/>
    <cellStyle name="40% - Accent5 2 5" xfId="15154" hidden="1"/>
    <cellStyle name="40% - Accent5 2 6" xfId="3176" hidden="1"/>
    <cellStyle name="40% - Accent5 2 6" xfId="10378" hidden="1"/>
    <cellStyle name="40% - Accent5 2 6" xfId="16038" hidden="1"/>
    <cellStyle name="40% - Accent5 2 7" xfId="4084" hidden="1"/>
    <cellStyle name="40% - Accent5 2 7" xfId="11286" hidden="1"/>
    <cellStyle name="40% - Accent5 2 7" xfId="16075" hidden="1"/>
    <cellStyle name="40% - Accent5 2 8" xfId="4120" hidden="1"/>
    <cellStyle name="40% - Accent5 2 8" xfId="11318" hidden="1"/>
    <cellStyle name="40% - Accent5 2 8" xfId="17019" hidden="1"/>
    <cellStyle name="40% - Accent5 2 9" xfId="17056" hidden="1"/>
    <cellStyle name="40% - Accent5 4" xfId="11" hidden="1"/>
    <cellStyle name="40% - Accent5 4" xfId="727" hidden="1"/>
    <cellStyle name="40% - Accent6" xfId="14566" hidden="1"/>
    <cellStyle name="40% - Accent6" xfId="15093" hidden="1"/>
    <cellStyle name="40% - Accent6" xfId="16107" hidden="1"/>
    <cellStyle name="40% - Accent6" xfId="16086" hidden="1"/>
    <cellStyle name="40% - Accent6" xfId="18552" hidden="1"/>
    <cellStyle name="40% - Accent6" xfId="19564" hidden="1"/>
    <cellStyle name="40% - Accent6" xfId="21444" hidden="1"/>
    <cellStyle name="40% - Accent6" xfId="21843" hidden="1"/>
    <cellStyle name="40% - Accent6" xfId="22774" hidden="1"/>
    <cellStyle name="40% - Accent6" xfId="24684" hidden="1"/>
    <cellStyle name="40% - Accent6" xfId="25211" hidden="1"/>
    <cellStyle name="40% - Accent6" xfId="26222" hidden="1"/>
    <cellStyle name="40% - Accent6" xfId="26214" hidden="1"/>
    <cellStyle name="40% - Accent6" xfId="28608" hidden="1"/>
    <cellStyle name="40% - Accent6" xfId="29624" hidden="1"/>
    <cellStyle name="40% - Accent6" xfId="29611" hidden="1"/>
    <cellStyle name="40% - Accent6" xfId="31969" hidden="1"/>
    <cellStyle name="40% - Accent6" xfId="32983" hidden="1"/>
    <cellStyle name="40% - Accent6" xfId="32980" hidden="1"/>
    <cellStyle name="40% - Accent6" xfId="35341" hidden="1"/>
    <cellStyle name="40% - Accent6" xfId="36272" hidden="1"/>
    <cellStyle name="40% - Accent6" xfId="38177" hidden="1"/>
    <cellStyle name="40% - Accent6" xfId="38704" hidden="1"/>
    <cellStyle name="40% - Accent6" xfId="39615" hidden="1"/>
    <cellStyle name="40% - Accent6" xfId="41478" hidden="1"/>
    <cellStyle name="40% - Accent6" xfId="42005" hidden="1"/>
    <cellStyle name="40% - Accent6" xfId="42916" hidden="1"/>
    <cellStyle name="40% - Accent6" xfId="44744" builtinId="51" hidden="1"/>
    <cellStyle name="40% - Accent6 2 10" xfId="17960" hidden="1"/>
    <cellStyle name="40% - Accent6 2 11" xfId="17997" hidden="1"/>
    <cellStyle name="40% - Accent6 2 11" xfId="25276" hidden="1"/>
    <cellStyle name="40% - Accent6 2 11" xfId="32912" hidden="1"/>
    <cellStyle name="40% - Accent6 2 12" xfId="26152" hidden="1"/>
    <cellStyle name="40% - Accent6 2 12" xfId="32948" hidden="1"/>
    <cellStyle name="40% - Accent6 2 13" xfId="26188" hidden="1"/>
    <cellStyle name="40% - Accent6 2 13" xfId="33891" hidden="1"/>
    <cellStyle name="40% - Accent6 2 14" xfId="27130" hidden="1"/>
    <cellStyle name="40% - Accent6 2 14" xfId="33927" hidden="1"/>
    <cellStyle name="40% - Accent6 2 15" xfId="27165" hidden="1"/>
    <cellStyle name="40% - Accent6 2 15" xfId="34834" hidden="1"/>
    <cellStyle name="40% - Accent6 2 16" xfId="28069" hidden="1"/>
    <cellStyle name="40% - Accent6 2 16" xfId="34870" hidden="1"/>
    <cellStyle name="40% - Accent6 2 17" xfId="28104" hidden="1"/>
    <cellStyle name="40% - Accent6 2 2" xfId="1312" hidden="1"/>
    <cellStyle name="40% - Accent6 2 3" xfId="2188" hidden="1"/>
    <cellStyle name="40% - Accent6 2 4" xfId="2225" hidden="1"/>
    <cellStyle name="40% - Accent6 2 5" xfId="3135" hidden="1"/>
    <cellStyle name="40% - Accent6 2 5" xfId="10337" hidden="1"/>
    <cellStyle name="40% - Accent6 2 5" xfId="15158" hidden="1"/>
    <cellStyle name="40% - Accent6 2 6" xfId="3172" hidden="1"/>
    <cellStyle name="40% - Accent6 2 6" xfId="10374" hidden="1"/>
    <cellStyle name="40% - Accent6 2 6" xfId="16034" hidden="1"/>
    <cellStyle name="40% - Accent6 2 7" xfId="4080" hidden="1"/>
    <cellStyle name="40% - Accent6 2 7" xfId="11282" hidden="1"/>
    <cellStyle name="40% - Accent6 2 7" xfId="16071" hidden="1"/>
    <cellStyle name="40% - Accent6 2 8" xfId="4116" hidden="1"/>
    <cellStyle name="40% - Accent6 2 8" xfId="11314" hidden="1"/>
    <cellStyle name="40% - Accent6 2 8" xfId="17015" hidden="1"/>
    <cellStyle name="40% - Accent6 2 9" xfId="17052" hidden="1"/>
    <cellStyle name="40% - Accent6 4" xfId="12" hidden="1"/>
    <cellStyle name="40% - Accent6 4" xfId="728" hidden="1"/>
    <cellStyle name="40% - Colore 1" xfId="107" hidden="1"/>
    <cellStyle name="40% - Colore 1" xfId="7412" hidden="1"/>
    <cellStyle name="40% - Colore 2" xfId="111" hidden="1"/>
    <cellStyle name="40% - Colore 2" xfId="7416" hidden="1"/>
    <cellStyle name="40% - Colore 3" xfId="115" hidden="1"/>
    <cellStyle name="40% - Colore 3" xfId="7420" hidden="1"/>
    <cellStyle name="40% - Colore 4" xfId="119" hidden="1"/>
    <cellStyle name="40% - Colore 4" xfId="7424" hidden="1"/>
    <cellStyle name="40% - Colore 5" xfId="123" hidden="1"/>
    <cellStyle name="40% - Colore 5" xfId="7428" hidden="1"/>
    <cellStyle name="40% - Colore 6" xfId="127" hidden="1"/>
    <cellStyle name="40% - Colore 6" xfId="7432" hidden="1"/>
    <cellStyle name="60 % - Accent1 2" xfId="13" hidden="1"/>
    <cellStyle name="60 % - Accent1 2" xfId="129" hidden="1"/>
    <cellStyle name="60 % - Accent1 3" xfId="44749"/>
    <cellStyle name="60% - Accent1" xfId="14547" hidden="1"/>
    <cellStyle name="60% - Accent1" xfId="15112" hidden="1"/>
    <cellStyle name="60% - Accent1" xfId="16126" hidden="1"/>
    <cellStyle name="60% - Accent1" xfId="15144" hidden="1"/>
    <cellStyle name="60% - Accent1" xfId="18571" hidden="1"/>
    <cellStyle name="60% - Accent1" xfId="19583" hidden="1"/>
    <cellStyle name="60% - Accent1" xfId="14529" hidden="1"/>
    <cellStyle name="60% - Accent1" xfId="21862" hidden="1"/>
    <cellStyle name="60% - Accent1" xfId="22793" hidden="1"/>
    <cellStyle name="60% - Accent1" xfId="24665" hidden="1"/>
    <cellStyle name="60% - Accent1" xfId="25230" hidden="1"/>
    <cellStyle name="60% - Accent1" xfId="26241" hidden="1"/>
    <cellStyle name="60% - Accent1" xfId="25245" hidden="1"/>
    <cellStyle name="60% - Accent1" xfId="28627" hidden="1"/>
    <cellStyle name="60% - Accent1" xfId="29643" hidden="1"/>
    <cellStyle name="60% - Accent1" xfId="25249" hidden="1"/>
    <cellStyle name="60% - Accent1" xfId="31988" hidden="1"/>
    <cellStyle name="60% - Accent1" xfId="33002" hidden="1"/>
    <cellStyle name="60% - Accent1" xfId="33920" hidden="1"/>
    <cellStyle name="60% - Accent1" xfId="35360" hidden="1"/>
    <cellStyle name="60% - Accent1" xfId="36291" hidden="1"/>
    <cellStyle name="60% - Accent1" xfId="38158" hidden="1"/>
    <cellStyle name="60% - Accent1" xfId="38723" hidden="1"/>
    <cellStyle name="60% - Accent1" xfId="39634" hidden="1"/>
    <cellStyle name="60% - Accent1" xfId="41459" hidden="1"/>
    <cellStyle name="60% - Accent1" xfId="42024" hidden="1"/>
    <cellStyle name="60% - Accent1" xfId="42935" hidden="1"/>
    <cellStyle name="60% - Accent1" xfId="44725" builtinId="32" hidden="1"/>
    <cellStyle name="60% - Accent1 2 2" xfId="1293" hidden="1"/>
    <cellStyle name="60% - Accent1 2 2" xfId="6435" hidden="1"/>
    <cellStyle name="60% - Accent1 2 2" xfId="13627" hidden="1"/>
    <cellStyle name="60% - Accent1 2 2" xfId="17034" hidden="1"/>
    <cellStyle name="60% - Accent1 2 2" xfId="20526" hidden="1"/>
    <cellStyle name="60% - Accent1 2 2" xfId="23691" hidden="1"/>
    <cellStyle name="60% - Accent1 2 2" xfId="27184" hidden="1"/>
    <cellStyle name="60% - Accent1 2 2" xfId="30551" hidden="1"/>
    <cellStyle name="60% - Accent1 2 2" xfId="33946" hidden="1"/>
    <cellStyle name="60% - Accent1 2 2" xfId="37189" hidden="1"/>
    <cellStyle name="60% - Accent1 2 2" xfId="40534" hidden="1"/>
    <cellStyle name="60% - Accent1 2 3" xfId="2207" hidden="1"/>
    <cellStyle name="60% - Accent1 2 3" xfId="7320" hidden="1"/>
    <cellStyle name="60% - Accent1 2 3" xfId="14512" hidden="1"/>
    <cellStyle name="60% - Accent1 2 3" xfId="17071" hidden="1"/>
    <cellStyle name="60% - Accent1 2 3" xfId="21432" hidden="1"/>
    <cellStyle name="60% - Accent1 2 3" xfId="23715" hidden="1"/>
    <cellStyle name="60% - Accent1 2 3" xfId="28088" hidden="1"/>
    <cellStyle name="60% - Accent1 2 3" xfId="30587" hidden="1"/>
    <cellStyle name="60% - Accent1 2 3" xfId="34853" hidden="1"/>
    <cellStyle name="60% - Accent1 2 3" xfId="37213" hidden="1"/>
    <cellStyle name="60% - Accent1 2 3" xfId="41419" hidden="1"/>
    <cellStyle name="60% - Accent1 2 4" xfId="2244" hidden="1"/>
    <cellStyle name="60% - Accent1 2 4" xfId="7334" hidden="1"/>
    <cellStyle name="60% - Accent1 2 4" xfId="14526" hidden="1"/>
    <cellStyle name="60% - Accent1 2 4" xfId="17979" hidden="1"/>
    <cellStyle name="60% - Accent1 2 4" xfId="21467" hidden="1"/>
    <cellStyle name="60% - Accent1 2 4" xfId="24610" hidden="1"/>
    <cellStyle name="60% - Accent1 2 4" xfId="28123" hidden="1"/>
    <cellStyle name="60% - Accent1 2 4" xfId="31495" hidden="1"/>
    <cellStyle name="60% - Accent1 2 4" xfId="34889" hidden="1"/>
    <cellStyle name="60% - Accent1 2 4" xfId="38108" hidden="1"/>
    <cellStyle name="60% - Accent1 2 4" xfId="41433" hidden="1"/>
    <cellStyle name="60% - Accent1 2 5" xfId="3154" hidden="1"/>
    <cellStyle name="60% - Accent1 2 5" xfId="10356" hidden="1"/>
    <cellStyle name="60% - Accent1 2 5" xfId="18016" hidden="1"/>
    <cellStyle name="60% - Accent1 2 5" xfId="24634" hidden="1"/>
    <cellStyle name="60% - Accent1 2 5" xfId="31532" hidden="1"/>
    <cellStyle name="60% - Accent1 2 5" xfId="38132" hidden="1"/>
    <cellStyle name="60% - Accent1 2 6" xfId="3191" hidden="1"/>
    <cellStyle name="60% - Accent1 2 6" xfId="10393" hidden="1"/>
    <cellStyle name="60% - Accent1 2 7" xfId="4099" hidden="1"/>
    <cellStyle name="60% - Accent1 2 7" xfId="11301" hidden="1"/>
    <cellStyle name="60% - Accent1 2 8" xfId="4135" hidden="1"/>
    <cellStyle name="60% - Accent1 2 8" xfId="11333" hidden="1"/>
    <cellStyle name="60% - Accent1 4" xfId="14" hidden="1"/>
    <cellStyle name="60% - Accent1 4" xfId="729" hidden="1"/>
    <cellStyle name="60% - Accent1 4" xfId="1277" hidden="1"/>
    <cellStyle name="60% - Accent1 4" xfId="8021" hidden="1"/>
    <cellStyle name="60% - Accent2" xfId="14551" hidden="1"/>
    <cellStyle name="60% - Accent2" xfId="15108" hidden="1"/>
    <cellStyle name="60% - Accent2" xfId="16122" hidden="1"/>
    <cellStyle name="60% - Accent2" xfId="16093" hidden="1"/>
    <cellStyle name="60% - Accent2" xfId="18567" hidden="1"/>
    <cellStyle name="60% - Accent2" xfId="19579" hidden="1"/>
    <cellStyle name="60% - Accent2" xfId="19558" hidden="1"/>
    <cellStyle name="60% - Accent2" xfId="21858" hidden="1"/>
    <cellStyle name="60% - Accent2" xfId="22789" hidden="1"/>
    <cellStyle name="60% - Accent2" xfId="24669" hidden="1"/>
    <cellStyle name="60% - Accent2" xfId="25226" hidden="1"/>
    <cellStyle name="60% - Accent2" xfId="26237" hidden="1"/>
    <cellStyle name="60% - Accent2" xfId="26211" hidden="1"/>
    <cellStyle name="60% - Accent2" xfId="28623" hidden="1"/>
    <cellStyle name="60% - Accent2" xfId="29639" hidden="1"/>
    <cellStyle name="60% - Accent2" xfId="29591" hidden="1"/>
    <cellStyle name="60% - Accent2" xfId="31984" hidden="1"/>
    <cellStyle name="60% - Accent2" xfId="32998" hidden="1"/>
    <cellStyle name="60% - Accent2" xfId="34864" hidden="1"/>
    <cellStyle name="60% - Accent2" xfId="35356" hidden="1"/>
    <cellStyle name="60% - Accent2" xfId="36287" hidden="1"/>
    <cellStyle name="60% - Accent2" xfId="38162" hidden="1"/>
    <cellStyle name="60% - Accent2" xfId="38719" hidden="1"/>
    <cellStyle name="60% - Accent2" xfId="39630" hidden="1"/>
    <cellStyle name="60% - Accent2" xfId="41463" hidden="1"/>
    <cellStyle name="60% - Accent2" xfId="42020" hidden="1"/>
    <cellStyle name="60% - Accent2" xfId="42931" hidden="1"/>
    <cellStyle name="60% - Accent2" xfId="44729" builtinId="36" hidden="1"/>
    <cellStyle name="60% - Accent2 2 2" xfId="1297" hidden="1"/>
    <cellStyle name="60% - Accent2 2 2" xfId="6433" hidden="1"/>
    <cellStyle name="60% - Accent2 2 2" xfId="13625" hidden="1"/>
    <cellStyle name="60% - Accent2 2 2" xfId="17030" hidden="1"/>
    <cellStyle name="60% - Accent2 2 2" xfId="20522" hidden="1"/>
    <cellStyle name="60% - Accent2 2 2" xfId="23689" hidden="1"/>
    <cellStyle name="60% - Accent2 2 2" xfId="27180" hidden="1"/>
    <cellStyle name="60% - Accent2 2 2" xfId="30547" hidden="1"/>
    <cellStyle name="60% - Accent2 2 2" xfId="33942" hidden="1"/>
    <cellStyle name="60% - Accent2 2 2" xfId="37187" hidden="1"/>
    <cellStyle name="60% - Accent2 2 2" xfId="40532" hidden="1"/>
    <cellStyle name="60% - Accent2 2 3" xfId="2203" hidden="1"/>
    <cellStyle name="60% - Accent2 2 3" xfId="7318" hidden="1"/>
    <cellStyle name="60% - Accent2 2 3" xfId="14510" hidden="1"/>
    <cellStyle name="60% - Accent2 2 3" xfId="17067" hidden="1"/>
    <cellStyle name="60% - Accent2 2 3" xfId="21428" hidden="1"/>
    <cellStyle name="60% - Accent2 2 3" xfId="23713" hidden="1"/>
    <cellStyle name="60% - Accent2 2 3" xfId="28084" hidden="1"/>
    <cellStyle name="60% - Accent2 2 3" xfId="30583" hidden="1"/>
    <cellStyle name="60% - Accent2 2 3" xfId="34849" hidden="1"/>
    <cellStyle name="60% - Accent2 2 3" xfId="37211" hidden="1"/>
    <cellStyle name="60% - Accent2 2 3" xfId="41417" hidden="1"/>
    <cellStyle name="60% - Accent2 2 4" xfId="2240" hidden="1"/>
    <cellStyle name="60% - Accent2 2 4" xfId="7332" hidden="1"/>
    <cellStyle name="60% - Accent2 2 4" xfId="14524" hidden="1"/>
    <cellStyle name="60% - Accent2 2 4" xfId="17975" hidden="1"/>
    <cellStyle name="60% - Accent2 2 4" xfId="21463" hidden="1"/>
    <cellStyle name="60% - Accent2 2 4" xfId="24608" hidden="1"/>
    <cellStyle name="60% - Accent2 2 4" xfId="28119" hidden="1"/>
    <cellStyle name="60% - Accent2 2 4" xfId="31491" hidden="1"/>
    <cellStyle name="60% - Accent2 2 4" xfId="34885" hidden="1"/>
    <cellStyle name="60% - Accent2 2 4" xfId="38106" hidden="1"/>
    <cellStyle name="60% - Accent2 2 4" xfId="41431" hidden="1"/>
    <cellStyle name="60% - Accent2 2 5" xfId="3150" hidden="1"/>
    <cellStyle name="60% - Accent2 2 5" xfId="10352" hidden="1"/>
    <cellStyle name="60% - Accent2 2 5" xfId="18012" hidden="1"/>
    <cellStyle name="60% - Accent2 2 5" xfId="24632" hidden="1"/>
    <cellStyle name="60% - Accent2 2 5" xfId="31528" hidden="1"/>
    <cellStyle name="60% - Accent2 2 5" xfId="38130" hidden="1"/>
    <cellStyle name="60% - Accent2 2 6" xfId="3187" hidden="1"/>
    <cellStyle name="60% - Accent2 2 6" xfId="10389" hidden="1"/>
    <cellStyle name="60% - Accent2 2 7" xfId="4095" hidden="1"/>
    <cellStyle name="60% - Accent2 2 7" xfId="11297" hidden="1"/>
    <cellStyle name="60% - Accent2 2 8" xfId="4131" hidden="1"/>
    <cellStyle name="60% - Accent2 2 8" xfId="11329" hidden="1"/>
    <cellStyle name="60% - Accent2 4" xfId="15" hidden="1"/>
    <cellStyle name="60% - Accent2 4" xfId="730" hidden="1"/>
    <cellStyle name="60% - Accent2 4" xfId="1276" hidden="1"/>
    <cellStyle name="60% - Accent2 4" xfId="8022" hidden="1"/>
    <cellStyle name="60% - Accent3" xfId="14555" hidden="1"/>
    <cellStyle name="60% - Accent3" xfId="15104" hidden="1"/>
    <cellStyle name="60% - Accent3" xfId="16118" hidden="1"/>
    <cellStyle name="60% - Accent3" xfId="16033" hidden="1"/>
    <cellStyle name="60% - Accent3" xfId="18563" hidden="1"/>
    <cellStyle name="60% - Accent3" xfId="19575" hidden="1"/>
    <cellStyle name="60% - Accent3" xfId="20536" hidden="1"/>
    <cellStyle name="60% - Accent3" xfId="21854" hidden="1"/>
    <cellStyle name="60% - Accent3" xfId="22785" hidden="1"/>
    <cellStyle name="60% - Accent3" xfId="24673" hidden="1"/>
    <cellStyle name="60% - Accent3" xfId="25222" hidden="1"/>
    <cellStyle name="60% - Accent3" xfId="26233" hidden="1"/>
    <cellStyle name="60% - Accent3" xfId="24650" hidden="1"/>
    <cellStyle name="60% - Accent3" xfId="28619" hidden="1"/>
    <cellStyle name="60% - Accent3" xfId="29635" hidden="1"/>
    <cellStyle name="60% - Accent3" xfId="29558" hidden="1"/>
    <cellStyle name="60% - Accent3" xfId="31980" hidden="1"/>
    <cellStyle name="60% - Accent3" xfId="32994" hidden="1"/>
    <cellStyle name="60% - Accent3" xfId="32942" hidden="1"/>
    <cellStyle name="60% - Accent3" xfId="35352" hidden="1"/>
    <cellStyle name="60% - Accent3" xfId="36283" hidden="1"/>
    <cellStyle name="60% - Accent3" xfId="38166" hidden="1"/>
    <cellStyle name="60% - Accent3" xfId="38715" hidden="1"/>
    <cellStyle name="60% - Accent3" xfId="39626" hidden="1"/>
    <cellStyle name="60% - Accent3" xfId="41467" hidden="1"/>
    <cellStyle name="60% - Accent3" xfId="42016" hidden="1"/>
    <cellStyle name="60% - Accent3" xfId="42927" hidden="1"/>
    <cellStyle name="60% - Accent3" xfId="44733" builtinId="40" hidden="1"/>
    <cellStyle name="60% - Accent3 2 2" xfId="1301" hidden="1"/>
    <cellStyle name="60% - Accent3 2 2" xfId="6431" hidden="1"/>
    <cellStyle name="60% - Accent3 2 2" xfId="13623" hidden="1"/>
    <cellStyle name="60% - Accent3 2 2" xfId="17026" hidden="1"/>
    <cellStyle name="60% - Accent3 2 2" xfId="20518" hidden="1"/>
    <cellStyle name="60% - Accent3 2 2" xfId="23687" hidden="1"/>
    <cellStyle name="60% - Accent3 2 2" xfId="27176" hidden="1"/>
    <cellStyle name="60% - Accent3 2 2" xfId="30543" hidden="1"/>
    <cellStyle name="60% - Accent3 2 2" xfId="33938" hidden="1"/>
    <cellStyle name="60% - Accent3 2 2" xfId="37185" hidden="1"/>
    <cellStyle name="60% - Accent3 2 2" xfId="40530" hidden="1"/>
    <cellStyle name="60% - Accent3 2 3" xfId="2199" hidden="1"/>
    <cellStyle name="60% - Accent3 2 3" xfId="7316" hidden="1"/>
    <cellStyle name="60% - Accent3 2 3" xfId="14508" hidden="1"/>
    <cellStyle name="60% - Accent3 2 3" xfId="17063" hidden="1"/>
    <cellStyle name="60% - Accent3 2 3" xfId="21424" hidden="1"/>
    <cellStyle name="60% - Accent3 2 3" xfId="23711" hidden="1"/>
    <cellStyle name="60% - Accent3 2 3" xfId="28080" hidden="1"/>
    <cellStyle name="60% - Accent3 2 3" xfId="30579" hidden="1"/>
    <cellStyle name="60% - Accent3 2 3" xfId="34845" hidden="1"/>
    <cellStyle name="60% - Accent3 2 3" xfId="37209" hidden="1"/>
    <cellStyle name="60% - Accent3 2 3" xfId="41415" hidden="1"/>
    <cellStyle name="60% - Accent3 2 4" xfId="2236" hidden="1"/>
    <cellStyle name="60% - Accent3 2 4" xfId="7330" hidden="1"/>
    <cellStyle name="60% - Accent3 2 4" xfId="14522" hidden="1"/>
    <cellStyle name="60% - Accent3 2 4" xfId="17971" hidden="1"/>
    <cellStyle name="60% - Accent3 2 4" xfId="21459" hidden="1"/>
    <cellStyle name="60% - Accent3 2 4" xfId="24606" hidden="1"/>
    <cellStyle name="60% - Accent3 2 4" xfId="28115" hidden="1"/>
    <cellStyle name="60% - Accent3 2 4" xfId="31487" hidden="1"/>
    <cellStyle name="60% - Accent3 2 4" xfId="34881" hidden="1"/>
    <cellStyle name="60% - Accent3 2 4" xfId="38104" hidden="1"/>
    <cellStyle name="60% - Accent3 2 4" xfId="41429" hidden="1"/>
    <cellStyle name="60% - Accent3 2 5" xfId="3146" hidden="1"/>
    <cellStyle name="60% - Accent3 2 5" xfId="10348" hidden="1"/>
    <cellStyle name="60% - Accent3 2 5" xfId="18008" hidden="1"/>
    <cellStyle name="60% - Accent3 2 5" xfId="24630" hidden="1"/>
    <cellStyle name="60% - Accent3 2 5" xfId="31524" hidden="1"/>
    <cellStyle name="60% - Accent3 2 5" xfId="38128" hidden="1"/>
    <cellStyle name="60% - Accent3 2 6" xfId="3183" hidden="1"/>
    <cellStyle name="60% - Accent3 2 6" xfId="10385" hidden="1"/>
    <cellStyle name="60% - Accent3 2 7" xfId="4091" hidden="1"/>
    <cellStyle name="60% - Accent3 2 7" xfId="11293" hidden="1"/>
    <cellStyle name="60% - Accent3 2 8" xfId="4127" hidden="1"/>
    <cellStyle name="60% - Accent3 2 8" xfId="11325" hidden="1"/>
    <cellStyle name="60% - Accent3 4" xfId="16" hidden="1"/>
    <cellStyle name="60% - Accent3 4" xfId="731" hidden="1"/>
    <cellStyle name="60% - Accent3 4" xfId="1275" hidden="1"/>
    <cellStyle name="60% - Accent3 4" xfId="8023" hidden="1"/>
    <cellStyle name="60% - Accent4" xfId="14559" hidden="1"/>
    <cellStyle name="60% - Accent4" xfId="15100" hidden="1"/>
    <cellStyle name="60% - Accent4" xfId="16114" hidden="1"/>
    <cellStyle name="60% - Accent4" xfId="15155" hidden="1"/>
    <cellStyle name="60% - Accent4" xfId="18559" hidden="1"/>
    <cellStyle name="60% - Accent4" xfId="19571" hidden="1"/>
    <cellStyle name="60% - Accent4" xfId="18590" hidden="1"/>
    <cellStyle name="60% - Accent4" xfId="21850" hidden="1"/>
    <cellStyle name="60% - Accent4" xfId="22781" hidden="1"/>
    <cellStyle name="60% - Accent4" xfId="24677" hidden="1"/>
    <cellStyle name="60% - Accent4" xfId="25218" hidden="1"/>
    <cellStyle name="60% - Accent4" xfId="26229" hidden="1"/>
    <cellStyle name="60% - Accent4" xfId="27155" hidden="1"/>
    <cellStyle name="60% - Accent4" xfId="28615" hidden="1"/>
    <cellStyle name="60% - Accent4" xfId="29631" hidden="1"/>
    <cellStyle name="60% - Accent4" xfId="28666" hidden="1"/>
    <cellStyle name="60% - Accent4" xfId="31976" hidden="1"/>
    <cellStyle name="60% - Accent4" xfId="32990" hidden="1"/>
    <cellStyle name="60% - Accent4" xfId="33922" hidden="1"/>
    <cellStyle name="60% - Accent4" xfId="35348" hidden="1"/>
    <cellStyle name="60% - Accent4" xfId="36279" hidden="1"/>
    <cellStyle name="60% - Accent4" xfId="38170" hidden="1"/>
    <cellStyle name="60% - Accent4" xfId="38711" hidden="1"/>
    <cellStyle name="60% - Accent4" xfId="39622" hidden="1"/>
    <cellStyle name="60% - Accent4" xfId="41471" hidden="1"/>
    <cellStyle name="60% - Accent4" xfId="42012" hidden="1"/>
    <cellStyle name="60% - Accent4" xfId="42923" hidden="1"/>
    <cellStyle name="60% - Accent4" xfId="44737" builtinId="44" hidden="1"/>
    <cellStyle name="60% - Accent4 2 2" xfId="1305" hidden="1"/>
    <cellStyle name="60% - Accent4 2 2" xfId="6429" hidden="1"/>
    <cellStyle name="60% - Accent4 2 2" xfId="13621" hidden="1"/>
    <cellStyle name="60% - Accent4 2 2" xfId="17022" hidden="1"/>
    <cellStyle name="60% - Accent4 2 2" xfId="20514" hidden="1"/>
    <cellStyle name="60% - Accent4 2 2" xfId="23685" hidden="1"/>
    <cellStyle name="60% - Accent4 2 2" xfId="27172" hidden="1"/>
    <cellStyle name="60% - Accent4 2 2" xfId="30539" hidden="1"/>
    <cellStyle name="60% - Accent4 2 2" xfId="33934" hidden="1"/>
    <cellStyle name="60% - Accent4 2 2" xfId="37183" hidden="1"/>
    <cellStyle name="60% - Accent4 2 2" xfId="40528" hidden="1"/>
    <cellStyle name="60% - Accent4 2 3" xfId="2195" hidden="1"/>
    <cellStyle name="60% - Accent4 2 3" xfId="7314" hidden="1"/>
    <cellStyle name="60% - Accent4 2 3" xfId="14506" hidden="1"/>
    <cellStyle name="60% - Accent4 2 3" xfId="17059" hidden="1"/>
    <cellStyle name="60% - Accent4 2 3" xfId="21420" hidden="1"/>
    <cellStyle name="60% - Accent4 2 3" xfId="23709" hidden="1"/>
    <cellStyle name="60% - Accent4 2 3" xfId="28076" hidden="1"/>
    <cellStyle name="60% - Accent4 2 3" xfId="30575" hidden="1"/>
    <cellStyle name="60% - Accent4 2 3" xfId="34841" hidden="1"/>
    <cellStyle name="60% - Accent4 2 3" xfId="37207" hidden="1"/>
    <cellStyle name="60% - Accent4 2 3" xfId="41413" hidden="1"/>
    <cellStyle name="60% - Accent4 2 4" xfId="2232" hidden="1"/>
    <cellStyle name="60% - Accent4 2 4" xfId="7328" hidden="1"/>
    <cellStyle name="60% - Accent4 2 4" xfId="14520" hidden="1"/>
    <cellStyle name="60% - Accent4 2 4" xfId="17967" hidden="1"/>
    <cellStyle name="60% - Accent4 2 4" xfId="21455" hidden="1"/>
    <cellStyle name="60% - Accent4 2 4" xfId="24604" hidden="1"/>
    <cellStyle name="60% - Accent4 2 4" xfId="28111" hidden="1"/>
    <cellStyle name="60% - Accent4 2 4" xfId="31483" hidden="1"/>
    <cellStyle name="60% - Accent4 2 4" xfId="34877" hidden="1"/>
    <cellStyle name="60% - Accent4 2 4" xfId="38102" hidden="1"/>
    <cellStyle name="60% - Accent4 2 4" xfId="41427" hidden="1"/>
    <cellStyle name="60% - Accent4 2 5" xfId="3142" hidden="1"/>
    <cellStyle name="60% - Accent4 2 5" xfId="10344" hidden="1"/>
    <cellStyle name="60% - Accent4 2 5" xfId="18004" hidden="1"/>
    <cellStyle name="60% - Accent4 2 5" xfId="24628" hidden="1"/>
    <cellStyle name="60% - Accent4 2 5" xfId="31520" hidden="1"/>
    <cellStyle name="60% - Accent4 2 5" xfId="38126" hidden="1"/>
    <cellStyle name="60% - Accent4 2 6" xfId="3179" hidden="1"/>
    <cellStyle name="60% - Accent4 2 6" xfId="10381" hidden="1"/>
    <cellStyle name="60% - Accent4 2 7" xfId="4087" hidden="1"/>
    <cellStyle name="60% - Accent4 2 7" xfId="11289" hidden="1"/>
    <cellStyle name="60% - Accent4 2 8" xfId="4123" hidden="1"/>
    <cellStyle name="60% - Accent4 2 8" xfId="11321" hidden="1"/>
    <cellStyle name="60% - Accent4 4" xfId="17" hidden="1"/>
    <cellStyle name="60% - Accent4 4" xfId="732" hidden="1"/>
    <cellStyle name="60% - Accent4 4" xfId="1274" hidden="1"/>
    <cellStyle name="60% - Accent4 4" xfId="8024" hidden="1"/>
    <cellStyle name="60% - Accent5" xfId="14563" hidden="1"/>
    <cellStyle name="60% - Accent5" xfId="15096" hidden="1"/>
    <cellStyle name="60% - Accent5" xfId="16110" hidden="1"/>
    <cellStyle name="60% - Accent5" xfId="16082" hidden="1"/>
    <cellStyle name="60% - Accent5" xfId="18555" hidden="1"/>
    <cellStyle name="60% - Accent5" xfId="19567" hidden="1"/>
    <cellStyle name="60% - Accent5" xfId="19560" hidden="1"/>
    <cellStyle name="60% - Accent5" xfId="21846" hidden="1"/>
    <cellStyle name="60% - Accent5" xfId="22777" hidden="1"/>
    <cellStyle name="60% - Accent5" xfId="24681" hidden="1"/>
    <cellStyle name="60% - Accent5" xfId="25214" hidden="1"/>
    <cellStyle name="60% - Accent5" xfId="26225" hidden="1"/>
    <cellStyle name="60% - Accent5" xfId="28095" hidden="1"/>
    <cellStyle name="60% - Accent5" xfId="28611" hidden="1"/>
    <cellStyle name="60% - Accent5" xfId="29627" hidden="1"/>
    <cellStyle name="60% - Accent5" xfId="29607" hidden="1"/>
    <cellStyle name="60% - Accent5" xfId="31972" hidden="1"/>
    <cellStyle name="60% - Accent5" xfId="32986" hidden="1"/>
    <cellStyle name="60% - Accent5" xfId="34866" hidden="1"/>
    <cellStyle name="60% - Accent5" xfId="35344" hidden="1"/>
    <cellStyle name="60% - Accent5" xfId="36275" hidden="1"/>
    <cellStyle name="60% - Accent5" xfId="38174" hidden="1"/>
    <cellStyle name="60% - Accent5" xfId="38707" hidden="1"/>
    <cellStyle name="60% - Accent5" xfId="39618" hidden="1"/>
    <cellStyle name="60% - Accent5" xfId="41475" hidden="1"/>
    <cellStyle name="60% - Accent5" xfId="42008" hidden="1"/>
    <cellStyle name="60% - Accent5" xfId="42919" hidden="1"/>
    <cellStyle name="60% - Accent5" xfId="44741" builtinId="48" hidden="1"/>
    <cellStyle name="60% - Accent5 2 2" xfId="1309" hidden="1"/>
    <cellStyle name="60% - Accent5 2 2" xfId="6427" hidden="1"/>
    <cellStyle name="60% - Accent5 2 2" xfId="13619" hidden="1"/>
    <cellStyle name="60% - Accent5 2 2" xfId="17018" hidden="1"/>
    <cellStyle name="60% - Accent5 2 2" xfId="20510" hidden="1"/>
    <cellStyle name="60% - Accent5 2 2" xfId="23683" hidden="1"/>
    <cellStyle name="60% - Accent5 2 2" xfId="27168" hidden="1"/>
    <cellStyle name="60% - Accent5 2 2" xfId="30535" hidden="1"/>
    <cellStyle name="60% - Accent5 2 2" xfId="33930" hidden="1"/>
    <cellStyle name="60% - Accent5 2 2" xfId="37181" hidden="1"/>
    <cellStyle name="60% - Accent5 2 2" xfId="40526" hidden="1"/>
    <cellStyle name="60% - Accent5 2 3" xfId="2191" hidden="1"/>
    <cellStyle name="60% - Accent5 2 3" xfId="7312" hidden="1"/>
    <cellStyle name="60% - Accent5 2 3" xfId="14504" hidden="1"/>
    <cellStyle name="60% - Accent5 2 3" xfId="17055" hidden="1"/>
    <cellStyle name="60% - Accent5 2 3" xfId="21416" hidden="1"/>
    <cellStyle name="60% - Accent5 2 3" xfId="23707" hidden="1"/>
    <cellStyle name="60% - Accent5 2 3" xfId="28072" hidden="1"/>
    <cellStyle name="60% - Accent5 2 3" xfId="30571" hidden="1"/>
    <cellStyle name="60% - Accent5 2 3" xfId="34837" hidden="1"/>
    <cellStyle name="60% - Accent5 2 3" xfId="37205" hidden="1"/>
    <cellStyle name="60% - Accent5 2 3" xfId="41411" hidden="1"/>
    <cellStyle name="60% - Accent5 2 4" xfId="2228" hidden="1"/>
    <cellStyle name="60% - Accent5 2 4" xfId="7326" hidden="1"/>
    <cellStyle name="60% - Accent5 2 4" xfId="14518" hidden="1"/>
    <cellStyle name="60% - Accent5 2 4" xfId="17963" hidden="1"/>
    <cellStyle name="60% - Accent5 2 4" xfId="21451" hidden="1"/>
    <cellStyle name="60% - Accent5 2 4" xfId="24602" hidden="1"/>
    <cellStyle name="60% - Accent5 2 4" xfId="28107" hidden="1"/>
    <cellStyle name="60% - Accent5 2 4" xfId="31479" hidden="1"/>
    <cellStyle name="60% - Accent5 2 4" xfId="34873" hidden="1"/>
    <cellStyle name="60% - Accent5 2 4" xfId="38100" hidden="1"/>
    <cellStyle name="60% - Accent5 2 4" xfId="41425" hidden="1"/>
    <cellStyle name="60% - Accent5 2 5" xfId="3138" hidden="1"/>
    <cellStyle name="60% - Accent5 2 5" xfId="10340" hidden="1"/>
    <cellStyle name="60% - Accent5 2 5" xfId="18000" hidden="1"/>
    <cellStyle name="60% - Accent5 2 5" xfId="24626" hidden="1"/>
    <cellStyle name="60% - Accent5 2 5" xfId="31516" hidden="1"/>
    <cellStyle name="60% - Accent5 2 5" xfId="38124" hidden="1"/>
    <cellStyle name="60% - Accent5 2 6" xfId="3175" hidden="1"/>
    <cellStyle name="60% - Accent5 2 6" xfId="10377" hidden="1"/>
    <cellStyle name="60% - Accent5 2 7" xfId="4083" hidden="1"/>
    <cellStyle name="60% - Accent5 2 7" xfId="11285" hidden="1"/>
    <cellStyle name="60% - Accent5 2 8" xfId="4119" hidden="1"/>
    <cellStyle name="60% - Accent5 2 8" xfId="11317" hidden="1"/>
    <cellStyle name="60% - Accent5 4" xfId="18" hidden="1"/>
    <cellStyle name="60% - Accent5 4" xfId="733" hidden="1"/>
    <cellStyle name="60% - Accent5 4" xfId="1273" hidden="1"/>
    <cellStyle name="60% - Accent5 4" xfId="8025" hidden="1"/>
    <cellStyle name="60% - Accent6" xfId="14567" hidden="1"/>
    <cellStyle name="60% - Accent6" xfId="15092" hidden="1"/>
    <cellStyle name="60% - Accent6" xfId="16106" hidden="1"/>
    <cellStyle name="60% - Accent6" xfId="16049" hidden="1"/>
    <cellStyle name="60% - Accent6" xfId="18551" hidden="1"/>
    <cellStyle name="60% - Accent6" xfId="19563" hidden="1"/>
    <cellStyle name="60% - Accent6" xfId="20538" hidden="1"/>
    <cellStyle name="60% - Accent6" xfId="21842" hidden="1"/>
    <cellStyle name="60% - Accent6" xfId="22773" hidden="1"/>
    <cellStyle name="60% - Accent6" xfId="24685" hidden="1"/>
    <cellStyle name="60% - Accent6" xfId="25210" hidden="1"/>
    <cellStyle name="60% - Accent6" xfId="26221" hidden="1"/>
    <cellStyle name="60% - Accent6" xfId="26178" hidden="1"/>
    <cellStyle name="60% - Accent6" xfId="28607" hidden="1"/>
    <cellStyle name="60% - Accent6" xfId="29623" hidden="1"/>
    <cellStyle name="60% - Accent6" xfId="29574" hidden="1"/>
    <cellStyle name="60% - Accent6" xfId="31968" hidden="1"/>
    <cellStyle name="60% - Accent6" xfId="32982" hidden="1"/>
    <cellStyle name="60% - Accent6" xfId="32944" hidden="1"/>
    <cellStyle name="60% - Accent6" xfId="35340" hidden="1"/>
    <cellStyle name="60% - Accent6" xfId="36271" hidden="1"/>
    <cellStyle name="60% - Accent6" xfId="38178" hidden="1"/>
    <cellStyle name="60% - Accent6" xfId="38703" hidden="1"/>
    <cellStyle name="60% - Accent6" xfId="39614" hidden="1"/>
    <cellStyle name="60% - Accent6" xfId="41479" hidden="1"/>
    <cellStyle name="60% - Accent6" xfId="42004" hidden="1"/>
    <cellStyle name="60% - Accent6" xfId="42915" hidden="1"/>
    <cellStyle name="60% - Accent6" xfId="44745" builtinId="52" hidden="1"/>
    <cellStyle name="60% - Accent6 2 2" xfId="1313" hidden="1"/>
    <cellStyle name="60% - Accent6 2 2" xfId="6425" hidden="1"/>
    <cellStyle name="60% - Accent6 2 2" xfId="13617" hidden="1"/>
    <cellStyle name="60% - Accent6 2 2" xfId="17014" hidden="1"/>
    <cellStyle name="60% - Accent6 2 2" xfId="20506" hidden="1"/>
    <cellStyle name="60% - Accent6 2 2" xfId="23681" hidden="1"/>
    <cellStyle name="60% - Accent6 2 2" xfId="27164" hidden="1"/>
    <cellStyle name="60% - Accent6 2 2" xfId="30531" hidden="1"/>
    <cellStyle name="60% - Accent6 2 2" xfId="33926" hidden="1"/>
    <cellStyle name="60% - Accent6 2 2" xfId="37179" hidden="1"/>
    <cellStyle name="60% - Accent6 2 2" xfId="40524" hidden="1"/>
    <cellStyle name="60% - Accent6 2 3" xfId="2187" hidden="1"/>
    <cellStyle name="60% - Accent6 2 3" xfId="7310" hidden="1"/>
    <cellStyle name="60% - Accent6 2 3" xfId="14502" hidden="1"/>
    <cellStyle name="60% - Accent6 2 3" xfId="17051" hidden="1"/>
    <cellStyle name="60% - Accent6 2 3" xfId="21412" hidden="1"/>
    <cellStyle name="60% - Accent6 2 3" xfId="23705" hidden="1"/>
    <cellStyle name="60% - Accent6 2 3" xfId="28068" hidden="1"/>
    <cellStyle name="60% - Accent6 2 3" xfId="30567" hidden="1"/>
    <cellStyle name="60% - Accent6 2 3" xfId="34833" hidden="1"/>
    <cellStyle name="60% - Accent6 2 3" xfId="37203" hidden="1"/>
    <cellStyle name="60% - Accent6 2 3" xfId="41409" hidden="1"/>
    <cellStyle name="60% - Accent6 2 4" xfId="2224" hidden="1"/>
    <cellStyle name="60% - Accent6 2 4" xfId="7324" hidden="1"/>
    <cellStyle name="60% - Accent6 2 4" xfId="14516" hidden="1"/>
    <cellStyle name="60% - Accent6 2 4" xfId="17959" hidden="1"/>
    <cellStyle name="60% - Accent6 2 4" xfId="21447" hidden="1"/>
    <cellStyle name="60% - Accent6 2 4" xfId="24600" hidden="1"/>
    <cellStyle name="60% - Accent6 2 4" xfId="28103" hidden="1"/>
    <cellStyle name="60% - Accent6 2 4" xfId="31475" hidden="1"/>
    <cellStyle name="60% - Accent6 2 4" xfId="34869" hidden="1"/>
    <cellStyle name="60% - Accent6 2 4" xfId="38098" hidden="1"/>
    <cellStyle name="60% - Accent6 2 4" xfId="41423" hidden="1"/>
    <cellStyle name="60% - Accent6 2 5" xfId="3134" hidden="1"/>
    <cellStyle name="60% - Accent6 2 5" xfId="10336" hidden="1"/>
    <cellStyle name="60% - Accent6 2 5" xfId="17996" hidden="1"/>
    <cellStyle name="60% - Accent6 2 5" xfId="24624" hidden="1"/>
    <cellStyle name="60% - Accent6 2 5" xfId="31512" hidden="1"/>
    <cellStyle name="60% - Accent6 2 5" xfId="38122" hidden="1"/>
    <cellStyle name="60% - Accent6 2 6" xfId="3171" hidden="1"/>
    <cellStyle name="60% - Accent6 2 6" xfId="10373" hidden="1"/>
    <cellStyle name="60% - Accent6 2 7" xfId="4079" hidden="1"/>
    <cellStyle name="60% - Accent6 2 7" xfId="11281" hidden="1"/>
    <cellStyle name="60% - Accent6 2 8" xfId="4115" hidden="1"/>
    <cellStyle name="60% - Accent6 2 8" xfId="11313" hidden="1"/>
    <cellStyle name="60% - Accent6 4" xfId="19" hidden="1"/>
    <cellStyle name="60% - Accent6 4" xfId="734" hidden="1"/>
    <cellStyle name="60% - Accent6 4" xfId="1272" hidden="1"/>
    <cellStyle name="60% - Accent6 4" xfId="8026" hidden="1"/>
    <cellStyle name="60% - Colore 1" xfId="108" hidden="1"/>
    <cellStyle name="60% - Colore 1" xfId="7413" hidden="1"/>
    <cellStyle name="60% - Colore 2" xfId="112" hidden="1"/>
    <cellStyle name="60% - Colore 2" xfId="7417" hidden="1"/>
    <cellStyle name="60% - Colore 3" xfId="116" hidden="1"/>
    <cellStyle name="60% - Colore 3" xfId="7421" hidden="1"/>
    <cellStyle name="60% - Colore 4" xfId="120" hidden="1"/>
    <cellStyle name="60% - Colore 4" xfId="7425" hidden="1"/>
    <cellStyle name="60% - Colore 5" xfId="124" hidden="1"/>
    <cellStyle name="60% - Colore 5" xfId="7429" hidden="1"/>
    <cellStyle name="60% - Colore 6" xfId="128" hidden="1"/>
    <cellStyle name="60% - Colore 6" xfId="7433" hidden="1"/>
    <cellStyle name="Accent1" xfId="14544" hidden="1"/>
    <cellStyle name="Accent1" xfId="15115" hidden="1"/>
    <cellStyle name="Accent1" xfId="16129" hidden="1"/>
    <cellStyle name="Accent1" xfId="15148" hidden="1"/>
    <cellStyle name="Accent1" xfId="18574" hidden="1"/>
    <cellStyle name="Accent1" xfId="19586" hidden="1"/>
    <cellStyle name="Accent1" xfId="19556" hidden="1"/>
    <cellStyle name="Accent1" xfId="21865" hidden="1"/>
    <cellStyle name="Accent1" xfId="22796" hidden="1"/>
    <cellStyle name="Accent1" xfId="24662" hidden="1"/>
    <cellStyle name="Accent1" xfId="25233" hidden="1"/>
    <cellStyle name="Accent1" xfId="26244" hidden="1"/>
    <cellStyle name="Accent1" xfId="27161" hidden="1"/>
    <cellStyle name="Accent1" xfId="28630" hidden="1"/>
    <cellStyle name="Accent1" xfId="29646" hidden="1"/>
    <cellStyle name="Accent1" xfId="28653" hidden="1"/>
    <cellStyle name="Accent1" xfId="31991" hidden="1"/>
    <cellStyle name="Accent1" xfId="33005" hidden="1"/>
    <cellStyle name="Accent1" xfId="28098" hidden="1"/>
    <cellStyle name="Accent1" xfId="35363" hidden="1"/>
    <cellStyle name="Accent1" xfId="36294" hidden="1"/>
    <cellStyle name="Accent1" xfId="38155" hidden="1"/>
    <cellStyle name="Accent1" xfId="38726" hidden="1"/>
    <cellStyle name="Accent1" xfId="39637" hidden="1"/>
    <cellStyle name="Accent1" xfId="41456" hidden="1"/>
    <cellStyle name="Accent1" xfId="42027" hidden="1"/>
    <cellStyle name="Accent1" xfId="42938" hidden="1"/>
    <cellStyle name="Accent1" xfId="44722" builtinId="29" hidden="1"/>
    <cellStyle name="Accent1 2" xfId="20" hidden="1"/>
    <cellStyle name="Accent1 2" xfId="735" hidden="1"/>
    <cellStyle name="Accent1 2 2" xfId="1290" hidden="1"/>
    <cellStyle name="Accent1 2 2" xfId="6436" hidden="1"/>
    <cellStyle name="Accent1 2 2" xfId="13628" hidden="1"/>
    <cellStyle name="Accent1 2 2" xfId="17037" hidden="1"/>
    <cellStyle name="Accent1 2 2" xfId="20529" hidden="1"/>
    <cellStyle name="Accent1 2 2" xfId="23692" hidden="1"/>
    <cellStyle name="Accent1 2 2" xfId="27187" hidden="1"/>
    <cellStyle name="Accent1 2 2" xfId="30554" hidden="1"/>
    <cellStyle name="Accent1 2 2" xfId="33949" hidden="1"/>
    <cellStyle name="Accent1 2 2" xfId="37190" hidden="1"/>
    <cellStyle name="Accent1 2 2" xfId="40535" hidden="1"/>
    <cellStyle name="Accent1 2 3" xfId="2210" hidden="1"/>
    <cellStyle name="Accent1 2 3" xfId="7321" hidden="1"/>
    <cellStyle name="Accent1 2 3" xfId="14513" hidden="1"/>
    <cellStyle name="Accent1 2 3" xfId="17074" hidden="1"/>
    <cellStyle name="Accent1 2 3" xfId="21435" hidden="1"/>
    <cellStyle name="Accent1 2 3" xfId="23716" hidden="1"/>
    <cellStyle name="Accent1 2 3" xfId="28091" hidden="1"/>
    <cellStyle name="Accent1 2 3" xfId="30590" hidden="1"/>
    <cellStyle name="Accent1 2 3" xfId="34856" hidden="1"/>
    <cellStyle name="Accent1 2 3" xfId="37214" hidden="1"/>
    <cellStyle name="Accent1 2 3" xfId="41420" hidden="1"/>
    <cellStyle name="Accent1 2 4" xfId="2247" hidden="1"/>
    <cellStyle name="Accent1 2 4" xfId="7335" hidden="1"/>
    <cellStyle name="Accent1 2 4" xfId="14527" hidden="1"/>
    <cellStyle name="Accent1 2 4" xfId="17982" hidden="1"/>
    <cellStyle name="Accent1 2 4" xfId="21470" hidden="1"/>
    <cellStyle name="Accent1 2 4" xfId="24611" hidden="1"/>
    <cellStyle name="Accent1 2 4" xfId="28126" hidden="1"/>
    <cellStyle name="Accent1 2 4" xfId="31498" hidden="1"/>
    <cellStyle name="Accent1 2 4" xfId="34892" hidden="1"/>
    <cellStyle name="Accent1 2 4" xfId="38109" hidden="1"/>
    <cellStyle name="Accent1 2 4" xfId="41434" hidden="1"/>
    <cellStyle name="Accent1 2 5" xfId="3157" hidden="1"/>
    <cellStyle name="Accent1 2 5" xfId="10359" hidden="1"/>
    <cellStyle name="Accent1 2 5" xfId="18019" hidden="1"/>
    <cellStyle name="Accent1 2 5" xfId="24635" hidden="1"/>
    <cellStyle name="Accent1 2 5" xfId="31535" hidden="1"/>
    <cellStyle name="Accent1 2 5" xfId="38133" hidden="1"/>
    <cellStyle name="Accent1 2 6" xfId="3194" hidden="1"/>
    <cellStyle name="Accent1 2 6" xfId="10396" hidden="1"/>
    <cellStyle name="Accent1 2 7" xfId="4102" hidden="1"/>
    <cellStyle name="Accent1 2 7" xfId="11304" hidden="1"/>
    <cellStyle name="Accent1 2 8" xfId="4138" hidden="1"/>
    <cellStyle name="Accent1 2 8" xfId="11336" hidden="1"/>
    <cellStyle name="Accent2" xfId="14548" hidden="1"/>
    <cellStyle name="Accent2" xfId="15111" hidden="1"/>
    <cellStyle name="Accent2" xfId="16125" hidden="1"/>
    <cellStyle name="Accent2" xfId="16089" hidden="1"/>
    <cellStyle name="Accent2" xfId="18570" hidden="1"/>
    <cellStyle name="Accent2" xfId="19582" hidden="1"/>
    <cellStyle name="Accent2" xfId="21441" hidden="1"/>
    <cellStyle name="Accent2" xfId="21861" hidden="1"/>
    <cellStyle name="Accent2" xfId="22792" hidden="1"/>
    <cellStyle name="Accent2" xfId="24666" hidden="1"/>
    <cellStyle name="Accent2" xfId="25229" hidden="1"/>
    <cellStyle name="Accent2" xfId="26240" hidden="1"/>
    <cellStyle name="Accent2" xfId="28092" hidden="1"/>
    <cellStyle name="Accent2" xfId="28626" hidden="1"/>
    <cellStyle name="Accent2" xfId="29642" hidden="1"/>
    <cellStyle name="Accent2" xfId="28651" hidden="1"/>
    <cellStyle name="Accent2" xfId="31987" hidden="1"/>
    <cellStyle name="Accent2" xfId="33001" hidden="1"/>
    <cellStyle name="Accent2" xfId="32977" hidden="1"/>
    <cellStyle name="Accent2" xfId="35359" hidden="1"/>
    <cellStyle name="Accent2" xfId="36290" hidden="1"/>
    <cellStyle name="Accent2" xfId="38159" hidden="1"/>
    <cellStyle name="Accent2" xfId="38722" hidden="1"/>
    <cellStyle name="Accent2" xfId="39633" hidden="1"/>
    <cellStyle name="Accent2" xfId="41460" hidden="1"/>
    <cellStyle name="Accent2" xfId="42023" hidden="1"/>
    <cellStyle name="Accent2" xfId="42934" hidden="1"/>
    <cellStyle name="Accent2" xfId="44726" builtinId="33" hidden="1"/>
    <cellStyle name="Accent2 2" xfId="21" hidden="1"/>
    <cellStyle name="Accent2 2" xfId="736" hidden="1"/>
    <cellStyle name="Accent2 2 2" xfId="1294" hidden="1"/>
    <cellStyle name="Accent2 2 2" xfId="6434" hidden="1"/>
    <cellStyle name="Accent2 2 2" xfId="13626" hidden="1"/>
    <cellStyle name="Accent2 2 2" xfId="17033" hidden="1"/>
    <cellStyle name="Accent2 2 2" xfId="20525" hidden="1"/>
    <cellStyle name="Accent2 2 2" xfId="23690" hidden="1"/>
    <cellStyle name="Accent2 2 2" xfId="27183" hidden="1"/>
    <cellStyle name="Accent2 2 2" xfId="30550" hidden="1"/>
    <cellStyle name="Accent2 2 2" xfId="33945" hidden="1"/>
    <cellStyle name="Accent2 2 2" xfId="37188" hidden="1"/>
    <cellStyle name="Accent2 2 2" xfId="40533" hidden="1"/>
    <cellStyle name="Accent2 2 3" xfId="2206" hidden="1"/>
    <cellStyle name="Accent2 2 3" xfId="7319" hidden="1"/>
    <cellStyle name="Accent2 2 3" xfId="14511" hidden="1"/>
    <cellStyle name="Accent2 2 3" xfId="17070" hidden="1"/>
    <cellStyle name="Accent2 2 3" xfId="21431" hidden="1"/>
    <cellStyle name="Accent2 2 3" xfId="23714" hidden="1"/>
    <cellStyle name="Accent2 2 3" xfId="28087" hidden="1"/>
    <cellStyle name="Accent2 2 3" xfId="30586" hidden="1"/>
    <cellStyle name="Accent2 2 3" xfId="34852" hidden="1"/>
    <cellStyle name="Accent2 2 3" xfId="37212" hidden="1"/>
    <cellStyle name="Accent2 2 3" xfId="41418" hidden="1"/>
    <cellStyle name="Accent2 2 4" xfId="2243" hidden="1"/>
    <cellStyle name="Accent2 2 4" xfId="7333" hidden="1"/>
    <cellStyle name="Accent2 2 4" xfId="14525" hidden="1"/>
    <cellStyle name="Accent2 2 4" xfId="17978" hidden="1"/>
    <cellStyle name="Accent2 2 4" xfId="21466" hidden="1"/>
    <cellStyle name="Accent2 2 4" xfId="24609" hidden="1"/>
    <cellStyle name="Accent2 2 4" xfId="28122" hidden="1"/>
    <cellStyle name="Accent2 2 4" xfId="31494" hidden="1"/>
    <cellStyle name="Accent2 2 4" xfId="34888" hidden="1"/>
    <cellStyle name="Accent2 2 4" xfId="38107" hidden="1"/>
    <cellStyle name="Accent2 2 4" xfId="41432" hidden="1"/>
    <cellStyle name="Accent2 2 5" xfId="3153" hidden="1"/>
    <cellStyle name="Accent2 2 5" xfId="10355" hidden="1"/>
    <cellStyle name="Accent2 2 5" xfId="18015" hidden="1"/>
    <cellStyle name="Accent2 2 5" xfId="24633" hidden="1"/>
    <cellStyle name="Accent2 2 5" xfId="31531" hidden="1"/>
    <cellStyle name="Accent2 2 5" xfId="38131" hidden="1"/>
    <cellStyle name="Accent2 2 6" xfId="3190" hidden="1"/>
    <cellStyle name="Accent2 2 6" xfId="10392" hidden="1"/>
    <cellStyle name="Accent2 2 7" xfId="4098" hidden="1"/>
    <cellStyle name="Accent2 2 7" xfId="11300" hidden="1"/>
    <cellStyle name="Accent2 2 8" xfId="4134" hidden="1"/>
    <cellStyle name="Accent2 2 8" xfId="11332" hidden="1"/>
    <cellStyle name="Accent3" xfId="14552" hidden="1"/>
    <cellStyle name="Accent3" xfId="15107" hidden="1"/>
    <cellStyle name="Accent3" xfId="16121" hidden="1"/>
    <cellStyle name="Accent3" xfId="16056" hidden="1"/>
    <cellStyle name="Accent3" xfId="18566" hidden="1"/>
    <cellStyle name="Accent3" xfId="19578" hidden="1"/>
    <cellStyle name="Accent3" xfId="19523" hidden="1"/>
    <cellStyle name="Accent3" xfId="21857" hidden="1"/>
    <cellStyle name="Accent3" xfId="22788" hidden="1"/>
    <cellStyle name="Accent3" xfId="24670" hidden="1"/>
    <cellStyle name="Accent3" xfId="25225" hidden="1"/>
    <cellStyle name="Accent3" xfId="26236" hidden="1"/>
    <cellStyle name="Accent3" xfId="26175" hidden="1"/>
    <cellStyle name="Accent3" xfId="28622" hidden="1"/>
    <cellStyle name="Accent3" xfId="29638" hidden="1"/>
    <cellStyle name="Accent3" xfId="29554" hidden="1"/>
    <cellStyle name="Accent3" xfId="31983" hidden="1"/>
    <cellStyle name="Accent3" xfId="32997" hidden="1"/>
    <cellStyle name="Accent3" xfId="33957" hidden="1"/>
    <cellStyle name="Accent3" xfId="35355" hidden="1"/>
    <cellStyle name="Accent3" xfId="36286" hidden="1"/>
    <cellStyle name="Accent3" xfId="38163" hidden="1"/>
    <cellStyle name="Accent3" xfId="38718" hidden="1"/>
    <cellStyle name="Accent3" xfId="39629" hidden="1"/>
    <cellStyle name="Accent3" xfId="41464" hidden="1"/>
    <cellStyle name="Accent3" xfId="42019" hidden="1"/>
    <cellStyle name="Accent3" xfId="42930" hidden="1"/>
    <cellStyle name="Accent3" xfId="44730" builtinId="37" hidden="1"/>
    <cellStyle name="Accent3 2" xfId="22" hidden="1"/>
    <cellStyle name="Accent3 2" xfId="737" hidden="1"/>
    <cellStyle name="Accent3 2 2" xfId="1298" hidden="1"/>
    <cellStyle name="Accent3 2 2" xfId="6432" hidden="1"/>
    <cellStyle name="Accent3 2 2" xfId="13624" hidden="1"/>
    <cellStyle name="Accent3 2 2" xfId="17029" hidden="1"/>
    <cellStyle name="Accent3 2 2" xfId="20521" hidden="1"/>
    <cellStyle name="Accent3 2 2" xfId="23688" hidden="1"/>
    <cellStyle name="Accent3 2 2" xfId="27179" hidden="1"/>
    <cellStyle name="Accent3 2 2" xfId="30546" hidden="1"/>
    <cellStyle name="Accent3 2 2" xfId="33941" hidden="1"/>
    <cellStyle name="Accent3 2 2" xfId="37186" hidden="1"/>
    <cellStyle name="Accent3 2 2" xfId="40531" hidden="1"/>
    <cellStyle name="Accent3 2 3" xfId="2202" hidden="1"/>
    <cellStyle name="Accent3 2 3" xfId="7317" hidden="1"/>
    <cellStyle name="Accent3 2 3" xfId="14509" hidden="1"/>
    <cellStyle name="Accent3 2 3" xfId="17066" hidden="1"/>
    <cellStyle name="Accent3 2 3" xfId="21427" hidden="1"/>
    <cellStyle name="Accent3 2 3" xfId="23712" hidden="1"/>
    <cellStyle name="Accent3 2 3" xfId="28083" hidden="1"/>
    <cellStyle name="Accent3 2 3" xfId="30582" hidden="1"/>
    <cellStyle name="Accent3 2 3" xfId="34848" hidden="1"/>
    <cellStyle name="Accent3 2 3" xfId="37210" hidden="1"/>
    <cellStyle name="Accent3 2 3" xfId="41416" hidden="1"/>
    <cellStyle name="Accent3 2 4" xfId="2239" hidden="1"/>
    <cellStyle name="Accent3 2 4" xfId="7331" hidden="1"/>
    <cellStyle name="Accent3 2 4" xfId="14523" hidden="1"/>
    <cellStyle name="Accent3 2 4" xfId="17974" hidden="1"/>
    <cellStyle name="Accent3 2 4" xfId="21462" hidden="1"/>
    <cellStyle name="Accent3 2 4" xfId="24607" hidden="1"/>
    <cellStyle name="Accent3 2 4" xfId="28118" hidden="1"/>
    <cellStyle name="Accent3 2 4" xfId="31490" hidden="1"/>
    <cellStyle name="Accent3 2 4" xfId="34884" hidden="1"/>
    <cellStyle name="Accent3 2 4" xfId="38105" hidden="1"/>
    <cellStyle name="Accent3 2 4" xfId="41430" hidden="1"/>
    <cellStyle name="Accent3 2 5" xfId="3149" hidden="1"/>
    <cellStyle name="Accent3 2 5" xfId="10351" hidden="1"/>
    <cellStyle name="Accent3 2 5" xfId="18011" hidden="1"/>
    <cellStyle name="Accent3 2 5" xfId="24631" hidden="1"/>
    <cellStyle name="Accent3 2 5" xfId="31527" hidden="1"/>
    <cellStyle name="Accent3 2 5" xfId="38129" hidden="1"/>
    <cellStyle name="Accent3 2 6" xfId="3186" hidden="1"/>
    <cellStyle name="Accent3 2 6" xfId="10388" hidden="1"/>
    <cellStyle name="Accent3 2 7" xfId="4094" hidden="1"/>
    <cellStyle name="Accent3 2 7" xfId="11296" hidden="1"/>
    <cellStyle name="Accent3 2 8" xfId="4130" hidden="1"/>
    <cellStyle name="Accent3 2 8" xfId="11328" hidden="1"/>
    <cellStyle name="Accent4" xfId="14556" hidden="1"/>
    <cellStyle name="Accent4" xfId="15103" hidden="1"/>
    <cellStyle name="Accent4" xfId="16117" hidden="1"/>
    <cellStyle name="Accent4" xfId="15159" hidden="1"/>
    <cellStyle name="Accent4" xfId="18562" hidden="1"/>
    <cellStyle name="Accent4" xfId="19574" hidden="1"/>
    <cellStyle name="Accent4" xfId="20501" hidden="1"/>
    <cellStyle name="Accent4" xfId="21853" hidden="1"/>
    <cellStyle name="Accent4" xfId="22784" hidden="1"/>
    <cellStyle name="Accent4" xfId="24674" hidden="1"/>
    <cellStyle name="Accent4" xfId="25221" hidden="1"/>
    <cellStyle name="Accent4" xfId="26232" hidden="1"/>
    <cellStyle name="Accent4" xfId="24648" hidden="1"/>
    <cellStyle name="Accent4" xfId="28618" hidden="1"/>
    <cellStyle name="Accent4" xfId="29634" hidden="1"/>
    <cellStyle name="Accent4" xfId="28670" hidden="1"/>
    <cellStyle name="Accent4" xfId="31979" hidden="1"/>
    <cellStyle name="Accent4" xfId="32993" hidden="1"/>
    <cellStyle name="Accent4" xfId="32007" hidden="1"/>
    <cellStyle name="Accent4" xfId="35351" hidden="1"/>
    <cellStyle name="Accent4" xfId="36282" hidden="1"/>
    <cellStyle name="Accent4" xfId="38167" hidden="1"/>
    <cellStyle name="Accent4" xfId="38714" hidden="1"/>
    <cellStyle name="Accent4" xfId="39625" hidden="1"/>
    <cellStyle name="Accent4" xfId="41468" hidden="1"/>
    <cellStyle name="Accent4" xfId="42015" hidden="1"/>
    <cellStyle name="Accent4" xfId="42926" hidden="1"/>
    <cellStyle name="Accent4" xfId="44734" builtinId="41" hidden="1"/>
    <cellStyle name="Accent4 2" xfId="23" hidden="1"/>
    <cellStyle name="Accent4 2" xfId="738" hidden="1"/>
    <cellStyle name="Accent4 2 2" xfId="1302" hidden="1"/>
    <cellStyle name="Accent4 2 2" xfId="6430" hidden="1"/>
    <cellStyle name="Accent4 2 2" xfId="13622" hidden="1"/>
    <cellStyle name="Accent4 2 2" xfId="17025" hidden="1"/>
    <cellStyle name="Accent4 2 2" xfId="20517" hidden="1"/>
    <cellStyle name="Accent4 2 2" xfId="23686" hidden="1"/>
    <cellStyle name="Accent4 2 2" xfId="27175" hidden="1"/>
    <cellStyle name="Accent4 2 2" xfId="30542" hidden="1"/>
    <cellStyle name="Accent4 2 2" xfId="33937" hidden="1"/>
    <cellStyle name="Accent4 2 2" xfId="37184" hidden="1"/>
    <cellStyle name="Accent4 2 2" xfId="40529" hidden="1"/>
    <cellStyle name="Accent4 2 3" xfId="2198" hidden="1"/>
    <cellStyle name="Accent4 2 3" xfId="7315" hidden="1"/>
    <cellStyle name="Accent4 2 3" xfId="14507" hidden="1"/>
    <cellStyle name="Accent4 2 3" xfId="17062" hidden="1"/>
    <cellStyle name="Accent4 2 3" xfId="21423" hidden="1"/>
    <cellStyle name="Accent4 2 3" xfId="23710" hidden="1"/>
    <cellStyle name="Accent4 2 3" xfId="28079" hidden="1"/>
    <cellStyle name="Accent4 2 3" xfId="30578" hidden="1"/>
    <cellStyle name="Accent4 2 3" xfId="34844" hidden="1"/>
    <cellStyle name="Accent4 2 3" xfId="37208" hidden="1"/>
    <cellStyle name="Accent4 2 3" xfId="41414" hidden="1"/>
    <cellStyle name="Accent4 2 4" xfId="2235" hidden="1"/>
    <cellStyle name="Accent4 2 4" xfId="7329" hidden="1"/>
    <cellStyle name="Accent4 2 4" xfId="14521" hidden="1"/>
    <cellStyle name="Accent4 2 4" xfId="17970" hidden="1"/>
    <cellStyle name="Accent4 2 4" xfId="21458" hidden="1"/>
    <cellStyle name="Accent4 2 4" xfId="24605" hidden="1"/>
    <cellStyle name="Accent4 2 4" xfId="28114" hidden="1"/>
    <cellStyle name="Accent4 2 4" xfId="31486" hidden="1"/>
    <cellStyle name="Accent4 2 4" xfId="34880" hidden="1"/>
    <cellStyle name="Accent4 2 4" xfId="38103" hidden="1"/>
    <cellStyle name="Accent4 2 4" xfId="41428" hidden="1"/>
    <cellStyle name="Accent4 2 5" xfId="3145" hidden="1"/>
    <cellStyle name="Accent4 2 5" xfId="10347" hidden="1"/>
    <cellStyle name="Accent4 2 5" xfId="18007" hidden="1"/>
    <cellStyle name="Accent4 2 5" xfId="24629" hidden="1"/>
    <cellStyle name="Accent4 2 5" xfId="31523" hidden="1"/>
    <cellStyle name="Accent4 2 5" xfId="38127" hidden="1"/>
    <cellStyle name="Accent4 2 6" xfId="3182" hidden="1"/>
    <cellStyle name="Accent4 2 6" xfId="10384" hidden="1"/>
    <cellStyle name="Accent4 2 7" xfId="4090" hidden="1"/>
    <cellStyle name="Accent4 2 7" xfId="11292" hidden="1"/>
    <cellStyle name="Accent4 2 8" xfId="4126" hidden="1"/>
    <cellStyle name="Accent4 2 8" xfId="11324" hidden="1"/>
    <cellStyle name="Accent5" xfId="14560" hidden="1"/>
    <cellStyle name="Accent5" xfId="15099" hidden="1"/>
    <cellStyle name="Accent5" xfId="16113" hidden="1"/>
    <cellStyle name="Accent5" xfId="16078" hidden="1"/>
    <cellStyle name="Accent5" xfId="18558" hidden="1"/>
    <cellStyle name="Accent5" xfId="19570" hidden="1"/>
    <cellStyle name="Accent5" xfId="21443" hidden="1"/>
    <cellStyle name="Accent5" xfId="21849" hidden="1"/>
    <cellStyle name="Accent5" xfId="22780" hidden="1"/>
    <cellStyle name="Accent5" xfId="24678" hidden="1"/>
    <cellStyle name="Accent5" xfId="25217" hidden="1"/>
    <cellStyle name="Accent5" xfId="26228" hidden="1"/>
    <cellStyle name="Accent5" xfId="26213" hidden="1"/>
    <cellStyle name="Accent5" xfId="28614" hidden="1"/>
    <cellStyle name="Accent5" xfId="29630" hidden="1"/>
    <cellStyle name="Accent5" xfId="29603" hidden="1"/>
    <cellStyle name="Accent5" xfId="31975" hidden="1"/>
    <cellStyle name="Accent5" xfId="32989" hidden="1"/>
    <cellStyle name="Accent5" xfId="32979" hidden="1"/>
    <cellStyle name="Accent5" xfId="35347" hidden="1"/>
    <cellStyle name="Accent5" xfId="36278" hidden="1"/>
    <cellStyle name="Accent5" xfId="38171" hidden="1"/>
    <cellStyle name="Accent5" xfId="38710" hidden="1"/>
    <cellStyle name="Accent5" xfId="39621" hidden="1"/>
    <cellStyle name="Accent5" xfId="41472" hidden="1"/>
    <cellStyle name="Accent5" xfId="42011" hidden="1"/>
    <cellStyle name="Accent5" xfId="42922" hidden="1"/>
    <cellStyle name="Accent5" xfId="44738" builtinId="45" hidden="1"/>
    <cellStyle name="Accent5 2" xfId="24" hidden="1"/>
    <cellStyle name="Accent5 2" xfId="739" hidden="1"/>
    <cellStyle name="Accent5 2 2" xfId="1306" hidden="1"/>
    <cellStyle name="Accent5 2 2" xfId="6428" hidden="1"/>
    <cellStyle name="Accent5 2 2" xfId="13620" hidden="1"/>
    <cellStyle name="Accent5 2 2" xfId="17021" hidden="1"/>
    <cellStyle name="Accent5 2 2" xfId="20513" hidden="1"/>
    <cellStyle name="Accent5 2 2" xfId="23684" hidden="1"/>
    <cellStyle name="Accent5 2 2" xfId="27171" hidden="1"/>
    <cellStyle name="Accent5 2 2" xfId="30538" hidden="1"/>
    <cellStyle name="Accent5 2 2" xfId="33933" hidden="1"/>
    <cellStyle name="Accent5 2 2" xfId="37182" hidden="1"/>
    <cellStyle name="Accent5 2 2" xfId="40527" hidden="1"/>
    <cellStyle name="Accent5 2 3" xfId="2194" hidden="1"/>
    <cellStyle name="Accent5 2 3" xfId="7313" hidden="1"/>
    <cellStyle name="Accent5 2 3" xfId="14505" hidden="1"/>
    <cellStyle name="Accent5 2 3" xfId="17058" hidden="1"/>
    <cellStyle name="Accent5 2 3" xfId="21419" hidden="1"/>
    <cellStyle name="Accent5 2 3" xfId="23708" hidden="1"/>
    <cellStyle name="Accent5 2 3" xfId="28075" hidden="1"/>
    <cellStyle name="Accent5 2 3" xfId="30574" hidden="1"/>
    <cellStyle name="Accent5 2 3" xfId="34840" hidden="1"/>
    <cellStyle name="Accent5 2 3" xfId="37206" hidden="1"/>
    <cellStyle name="Accent5 2 3" xfId="41412" hidden="1"/>
    <cellStyle name="Accent5 2 4" xfId="2231" hidden="1"/>
    <cellStyle name="Accent5 2 4" xfId="7327" hidden="1"/>
    <cellStyle name="Accent5 2 4" xfId="14519" hidden="1"/>
    <cellStyle name="Accent5 2 4" xfId="17966" hidden="1"/>
    <cellStyle name="Accent5 2 4" xfId="21454" hidden="1"/>
    <cellStyle name="Accent5 2 4" xfId="24603" hidden="1"/>
    <cellStyle name="Accent5 2 4" xfId="28110" hidden="1"/>
    <cellStyle name="Accent5 2 4" xfId="31482" hidden="1"/>
    <cellStyle name="Accent5 2 4" xfId="34876" hidden="1"/>
    <cellStyle name="Accent5 2 4" xfId="38101" hidden="1"/>
    <cellStyle name="Accent5 2 4" xfId="41426" hidden="1"/>
    <cellStyle name="Accent5 2 5" xfId="3141" hidden="1"/>
    <cellStyle name="Accent5 2 5" xfId="10343" hidden="1"/>
    <cellStyle name="Accent5 2 5" xfId="18003" hidden="1"/>
    <cellStyle name="Accent5 2 5" xfId="24627" hidden="1"/>
    <cellStyle name="Accent5 2 5" xfId="31519" hidden="1"/>
    <cellStyle name="Accent5 2 5" xfId="38125" hidden="1"/>
    <cellStyle name="Accent5 2 6" xfId="3178" hidden="1"/>
    <cellStyle name="Accent5 2 6" xfId="10380" hidden="1"/>
    <cellStyle name="Accent5 2 7" xfId="4086" hidden="1"/>
    <cellStyle name="Accent5 2 7" xfId="11288" hidden="1"/>
    <cellStyle name="Accent5 2 8" xfId="4122" hidden="1"/>
    <cellStyle name="Accent5 2 8" xfId="11320" hidden="1"/>
    <cellStyle name="Accent6" xfId="14564" hidden="1"/>
    <cellStyle name="Accent6" xfId="15095" hidden="1"/>
    <cellStyle name="Accent6" xfId="16109" hidden="1"/>
    <cellStyle name="Accent6" xfId="16045" hidden="1"/>
    <cellStyle name="Accent6" xfId="18554" hidden="1"/>
    <cellStyle name="Accent6" xfId="19566" hidden="1"/>
    <cellStyle name="Accent6" xfId="19525" hidden="1"/>
    <cellStyle name="Accent6" xfId="21845" hidden="1"/>
    <cellStyle name="Accent6" xfId="22776" hidden="1"/>
    <cellStyle name="Accent6" xfId="24682" hidden="1"/>
    <cellStyle name="Accent6" xfId="25213" hidden="1"/>
    <cellStyle name="Accent6" xfId="26224" hidden="1"/>
    <cellStyle name="Accent6" xfId="27191" hidden="1"/>
    <cellStyle name="Accent6" xfId="28610" hidden="1"/>
    <cellStyle name="Accent6" xfId="29626" hidden="1"/>
    <cellStyle name="Accent6" xfId="29570" hidden="1"/>
    <cellStyle name="Accent6" xfId="31971" hidden="1"/>
    <cellStyle name="Accent6" xfId="32985" hidden="1"/>
    <cellStyle name="Accent6" xfId="33959" hidden="1"/>
    <cellStyle name="Accent6" xfId="35343" hidden="1"/>
    <cellStyle name="Accent6" xfId="36274" hidden="1"/>
    <cellStyle name="Accent6" xfId="38175" hidden="1"/>
    <cellStyle name="Accent6" xfId="38706" hidden="1"/>
    <cellStyle name="Accent6" xfId="39617" hidden="1"/>
    <cellStyle name="Accent6" xfId="41476" hidden="1"/>
    <cellStyle name="Accent6" xfId="42007" hidden="1"/>
    <cellStyle name="Accent6" xfId="42918" hidden="1"/>
    <cellStyle name="Accent6" xfId="44742" builtinId="49" hidden="1"/>
    <cellStyle name="Accent6 2" xfId="25" hidden="1"/>
    <cellStyle name="Accent6 2" xfId="740" hidden="1"/>
    <cellStyle name="Accent6 2 2" xfId="1310" hidden="1"/>
    <cellStyle name="Accent6 2 2" xfId="6426" hidden="1"/>
    <cellStyle name="Accent6 2 2" xfId="13618" hidden="1"/>
    <cellStyle name="Accent6 2 2" xfId="17017" hidden="1"/>
    <cellStyle name="Accent6 2 2" xfId="20509" hidden="1"/>
    <cellStyle name="Accent6 2 2" xfId="23682" hidden="1"/>
    <cellStyle name="Accent6 2 2" xfId="27167" hidden="1"/>
    <cellStyle name="Accent6 2 2" xfId="30534" hidden="1"/>
    <cellStyle name="Accent6 2 2" xfId="33929" hidden="1"/>
    <cellStyle name="Accent6 2 2" xfId="37180" hidden="1"/>
    <cellStyle name="Accent6 2 2" xfId="40525" hidden="1"/>
    <cellStyle name="Accent6 2 3" xfId="2190" hidden="1"/>
    <cellStyle name="Accent6 2 3" xfId="7311" hidden="1"/>
    <cellStyle name="Accent6 2 3" xfId="14503" hidden="1"/>
    <cellStyle name="Accent6 2 3" xfId="17054" hidden="1"/>
    <cellStyle name="Accent6 2 3" xfId="21415" hidden="1"/>
    <cellStyle name="Accent6 2 3" xfId="23706" hidden="1"/>
    <cellStyle name="Accent6 2 3" xfId="28071" hidden="1"/>
    <cellStyle name="Accent6 2 3" xfId="30570" hidden="1"/>
    <cellStyle name="Accent6 2 3" xfId="34836" hidden="1"/>
    <cellStyle name="Accent6 2 3" xfId="37204" hidden="1"/>
    <cellStyle name="Accent6 2 3" xfId="41410" hidden="1"/>
    <cellStyle name="Accent6 2 4" xfId="2227" hidden="1"/>
    <cellStyle name="Accent6 2 4" xfId="7325" hidden="1"/>
    <cellStyle name="Accent6 2 4" xfId="14517" hidden="1"/>
    <cellStyle name="Accent6 2 4" xfId="17962" hidden="1"/>
    <cellStyle name="Accent6 2 4" xfId="21450" hidden="1"/>
    <cellStyle name="Accent6 2 4" xfId="24601" hidden="1"/>
    <cellStyle name="Accent6 2 4" xfId="28106" hidden="1"/>
    <cellStyle name="Accent6 2 4" xfId="31478" hidden="1"/>
    <cellStyle name="Accent6 2 4" xfId="34872" hidden="1"/>
    <cellStyle name="Accent6 2 4" xfId="38099" hidden="1"/>
    <cellStyle name="Accent6 2 4" xfId="41424" hidden="1"/>
    <cellStyle name="Accent6 2 5" xfId="3137" hidden="1"/>
    <cellStyle name="Accent6 2 5" xfId="10339" hidden="1"/>
    <cellStyle name="Accent6 2 5" xfId="17999" hidden="1"/>
    <cellStyle name="Accent6 2 5" xfId="24625" hidden="1"/>
    <cellStyle name="Accent6 2 5" xfId="31515" hidden="1"/>
    <cellStyle name="Accent6 2 5" xfId="38123" hidden="1"/>
    <cellStyle name="Accent6 2 6" xfId="3174" hidden="1"/>
    <cellStyle name="Accent6 2 6" xfId="10376" hidden="1"/>
    <cellStyle name="Accent6 2 7" xfId="4082" hidden="1"/>
    <cellStyle name="Accent6 2 7" xfId="11284" hidden="1"/>
    <cellStyle name="Accent6 2 8" xfId="4118" hidden="1"/>
    <cellStyle name="Accent6 2 8" xfId="11316" hidden="1"/>
    <cellStyle name="Bad" xfId="14538" hidden="1"/>
    <cellStyle name="Bad" xfId="15121" hidden="1"/>
    <cellStyle name="Bad" xfId="16135" hidden="1"/>
    <cellStyle name="Bad" xfId="15156" hidden="1"/>
    <cellStyle name="Bad" xfId="18580" hidden="1"/>
    <cellStyle name="Bad" xfId="19592" hidden="1"/>
    <cellStyle name="Bad" xfId="18586" hidden="1"/>
    <cellStyle name="Bad" xfId="21871" hidden="1"/>
    <cellStyle name="Bad" xfId="22802" hidden="1"/>
    <cellStyle name="Bad" xfId="24656" hidden="1"/>
    <cellStyle name="Bad" xfId="25239" hidden="1"/>
    <cellStyle name="Bad" xfId="26250" hidden="1"/>
    <cellStyle name="Bad" xfId="27160" hidden="1"/>
    <cellStyle name="Bad" xfId="28636" hidden="1"/>
    <cellStyle name="Bad" xfId="29652" hidden="1"/>
    <cellStyle name="Bad" xfId="28649" hidden="1"/>
    <cellStyle name="Bad" xfId="31997" hidden="1"/>
    <cellStyle name="Bad" xfId="33011" hidden="1"/>
    <cellStyle name="Bad" xfId="34861" hidden="1"/>
    <cellStyle name="Bad" xfId="35369" hidden="1"/>
    <cellStyle name="Bad" xfId="36300" hidden="1"/>
    <cellStyle name="Bad" xfId="38149" hidden="1"/>
    <cellStyle name="Bad" xfId="38732" hidden="1"/>
    <cellStyle name="Bad" xfId="39643" hidden="1"/>
    <cellStyle name="Bad" xfId="41450" hidden="1"/>
    <cellStyle name="Bad" xfId="42033" hidden="1"/>
    <cellStyle name="Bad" xfId="42944" hidden="1"/>
    <cellStyle name="Bad" xfId="44711" builtinId="27" hidden="1"/>
    <cellStyle name="Bad 10" xfId="26" hidden="1"/>
    <cellStyle name="Bad 10" xfId="7337" hidden="1"/>
    <cellStyle name="Bad 100" xfId="27" hidden="1"/>
    <cellStyle name="Bad 100" xfId="7338" hidden="1"/>
    <cellStyle name="Bad 1000" xfId="28" hidden="1"/>
    <cellStyle name="Bad 1000" xfId="7339" hidden="1"/>
    <cellStyle name="Bad 1001" xfId="29" hidden="1"/>
    <cellStyle name="Bad 1001" xfId="7340" hidden="1"/>
    <cellStyle name="Bad 1002" xfId="30" hidden="1"/>
    <cellStyle name="Bad 1002" xfId="7341" hidden="1"/>
    <cellStyle name="Bad 1003" xfId="31" hidden="1"/>
    <cellStyle name="Bad 1003" xfId="7342" hidden="1"/>
    <cellStyle name="Bad 2 10" xfId="4144" hidden="1"/>
    <cellStyle name="Bad 2 10" xfId="11341" hidden="1"/>
    <cellStyle name="Bad 2 4" xfId="1284" hidden="1"/>
    <cellStyle name="Bad 2 4" xfId="8558" hidden="1"/>
    <cellStyle name="Bad 2 4" xfId="16062" hidden="1"/>
    <cellStyle name="Bad 2 4" xfId="21475" hidden="1"/>
    <cellStyle name="Bad 2 4" xfId="22754" hidden="1"/>
    <cellStyle name="Bad 2 4" xfId="28132" hidden="1"/>
    <cellStyle name="Bad 2 4" xfId="29580" hidden="1"/>
    <cellStyle name="Bad 2 4" xfId="34898" hidden="1"/>
    <cellStyle name="Bad 2 4" xfId="36252" hidden="1"/>
    <cellStyle name="Bad 2 4" xfId="41439" hidden="1"/>
    <cellStyle name="Bad 2 5" xfId="2216" hidden="1"/>
    <cellStyle name="Bad 2 5" xfId="9442" hidden="1"/>
    <cellStyle name="Bad 2 5" xfId="16099" hidden="1"/>
    <cellStyle name="Bad 2 5" xfId="22766" hidden="1"/>
    <cellStyle name="Bad 2 5" xfId="29616" hidden="1"/>
    <cellStyle name="Bad 2 5" xfId="36264" hidden="1"/>
    <cellStyle name="Bad 2 6" xfId="2253" hidden="1"/>
    <cellStyle name="Bad 2 6" xfId="9455" hidden="1"/>
    <cellStyle name="Bad 2 6" xfId="17043" hidden="1"/>
    <cellStyle name="Bad 2 6" xfId="23697" hidden="1"/>
    <cellStyle name="Bad 2 6" xfId="30559" hidden="1"/>
    <cellStyle name="Bad 2 6" xfId="37195" hidden="1"/>
    <cellStyle name="Bad 2 7" xfId="3163" hidden="1"/>
    <cellStyle name="Bad 2 7" xfId="10365" hidden="1"/>
    <cellStyle name="Bad 2 7" xfId="17080" hidden="1"/>
    <cellStyle name="Bad 2 7" xfId="23721" hidden="1"/>
    <cellStyle name="Bad 2 7" xfId="30596" hidden="1"/>
    <cellStyle name="Bad 2 7" xfId="37219" hidden="1"/>
    <cellStyle name="Bad 2 8" xfId="3200" hidden="1"/>
    <cellStyle name="Bad 2 8" xfId="10402" hidden="1"/>
    <cellStyle name="Bad 2 8" xfId="17988" hidden="1"/>
    <cellStyle name="Bad 2 8" xfId="24616" hidden="1"/>
    <cellStyle name="Bad 2 8" xfId="31504" hidden="1"/>
    <cellStyle name="Bad 2 8" xfId="38114" hidden="1"/>
    <cellStyle name="Bad 2 9" xfId="4107" hidden="1"/>
    <cellStyle name="Bad 2 9" xfId="18025" hidden="1"/>
    <cellStyle name="Bad 2 9" xfId="24640" hidden="1"/>
    <cellStyle name="Bad 2 9" xfId="31541" hidden="1"/>
    <cellStyle name="Bad 2 9" xfId="38138" hidden="1"/>
    <cellStyle name="Cabeçalho 1" xfId="95" hidden="1"/>
    <cellStyle name="Cabeçalho 1" xfId="7400" hidden="1"/>
    <cellStyle name="Cabeçalho 2" xfId="96" hidden="1"/>
    <cellStyle name="Cabeçalho 2" xfId="7401" hidden="1"/>
    <cellStyle name="Cabeçalho 3" xfId="97" hidden="1"/>
    <cellStyle name="Cabeçalho 3" xfId="7402" hidden="1"/>
    <cellStyle name="Cabeçalho 4" xfId="98" hidden="1"/>
    <cellStyle name="Cabeçalho 4" xfId="7403" hidden="1"/>
    <cellStyle name="Calcolo" xfId="138" hidden="1"/>
    <cellStyle name="Calcolo" xfId="7442" hidden="1"/>
    <cellStyle name="Calculation" xfId="14540" hidden="1"/>
    <cellStyle name="Calculation" xfId="15119" hidden="1"/>
    <cellStyle name="Calculation" xfId="16133" hidden="1"/>
    <cellStyle name="Calculation" xfId="16040" hidden="1"/>
    <cellStyle name="Calculation" xfId="18578" hidden="1"/>
    <cellStyle name="Calculation" xfId="19590" hidden="1"/>
    <cellStyle name="Calculation" xfId="15130" hidden="1"/>
    <cellStyle name="Calculation" xfId="21869" hidden="1"/>
    <cellStyle name="Calculation" xfId="22800" hidden="1"/>
    <cellStyle name="Calculation" xfId="24658" hidden="1"/>
    <cellStyle name="Calculation" xfId="25237" hidden="1"/>
    <cellStyle name="Calculation" xfId="26248" hidden="1"/>
    <cellStyle name="Calculation" xfId="26183" hidden="1"/>
    <cellStyle name="Calculation" xfId="28634" hidden="1"/>
    <cellStyle name="Calculation" xfId="29650" hidden="1"/>
    <cellStyle name="Calculation" xfId="28647" hidden="1"/>
    <cellStyle name="Calculation" xfId="31995" hidden="1"/>
    <cellStyle name="Calculation" xfId="33009" hidden="1"/>
    <cellStyle name="Calculation" xfId="33918" hidden="1"/>
    <cellStyle name="Calculation" xfId="35367" hidden="1"/>
    <cellStyle name="Calculation" xfId="36298" hidden="1"/>
    <cellStyle name="Calculation" xfId="38151" hidden="1"/>
    <cellStyle name="Calculation" xfId="38730" hidden="1"/>
    <cellStyle name="Calculation" xfId="39641" hidden="1"/>
    <cellStyle name="Calculation" xfId="41452" hidden="1"/>
    <cellStyle name="Calculation" xfId="42031" hidden="1"/>
    <cellStyle name="Calculation" xfId="42942" hidden="1"/>
    <cellStyle name="Calculation" xfId="44715" builtinId="22" hidden="1"/>
    <cellStyle name="Calculation 10" xfId="32" hidden="1"/>
    <cellStyle name="Calculation 10" xfId="7343" hidden="1"/>
    <cellStyle name="Calculation 100" xfId="33" hidden="1"/>
    <cellStyle name="Calculation 100" xfId="7344" hidden="1"/>
    <cellStyle name="Calculation 1000" xfId="34" hidden="1"/>
    <cellStyle name="Calculation 1000" xfId="7345" hidden="1"/>
    <cellStyle name="Calculation 1001" xfId="35" hidden="1"/>
    <cellStyle name="Calculation 1001" xfId="7346" hidden="1"/>
    <cellStyle name="Calculation 1002" xfId="36" hidden="1"/>
    <cellStyle name="Calculation 1002" xfId="7347" hidden="1"/>
    <cellStyle name="Calculation 1003" xfId="37" hidden="1"/>
    <cellStyle name="Calculation 1003" xfId="7348" hidden="1"/>
    <cellStyle name="Calculation 2 10" xfId="4142" hidden="1"/>
    <cellStyle name="Calculation 2 10" xfId="11339" hidden="1"/>
    <cellStyle name="Calculation 2 4" xfId="1286" hidden="1"/>
    <cellStyle name="Calculation 2 4" xfId="8560" hidden="1"/>
    <cellStyle name="Calculation 2 4" xfId="16060" hidden="1"/>
    <cellStyle name="Calculation 2 4" xfId="21473" hidden="1"/>
    <cellStyle name="Calculation 2 4" xfId="22752" hidden="1"/>
    <cellStyle name="Calculation 2 4" xfId="28130" hidden="1"/>
    <cellStyle name="Calculation 2 4" xfId="29578" hidden="1"/>
    <cellStyle name="Calculation 2 4" xfId="34896" hidden="1"/>
    <cellStyle name="Calculation 2 4" xfId="36250" hidden="1"/>
    <cellStyle name="Calculation 2 4" xfId="41437" hidden="1"/>
    <cellStyle name="Calculation 2 5" xfId="2214" hidden="1"/>
    <cellStyle name="Calculation 2 5" xfId="9440" hidden="1"/>
    <cellStyle name="Calculation 2 5" xfId="16097" hidden="1"/>
    <cellStyle name="Calculation 2 5" xfId="22764" hidden="1"/>
    <cellStyle name="Calculation 2 5" xfId="29614" hidden="1"/>
    <cellStyle name="Calculation 2 5" xfId="36262" hidden="1"/>
    <cellStyle name="Calculation 2 6" xfId="2251" hidden="1"/>
    <cellStyle name="Calculation 2 6" xfId="9453" hidden="1"/>
    <cellStyle name="Calculation 2 6" xfId="17041" hidden="1"/>
    <cellStyle name="Calculation 2 6" xfId="23695" hidden="1"/>
    <cellStyle name="Calculation 2 6" xfId="30557" hidden="1"/>
    <cellStyle name="Calculation 2 6" xfId="37193" hidden="1"/>
    <cellStyle name="Calculation 2 7" xfId="3161" hidden="1"/>
    <cellStyle name="Calculation 2 7" xfId="10363" hidden="1"/>
    <cellStyle name="Calculation 2 7" xfId="17078" hidden="1"/>
    <cellStyle name="Calculation 2 7" xfId="23719" hidden="1"/>
    <cellStyle name="Calculation 2 7" xfId="30594" hidden="1"/>
    <cellStyle name="Calculation 2 7" xfId="37217" hidden="1"/>
    <cellStyle name="Calculation 2 8" xfId="3198" hidden="1"/>
    <cellStyle name="Calculation 2 8" xfId="10400" hidden="1"/>
    <cellStyle name="Calculation 2 8" xfId="17986" hidden="1"/>
    <cellStyle name="Calculation 2 8" xfId="24614" hidden="1"/>
    <cellStyle name="Calculation 2 8" xfId="31502" hidden="1"/>
    <cellStyle name="Calculation 2 8" xfId="38112" hidden="1"/>
    <cellStyle name="Calculation 2 9" xfId="4105" hidden="1"/>
    <cellStyle name="Calculation 2 9" xfId="18023" hidden="1"/>
    <cellStyle name="Calculation 2 9" xfId="24638" hidden="1"/>
    <cellStyle name="Calculation 2 9" xfId="31539" hidden="1"/>
    <cellStyle name="Calculation 2 9" xfId="38136" hidden="1"/>
    <cellStyle name="Cálculo" xfId="102" hidden="1"/>
    <cellStyle name="Cálculo" xfId="7407" hidden="1"/>
    <cellStyle name="Cella collegata" xfId="131" hidden="1"/>
    <cellStyle name="Cella collegata" xfId="7435" hidden="1"/>
    <cellStyle name="Cella da controllare" xfId="136" hidden="1"/>
    <cellStyle name="Cella da controllare" xfId="7440" hidden="1"/>
    <cellStyle name="Célula Ligada" xfId="103" hidden="1"/>
    <cellStyle name="Célula Ligada" xfId="7408" hidden="1"/>
    <cellStyle name="Check Cell" xfId="14541" hidden="1"/>
    <cellStyle name="Check Cell" xfId="15118" hidden="1"/>
    <cellStyle name="Check Cell" xfId="16132" hidden="1"/>
    <cellStyle name="Check Cell" xfId="15152" hidden="1"/>
    <cellStyle name="Check Cell" xfId="18577" hidden="1"/>
    <cellStyle name="Check Cell" xfId="19589" hidden="1"/>
    <cellStyle name="Check Cell" xfId="21439" hidden="1"/>
    <cellStyle name="Check Cell" xfId="21868" hidden="1"/>
    <cellStyle name="Check Cell" xfId="22799" hidden="1"/>
    <cellStyle name="Check Cell" xfId="24659" hidden="1"/>
    <cellStyle name="Check Cell" xfId="25236" hidden="1"/>
    <cellStyle name="Check Cell" xfId="26247" hidden="1"/>
    <cellStyle name="Check Cell" xfId="25246" hidden="1"/>
    <cellStyle name="Check Cell" xfId="28633" hidden="1"/>
    <cellStyle name="Check Cell" xfId="29649" hidden="1"/>
    <cellStyle name="Check Cell" xfId="28646" hidden="1"/>
    <cellStyle name="Check Cell" xfId="31994" hidden="1"/>
    <cellStyle name="Check Cell" xfId="33008" hidden="1"/>
    <cellStyle name="Check Cell" xfId="32975" hidden="1"/>
    <cellStyle name="Check Cell" xfId="35366" hidden="1"/>
    <cellStyle name="Check Cell" xfId="36297" hidden="1"/>
    <cellStyle name="Check Cell" xfId="38152" hidden="1"/>
    <cellStyle name="Check Cell" xfId="38729" hidden="1"/>
    <cellStyle name="Check Cell" xfId="39640" hidden="1"/>
    <cellStyle name="Check Cell" xfId="41453" hidden="1"/>
    <cellStyle name="Check Cell" xfId="42030" hidden="1"/>
    <cellStyle name="Check Cell" xfId="42941" hidden="1"/>
    <cellStyle name="Check Cell" xfId="44717" builtinId="23" hidden="1"/>
    <cellStyle name="Check Cell 10" xfId="38" hidden="1"/>
    <cellStyle name="Check Cell 10" xfId="7349" hidden="1"/>
    <cellStyle name="Check Cell 100" xfId="39" hidden="1"/>
    <cellStyle name="Check Cell 100" xfId="7350" hidden="1"/>
    <cellStyle name="Check Cell 1000" xfId="40" hidden="1"/>
    <cellStyle name="Check Cell 1000" xfId="7351" hidden="1"/>
    <cellStyle name="Check Cell 1001" xfId="41" hidden="1"/>
    <cellStyle name="Check Cell 1001" xfId="7352" hidden="1"/>
    <cellStyle name="Check Cell 1002" xfId="42" hidden="1"/>
    <cellStyle name="Check Cell 1002" xfId="7353" hidden="1"/>
    <cellStyle name="Check Cell 1003" xfId="43" hidden="1"/>
    <cellStyle name="Check Cell 1003" xfId="7354" hidden="1"/>
    <cellStyle name="Check Cell 2 10" xfId="4141" hidden="1"/>
    <cellStyle name="Check Cell 2 10" xfId="11338" hidden="1"/>
    <cellStyle name="Check Cell 2 4" xfId="1287" hidden="1"/>
    <cellStyle name="Check Cell 2 4" xfId="8561" hidden="1"/>
    <cellStyle name="Check Cell 2 4" xfId="16059" hidden="1"/>
    <cellStyle name="Check Cell 2 4" xfId="21472" hidden="1"/>
    <cellStyle name="Check Cell 2 4" xfId="22751" hidden="1"/>
    <cellStyle name="Check Cell 2 4" xfId="28129" hidden="1"/>
    <cellStyle name="Check Cell 2 4" xfId="29577" hidden="1"/>
    <cellStyle name="Check Cell 2 4" xfId="34895" hidden="1"/>
    <cellStyle name="Check Cell 2 4" xfId="36249" hidden="1"/>
    <cellStyle name="Check Cell 2 4" xfId="41436" hidden="1"/>
    <cellStyle name="Check Cell 2 5" xfId="2213" hidden="1"/>
    <cellStyle name="Check Cell 2 5" xfId="9439" hidden="1"/>
    <cellStyle name="Check Cell 2 5" xfId="16096" hidden="1"/>
    <cellStyle name="Check Cell 2 5" xfId="22763" hidden="1"/>
    <cellStyle name="Check Cell 2 5" xfId="29613" hidden="1"/>
    <cellStyle name="Check Cell 2 5" xfId="36261" hidden="1"/>
    <cellStyle name="Check Cell 2 6" xfId="2250" hidden="1"/>
    <cellStyle name="Check Cell 2 6" xfId="9452" hidden="1"/>
    <cellStyle name="Check Cell 2 6" xfId="17040" hidden="1"/>
    <cellStyle name="Check Cell 2 6" xfId="23694" hidden="1"/>
    <cellStyle name="Check Cell 2 6" xfId="30556" hidden="1"/>
    <cellStyle name="Check Cell 2 6" xfId="37192" hidden="1"/>
    <cellStyle name="Check Cell 2 7" xfId="3160" hidden="1"/>
    <cellStyle name="Check Cell 2 7" xfId="10362" hidden="1"/>
    <cellStyle name="Check Cell 2 7" xfId="17077" hidden="1"/>
    <cellStyle name="Check Cell 2 7" xfId="23718" hidden="1"/>
    <cellStyle name="Check Cell 2 7" xfId="30593" hidden="1"/>
    <cellStyle name="Check Cell 2 7" xfId="37216" hidden="1"/>
    <cellStyle name="Check Cell 2 8" xfId="3197" hidden="1"/>
    <cellStyle name="Check Cell 2 8" xfId="10399" hidden="1"/>
    <cellStyle name="Check Cell 2 8" xfId="17985" hidden="1"/>
    <cellStyle name="Check Cell 2 8" xfId="24613" hidden="1"/>
    <cellStyle name="Check Cell 2 8" xfId="31501" hidden="1"/>
    <cellStyle name="Check Cell 2 8" xfId="38111" hidden="1"/>
    <cellStyle name="Check Cell 2 9" xfId="4104" hidden="1"/>
    <cellStyle name="Check Cell 2 9" xfId="18022" hidden="1"/>
    <cellStyle name="Check Cell 2 9" xfId="24637" hidden="1"/>
    <cellStyle name="Check Cell 2 9" xfId="31538" hidden="1"/>
    <cellStyle name="Check Cell 2 9" xfId="38135" hidden="1"/>
    <cellStyle name="Colore 1" xfId="105" hidden="1"/>
    <cellStyle name="Colore 1" xfId="7410" hidden="1"/>
    <cellStyle name="Colore 2" xfId="109" hidden="1"/>
    <cellStyle name="Colore 2" xfId="7414" hidden="1"/>
    <cellStyle name="Colore 3" xfId="113" hidden="1"/>
    <cellStyle name="Colore 3" xfId="7418" hidden="1"/>
    <cellStyle name="Colore 4" xfId="117" hidden="1"/>
    <cellStyle name="Colore 4" xfId="7422" hidden="1"/>
    <cellStyle name="Colore 5" xfId="121" hidden="1"/>
    <cellStyle name="Colore 5" xfId="7426" hidden="1"/>
    <cellStyle name="Colore 6" xfId="125" hidden="1"/>
    <cellStyle name="Colore 6" xfId="7430" hidden="1"/>
    <cellStyle name="Comma" xfId="44701" builtinId="3" hidden="1"/>
    <cellStyle name="Comma [0]" xfId="44702" builtinId="6" hidden="1"/>
    <cellStyle name="Correcto" xfId="99" hidden="1"/>
    <cellStyle name="Correcto" xfId="7404" hidden="1"/>
    <cellStyle name="Currency [0]" xfId="44703" builtinId="7" hidden="1"/>
    <cellStyle name="DPM_CellCode" xfId="745"/>
    <cellStyle name="DPM_EmptyCell" xfId="24646"/>
    <cellStyle name="Entrada" xfId="101" hidden="1"/>
    <cellStyle name="Entrada" xfId="7406" hidden="1"/>
    <cellStyle name="Explanatory Text" xfId="14543" hidden="1"/>
    <cellStyle name="Explanatory Text" xfId="15116" hidden="1"/>
    <cellStyle name="Explanatory Text" xfId="16130" hidden="1"/>
    <cellStyle name="Explanatory Text" xfId="16044" hidden="1"/>
    <cellStyle name="Explanatory Text" xfId="18575" hidden="1"/>
    <cellStyle name="Explanatory Text" xfId="19587" hidden="1"/>
    <cellStyle name="Explanatory Text" xfId="20498" hidden="1"/>
    <cellStyle name="Explanatory Text" xfId="21866" hidden="1"/>
    <cellStyle name="Explanatory Text" xfId="22797" hidden="1"/>
    <cellStyle name="Explanatory Text" xfId="24661" hidden="1"/>
    <cellStyle name="Explanatory Text" xfId="25234" hidden="1"/>
    <cellStyle name="Explanatory Text" xfId="26245" hidden="1"/>
    <cellStyle name="Explanatory Text" xfId="27194" hidden="1"/>
    <cellStyle name="Explanatory Text" xfId="28631" hidden="1"/>
    <cellStyle name="Explanatory Text" xfId="29647" hidden="1"/>
    <cellStyle name="Explanatory Text" xfId="28644" hidden="1"/>
    <cellStyle name="Explanatory Text" xfId="31992" hidden="1"/>
    <cellStyle name="Explanatory Text" xfId="33006" hidden="1"/>
    <cellStyle name="Explanatory Text" xfId="32010" hidden="1"/>
    <cellStyle name="Explanatory Text" xfId="35364" hidden="1"/>
    <cellStyle name="Explanatory Text" xfId="36295" hidden="1"/>
    <cellStyle name="Explanatory Text" xfId="38154" hidden="1"/>
    <cellStyle name="Explanatory Text" xfId="38727" hidden="1"/>
    <cellStyle name="Explanatory Text" xfId="39638" hidden="1"/>
    <cellStyle name="Explanatory Text" xfId="41455" hidden="1"/>
    <cellStyle name="Explanatory Text" xfId="42028" hidden="1"/>
    <cellStyle name="Explanatory Text" xfId="42939" hidden="1"/>
    <cellStyle name="Explanatory Text" xfId="44720" builtinId="53" hidden="1"/>
    <cellStyle name="Explanatory Text 10" xfId="44" hidden="1"/>
    <cellStyle name="Explanatory Text 10" xfId="7355" hidden="1"/>
    <cellStyle name="Explanatory Text 100" xfId="45" hidden="1"/>
    <cellStyle name="Explanatory Text 100" xfId="7356" hidden="1"/>
    <cellStyle name="Explanatory Text 1000" xfId="46" hidden="1"/>
    <cellStyle name="Explanatory Text 1000" xfId="7357" hidden="1"/>
    <cellStyle name="Explanatory Text 1001" xfId="47" hidden="1"/>
    <cellStyle name="Explanatory Text 1001" xfId="7358" hidden="1"/>
    <cellStyle name="Explanatory Text 1002" xfId="48" hidden="1"/>
    <cellStyle name="Explanatory Text 1002" xfId="7359" hidden="1"/>
    <cellStyle name="Explanatory Text 1003" xfId="49" hidden="1"/>
    <cellStyle name="Explanatory Text 1003" xfId="7360" hidden="1"/>
    <cellStyle name="Explanatory Text 2 2" xfId="1289" hidden="1"/>
    <cellStyle name="Explanatory Text 2 2" xfId="8563" hidden="1"/>
    <cellStyle name="Explanatory Text 2 2" xfId="16057" hidden="1"/>
    <cellStyle name="Explanatory Text 2 2" xfId="21471" hidden="1"/>
    <cellStyle name="Explanatory Text 2 2" xfId="22750" hidden="1"/>
    <cellStyle name="Explanatory Text 2 2" xfId="28127" hidden="1"/>
    <cellStyle name="Explanatory Text 2 2" xfId="29575" hidden="1"/>
    <cellStyle name="Explanatory Text 2 2" xfId="34893" hidden="1"/>
    <cellStyle name="Explanatory Text 2 2" xfId="36248" hidden="1"/>
    <cellStyle name="Explanatory Text 2 2" xfId="41435" hidden="1"/>
    <cellStyle name="Explanatory Text 2 3" xfId="2211" hidden="1"/>
    <cellStyle name="Explanatory Text 2 3" xfId="9437" hidden="1"/>
    <cellStyle name="Explanatory Text 2 3" xfId="16094" hidden="1"/>
    <cellStyle name="Explanatory Text 2 3" xfId="22762" hidden="1"/>
    <cellStyle name="Explanatory Text 2 3" xfId="29612" hidden="1"/>
    <cellStyle name="Explanatory Text 2 3" xfId="36260" hidden="1"/>
    <cellStyle name="Explanatory Text 2 4" xfId="2248" hidden="1"/>
    <cellStyle name="Explanatory Text 2 4" xfId="9450" hidden="1"/>
    <cellStyle name="Explanatory Text 2 4" xfId="17038" hidden="1"/>
    <cellStyle name="Explanatory Text 2 4" xfId="23693" hidden="1"/>
    <cellStyle name="Explanatory Text 2 4" xfId="30555" hidden="1"/>
    <cellStyle name="Explanatory Text 2 4" xfId="37191" hidden="1"/>
    <cellStyle name="Explanatory Text 2 5" xfId="3158" hidden="1"/>
    <cellStyle name="Explanatory Text 2 5" xfId="10360" hidden="1"/>
    <cellStyle name="Explanatory Text 2 5" xfId="17075" hidden="1"/>
    <cellStyle name="Explanatory Text 2 5" xfId="23717" hidden="1"/>
    <cellStyle name="Explanatory Text 2 5" xfId="30591" hidden="1"/>
    <cellStyle name="Explanatory Text 2 5" xfId="37215" hidden="1"/>
    <cellStyle name="Explanatory Text 2 6" xfId="3195" hidden="1"/>
    <cellStyle name="Explanatory Text 2 6" xfId="10397" hidden="1"/>
    <cellStyle name="Explanatory Text 2 6" xfId="17983" hidden="1"/>
    <cellStyle name="Explanatory Text 2 6" xfId="24612" hidden="1"/>
    <cellStyle name="Explanatory Text 2 6" xfId="31499" hidden="1"/>
    <cellStyle name="Explanatory Text 2 6" xfId="38110" hidden="1"/>
    <cellStyle name="Explanatory Text 2 7" xfId="4103" hidden="1"/>
    <cellStyle name="Explanatory Text 2 7" xfId="11305" hidden="1"/>
    <cellStyle name="Explanatory Text 2 7" xfId="18020" hidden="1"/>
    <cellStyle name="Explanatory Text 2 7" xfId="24636" hidden="1"/>
    <cellStyle name="Explanatory Text 2 7" xfId="31536" hidden="1"/>
    <cellStyle name="Explanatory Text 2 7" xfId="38134" hidden="1"/>
    <cellStyle name="Explanatory Text 2 8" xfId="4139" hidden="1"/>
    <cellStyle name="Followed Hyperlink" xfId="44700" builtinId="9" hidden="1"/>
    <cellStyle name="Good" xfId="44710" builtinId="26" hidden="1"/>
    <cellStyle name="Heading 1" xfId="14534" hidden="1"/>
    <cellStyle name="Heading 1" xfId="15125" hidden="1"/>
    <cellStyle name="Heading 1" xfId="16139" hidden="1"/>
    <cellStyle name="Heading 1" xfId="15133" hidden="1"/>
    <cellStyle name="Heading 1" xfId="18584" hidden="1"/>
    <cellStyle name="Heading 1" xfId="19596" hidden="1"/>
    <cellStyle name="Heading 1" xfId="14530" hidden="1"/>
    <cellStyle name="Heading 1" xfId="21875" hidden="1"/>
    <cellStyle name="Heading 1" xfId="22806" hidden="1"/>
    <cellStyle name="Heading 1" xfId="24652" hidden="1"/>
    <cellStyle name="Heading 1" xfId="25243" hidden="1"/>
    <cellStyle name="Heading 1" xfId="26254" hidden="1"/>
    <cellStyle name="Heading 1" xfId="26182" hidden="1"/>
    <cellStyle name="Heading 1" xfId="28640" hidden="1"/>
    <cellStyle name="Heading 1" xfId="29656" hidden="1"/>
    <cellStyle name="Heading 1" xfId="27157" hidden="1"/>
    <cellStyle name="Heading 1" xfId="32001" hidden="1"/>
    <cellStyle name="Heading 1" xfId="33015" hidden="1"/>
    <cellStyle name="Heading 1" xfId="27159" hidden="1"/>
    <cellStyle name="Heading 1" xfId="35373" hidden="1"/>
    <cellStyle name="Heading 1" xfId="36304" hidden="1"/>
    <cellStyle name="Heading 1" xfId="38145" hidden="1"/>
    <cellStyle name="Heading 1" xfId="38736" hidden="1"/>
    <cellStyle name="Heading 1" xfId="39647" hidden="1"/>
    <cellStyle name="Heading 1" xfId="41446" hidden="1"/>
    <cellStyle name="Heading 1" xfId="42037" hidden="1"/>
    <cellStyle name="Heading 1" xfId="42948" hidden="1"/>
    <cellStyle name="Heading 1" xfId="44706" builtinId="16" hidden="1"/>
    <cellStyle name="Heading 1 10" xfId="50" hidden="1"/>
    <cellStyle name="Heading 1 10" xfId="7361" hidden="1"/>
    <cellStyle name="Heading 1 100" xfId="51" hidden="1"/>
    <cellStyle name="Heading 1 100" xfId="7362" hidden="1"/>
    <cellStyle name="Heading 1 1000" xfId="52" hidden="1"/>
    <cellStyle name="Heading 1 1000" xfId="7363" hidden="1"/>
    <cellStyle name="Heading 1 1001" xfId="53" hidden="1"/>
    <cellStyle name="Heading 1 1001" xfId="7364" hidden="1"/>
    <cellStyle name="Heading 1 1002" xfId="54" hidden="1"/>
    <cellStyle name="Heading 1 1002" xfId="7365" hidden="1"/>
    <cellStyle name="Heading 1 1003" xfId="55" hidden="1"/>
    <cellStyle name="Heading 1 1003" xfId="7366" hidden="1"/>
    <cellStyle name="Heading 1 2 2" xfId="1280" hidden="1"/>
    <cellStyle name="Heading 1 2 2" xfId="8554" hidden="1"/>
    <cellStyle name="Heading 1 2 2" xfId="16066" hidden="1"/>
    <cellStyle name="Heading 1 2 2" xfId="21479" hidden="1"/>
    <cellStyle name="Heading 1 2 2" xfId="22758" hidden="1"/>
    <cellStyle name="Heading 1 2 2" xfId="28136" hidden="1"/>
    <cellStyle name="Heading 1 2 2" xfId="29584" hidden="1"/>
    <cellStyle name="Heading 1 2 2" xfId="34902" hidden="1"/>
    <cellStyle name="Heading 1 2 2" xfId="36256" hidden="1"/>
    <cellStyle name="Heading 1 2 2" xfId="41443" hidden="1"/>
    <cellStyle name="Heading 1 2 3" xfId="2220" hidden="1"/>
    <cellStyle name="Heading 1 2 3" xfId="9446" hidden="1"/>
    <cellStyle name="Heading 1 2 3" xfId="16103" hidden="1"/>
    <cellStyle name="Heading 1 2 3" xfId="22770" hidden="1"/>
    <cellStyle name="Heading 1 2 3" xfId="29620" hidden="1"/>
    <cellStyle name="Heading 1 2 3" xfId="36268" hidden="1"/>
    <cellStyle name="Heading 1 2 4" xfId="2257" hidden="1"/>
    <cellStyle name="Heading 1 2 4" xfId="9459" hidden="1"/>
    <cellStyle name="Heading 1 2 4" xfId="17047" hidden="1"/>
    <cellStyle name="Heading 1 2 4" xfId="23701" hidden="1"/>
    <cellStyle name="Heading 1 2 4" xfId="30563" hidden="1"/>
    <cellStyle name="Heading 1 2 4" xfId="37199" hidden="1"/>
    <cellStyle name="Heading 1 2 5" xfId="3167" hidden="1"/>
    <cellStyle name="Heading 1 2 5" xfId="10369" hidden="1"/>
    <cellStyle name="Heading 1 2 5" xfId="17084" hidden="1"/>
    <cellStyle name="Heading 1 2 5" xfId="23725" hidden="1"/>
    <cellStyle name="Heading 1 2 5" xfId="30600" hidden="1"/>
    <cellStyle name="Heading 1 2 5" xfId="37223" hidden="1"/>
    <cellStyle name="Heading 1 2 6" xfId="3204" hidden="1"/>
    <cellStyle name="Heading 1 2 6" xfId="10406" hidden="1"/>
    <cellStyle name="Heading 1 2 6" xfId="17992" hidden="1"/>
    <cellStyle name="Heading 1 2 6" xfId="24620" hidden="1"/>
    <cellStyle name="Heading 1 2 6" xfId="31508" hidden="1"/>
    <cellStyle name="Heading 1 2 6" xfId="38118" hidden="1"/>
    <cellStyle name="Heading 1 2 7" xfId="4111" hidden="1"/>
    <cellStyle name="Heading 1 2 7" xfId="11309" hidden="1"/>
    <cellStyle name="Heading 1 2 7" xfId="18029" hidden="1"/>
    <cellStyle name="Heading 1 2 7" xfId="24644" hidden="1"/>
    <cellStyle name="Heading 1 2 7" xfId="31545" hidden="1"/>
    <cellStyle name="Heading 1 2 7" xfId="38142" hidden="1"/>
    <cellStyle name="Heading 1 2 8" xfId="4148" hidden="1"/>
    <cellStyle name="Heading 2" xfId="14535" hidden="1"/>
    <cellStyle name="Heading 2" xfId="15124" hidden="1"/>
    <cellStyle name="Heading 2" xfId="16138" hidden="1"/>
    <cellStyle name="Heading 2" xfId="15131" hidden="1"/>
    <cellStyle name="Heading 2" xfId="18583" hidden="1"/>
    <cellStyle name="Heading 2" xfId="19595" hidden="1"/>
    <cellStyle name="Heading 2" xfId="15132" hidden="1"/>
    <cellStyle name="Heading 2" xfId="21874" hidden="1"/>
    <cellStyle name="Heading 2" xfId="22805" hidden="1"/>
    <cellStyle name="Heading 2" xfId="24653" hidden="1"/>
    <cellStyle name="Heading 2" xfId="25242" hidden="1"/>
    <cellStyle name="Heading 2" xfId="26253" hidden="1"/>
    <cellStyle name="Heading 2" xfId="25247" hidden="1"/>
    <cellStyle name="Heading 2" xfId="28639" hidden="1"/>
    <cellStyle name="Heading 2" xfId="29655" hidden="1"/>
    <cellStyle name="Heading 2" xfId="28642" hidden="1"/>
    <cellStyle name="Heading 2" xfId="32000" hidden="1"/>
    <cellStyle name="Heading 2" xfId="33014" hidden="1"/>
    <cellStyle name="Heading 2" xfId="32003" hidden="1"/>
    <cellStyle name="Heading 2" xfId="35372" hidden="1"/>
    <cellStyle name="Heading 2" xfId="36303" hidden="1"/>
    <cellStyle name="Heading 2" xfId="38146" hidden="1"/>
    <cellStyle name="Heading 2" xfId="38735" hidden="1"/>
    <cellStyle name="Heading 2" xfId="39646" hidden="1"/>
    <cellStyle name="Heading 2" xfId="41447" hidden="1"/>
    <cellStyle name="Heading 2" xfId="42036" hidden="1"/>
    <cellStyle name="Heading 2" xfId="42947" hidden="1"/>
    <cellStyle name="Heading 2" xfId="44707" builtinId="17" hidden="1"/>
    <cellStyle name="Heading 2 10" xfId="56" hidden="1"/>
    <cellStyle name="Heading 2 10" xfId="7367" hidden="1"/>
    <cellStyle name="Heading 2 100" xfId="57" hidden="1"/>
    <cellStyle name="Heading 2 100" xfId="7368" hidden="1"/>
    <cellStyle name="Heading 2 1000" xfId="58" hidden="1"/>
    <cellStyle name="Heading 2 1000" xfId="7369" hidden="1"/>
    <cellStyle name="Heading 2 1001" xfId="59" hidden="1"/>
    <cellStyle name="Heading 2 1001" xfId="7370" hidden="1"/>
    <cellStyle name="Heading 2 1002" xfId="60" hidden="1"/>
    <cellStyle name="Heading 2 1002" xfId="7371" hidden="1"/>
    <cellStyle name="Heading 2 1003" xfId="61" hidden="1"/>
    <cellStyle name="Heading 2 1003" xfId="7372" hidden="1"/>
    <cellStyle name="Heading 2 2 2" xfId="1281" hidden="1"/>
    <cellStyle name="Heading 2 2 2" xfId="8555" hidden="1"/>
    <cellStyle name="Heading 2 2 2" xfId="16065" hidden="1"/>
    <cellStyle name="Heading 2 2 2" xfId="21478" hidden="1"/>
    <cellStyle name="Heading 2 2 2" xfId="22757" hidden="1"/>
    <cellStyle name="Heading 2 2 2" xfId="28135" hidden="1"/>
    <cellStyle name="Heading 2 2 2" xfId="29583" hidden="1"/>
    <cellStyle name="Heading 2 2 2" xfId="34901" hidden="1"/>
    <cellStyle name="Heading 2 2 2" xfId="36255" hidden="1"/>
    <cellStyle name="Heading 2 2 2" xfId="41442" hidden="1"/>
    <cellStyle name="Heading 2 2 3" xfId="2219" hidden="1"/>
    <cellStyle name="Heading 2 2 3" xfId="9445" hidden="1"/>
    <cellStyle name="Heading 2 2 3" xfId="16102" hidden="1"/>
    <cellStyle name="Heading 2 2 3" xfId="22769" hidden="1"/>
    <cellStyle name="Heading 2 2 3" xfId="29619" hidden="1"/>
    <cellStyle name="Heading 2 2 3" xfId="36267" hidden="1"/>
    <cellStyle name="Heading 2 2 4" xfId="2256" hidden="1"/>
    <cellStyle name="Heading 2 2 4" xfId="9458" hidden="1"/>
    <cellStyle name="Heading 2 2 4" xfId="17046" hidden="1"/>
    <cellStyle name="Heading 2 2 4" xfId="23700" hidden="1"/>
    <cellStyle name="Heading 2 2 4" xfId="30562" hidden="1"/>
    <cellStyle name="Heading 2 2 4" xfId="37198" hidden="1"/>
    <cellStyle name="Heading 2 2 5" xfId="3166" hidden="1"/>
    <cellStyle name="Heading 2 2 5" xfId="10368" hidden="1"/>
    <cellStyle name="Heading 2 2 5" xfId="17083" hidden="1"/>
    <cellStyle name="Heading 2 2 5" xfId="23724" hidden="1"/>
    <cellStyle name="Heading 2 2 5" xfId="30599" hidden="1"/>
    <cellStyle name="Heading 2 2 5" xfId="37222" hidden="1"/>
    <cellStyle name="Heading 2 2 6" xfId="3203" hidden="1"/>
    <cellStyle name="Heading 2 2 6" xfId="10405" hidden="1"/>
    <cellStyle name="Heading 2 2 6" xfId="17991" hidden="1"/>
    <cellStyle name="Heading 2 2 6" xfId="24619" hidden="1"/>
    <cellStyle name="Heading 2 2 6" xfId="31507" hidden="1"/>
    <cellStyle name="Heading 2 2 6" xfId="38117" hidden="1"/>
    <cellStyle name="Heading 2 2 7" xfId="4110" hidden="1"/>
    <cellStyle name="Heading 2 2 7" xfId="11308" hidden="1"/>
    <cellStyle name="Heading 2 2 7" xfId="18028" hidden="1"/>
    <cellStyle name="Heading 2 2 7" xfId="24643" hidden="1"/>
    <cellStyle name="Heading 2 2 7" xfId="31544" hidden="1"/>
    <cellStyle name="Heading 2 2 7" xfId="38141" hidden="1"/>
    <cellStyle name="Heading 2 2 8" xfId="4147" hidden="1"/>
    <cellStyle name="Heading 3" xfId="14536" hidden="1"/>
    <cellStyle name="Heading 3" xfId="15123" hidden="1"/>
    <cellStyle name="Heading 3" xfId="16137" hidden="1"/>
    <cellStyle name="Heading 3" xfId="16073" hidden="1"/>
    <cellStyle name="Heading 3" xfId="18582" hidden="1"/>
    <cellStyle name="Heading 3" xfId="19594" hidden="1"/>
    <cellStyle name="Heading 3" xfId="14532" hidden="1"/>
    <cellStyle name="Heading 3" xfId="21873" hidden="1"/>
    <cellStyle name="Heading 3" xfId="22804" hidden="1"/>
    <cellStyle name="Heading 3" xfId="24654" hidden="1"/>
    <cellStyle name="Heading 3" xfId="25241" hidden="1"/>
    <cellStyle name="Heading 3" xfId="26252" hidden="1"/>
    <cellStyle name="Heading 3" xfId="28099" hidden="1"/>
    <cellStyle name="Heading 3" xfId="28638" hidden="1"/>
    <cellStyle name="Heading 3" xfId="29654" hidden="1"/>
    <cellStyle name="Heading 3" xfId="28643" hidden="1"/>
    <cellStyle name="Heading 3" xfId="31999" hidden="1"/>
    <cellStyle name="Heading 3" xfId="33013" hidden="1"/>
    <cellStyle name="Heading 3" xfId="32004" hidden="1"/>
    <cellStyle name="Heading 3" xfId="35371" hidden="1"/>
    <cellStyle name="Heading 3" xfId="36302" hidden="1"/>
    <cellStyle name="Heading 3" xfId="38147" hidden="1"/>
    <cellStyle name="Heading 3" xfId="38734" hidden="1"/>
    <cellStyle name="Heading 3" xfId="39645" hidden="1"/>
    <cellStyle name="Heading 3" xfId="41448" hidden="1"/>
    <cellStyle name="Heading 3" xfId="42035" hidden="1"/>
    <cellStyle name="Heading 3" xfId="42946" hidden="1"/>
    <cellStyle name="Heading 3" xfId="44708" builtinId="18" hidden="1"/>
    <cellStyle name="Heading 3 10" xfId="62" hidden="1"/>
    <cellStyle name="Heading 3 10" xfId="7373" hidden="1"/>
    <cellStyle name="Heading 3 100" xfId="63" hidden="1"/>
    <cellStyle name="Heading 3 100" xfId="7374" hidden="1"/>
    <cellStyle name="Heading 3 1000" xfId="64" hidden="1"/>
    <cellStyle name="Heading 3 1000" xfId="7375" hidden="1"/>
    <cellStyle name="Heading 3 1001" xfId="65" hidden="1"/>
    <cellStyle name="Heading 3 1001" xfId="7376" hidden="1"/>
    <cellStyle name="Heading 3 1002" xfId="66" hidden="1"/>
    <cellStyle name="Heading 3 1002" xfId="7377" hidden="1"/>
    <cellStyle name="Heading 3 1003" xfId="67" hidden="1"/>
    <cellStyle name="Heading 3 1003" xfId="7378" hidden="1"/>
    <cellStyle name="Heading 3 2 2" xfId="1282" hidden="1"/>
    <cellStyle name="Heading 3 2 2" xfId="8556" hidden="1"/>
    <cellStyle name="Heading 3 2 2" xfId="16064" hidden="1"/>
    <cellStyle name="Heading 3 2 2" xfId="21477" hidden="1"/>
    <cellStyle name="Heading 3 2 2" xfId="22756" hidden="1"/>
    <cellStyle name="Heading 3 2 2" xfId="28134" hidden="1"/>
    <cellStyle name="Heading 3 2 2" xfId="29582" hidden="1"/>
    <cellStyle name="Heading 3 2 2" xfId="34900" hidden="1"/>
    <cellStyle name="Heading 3 2 2" xfId="36254" hidden="1"/>
    <cellStyle name="Heading 3 2 2" xfId="41441" hidden="1"/>
    <cellStyle name="Heading 3 2 3" xfId="2218" hidden="1"/>
    <cellStyle name="Heading 3 2 3" xfId="9444" hidden="1"/>
    <cellStyle name="Heading 3 2 3" xfId="16101" hidden="1"/>
    <cellStyle name="Heading 3 2 3" xfId="22768" hidden="1"/>
    <cellStyle name="Heading 3 2 3" xfId="29618" hidden="1"/>
    <cellStyle name="Heading 3 2 3" xfId="36266" hidden="1"/>
    <cellStyle name="Heading 3 2 4" xfId="2255" hidden="1"/>
    <cellStyle name="Heading 3 2 4" xfId="9457" hidden="1"/>
    <cellStyle name="Heading 3 2 4" xfId="17045" hidden="1"/>
    <cellStyle name="Heading 3 2 4" xfId="23699" hidden="1"/>
    <cellStyle name="Heading 3 2 4" xfId="30561" hidden="1"/>
    <cellStyle name="Heading 3 2 4" xfId="37197" hidden="1"/>
    <cellStyle name="Heading 3 2 5" xfId="3165" hidden="1"/>
    <cellStyle name="Heading 3 2 5" xfId="10367" hidden="1"/>
    <cellStyle name="Heading 3 2 5" xfId="17082" hidden="1"/>
    <cellStyle name="Heading 3 2 5" xfId="23723" hidden="1"/>
    <cellStyle name="Heading 3 2 5" xfId="30598" hidden="1"/>
    <cellStyle name="Heading 3 2 5" xfId="37221" hidden="1"/>
    <cellStyle name="Heading 3 2 6" xfId="3202" hidden="1"/>
    <cellStyle name="Heading 3 2 6" xfId="10404" hidden="1"/>
    <cellStyle name="Heading 3 2 6" xfId="17990" hidden="1"/>
    <cellStyle name="Heading 3 2 6" xfId="24618" hidden="1"/>
    <cellStyle name="Heading 3 2 6" xfId="31506" hidden="1"/>
    <cellStyle name="Heading 3 2 6" xfId="38116" hidden="1"/>
    <cellStyle name="Heading 3 2 7" xfId="4109" hidden="1"/>
    <cellStyle name="Heading 3 2 7" xfId="11307" hidden="1"/>
    <cellStyle name="Heading 3 2 7" xfId="18027" hidden="1"/>
    <cellStyle name="Heading 3 2 7" xfId="24642" hidden="1"/>
    <cellStyle name="Heading 3 2 7" xfId="31543" hidden="1"/>
    <cellStyle name="Heading 3 2 7" xfId="38140" hidden="1"/>
    <cellStyle name="Heading 3 2 8" xfId="4146" hidden="1"/>
    <cellStyle name="Heading 4" xfId="14537" hidden="1"/>
    <cellStyle name="Heading 4" xfId="15122" hidden="1"/>
    <cellStyle name="Heading 4" xfId="16136" hidden="1"/>
    <cellStyle name="Heading 4" xfId="16036" hidden="1"/>
    <cellStyle name="Heading 4" xfId="18581" hidden="1"/>
    <cellStyle name="Heading 4" xfId="19593" hidden="1"/>
    <cellStyle name="Heading 4" xfId="14531" hidden="1"/>
    <cellStyle name="Heading 4" xfId="21872" hidden="1"/>
    <cellStyle name="Heading 4" xfId="22803" hidden="1"/>
    <cellStyle name="Heading 4" xfId="24655" hidden="1"/>
    <cellStyle name="Heading 4" xfId="25240" hidden="1"/>
    <cellStyle name="Heading 4" xfId="26251" hidden="1"/>
    <cellStyle name="Heading 4" xfId="27193" hidden="1"/>
    <cellStyle name="Heading 4" xfId="28637" hidden="1"/>
    <cellStyle name="Heading 4" xfId="29653" hidden="1"/>
    <cellStyle name="Heading 4" xfId="26216" hidden="1"/>
    <cellStyle name="Heading 4" xfId="31998" hidden="1"/>
    <cellStyle name="Heading 4" xfId="33012" hidden="1"/>
    <cellStyle name="Heading 4" xfId="29576" hidden="1"/>
    <cellStyle name="Heading 4" xfId="35370" hidden="1"/>
    <cellStyle name="Heading 4" xfId="36301" hidden="1"/>
    <cellStyle name="Heading 4" xfId="38148" hidden="1"/>
    <cellStyle name="Heading 4" xfId="38733" hidden="1"/>
    <cellStyle name="Heading 4" xfId="39644" hidden="1"/>
    <cellStyle name="Heading 4" xfId="41449" hidden="1"/>
    <cellStyle name="Heading 4" xfId="42034" hidden="1"/>
    <cellStyle name="Heading 4" xfId="42945" hidden="1"/>
    <cellStyle name="Heading 4" xfId="44709" builtinId="19" hidden="1"/>
    <cellStyle name="Heading 4 10" xfId="68" hidden="1"/>
    <cellStyle name="Heading 4 10" xfId="7379" hidden="1"/>
    <cellStyle name="Heading 4 100" xfId="69" hidden="1"/>
    <cellStyle name="Heading 4 100" xfId="7380" hidden="1"/>
    <cellStyle name="Heading 4 1000" xfId="70" hidden="1"/>
    <cellStyle name="Heading 4 1000" xfId="7381" hidden="1"/>
    <cellStyle name="Heading 4 1001" xfId="71" hidden="1"/>
    <cellStyle name="Heading 4 1001" xfId="7382" hidden="1"/>
    <cellStyle name="Heading 4 1002" xfId="72" hidden="1"/>
    <cellStyle name="Heading 4 1002" xfId="7383" hidden="1"/>
    <cellStyle name="Heading 4 1003" xfId="73" hidden="1"/>
    <cellStyle name="Heading 4 1003" xfId="7384" hidden="1"/>
    <cellStyle name="Heading 4 2 2" xfId="1283" hidden="1"/>
    <cellStyle name="Heading 4 2 2" xfId="8557" hidden="1"/>
    <cellStyle name="Heading 4 2 2" xfId="16063" hidden="1"/>
    <cellStyle name="Heading 4 2 2" xfId="21476" hidden="1"/>
    <cellStyle name="Heading 4 2 2" xfId="22755" hidden="1"/>
    <cellStyle name="Heading 4 2 2" xfId="28133" hidden="1"/>
    <cellStyle name="Heading 4 2 2" xfId="29581" hidden="1"/>
    <cellStyle name="Heading 4 2 2" xfId="34899" hidden="1"/>
    <cellStyle name="Heading 4 2 2" xfId="36253" hidden="1"/>
    <cellStyle name="Heading 4 2 2" xfId="41440" hidden="1"/>
    <cellStyle name="Heading 4 2 3" xfId="2217" hidden="1"/>
    <cellStyle name="Heading 4 2 3" xfId="9443" hidden="1"/>
    <cellStyle name="Heading 4 2 3" xfId="16100" hidden="1"/>
    <cellStyle name="Heading 4 2 3" xfId="22767" hidden="1"/>
    <cellStyle name="Heading 4 2 3" xfId="29617" hidden="1"/>
    <cellStyle name="Heading 4 2 3" xfId="36265" hidden="1"/>
    <cellStyle name="Heading 4 2 4" xfId="2254" hidden="1"/>
    <cellStyle name="Heading 4 2 4" xfId="9456" hidden="1"/>
    <cellStyle name="Heading 4 2 4" xfId="17044" hidden="1"/>
    <cellStyle name="Heading 4 2 4" xfId="23698" hidden="1"/>
    <cellStyle name="Heading 4 2 4" xfId="30560" hidden="1"/>
    <cellStyle name="Heading 4 2 4" xfId="37196" hidden="1"/>
    <cellStyle name="Heading 4 2 5" xfId="3164" hidden="1"/>
    <cellStyle name="Heading 4 2 5" xfId="10366" hidden="1"/>
    <cellStyle name="Heading 4 2 5" xfId="17081" hidden="1"/>
    <cellStyle name="Heading 4 2 5" xfId="23722" hidden="1"/>
    <cellStyle name="Heading 4 2 5" xfId="30597" hidden="1"/>
    <cellStyle name="Heading 4 2 5" xfId="37220" hidden="1"/>
    <cellStyle name="Heading 4 2 6" xfId="3201" hidden="1"/>
    <cellStyle name="Heading 4 2 6" xfId="10403" hidden="1"/>
    <cellStyle name="Heading 4 2 6" xfId="17989" hidden="1"/>
    <cellStyle name="Heading 4 2 6" xfId="24617" hidden="1"/>
    <cellStyle name="Heading 4 2 6" xfId="31505" hidden="1"/>
    <cellStyle name="Heading 4 2 6" xfId="38115" hidden="1"/>
    <cellStyle name="Heading 4 2 7" xfId="4108" hidden="1"/>
    <cellStyle name="Heading 4 2 7" xfId="11306" hidden="1"/>
    <cellStyle name="Heading 4 2 7" xfId="18026" hidden="1"/>
    <cellStyle name="Heading 4 2 7" xfId="24641" hidden="1"/>
    <cellStyle name="Heading 4 2 7" xfId="31542" hidden="1"/>
    <cellStyle name="Heading 4 2 7" xfId="38139" hidden="1"/>
    <cellStyle name="Heading 4 2 8" xfId="4145" hidden="1"/>
    <cellStyle name="Hyperlink" xfId="7336" builtinId="8"/>
    <cellStyle name="Incorrecto" xfId="100" hidden="1"/>
    <cellStyle name="Incorrecto" xfId="7405" hidden="1"/>
    <cellStyle name="Input" xfId="44713" builtinId="20" hidden="1"/>
    <cellStyle name="Linked Cell" xfId="44716" builtinId="24" hidden="1"/>
    <cellStyle name="Neutral" xfId="14539" hidden="1"/>
    <cellStyle name="Neutral" xfId="15120" hidden="1"/>
    <cellStyle name="Neutral" xfId="16134" hidden="1"/>
    <cellStyle name="Neutral" xfId="16077" hidden="1"/>
    <cellStyle name="Neutral" xfId="18579" hidden="1"/>
    <cellStyle name="Neutral" xfId="19591" hidden="1"/>
    <cellStyle name="Neutral" xfId="18587" hidden="1"/>
    <cellStyle name="Neutral" xfId="21870" hidden="1"/>
    <cellStyle name="Neutral" xfId="22801" hidden="1"/>
    <cellStyle name="Neutral" xfId="24657" hidden="1"/>
    <cellStyle name="Neutral" xfId="25238" hidden="1"/>
    <cellStyle name="Neutral" xfId="26249" hidden="1"/>
    <cellStyle name="Neutral" xfId="26218" hidden="1"/>
    <cellStyle name="Neutral" xfId="28635" hidden="1"/>
    <cellStyle name="Neutral" xfId="29651" hidden="1"/>
    <cellStyle name="Neutral" xfId="26179" hidden="1"/>
    <cellStyle name="Neutral" xfId="31996" hidden="1"/>
    <cellStyle name="Neutral" xfId="33010" hidden="1"/>
    <cellStyle name="Neutral" xfId="33954" hidden="1"/>
    <cellStyle name="Neutral" xfId="35368" hidden="1"/>
    <cellStyle name="Neutral" xfId="36299" hidden="1"/>
    <cellStyle name="Neutral" xfId="38150" hidden="1"/>
    <cellStyle name="Neutral" xfId="38731" hidden="1"/>
    <cellStyle name="Neutral" xfId="39642" hidden="1"/>
    <cellStyle name="Neutral" xfId="41451" hidden="1"/>
    <cellStyle name="Neutral" xfId="42032" hidden="1"/>
    <cellStyle name="Neutral" xfId="42943" hidden="1"/>
    <cellStyle name="Neutral" xfId="44712" builtinId="28" hidden="1"/>
    <cellStyle name="Neutral 10" xfId="74" hidden="1"/>
    <cellStyle name="Neutral 10" xfId="7385" hidden="1"/>
    <cellStyle name="Neutral 100" xfId="75" hidden="1"/>
    <cellStyle name="Neutral 100" xfId="7386" hidden="1"/>
    <cellStyle name="Neutral 1000" xfId="76" hidden="1"/>
    <cellStyle name="Neutral 1000" xfId="7387" hidden="1"/>
    <cellStyle name="Neutral 1001" xfId="77" hidden="1"/>
    <cellStyle name="Neutral 1001" xfId="7388" hidden="1"/>
    <cellStyle name="Neutral 1002" xfId="78" hidden="1"/>
    <cellStyle name="Neutral 1002" xfId="7389" hidden="1"/>
    <cellStyle name="Neutral 1003" xfId="79" hidden="1"/>
    <cellStyle name="Neutral 1003" xfId="7390" hidden="1"/>
    <cellStyle name="Neutral 2 10" xfId="4143" hidden="1"/>
    <cellStyle name="Neutral 2 10" xfId="11340" hidden="1"/>
    <cellStyle name="Neutral 2 4" xfId="1285" hidden="1"/>
    <cellStyle name="Neutral 2 4" xfId="8559" hidden="1"/>
    <cellStyle name="Neutral 2 4" xfId="16061" hidden="1"/>
    <cellStyle name="Neutral 2 4" xfId="21474" hidden="1"/>
    <cellStyle name="Neutral 2 4" xfId="22753" hidden="1"/>
    <cellStyle name="Neutral 2 4" xfId="28131" hidden="1"/>
    <cellStyle name="Neutral 2 4" xfId="29579" hidden="1"/>
    <cellStyle name="Neutral 2 4" xfId="34897" hidden="1"/>
    <cellStyle name="Neutral 2 4" xfId="36251" hidden="1"/>
    <cellStyle name="Neutral 2 4" xfId="41438" hidden="1"/>
    <cellStyle name="Neutral 2 5" xfId="2215" hidden="1"/>
    <cellStyle name="Neutral 2 5" xfId="9441" hidden="1"/>
    <cellStyle name="Neutral 2 5" xfId="16098" hidden="1"/>
    <cellStyle name="Neutral 2 5" xfId="22765" hidden="1"/>
    <cellStyle name="Neutral 2 5" xfId="29615" hidden="1"/>
    <cellStyle name="Neutral 2 5" xfId="36263" hidden="1"/>
    <cellStyle name="Neutral 2 6" xfId="2252" hidden="1"/>
    <cellStyle name="Neutral 2 6" xfId="9454" hidden="1"/>
    <cellStyle name="Neutral 2 6" xfId="17042" hidden="1"/>
    <cellStyle name="Neutral 2 6" xfId="23696" hidden="1"/>
    <cellStyle name="Neutral 2 6" xfId="30558" hidden="1"/>
    <cellStyle name="Neutral 2 6" xfId="37194" hidden="1"/>
    <cellStyle name="Neutral 2 7" xfId="3162" hidden="1"/>
    <cellStyle name="Neutral 2 7" xfId="10364" hidden="1"/>
    <cellStyle name="Neutral 2 7" xfId="17079" hidden="1"/>
    <cellStyle name="Neutral 2 7" xfId="23720" hidden="1"/>
    <cellStyle name="Neutral 2 7" xfId="30595" hidden="1"/>
    <cellStyle name="Neutral 2 7" xfId="37218" hidden="1"/>
    <cellStyle name="Neutral 2 8" xfId="3199" hidden="1"/>
    <cellStyle name="Neutral 2 8" xfId="10401" hidden="1"/>
    <cellStyle name="Neutral 2 8" xfId="17987" hidden="1"/>
    <cellStyle name="Neutral 2 8" xfId="24615" hidden="1"/>
    <cellStyle name="Neutral 2 8" xfId="31503" hidden="1"/>
    <cellStyle name="Neutral 2 8" xfId="38113" hidden="1"/>
    <cellStyle name="Neutral 2 9" xfId="4106" hidden="1"/>
    <cellStyle name="Neutral 2 9" xfId="18024" hidden="1"/>
    <cellStyle name="Neutral 2 9" xfId="24639" hidden="1"/>
    <cellStyle name="Neutral 2 9" xfId="31540" hidden="1"/>
    <cellStyle name="Neutral 2 9" xfId="38137" hidden="1"/>
    <cellStyle name="Neutrale" xfId="135" hidden="1"/>
    <cellStyle name="Neutrale" xfId="7439" hidden="1"/>
    <cellStyle name="Normal" xfId="0" builtinId="0"/>
    <cellStyle name="Normal 2" xfId="44747"/>
    <cellStyle name="Normal 2 2" xfId="44750"/>
    <cellStyle name="Normal 3" xfId="44748"/>
    <cellStyle name="Normalny 13" xfId="80"/>
    <cellStyle name="Normalny 2 4" xfId="746"/>
    <cellStyle name="Normalny 4" xfId="81"/>
    <cellStyle name="Normalny 4 2" xfId="44746"/>
    <cellStyle name="Note" xfId="14542" hidden="1"/>
    <cellStyle name="Note" xfId="15117" hidden="1"/>
    <cellStyle name="Note" xfId="16131" hidden="1"/>
    <cellStyle name="Note" xfId="16081" hidden="1"/>
    <cellStyle name="Note" xfId="18576" hidden="1"/>
    <cellStyle name="Note" xfId="19588" hidden="1"/>
    <cellStyle name="Note" xfId="20533" hidden="1"/>
    <cellStyle name="Note" xfId="21867" hidden="1"/>
    <cellStyle name="Note" xfId="22798" hidden="1"/>
    <cellStyle name="Note" xfId="24660" hidden="1"/>
    <cellStyle name="Note" xfId="25235" hidden="1"/>
    <cellStyle name="Note" xfId="26246" hidden="1"/>
    <cellStyle name="Note" xfId="28100" hidden="1"/>
    <cellStyle name="Note" xfId="28632" hidden="1"/>
    <cellStyle name="Note" xfId="29648" hidden="1"/>
    <cellStyle name="Note" xfId="28645" hidden="1"/>
    <cellStyle name="Note" xfId="31993" hidden="1"/>
    <cellStyle name="Note" xfId="33007" hidden="1"/>
    <cellStyle name="Note" xfId="32939" hidden="1"/>
    <cellStyle name="Note" xfId="35365" hidden="1"/>
    <cellStyle name="Note" xfId="36296" hidden="1"/>
    <cellStyle name="Note" xfId="38153" hidden="1"/>
    <cellStyle name="Note" xfId="38728" hidden="1"/>
    <cellStyle name="Note" xfId="39639" hidden="1"/>
    <cellStyle name="Note" xfId="41454" hidden="1"/>
    <cellStyle name="Note" xfId="42029" hidden="1"/>
    <cellStyle name="Note" xfId="42940" hidden="1"/>
    <cellStyle name="Note" xfId="44719" builtinId="10" hidden="1"/>
    <cellStyle name="Note 11" xfId="747" hidden="1"/>
    <cellStyle name="Note 11" xfId="8027" hidden="1"/>
    <cellStyle name="Note 12" xfId="1278" hidden="1"/>
    <cellStyle name="Note 12" xfId="8552" hidden="1"/>
    <cellStyle name="Note 13" xfId="2260" hidden="1"/>
    <cellStyle name="Note 13" xfId="9462" hidden="1"/>
    <cellStyle name="Note 2 10" xfId="4140" hidden="1"/>
    <cellStyle name="Note 2 10" xfId="11337" hidden="1"/>
    <cellStyle name="Note 2 10" xfId="17984" hidden="1"/>
    <cellStyle name="Note 2 11" xfId="18021" hidden="1"/>
    <cellStyle name="Note 2 11" xfId="25252" hidden="1"/>
    <cellStyle name="Note 2 11" xfId="32936" hidden="1"/>
    <cellStyle name="Note 2 12" xfId="26176" hidden="1"/>
    <cellStyle name="Note 2 12" xfId="32972" hidden="1"/>
    <cellStyle name="Note 2 13" xfId="26212" hidden="1"/>
    <cellStyle name="Note 2 13" xfId="33915" hidden="1"/>
    <cellStyle name="Note 2 14" xfId="27154" hidden="1"/>
    <cellStyle name="Note 2 14" xfId="33951" hidden="1"/>
    <cellStyle name="Note 2 15" xfId="27189" hidden="1"/>
    <cellStyle name="Note 2 15" xfId="34858" hidden="1"/>
    <cellStyle name="Note 2 16" xfId="28093" hidden="1"/>
    <cellStyle name="Note 2 16" xfId="34894" hidden="1"/>
    <cellStyle name="Note 2 17" xfId="28128" hidden="1"/>
    <cellStyle name="Note 2 4" xfId="1288" hidden="1"/>
    <cellStyle name="Note 2 4" xfId="8562" hidden="1"/>
    <cellStyle name="Note 2 4" xfId="15135" hidden="1"/>
    <cellStyle name="Note 2 5" xfId="2212" hidden="1"/>
    <cellStyle name="Note 2 5" xfId="9438" hidden="1"/>
    <cellStyle name="Note 2 5" xfId="16058" hidden="1"/>
    <cellStyle name="Note 2 6" xfId="2249" hidden="1"/>
    <cellStyle name="Note 2 6" xfId="9451" hidden="1"/>
    <cellStyle name="Note 2 6" xfId="16095" hidden="1"/>
    <cellStyle name="Note 2 7" xfId="3159" hidden="1"/>
    <cellStyle name="Note 2 7" xfId="10361" hidden="1"/>
    <cellStyle name="Note 2 7" xfId="17039" hidden="1"/>
    <cellStyle name="Note 2 8" xfId="3196" hidden="1"/>
    <cellStyle name="Note 2 8" xfId="10398" hidden="1"/>
    <cellStyle name="Note 2 8" xfId="17076" hidden="1"/>
    <cellStyle name="Output" xfId="44714" builtinId="21"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ercent" xfId="44704" builtinId="5" hidden="1"/>
    <cellStyle name="Saída 4" xfId="92" hidden="1"/>
    <cellStyle name="Saída 4" xfId="7397" hidden="1"/>
    <cellStyle name="Testo avviso" xfId="132" hidden="1"/>
    <cellStyle name="Testo avviso" xfId="7436" hidden="1"/>
    <cellStyle name="Testo descrittivo" xfId="137" hidden="1"/>
    <cellStyle name="Testo descrittivo" xfId="7441" hidden="1"/>
    <cellStyle name="Texto de Aviso" xfId="104" hidden="1"/>
    <cellStyle name="Texto de Aviso" xfId="7409" hidden="1"/>
    <cellStyle name="Title" xfId="14533" hidden="1"/>
    <cellStyle name="Title" xfId="15126" hidden="1"/>
    <cellStyle name="Title" xfId="16140" hidden="1"/>
    <cellStyle name="Title" xfId="15134" hidden="1"/>
    <cellStyle name="Title" xfId="18585" hidden="1"/>
    <cellStyle name="Title" xfId="19597" hidden="1"/>
    <cellStyle name="Title" xfId="15128" hidden="1"/>
    <cellStyle name="Title" xfId="21876" hidden="1"/>
    <cellStyle name="Title" xfId="22807" hidden="1"/>
    <cellStyle name="Title" xfId="24651" hidden="1"/>
    <cellStyle name="Title" xfId="25244" hidden="1"/>
    <cellStyle name="Title" xfId="26255" hidden="1"/>
    <cellStyle name="Title" xfId="26217" hidden="1"/>
    <cellStyle name="Title" xfId="28641" hidden="1"/>
    <cellStyle name="Title" xfId="29657" hidden="1"/>
    <cellStyle name="Title" xfId="28097" hidden="1"/>
    <cellStyle name="Title" xfId="32002" hidden="1"/>
    <cellStyle name="Title" xfId="33016" hidden="1"/>
    <cellStyle name="Title" xfId="30592" hidden="1"/>
    <cellStyle name="Title" xfId="35374" hidden="1"/>
    <cellStyle name="Title" xfId="36305" hidden="1"/>
    <cellStyle name="Title" xfId="38144" hidden="1"/>
    <cellStyle name="Title" xfId="38737" hidden="1"/>
    <cellStyle name="Title" xfId="39648" hidden="1"/>
    <cellStyle name="Title" xfId="41445" hidden="1"/>
    <cellStyle name="Title" xfId="42038" hidden="1"/>
    <cellStyle name="Title" xfId="42949" hidden="1"/>
    <cellStyle name="Title" xfId="44705" builtinId="15" hidden="1"/>
    <cellStyle name="Title 10" xfId="86" hidden="1"/>
    <cellStyle name="Title 10" xfId="7391" hidden="1"/>
    <cellStyle name="Title 100" xfId="87" hidden="1"/>
    <cellStyle name="Title 100" xfId="7392" hidden="1"/>
    <cellStyle name="Title 1000" xfId="88" hidden="1"/>
    <cellStyle name="Title 1000" xfId="7393" hidden="1"/>
    <cellStyle name="Title 1001" xfId="89" hidden="1"/>
    <cellStyle name="Title 1001" xfId="7394" hidden="1"/>
    <cellStyle name="Title 1002" xfId="90" hidden="1"/>
    <cellStyle name="Title 1002" xfId="7395" hidden="1"/>
    <cellStyle name="Title 1003" xfId="91" hidden="1"/>
    <cellStyle name="Title 1003" xfId="7396" hidden="1"/>
    <cellStyle name="Title 2 2" xfId="1279" hidden="1"/>
    <cellStyle name="Title 2 2" xfId="8553" hidden="1"/>
    <cellStyle name="Title 2 2" xfId="16067" hidden="1"/>
    <cellStyle name="Title 2 2" xfId="21480" hidden="1"/>
    <cellStyle name="Title 2 2" xfId="22759" hidden="1"/>
    <cellStyle name="Title 2 2" xfId="28137" hidden="1"/>
    <cellStyle name="Title 2 2" xfId="29585" hidden="1"/>
    <cellStyle name="Title 2 2" xfId="34903" hidden="1"/>
    <cellStyle name="Title 2 2" xfId="36257" hidden="1"/>
    <cellStyle name="Title 2 2" xfId="41444" hidden="1"/>
    <cellStyle name="Title 2 3" xfId="2221" hidden="1"/>
    <cellStyle name="Title 2 3" xfId="9447" hidden="1"/>
    <cellStyle name="Title 2 3" xfId="16104" hidden="1"/>
    <cellStyle name="Title 2 3" xfId="22771" hidden="1"/>
    <cellStyle name="Title 2 3" xfId="29621" hidden="1"/>
    <cellStyle name="Title 2 3" xfId="36269" hidden="1"/>
    <cellStyle name="Title 2 4" xfId="2258" hidden="1"/>
    <cellStyle name="Title 2 4" xfId="9460" hidden="1"/>
    <cellStyle name="Title 2 4" xfId="17048" hidden="1"/>
    <cellStyle name="Title 2 4" xfId="23702" hidden="1"/>
    <cellStyle name="Title 2 4" xfId="30564" hidden="1"/>
    <cellStyle name="Title 2 4" xfId="37200" hidden="1"/>
    <cellStyle name="Title 2 5" xfId="3168" hidden="1"/>
    <cellStyle name="Title 2 5" xfId="10370" hidden="1"/>
    <cellStyle name="Title 2 5" xfId="17085" hidden="1"/>
    <cellStyle name="Title 2 5" xfId="23726" hidden="1"/>
    <cellStyle name="Title 2 5" xfId="30601" hidden="1"/>
    <cellStyle name="Title 2 5" xfId="37224" hidden="1"/>
    <cellStyle name="Title 2 6" xfId="3205" hidden="1"/>
    <cellStyle name="Title 2 6" xfId="10407" hidden="1"/>
    <cellStyle name="Title 2 6" xfId="17993" hidden="1"/>
    <cellStyle name="Title 2 6" xfId="24621" hidden="1"/>
    <cellStyle name="Title 2 6" xfId="31509" hidden="1"/>
    <cellStyle name="Title 2 6" xfId="38119" hidden="1"/>
    <cellStyle name="Title 2 7" xfId="4112" hidden="1"/>
    <cellStyle name="Title 2 7" xfId="11310" hidden="1"/>
    <cellStyle name="Title 2 7" xfId="18030" hidden="1"/>
    <cellStyle name="Title 2 7" xfId="24645" hidden="1"/>
    <cellStyle name="Title 2 7" xfId="31546" hidden="1"/>
    <cellStyle name="Title 2 7" xfId="38143" hidden="1"/>
    <cellStyle name="Title 2 8" xfId="4149" hidden="1"/>
    <cellStyle name="Titolo" xfId="133" hidden="1"/>
    <cellStyle name="Titolo" xfId="7437" hidden="1"/>
    <cellStyle name="Título" xfId="94" hidden="1"/>
    <cellStyle name="Título" xfId="7399" hidden="1"/>
    <cellStyle name="Total" xfId="44721"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4" hidden="1"/>
    <cellStyle name="Uwaga 2" xfId="7438" hidden="1"/>
    <cellStyle name="Uwaga 2" xfId="7443" hidden="1"/>
    <cellStyle name="Uwaga 2" xfId="7444" hidden="1"/>
    <cellStyle name="Uwaga 2" xfId="7445" hidden="1"/>
    <cellStyle name="Uwaga 2" xfId="7446" hidden="1"/>
    <cellStyle name="Uwaga 2" xfId="7447" hidden="1"/>
    <cellStyle name="Uwaga 2" xfId="7453" hidden="1"/>
    <cellStyle name="Uwaga 2" xfId="7454" hidden="1"/>
    <cellStyle name="Uwaga 2" xfId="7455" hidden="1"/>
    <cellStyle name="Uwaga 2" xfId="7456" hidden="1"/>
    <cellStyle name="Uwaga 2" xfId="7457" hidden="1"/>
    <cellStyle name="Uwaga 2" xfId="7458" hidden="1"/>
    <cellStyle name="Uwaga 2" xfId="7459" hidden="1"/>
    <cellStyle name="Uwaga 2" xfId="7451" hidden="1"/>
    <cellStyle name="Uwaga 2" xfId="7463" hidden="1"/>
    <cellStyle name="Uwaga 2" xfId="7464" hidden="1"/>
    <cellStyle name="Uwaga 2" xfId="7465" hidden="1"/>
    <cellStyle name="Uwaga 2" xfId="7466" hidden="1"/>
    <cellStyle name="Uwaga 2" xfId="7467" hidden="1"/>
    <cellStyle name="Uwaga 2" xfId="7468" hidden="1"/>
    <cellStyle name="Uwaga 2" xfId="7452" hidden="1"/>
    <cellStyle name="Uwaga 2" xfId="7472" hidden="1"/>
    <cellStyle name="Uwaga 2" xfId="7473" hidden="1"/>
    <cellStyle name="Uwaga 2" xfId="7474" hidden="1"/>
    <cellStyle name="Uwaga 2" xfId="7475" hidden="1"/>
    <cellStyle name="Uwaga 2" xfId="7476" hidden="1"/>
    <cellStyle name="Uwaga 2" xfId="7477" hidden="1"/>
    <cellStyle name="Uwaga 2" xfId="7482" hidden="1"/>
    <cellStyle name="Uwaga 2" xfId="7483" hidden="1"/>
    <cellStyle name="Uwaga 2" xfId="7484" hidden="1"/>
    <cellStyle name="Uwaga 2" xfId="7485" hidden="1"/>
    <cellStyle name="Uwaga 2" xfId="7486" hidden="1"/>
    <cellStyle name="Uwaga 2" xfId="7487" hidden="1"/>
    <cellStyle name="Uwaga 2" xfId="7488" hidden="1"/>
    <cellStyle name="Uwaga 2" xfId="7495" hidden="1"/>
    <cellStyle name="Uwaga 2" xfId="7496" hidden="1"/>
    <cellStyle name="Uwaga 2" xfId="7497" hidden="1"/>
    <cellStyle name="Uwaga 2" xfId="7498" hidden="1"/>
    <cellStyle name="Uwaga 2" xfId="7499" hidden="1"/>
    <cellStyle name="Uwaga 2" xfId="7500" hidden="1"/>
    <cellStyle name="Uwaga 2" xfId="7501" hidden="1"/>
    <cellStyle name="Uwaga 2" xfId="7493" hidden="1"/>
    <cellStyle name="Uwaga 2" xfId="7505" hidden="1"/>
    <cellStyle name="Uwaga 2" xfId="7506" hidden="1"/>
    <cellStyle name="Uwaga 2" xfId="7507" hidden="1"/>
    <cellStyle name="Uwaga 2" xfId="7508" hidden="1"/>
    <cellStyle name="Uwaga 2" xfId="7509" hidden="1"/>
    <cellStyle name="Uwaga 2" xfId="7510" hidden="1"/>
    <cellStyle name="Uwaga 2" xfId="7494" hidden="1"/>
    <cellStyle name="Uwaga 2" xfId="7514" hidden="1"/>
    <cellStyle name="Uwaga 2" xfId="7515" hidden="1"/>
    <cellStyle name="Uwaga 2" xfId="7516" hidden="1"/>
    <cellStyle name="Uwaga 2" xfId="7517" hidden="1"/>
    <cellStyle name="Uwaga 2" xfId="7518" hidden="1"/>
    <cellStyle name="Uwaga 2" xfId="7519" hidden="1"/>
    <cellStyle name="Uwaga 2" xfId="7481" hidden="1"/>
    <cellStyle name="Uwaga 2" xfId="7523" hidden="1"/>
    <cellStyle name="Uwaga 2" xfId="7524" hidden="1"/>
    <cellStyle name="Uwaga 2" xfId="7525" hidden="1"/>
    <cellStyle name="Uwaga 2" xfId="7526" hidden="1"/>
    <cellStyle name="Uwaga 2" xfId="7527" hidden="1"/>
    <cellStyle name="Uwaga 2" xfId="7528" hidden="1"/>
    <cellStyle name="Uwaga 2" xfId="7534" hidden="1"/>
    <cellStyle name="Uwaga 2" xfId="7535" hidden="1"/>
    <cellStyle name="Uwaga 2" xfId="7536" hidden="1"/>
    <cellStyle name="Uwaga 2" xfId="7537" hidden="1"/>
    <cellStyle name="Uwaga 2" xfId="7538" hidden="1"/>
    <cellStyle name="Uwaga 2" xfId="7539" hidden="1"/>
    <cellStyle name="Uwaga 2" xfId="7540" hidden="1"/>
    <cellStyle name="Uwaga 2" xfId="7532" hidden="1"/>
    <cellStyle name="Uwaga 2" xfId="7544" hidden="1"/>
    <cellStyle name="Uwaga 2" xfId="7545" hidden="1"/>
    <cellStyle name="Uwaga 2" xfId="7546" hidden="1"/>
    <cellStyle name="Uwaga 2" xfId="7547" hidden="1"/>
    <cellStyle name="Uwaga 2" xfId="7548" hidden="1"/>
    <cellStyle name="Uwaga 2" xfId="7549" hidden="1"/>
    <cellStyle name="Uwaga 2" xfId="7533" hidden="1"/>
    <cellStyle name="Uwaga 2" xfId="7553" hidden="1"/>
    <cellStyle name="Uwaga 2" xfId="7554" hidden="1"/>
    <cellStyle name="Uwaga 2" xfId="7555" hidden="1"/>
    <cellStyle name="Uwaga 2" xfId="7556" hidden="1"/>
    <cellStyle name="Uwaga 2" xfId="7557" hidden="1"/>
    <cellStyle name="Uwaga 2" xfId="7558" hidden="1"/>
    <cellStyle name="Uwaga 2" xfId="7562" hidden="1"/>
    <cellStyle name="Uwaga 2" xfId="7563" hidden="1"/>
    <cellStyle name="Uwaga 2" xfId="7564" hidden="1"/>
    <cellStyle name="Uwaga 2" xfId="7565" hidden="1"/>
    <cellStyle name="Uwaga 2" xfId="7566" hidden="1"/>
    <cellStyle name="Uwaga 2" xfId="7567" hidden="1"/>
    <cellStyle name="Uwaga 2" xfId="7568" hidden="1"/>
    <cellStyle name="Uwaga 2" xfId="7574" hidden="1"/>
    <cellStyle name="Uwaga 2" xfId="7575" hidden="1"/>
    <cellStyle name="Uwaga 2" xfId="7576" hidden="1"/>
    <cellStyle name="Uwaga 2" xfId="7577" hidden="1"/>
    <cellStyle name="Uwaga 2" xfId="7578" hidden="1"/>
    <cellStyle name="Uwaga 2" xfId="7579" hidden="1"/>
    <cellStyle name="Uwaga 2" xfId="7580" hidden="1"/>
    <cellStyle name="Uwaga 2" xfId="7572" hidden="1"/>
    <cellStyle name="Uwaga 2" xfId="7584" hidden="1"/>
    <cellStyle name="Uwaga 2" xfId="7585" hidden="1"/>
    <cellStyle name="Uwaga 2" xfId="7586" hidden="1"/>
    <cellStyle name="Uwaga 2" xfId="7587" hidden="1"/>
    <cellStyle name="Uwaga 2" xfId="7588" hidden="1"/>
    <cellStyle name="Uwaga 2" xfId="7589" hidden="1"/>
    <cellStyle name="Uwaga 2" xfId="7573" hidden="1"/>
    <cellStyle name="Uwaga 2" xfId="7593" hidden="1"/>
    <cellStyle name="Uwaga 2" xfId="7594" hidden="1"/>
    <cellStyle name="Uwaga 2" xfId="7595" hidden="1"/>
    <cellStyle name="Uwaga 2" xfId="7596" hidden="1"/>
    <cellStyle name="Uwaga 2" xfId="7597" hidden="1"/>
    <cellStyle name="Uwaga 2" xfId="7598" hidden="1"/>
    <cellStyle name="Uwaga 2" xfId="7602" hidden="1"/>
    <cellStyle name="Uwaga 2" xfId="7603" hidden="1"/>
    <cellStyle name="Uwaga 2" xfId="7604" hidden="1"/>
    <cellStyle name="Uwaga 2" xfId="7605" hidden="1"/>
    <cellStyle name="Uwaga 2" xfId="7606" hidden="1"/>
    <cellStyle name="Uwaga 2" xfId="7607" hidden="1"/>
    <cellStyle name="Uwaga 2" xfId="7608" hidden="1"/>
    <cellStyle name="Uwaga 2" xfId="7614" hidden="1"/>
    <cellStyle name="Uwaga 2" xfId="7615" hidden="1"/>
    <cellStyle name="Uwaga 2" xfId="7616" hidden="1"/>
    <cellStyle name="Uwaga 2" xfId="7617" hidden="1"/>
    <cellStyle name="Uwaga 2" xfId="7618" hidden="1"/>
    <cellStyle name="Uwaga 2" xfId="7619" hidden="1"/>
    <cellStyle name="Uwaga 2" xfId="7620" hidden="1"/>
    <cellStyle name="Uwaga 2" xfId="7612" hidden="1"/>
    <cellStyle name="Uwaga 2" xfId="7624" hidden="1"/>
    <cellStyle name="Uwaga 2" xfId="7625" hidden="1"/>
    <cellStyle name="Uwaga 2" xfId="7626" hidden="1"/>
    <cellStyle name="Uwaga 2" xfId="7627" hidden="1"/>
    <cellStyle name="Uwaga 2" xfId="7628" hidden="1"/>
    <cellStyle name="Uwaga 2" xfId="7629" hidden="1"/>
    <cellStyle name="Uwaga 2" xfId="7613" hidden="1"/>
    <cellStyle name="Uwaga 2" xfId="7633" hidden="1"/>
    <cellStyle name="Uwaga 2" xfId="7634" hidden="1"/>
    <cellStyle name="Uwaga 2" xfId="7635" hidden="1"/>
    <cellStyle name="Uwaga 2" xfId="7636" hidden="1"/>
    <cellStyle name="Uwaga 2" xfId="7637" hidden="1"/>
    <cellStyle name="Uwaga 2" xfId="7638" hidden="1"/>
    <cellStyle name="Uwaga 2" xfId="7492" hidden="1"/>
    <cellStyle name="Uwaga 2" xfId="7642" hidden="1"/>
    <cellStyle name="Uwaga 2" xfId="7643" hidden="1"/>
    <cellStyle name="Uwaga 2" xfId="7644" hidden="1"/>
    <cellStyle name="Uwaga 2" xfId="7645" hidden="1"/>
    <cellStyle name="Uwaga 2" xfId="7646" hidden="1"/>
    <cellStyle name="Uwaga 2" xfId="7647" hidden="1"/>
    <cellStyle name="Uwaga 2" xfId="7653" hidden="1"/>
    <cellStyle name="Uwaga 2" xfId="7654" hidden="1"/>
    <cellStyle name="Uwaga 2" xfId="7655" hidden="1"/>
    <cellStyle name="Uwaga 2" xfId="7656" hidden="1"/>
    <cellStyle name="Uwaga 2" xfId="7657" hidden="1"/>
    <cellStyle name="Uwaga 2" xfId="7658" hidden="1"/>
    <cellStyle name="Uwaga 2" xfId="7659" hidden="1"/>
    <cellStyle name="Uwaga 2" xfId="7651" hidden="1"/>
    <cellStyle name="Uwaga 2" xfId="7663" hidden="1"/>
    <cellStyle name="Uwaga 2" xfId="7664" hidden="1"/>
    <cellStyle name="Uwaga 2" xfId="7665" hidden="1"/>
    <cellStyle name="Uwaga 2" xfId="7666" hidden="1"/>
    <cellStyle name="Uwaga 2" xfId="7667" hidden="1"/>
    <cellStyle name="Uwaga 2" xfId="7668" hidden="1"/>
    <cellStyle name="Uwaga 2" xfId="7652" hidden="1"/>
    <cellStyle name="Uwaga 2" xfId="7672" hidden="1"/>
    <cellStyle name="Uwaga 2" xfId="7673" hidden="1"/>
    <cellStyle name="Uwaga 2" xfId="7674" hidden="1"/>
    <cellStyle name="Uwaga 2" xfId="7675" hidden="1"/>
    <cellStyle name="Uwaga 2" xfId="7676" hidden="1"/>
    <cellStyle name="Uwaga 2" xfId="7677" hidden="1"/>
    <cellStyle name="Uwaga 2" xfId="7682" hidden="1"/>
    <cellStyle name="Uwaga 2" xfId="7683" hidden="1"/>
    <cellStyle name="Uwaga 2" xfId="7684" hidden="1"/>
    <cellStyle name="Uwaga 2" xfId="7685" hidden="1"/>
    <cellStyle name="Uwaga 2" xfId="7686" hidden="1"/>
    <cellStyle name="Uwaga 2" xfId="7687" hidden="1"/>
    <cellStyle name="Uwaga 2" xfId="7688" hidden="1"/>
    <cellStyle name="Uwaga 2" xfId="7694" hidden="1"/>
    <cellStyle name="Uwaga 2" xfId="7695" hidden="1"/>
    <cellStyle name="Uwaga 2" xfId="7696" hidden="1"/>
    <cellStyle name="Uwaga 2" xfId="7697" hidden="1"/>
    <cellStyle name="Uwaga 2" xfId="7698" hidden="1"/>
    <cellStyle name="Uwaga 2" xfId="7699" hidden="1"/>
    <cellStyle name="Uwaga 2" xfId="7700" hidden="1"/>
    <cellStyle name="Uwaga 2" xfId="7692" hidden="1"/>
    <cellStyle name="Uwaga 2" xfId="7704" hidden="1"/>
    <cellStyle name="Uwaga 2" xfId="7705" hidden="1"/>
    <cellStyle name="Uwaga 2" xfId="7706" hidden="1"/>
    <cellStyle name="Uwaga 2" xfId="7707" hidden="1"/>
    <cellStyle name="Uwaga 2" xfId="7708" hidden="1"/>
    <cellStyle name="Uwaga 2" xfId="7709" hidden="1"/>
    <cellStyle name="Uwaga 2" xfId="7693" hidden="1"/>
    <cellStyle name="Uwaga 2" xfId="7713" hidden="1"/>
    <cellStyle name="Uwaga 2" xfId="7714" hidden="1"/>
    <cellStyle name="Uwaga 2" xfId="7715" hidden="1"/>
    <cellStyle name="Uwaga 2" xfId="7716" hidden="1"/>
    <cellStyle name="Uwaga 2" xfId="7717" hidden="1"/>
    <cellStyle name="Uwaga 2" xfId="7718" hidden="1"/>
    <cellStyle name="Uwaga 2" xfId="7722" hidden="1"/>
    <cellStyle name="Uwaga 2" xfId="7723" hidden="1"/>
    <cellStyle name="Uwaga 2" xfId="7724" hidden="1"/>
    <cellStyle name="Uwaga 2" xfId="7725" hidden="1"/>
    <cellStyle name="Uwaga 2" xfId="7726" hidden="1"/>
    <cellStyle name="Uwaga 2" xfId="7727" hidden="1"/>
    <cellStyle name="Uwaga 2" xfId="7728" hidden="1"/>
    <cellStyle name="Uwaga 2" xfId="7734" hidden="1"/>
    <cellStyle name="Uwaga 2" xfId="7735" hidden="1"/>
    <cellStyle name="Uwaga 2" xfId="7736" hidden="1"/>
    <cellStyle name="Uwaga 2" xfId="7737" hidden="1"/>
    <cellStyle name="Uwaga 2" xfId="7738" hidden="1"/>
    <cellStyle name="Uwaga 2" xfId="7739" hidden="1"/>
    <cellStyle name="Uwaga 2" xfId="7740" hidden="1"/>
    <cellStyle name="Uwaga 2" xfId="7732" hidden="1"/>
    <cellStyle name="Uwaga 2" xfId="7744" hidden="1"/>
    <cellStyle name="Uwaga 2" xfId="7745" hidden="1"/>
    <cellStyle name="Uwaga 2" xfId="7746" hidden="1"/>
    <cellStyle name="Uwaga 2" xfId="7747" hidden="1"/>
    <cellStyle name="Uwaga 2" xfId="7748" hidden="1"/>
    <cellStyle name="Uwaga 2" xfId="7749" hidden="1"/>
    <cellStyle name="Uwaga 2" xfId="7733" hidden="1"/>
    <cellStyle name="Uwaga 2" xfId="7753" hidden="1"/>
    <cellStyle name="Uwaga 2" xfId="7754" hidden="1"/>
    <cellStyle name="Uwaga 2" xfId="7755" hidden="1"/>
    <cellStyle name="Uwaga 2" xfId="7756" hidden="1"/>
    <cellStyle name="Uwaga 2" xfId="7757" hidden="1"/>
    <cellStyle name="Uwaga 2" xfId="7758" hidden="1"/>
    <cellStyle name="Uwaga 2" xfId="7681" hidden="1"/>
    <cellStyle name="Uwaga 2" xfId="7762" hidden="1"/>
    <cellStyle name="Uwaga 2" xfId="7763" hidden="1"/>
    <cellStyle name="Uwaga 2" xfId="7764" hidden="1"/>
    <cellStyle name="Uwaga 2" xfId="7765" hidden="1"/>
    <cellStyle name="Uwaga 2" xfId="7766" hidden="1"/>
    <cellStyle name="Uwaga 2" xfId="7767" hidden="1"/>
    <cellStyle name="Uwaga 2" xfId="7773" hidden="1"/>
    <cellStyle name="Uwaga 2" xfId="7774" hidden="1"/>
    <cellStyle name="Uwaga 2" xfId="7775" hidden="1"/>
    <cellStyle name="Uwaga 2" xfId="7776" hidden="1"/>
    <cellStyle name="Uwaga 2" xfId="7777" hidden="1"/>
    <cellStyle name="Uwaga 2" xfId="7778" hidden="1"/>
    <cellStyle name="Uwaga 2" xfId="7779" hidden="1"/>
    <cellStyle name="Uwaga 2" xfId="7771" hidden="1"/>
    <cellStyle name="Uwaga 2" xfId="7783" hidden="1"/>
    <cellStyle name="Uwaga 2" xfId="7784" hidden="1"/>
    <cellStyle name="Uwaga 2" xfId="7785" hidden="1"/>
    <cellStyle name="Uwaga 2" xfId="7786" hidden="1"/>
    <cellStyle name="Uwaga 2" xfId="7787" hidden="1"/>
    <cellStyle name="Uwaga 2" xfId="7788" hidden="1"/>
    <cellStyle name="Uwaga 2" xfId="7772" hidden="1"/>
    <cellStyle name="Uwaga 2" xfId="7792" hidden="1"/>
    <cellStyle name="Uwaga 2" xfId="7793" hidden="1"/>
    <cellStyle name="Uwaga 2" xfId="7794" hidden="1"/>
    <cellStyle name="Uwaga 2" xfId="7795" hidden="1"/>
    <cellStyle name="Uwaga 2" xfId="7796" hidden="1"/>
    <cellStyle name="Uwaga 2" xfId="7797" hidden="1"/>
    <cellStyle name="Uwaga 2" xfId="7802" hidden="1"/>
    <cellStyle name="Uwaga 2" xfId="7803" hidden="1"/>
    <cellStyle name="Uwaga 2" xfId="7804" hidden="1"/>
    <cellStyle name="Uwaga 2" xfId="7805" hidden="1"/>
    <cellStyle name="Uwaga 2" xfId="7806" hidden="1"/>
    <cellStyle name="Uwaga 2" xfId="7807" hidden="1"/>
    <cellStyle name="Uwaga 2" xfId="7808" hidden="1"/>
    <cellStyle name="Uwaga 2" xfId="7814" hidden="1"/>
    <cellStyle name="Uwaga 2" xfId="7815" hidden="1"/>
    <cellStyle name="Uwaga 2" xfId="7816" hidden="1"/>
    <cellStyle name="Uwaga 2" xfId="7817" hidden="1"/>
    <cellStyle name="Uwaga 2" xfId="7818" hidden="1"/>
    <cellStyle name="Uwaga 2" xfId="7819" hidden="1"/>
    <cellStyle name="Uwaga 2" xfId="7820" hidden="1"/>
    <cellStyle name="Uwaga 2" xfId="7812" hidden="1"/>
    <cellStyle name="Uwaga 2" xfId="7824" hidden="1"/>
    <cellStyle name="Uwaga 2" xfId="7825" hidden="1"/>
    <cellStyle name="Uwaga 2" xfId="7826" hidden="1"/>
    <cellStyle name="Uwaga 2" xfId="7827" hidden="1"/>
    <cellStyle name="Uwaga 2" xfId="7828" hidden="1"/>
    <cellStyle name="Uwaga 2" xfId="7829" hidden="1"/>
    <cellStyle name="Uwaga 2" xfId="7813" hidden="1"/>
    <cellStyle name="Uwaga 2" xfId="7833" hidden="1"/>
    <cellStyle name="Uwaga 2" xfId="7834" hidden="1"/>
    <cellStyle name="Uwaga 2" xfId="7835" hidden="1"/>
    <cellStyle name="Uwaga 2" xfId="7836" hidden="1"/>
    <cellStyle name="Uwaga 2" xfId="7837" hidden="1"/>
    <cellStyle name="Uwaga 2" xfId="7838" hidden="1"/>
    <cellStyle name="Uwaga 2" xfId="7801" hidden="1"/>
    <cellStyle name="Uwaga 2" xfId="7842" hidden="1"/>
    <cellStyle name="Uwaga 2" xfId="7843" hidden="1"/>
    <cellStyle name="Uwaga 2" xfId="7844" hidden="1"/>
    <cellStyle name="Uwaga 2" xfId="7845" hidden="1"/>
    <cellStyle name="Uwaga 2" xfId="7846" hidden="1"/>
    <cellStyle name="Uwaga 2" xfId="7847" hidden="1"/>
    <cellStyle name="Uwaga 2" xfId="7853" hidden="1"/>
    <cellStyle name="Uwaga 2" xfId="7854" hidden="1"/>
    <cellStyle name="Uwaga 2" xfId="7855" hidden="1"/>
    <cellStyle name="Uwaga 2" xfId="7856" hidden="1"/>
    <cellStyle name="Uwaga 2" xfId="7857" hidden="1"/>
    <cellStyle name="Uwaga 2" xfId="7858" hidden="1"/>
    <cellStyle name="Uwaga 2" xfId="7859" hidden="1"/>
    <cellStyle name="Uwaga 2" xfId="7851" hidden="1"/>
    <cellStyle name="Uwaga 2" xfId="7863" hidden="1"/>
    <cellStyle name="Uwaga 2" xfId="7864" hidden="1"/>
    <cellStyle name="Uwaga 2" xfId="7865" hidden="1"/>
    <cellStyle name="Uwaga 2" xfId="7866" hidden="1"/>
    <cellStyle name="Uwaga 2" xfId="7867" hidden="1"/>
    <cellStyle name="Uwaga 2" xfId="7868" hidden="1"/>
    <cellStyle name="Uwaga 2" xfId="7852" hidden="1"/>
    <cellStyle name="Uwaga 2" xfId="7872" hidden="1"/>
    <cellStyle name="Uwaga 2" xfId="7873" hidden="1"/>
    <cellStyle name="Uwaga 2" xfId="7874" hidden="1"/>
    <cellStyle name="Uwaga 2" xfId="7875" hidden="1"/>
    <cellStyle name="Uwaga 2" xfId="7876" hidden="1"/>
    <cellStyle name="Uwaga 2" xfId="7877" hidden="1"/>
    <cellStyle name="Uwaga 2" xfId="7881" hidden="1"/>
    <cellStyle name="Uwaga 2" xfId="7882" hidden="1"/>
    <cellStyle name="Uwaga 2" xfId="7883" hidden="1"/>
    <cellStyle name="Uwaga 2" xfId="7884" hidden="1"/>
    <cellStyle name="Uwaga 2" xfId="7885" hidden="1"/>
    <cellStyle name="Uwaga 2" xfId="7886" hidden="1"/>
    <cellStyle name="Uwaga 2" xfId="7887" hidden="1"/>
    <cellStyle name="Uwaga 2" xfId="7893" hidden="1"/>
    <cellStyle name="Uwaga 2" xfId="7894" hidden="1"/>
    <cellStyle name="Uwaga 2" xfId="7895" hidden="1"/>
    <cellStyle name="Uwaga 2" xfId="7896" hidden="1"/>
    <cellStyle name="Uwaga 2" xfId="7897" hidden="1"/>
    <cellStyle name="Uwaga 2" xfId="7898" hidden="1"/>
    <cellStyle name="Uwaga 2" xfId="7899" hidden="1"/>
    <cellStyle name="Uwaga 2" xfId="7891" hidden="1"/>
    <cellStyle name="Uwaga 2" xfId="7903" hidden="1"/>
    <cellStyle name="Uwaga 2" xfId="7904" hidden="1"/>
    <cellStyle name="Uwaga 2" xfId="7905" hidden="1"/>
    <cellStyle name="Uwaga 2" xfId="7906" hidden="1"/>
    <cellStyle name="Uwaga 2" xfId="7907" hidden="1"/>
    <cellStyle name="Uwaga 2" xfId="7908" hidden="1"/>
    <cellStyle name="Uwaga 2" xfId="7892" hidden="1"/>
    <cellStyle name="Uwaga 2" xfId="7912" hidden="1"/>
    <cellStyle name="Uwaga 2" xfId="7913" hidden="1"/>
    <cellStyle name="Uwaga 2" xfId="7914" hidden="1"/>
    <cellStyle name="Uwaga 2" xfId="7915" hidden="1"/>
    <cellStyle name="Uwaga 2" xfId="7916" hidden="1"/>
    <cellStyle name="Uwaga 2" xfId="7917" hidden="1"/>
    <cellStyle name="Uwaga 2" xfId="7921" hidden="1"/>
    <cellStyle name="Uwaga 2" xfId="7922" hidden="1"/>
    <cellStyle name="Uwaga 2" xfId="7923" hidden="1"/>
    <cellStyle name="Uwaga 2" xfId="7924" hidden="1"/>
    <cellStyle name="Uwaga 2" xfId="7925" hidden="1"/>
    <cellStyle name="Uwaga 2" xfId="7926" hidden="1"/>
    <cellStyle name="Uwaga 2" xfId="7927" hidden="1"/>
    <cellStyle name="Uwaga 2" xfId="7933" hidden="1"/>
    <cellStyle name="Uwaga 2" xfId="7934" hidden="1"/>
    <cellStyle name="Uwaga 2" xfId="7935" hidden="1"/>
    <cellStyle name="Uwaga 2" xfId="7936" hidden="1"/>
    <cellStyle name="Uwaga 2" xfId="7937" hidden="1"/>
    <cellStyle name="Uwaga 2" xfId="7938" hidden="1"/>
    <cellStyle name="Uwaga 2" xfId="7939" hidden="1"/>
    <cellStyle name="Uwaga 2" xfId="7931" hidden="1"/>
    <cellStyle name="Uwaga 2" xfId="7943" hidden="1"/>
    <cellStyle name="Uwaga 2" xfId="7944" hidden="1"/>
    <cellStyle name="Uwaga 2" xfId="7945" hidden="1"/>
    <cellStyle name="Uwaga 2" xfId="7946" hidden="1"/>
    <cellStyle name="Uwaga 2" xfId="7947" hidden="1"/>
    <cellStyle name="Uwaga 2" xfId="7948" hidden="1"/>
    <cellStyle name="Uwaga 2" xfId="7932" hidden="1"/>
    <cellStyle name="Uwaga 2" xfId="7952" hidden="1"/>
    <cellStyle name="Uwaga 2" xfId="7953" hidden="1"/>
    <cellStyle name="Uwaga 2" xfId="7954" hidden="1"/>
    <cellStyle name="Uwaga 2" xfId="7955" hidden="1"/>
    <cellStyle name="Uwaga 2" xfId="7956" hidden="1"/>
    <cellStyle name="Uwaga 2" xfId="7957" hidden="1"/>
    <cellStyle name="Uwaga 2" xfId="7961" hidden="1"/>
    <cellStyle name="Uwaga 2" xfId="7962" hidden="1"/>
    <cellStyle name="Uwaga 2" xfId="7963" hidden="1"/>
    <cellStyle name="Uwaga 2" xfId="7964" hidden="1"/>
    <cellStyle name="Uwaga 2" xfId="7965" hidden="1"/>
    <cellStyle name="Uwaga 2" xfId="7966" hidden="1"/>
    <cellStyle name="Uwaga 2" xfId="7967" hidden="1"/>
    <cellStyle name="Uwaga 2" xfId="7971" hidden="1"/>
    <cellStyle name="Uwaga 2" xfId="7972" hidden="1"/>
    <cellStyle name="Uwaga 2" xfId="7973" hidden="1"/>
    <cellStyle name="Uwaga 2" xfId="7974" hidden="1"/>
    <cellStyle name="Uwaga 2" xfId="7975" hidden="1"/>
    <cellStyle name="Uwaga 2" xfId="7976" hidden="1"/>
    <cellStyle name="Uwaga 2" xfId="7977" hidden="1"/>
    <cellStyle name="Uwaga 2" xfId="7981" hidden="1"/>
    <cellStyle name="Uwaga 2" xfId="7982" hidden="1"/>
    <cellStyle name="Uwaga 2" xfId="7983" hidden="1"/>
    <cellStyle name="Uwaga 2" xfId="7984" hidden="1"/>
    <cellStyle name="Uwaga 2" xfId="7985" hidden="1"/>
    <cellStyle name="Uwaga 2" xfId="7986" hidden="1"/>
    <cellStyle name="Uwaga 2" xfId="7987" hidden="1"/>
    <cellStyle name="Uwaga 2" xfId="7991" hidden="1"/>
    <cellStyle name="Uwaga 2" xfId="7992" hidden="1"/>
    <cellStyle name="Uwaga 2" xfId="7993" hidden="1"/>
    <cellStyle name="Uwaga 2" xfId="7994" hidden="1"/>
    <cellStyle name="Uwaga 2" xfId="7995" hidden="1"/>
    <cellStyle name="Uwaga 2" xfId="7996" hidden="1"/>
    <cellStyle name="Uwaga 2" xfId="7997" hidden="1"/>
    <cellStyle name="Uwaga 2" xfId="8001" hidden="1"/>
    <cellStyle name="Uwaga 2" xfId="8002" hidden="1"/>
    <cellStyle name="Uwaga 2" xfId="8003" hidden="1"/>
    <cellStyle name="Uwaga 2" xfId="8004" hidden="1"/>
    <cellStyle name="Uwaga 2" xfId="8005" hidden="1"/>
    <cellStyle name="Uwaga 2" xfId="8006" hidden="1"/>
    <cellStyle name="Uwaga 2" xfId="8007" hidden="1"/>
    <cellStyle name="Uwaga 2" xfId="8011" hidden="1"/>
    <cellStyle name="Uwaga 2" xfId="8012" hidden="1"/>
    <cellStyle name="Uwaga 2" xfId="8013" hidden="1"/>
    <cellStyle name="Uwaga 2" xfId="8014" hidden="1"/>
    <cellStyle name="Uwaga 2" xfId="8015" hidden="1"/>
    <cellStyle name="Uwaga 2" xfId="8016" hidden="1"/>
    <cellStyle name="Uwaga 2" xfId="8017" hidden="1"/>
    <cellStyle name="Uwaga 2" xfId="8028" hidden="1"/>
    <cellStyle name="Uwaga 2" xfId="8564" hidden="1"/>
    <cellStyle name="Uwaga 2" xfId="9435" hidden="1"/>
    <cellStyle name="Uwaga 2" xfId="9436" hidden="1"/>
    <cellStyle name="Uwaga 2" xfId="9448" hidden="1"/>
    <cellStyle name="Uwaga 2" xfId="9449" hidden="1"/>
    <cellStyle name="Uwaga 2" xfId="8551" hidden="1"/>
    <cellStyle name="Uwaga 2" xfId="9463" hidden="1"/>
    <cellStyle name="Uwaga 2" xfId="10334" hidden="1"/>
    <cellStyle name="Uwaga 2" xfId="10335" hidden="1"/>
    <cellStyle name="Uwaga 2" xfId="10371" hidden="1"/>
    <cellStyle name="Uwaga 2" xfId="10372" hidden="1"/>
    <cellStyle name="Uwaga 2" xfId="9461" hidden="1"/>
    <cellStyle name="Uwaga 2" xfId="10408" hidden="1"/>
    <cellStyle name="Uwaga 2" xfId="11279" hidden="1"/>
    <cellStyle name="Uwaga 2" xfId="11280" hidden="1"/>
    <cellStyle name="Uwaga 2" xfId="11311" hidden="1"/>
    <cellStyle name="Uwaga 2" xfId="11312" hidden="1"/>
    <cellStyle name="Uwaga 2" xfId="11342" hidden="1"/>
    <cellStyle name="Uwaga 2" xfId="11866" hidden="1"/>
    <cellStyle name="Uwaga 2" xfId="12737" hidden="1"/>
    <cellStyle name="Uwaga 2" xfId="12738" hidden="1"/>
    <cellStyle name="Uwaga 2" xfId="12739" hidden="1"/>
    <cellStyle name="Uwaga 2" xfId="12740" hidden="1"/>
    <cellStyle name="Uwaga 2" xfId="11865" hidden="1"/>
    <cellStyle name="Uwaga 2" xfId="12742" hidden="1"/>
    <cellStyle name="Uwaga 2" xfId="13613" hidden="1"/>
    <cellStyle name="Uwaga 2" xfId="13614" hidden="1"/>
    <cellStyle name="Uwaga 2" xfId="13615" hidden="1"/>
    <cellStyle name="Uwaga 2" xfId="13616" hidden="1"/>
    <cellStyle name="Uwaga 2" xfId="12741" hidden="1"/>
    <cellStyle name="Uwaga 2" xfId="13629" hidden="1"/>
    <cellStyle name="Uwaga 2" xfId="14500" hidden="1"/>
    <cellStyle name="Uwaga 2" xfId="14501" hidden="1"/>
    <cellStyle name="Uwaga 2" xfId="14514" hidden="1"/>
    <cellStyle name="Uwaga 2" xfId="14515" hidden="1"/>
    <cellStyle name="Uwaga 2" xfId="14568" hidden="1"/>
    <cellStyle name="Uwaga 2" xfId="15160" hidden="1"/>
    <cellStyle name="Uwaga 2" xfId="16031" hidden="1"/>
    <cellStyle name="Uwaga 2" xfId="16032" hidden="1"/>
    <cellStyle name="Uwaga 2" xfId="16068" hidden="1"/>
    <cellStyle name="Uwaga 2" xfId="16069" hidden="1"/>
    <cellStyle name="Uwaga 2" xfId="15091" hidden="1"/>
    <cellStyle name="Uwaga 2" xfId="16141" hidden="1"/>
    <cellStyle name="Uwaga 2" xfId="17012" hidden="1"/>
    <cellStyle name="Uwaga 2" xfId="17013" hidden="1"/>
    <cellStyle name="Uwaga 2" xfId="17049" hidden="1"/>
    <cellStyle name="Uwaga 2" xfId="17050" hidden="1"/>
    <cellStyle name="Uwaga 2" xfId="16105" hidden="1"/>
    <cellStyle name="Uwaga 2" xfId="17086" hidden="1"/>
    <cellStyle name="Uwaga 2" xfId="17957" hidden="1"/>
    <cellStyle name="Uwaga 2" xfId="17958" hidden="1"/>
    <cellStyle name="Uwaga 2" xfId="17994" hidden="1"/>
    <cellStyle name="Uwaga 2" xfId="17995" hidden="1"/>
    <cellStyle name="Uwaga 2" xfId="15143" hidden="1"/>
    <cellStyle name="Uwaga 2" xfId="18621" hidden="1"/>
    <cellStyle name="Uwaga 2" xfId="19492" hidden="1"/>
    <cellStyle name="Uwaga 2" xfId="19493" hidden="1"/>
    <cellStyle name="Uwaga 2" xfId="19527" hidden="1"/>
    <cellStyle name="Uwaga 2" xfId="19528" hidden="1"/>
    <cellStyle name="Uwaga 2" xfId="18550" hidden="1"/>
    <cellStyle name="Uwaga 2" xfId="19598" hidden="1"/>
    <cellStyle name="Uwaga 2" xfId="20469" hidden="1"/>
    <cellStyle name="Uwaga 2" xfId="20470" hidden="1"/>
    <cellStyle name="Uwaga 2" xfId="20504" hidden="1"/>
    <cellStyle name="Uwaga 2" xfId="20505" hidden="1"/>
    <cellStyle name="Uwaga 2" xfId="19562" hidden="1"/>
    <cellStyle name="Uwaga 2" xfId="20539" hidden="1"/>
    <cellStyle name="Uwaga 2" xfId="21410" hidden="1"/>
    <cellStyle name="Uwaga 2" xfId="21411" hidden="1"/>
    <cellStyle name="Uwaga 2" xfId="21445" hidden="1"/>
    <cellStyle name="Uwaga 2" xfId="21446" hidden="1"/>
    <cellStyle name="Uwaga 2" xfId="20503" hidden="1"/>
    <cellStyle name="Uwaga 2" xfId="21877" hidden="1"/>
    <cellStyle name="Uwaga 2" xfId="22748" hidden="1"/>
    <cellStyle name="Uwaga 2" xfId="22749" hidden="1"/>
    <cellStyle name="Uwaga 2" xfId="22760" hidden="1"/>
    <cellStyle name="Uwaga 2" xfId="22761" hidden="1"/>
    <cellStyle name="Uwaga 2" xfId="21841" hidden="1"/>
    <cellStyle name="Uwaga 2" xfId="22808" hidden="1"/>
    <cellStyle name="Uwaga 2" xfId="23679" hidden="1"/>
    <cellStyle name="Uwaga 2" xfId="23680" hidden="1"/>
    <cellStyle name="Uwaga 2" xfId="23703" hidden="1"/>
    <cellStyle name="Uwaga 2" xfId="23704" hidden="1"/>
    <cellStyle name="Uwaga 2" xfId="22772" hidden="1"/>
    <cellStyle name="Uwaga 2" xfId="23727" hidden="1"/>
    <cellStyle name="Uwaga 2" xfId="24598" hidden="1"/>
    <cellStyle name="Uwaga 2" xfId="24599" hidden="1"/>
    <cellStyle name="Uwaga 2" xfId="24622" hidden="1"/>
    <cellStyle name="Uwaga 2" xfId="24623" hidden="1"/>
    <cellStyle name="Uwaga 2" xfId="24686" hidden="1"/>
    <cellStyle name="Uwaga 2" xfId="25278" hidden="1"/>
    <cellStyle name="Uwaga 2" xfId="26149" hidden="1"/>
    <cellStyle name="Uwaga 2" xfId="26150" hidden="1"/>
    <cellStyle name="Uwaga 2" xfId="26185" hidden="1"/>
    <cellStyle name="Uwaga 2" xfId="26186" hidden="1"/>
    <cellStyle name="Uwaga 2" xfId="25209" hidden="1"/>
    <cellStyle name="Uwaga 2" xfId="26256" hidden="1"/>
    <cellStyle name="Uwaga 2" xfId="27127" hidden="1"/>
    <cellStyle name="Uwaga 2" xfId="27128" hidden="1"/>
    <cellStyle name="Uwaga 2" xfId="27162" hidden="1"/>
    <cellStyle name="Uwaga 2" xfId="27163" hidden="1"/>
    <cellStyle name="Uwaga 2" xfId="26220" hidden="1"/>
    <cellStyle name="Uwaga 2" xfId="27195" hidden="1"/>
    <cellStyle name="Uwaga 2" xfId="28066" hidden="1"/>
    <cellStyle name="Uwaga 2" xfId="28067" hidden="1"/>
    <cellStyle name="Uwaga 2" xfId="28101" hidden="1"/>
    <cellStyle name="Uwaga 2" xfId="28102" hidden="1"/>
    <cellStyle name="Uwaga 2" xfId="25250" hidden="1"/>
    <cellStyle name="Uwaga 2" xfId="28678" hidden="1"/>
    <cellStyle name="Uwaga 2" xfId="29549" hidden="1"/>
    <cellStyle name="Uwaga 2" xfId="29550" hidden="1"/>
    <cellStyle name="Uwaga 2" xfId="29586" hidden="1"/>
    <cellStyle name="Uwaga 2" xfId="29587" hidden="1"/>
    <cellStyle name="Uwaga 2" xfId="28606" hidden="1"/>
    <cellStyle name="Uwaga 2" xfId="29658" hidden="1"/>
    <cellStyle name="Uwaga 2" xfId="30529" hidden="1"/>
    <cellStyle name="Uwaga 2" xfId="30530" hidden="1"/>
    <cellStyle name="Uwaga 2" xfId="30565" hidden="1"/>
    <cellStyle name="Uwaga 2" xfId="30566" hidden="1"/>
    <cellStyle name="Uwaga 2" xfId="29622" hidden="1"/>
    <cellStyle name="Uwaga 2" xfId="30602" hidden="1"/>
    <cellStyle name="Uwaga 2" xfId="31473" hidden="1"/>
    <cellStyle name="Uwaga 2" xfId="31474" hidden="1"/>
    <cellStyle name="Uwaga 2" xfId="31510" hidden="1"/>
    <cellStyle name="Uwaga 2" xfId="31511" hidden="1"/>
    <cellStyle name="Uwaga 2" xfId="28654" hidden="1"/>
    <cellStyle name="Uwaga 2" xfId="32038" hidden="1"/>
    <cellStyle name="Uwaga 2" xfId="32909" hidden="1"/>
    <cellStyle name="Uwaga 2" xfId="32910" hidden="1"/>
    <cellStyle name="Uwaga 2" xfId="32945" hidden="1"/>
    <cellStyle name="Uwaga 2" xfId="32946" hidden="1"/>
    <cellStyle name="Uwaga 2" xfId="31967" hidden="1"/>
    <cellStyle name="Uwaga 2" xfId="33017" hidden="1"/>
    <cellStyle name="Uwaga 2" xfId="33888" hidden="1"/>
    <cellStyle name="Uwaga 2" xfId="33889" hidden="1"/>
    <cellStyle name="Uwaga 2" xfId="33924" hidden="1"/>
    <cellStyle name="Uwaga 2" xfId="33925" hidden="1"/>
    <cellStyle name="Uwaga 2" xfId="32981" hidden="1"/>
    <cellStyle name="Uwaga 2" xfId="33960" hidden="1"/>
    <cellStyle name="Uwaga 2" xfId="34831" hidden="1"/>
    <cellStyle name="Uwaga 2" xfId="34832" hidden="1"/>
    <cellStyle name="Uwaga 2" xfId="34867" hidden="1"/>
    <cellStyle name="Uwaga 2" xfId="34868" hidden="1"/>
    <cellStyle name="Uwaga 2" xfId="32005" hidden="1"/>
    <cellStyle name="Uwaga 2" xfId="35375" hidden="1"/>
    <cellStyle name="Uwaga 2" xfId="36246" hidden="1"/>
    <cellStyle name="Uwaga 2" xfId="36247" hidden="1"/>
    <cellStyle name="Uwaga 2" xfId="36258" hidden="1"/>
    <cellStyle name="Uwaga 2" xfId="36259" hidden="1"/>
    <cellStyle name="Uwaga 2" xfId="35339" hidden="1"/>
    <cellStyle name="Uwaga 2" xfId="36306" hidden="1"/>
    <cellStyle name="Uwaga 2" xfId="37177" hidden="1"/>
    <cellStyle name="Uwaga 2" xfId="37178" hidden="1"/>
    <cellStyle name="Uwaga 2" xfId="37201" hidden="1"/>
    <cellStyle name="Uwaga 2" xfId="37202" hidden="1"/>
    <cellStyle name="Uwaga 2" xfId="36270" hidden="1"/>
    <cellStyle name="Uwaga 2" xfId="37225" hidden="1"/>
    <cellStyle name="Uwaga 2" xfId="38096" hidden="1"/>
    <cellStyle name="Uwaga 2" xfId="38097" hidden="1"/>
    <cellStyle name="Uwaga 2" xfId="38120" hidden="1"/>
    <cellStyle name="Uwaga 2" xfId="38121" hidden="1"/>
    <cellStyle name="Uwaga 2" xfId="38179" hidden="1"/>
    <cellStyle name="Uwaga 2" xfId="38738" hidden="1"/>
    <cellStyle name="Uwaga 2" xfId="39609" hidden="1"/>
    <cellStyle name="Uwaga 2" xfId="39610" hidden="1"/>
    <cellStyle name="Uwaga 2" xfId="39611" hidden="1"/>
    <cellStyle name="Uwaga 2" xfId="39612" hidden="1"/>
    <cellStyle name="Uwaga 2" xfId="38702" hidden="1"/>
    <cellStyle name="Uwaga 2" xfId="39649" hidden="1"/>
    <cellStyle name="Uwaga 2" xfId="40520" hidden="1"/>
    <cellStyle name="Uwaga 2" xfId="40521" hidden="1"/>
    <cellStyle name="Uwaga 2" xfId="40522" hidden="1"/>
    <cellStyle name="Uwaga 2" xfId="40523" hidden="1"/>
    <cellStyle name="Uwaga 2" xfId="39613" hidden="1"/>
    <cellStyle name="Uwaga 2" xfId="40536" hidden="1"/>
    <cellStyle name="Uwaga 2" xfId="41407" hidden="1"/>
    <cellStyle name="Uwaga 2" xfId="41408" hidden="1"/>
    <cellStyle name="Uwaga 2" xfId="41421" hidden="1"/>
    <cellStyle name="Uwaga 2" xfId="41422" hidden="1"/>
    <cellStyle name="Uwaga 2" xfId="41480" hidden="1"/>
    <cellStyle name="Uwaga 2" xfId="42039" hidden="1"/>
    <cellStyle name="Uwaga 2" xfId="42910" hidden="1"/>
    <cellStyle name="Uwaga 2" xfId="42911" hidden="1"/>
    <cellStyle name="Uwaga 2" xfId="42912" hidden="1"/>
    <cellStyle name="Uwaga 2" xfId="42913" hidden="1"/>
    <cellStyle name="Uwaga 2" xfId="42003" hidden="1"/>
    <cellStyle name="Uwaga 2" xfId="42950" hidden="1"/>
    <cellStyle name="Uwaga 2" xfId="43821" hidden="1"/>
    <cellStyle name="Uwaga 2" xfId="43822" hidden="1"/>
    <cellStyle name="Uwaga 2" xfId="43823" hidden="1"/>
    <cellStyle name="Uwaga 2" xfId="43824" hidden="1"/>
    <cellStyle name="Uwaga 2" xfId="42914" hidden="1"/>
    <cellStyle name="Uwaga 2" xfId="43825" hidden="1"/>
    <cellStyle name="Uwaga 2" xfId="44696" hidden="1"/>
    <cellStyle name="Uwaga 2" xfId="44697" hidden="1"/>
    <cellStyle name="Uwaga 2" xfId="44698" hidden="1"/>
    <cellStyle name="Uwaga 2" xfId="44699"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8" hidden="1"/>
    <cellStyle name="Uwaga 3" xfId="7449" hidden="1"/>
    <cellStyle name="Uwaga 3" xfId="7450" hidden="1"/>
    <cellStyle name="Uwaga 3" xfId="7460" hidden="1"/>
    <cellStyle name="Uwaga 3" xfId="7461" hidden="1"/>
    <cellStyle name="Uwaga 3" xfId="7462" hidden="1"/>
    <cellStyle name="Uwaga 3" xfId="7469" hidden="1"/>
    <cellStyle name="Uwaga 3" xfId="7470" hidden="1"/>
    <cellStyle name="Uwaga 3" xfId="7471" hidden="1"/>
    <cellStyle name="Uwaga 3" xfId="7478" hidden="1"/>
    <cellStyle name="Uwaga 3" xfId="7479" hidden="1"/>
    <cellStyle name="Uwaga 3" xfId="7480" hidden="1"/>
    <cellStyle name="Uwaga 3" xfId="7489" hidden="1"/>
    <cellStyle name="Uwaga 3" xfId="7490" hidden="1"/>
    <cellStyle name="Uwaga 3" xfId="7491" hidden="1"/>
    <cellStyle name="Uwaga 3" xfId="7502" hidden="1"/>
    <cellStyle name="Uwaga 3" xfId="7503" hidden="1"/>
    <cellStyle name="Uwaga 3" xfId="7504" hidden="1"/>
    <cellStyle name="Uwaga 3" xfId="7511" hidden="1"/>
    <cellStyle name="Uwaga 3" xfId="7512" hidden="1"/>
    <cellStyle name="Uwaga 3" xfId="7513" hidden="1"/>
    <cellStyle name="Uwaga 3" xfId="7520" hidden="1"/>
    <cellStyle name="Uwaga 3" xfId="7521" hidden="1"/>
    <cellStyle name="Uwaga 3" xfId="7522" hidden="1"/>
    <cellStyle name="Uwaga 3" xfId="7529" hidden="1"/>
    <cellStyle name="Uwaga 3" xfId="7530" hidden="1"/>
    <cellStyle name="Uwaga 3" xfId="7531" hidden="1"/>
    <cellStyle name="Uwaga 3" xfId="7541" hidden="1"/>
    <cellStyle name="Uwaga 3" xfId="7542" hidden="1"/>
    <cellStyle name="Uwaga 3" xfId="7543" hidden="1"/>
    <cellStyle name="Uwaga 3" xfId="7550" hidden="1"/>
    <cellStyle name="Uwaga 3" xfId="7551" hidden="1"/>
    <cellStyle name="Uwaga 3" xfId="7552" hidden="1"/>
    <cellStyle name="Uwaga 3" xfId="7559" hidden="1"/>
    <cellStyle name="Uwaga 3" xfId="7560" hidden="1"/>
    <cellStyle name="Uwaga 3" xfId="7561" hidden="1"/>
    <cellStyle name="Uwaga 3" xfId="7569" hidden="1"/>
    <cellStyle name="Uwaga 3" xfId="7570" hidden="1"/>
    <cellStyle name="Uwaga 3" xfId="7571" hidden="1"/>
    <cellStyle name="Uwaga 3" xfId="7581" hidden="1"/>
    <cellStyle name="Uwaga 3" xfId="7582" hidden="1"/>
    <cellStyle name="Uwaga 3" xfId="7583" hidden="1"/>
    <cellStyle name="Uwaga 3" xfId="7590" hidden="1"/>
    <cellStyle name="Uwaga 3" xfId="7591" hidden="1"/>
    <cellStyle name="Uwaga 3" xfId="7592" hidden="1"/>
    <cellStyle name="Uwaga 3" xfId="7599" hidden="1"/>
    <cellStyle name="Uwaga 3" xfId="7600" hidden="1"/>
    <cellStyle name="Uwaga 3" xfId="7601" hidden="1"/>
    <cellStyle name="Uwaga 3" xfId="7609" hidden="1"/>
    <cellStyle name="Uwaga 3" xfId="7610" hidden="1"/>
    <cellStyle name="Uwaga 3" xfId="7611" hidden="1"/>
    <cellStyle name="Uwaga 3" xfId="7621" hidden="1"/>
    <cellStyle name="Uwaga 3" xfId="7622" hidden="1"/>
    <cellStyle name="Uwaga 3" xfId="7623" hidden="1"/>
    <cellStyle name="Uwaga 3" xfId="7630" hidden="1"/>
    <cellStyle name="Uwaga 3" xfId="7631" hidden="1"/>
    <cellStyle name="Uwaga 3" xfId="7632" hidden="1"/>
    <cellStyle name="Uwaga 3" xfId="7639" hidden="1"/>
    <cellStyle name="Uwaga 3" xfId="7640" hidden="1"/>
    <cellStyle name="Uwaga 3" xfId="7641" hidden="1"/>
    <cellStyle name="Uwaga 3" xfId="7648" hidden="1"/>
    <cellStyle name="Uwaga 3" xfId="7649" hidden="1"/>
    <cellStyle name="Uwaga 3" xfId="7650" hidden="1"/>
    <cellStyle name="Uwaga 3" xfId="7660" hidden="1"/>
    <cellStyle name="Uwaga 3" xfId="7661" hidden="1"/>
    <cellStyle name="Uwaga 3" xfId="7662" hidden="1"/>
    <cellStyle name="Uwaga 3" xfId="7669" hidden="1"/>
    <cellStyle name="Uwaga 3" xfId="7670" hidden="1"/>
    <cellStyle name="Uwaga 3" xfId="7671" hidden="1"/>
    <cellStyle name="Uwaga 3" xfId="7678" hidden="1"/>
    <cellStyle name="Uwaga 3" xfId="7679" hidden="1"/>
    <cellStyle name="Uwaga 3" xfId="7680" hidden="1"/>
    <cellStyle name="Uwaga 3" xfId="7689" hidden="1"/>
    <cellStyle name="Uwaga 3" xfId="7690" hidden="1"/>
    <cellStyle name="Uwaga 3" xfId="7691" hidden="1"/>
    <cellStyle name="Uwaga 3" xfId="7701" hidden="1"/>
    <cellStyle name="Uwaga 3" xfId="7702" hidden="1"/>
    <cellStyle name="Uwaga 3" xfId="7703" hidden="1"/>
    <cellStyle name="Uwaga 3" xfId="7710" hidden="1"/>
    <cellStyle name="Uwaga 3" xfId="7711" hidden="1"/>
    <cellStyle name="Uwaga 3" xfId="7712" hidden="1"/>
    <cellStyle name="Uwaga 3" xfId="7719" hidden="1"/>
    <cellStyle name="Uwaga 3" xfId="7720" hidden="1"/>
    <cellStyle name="Uwaga 3" xfId="7721" hidden="1"/>
    <cellStyle name="Uwaga 3" xfId="7729" hidden="1"/>
    <cellStyle name="Uwaga 3" xfId="7730" hidden="1"/>
    <cellStyle name="Uwaga 3" xfId="7731" hidden="1"/>
    <cellStyle name="Uwaga 3" xfId="7741" hidden="1"/>
    <cellStyle name="Uwaga 3" xfId="7742" hidden="1"/>
    <cellStyle name="Uwaga 3" xfId="7743" hidden="1"/>
    <cellStyle name="Uwaga 3" xfId="7750" hidden="1"/>
    <cellStyle name="Uwaga 3" xfId="7751" hidden="1"/>
    <cellStyle name="Uwaga 3" xfId="7752" hidden="1"/>
    <cellStyle name="Uwaga 3" xfId="7759" hidden="1"/>
    <cellStyle name="Uwaga 3" xfId="7760" hidden="1"/>
    <cellStyle name="Uwaga 3" xfId="7761" hidden="1"/>
    <cellStyle name="Uwaga 3" xfId="7768" hidden="1"/>
    <cellStyle name="Uwaga 3" xfId="7769" hidden="1"/>
    <cellStyle name="Uwaga 3" xfId="7770" hidden="1"/>
    <cellStyle name="Uwaga 3" xfId="7780" hidden="1"/>
    <cellStyle name="Uwaga 3" xfId="7781" hidden="1"/>
    <cellStyle name="Uwaga 3" xfId="7782" hidden="1"/>
    <cellStyle name="Uwaga 3" xfId="7789" hidden="1"/>
    <cellStyle name="Uwaga 3" xfId="7790" hidden="1"/>
    <cellStyle name="Uwaga 3" xfId="7791" hidden="1"/>
    <cellStyle name="Uwaga 3" xfId="7798" hidden="1"/>
    <cellStyle name="Uwaga 3" xfId="7799" hidden="1"/>
    <cellStyle name="Uwaga 3" xfId="7800" hidden="1"/>
    <cellStyle name="Uwaga 3" xfId="7809" hidden="1"/>
    <cellStyle name="Uwaga 3" xfId="7810" hidden="1"/>
    <cellStyle name="Uwaga 3" xfId="7811" hidden="1"/>
    <cellStyle name="Uwaga 3" xfId="7821" hidden="1"/>
    <cellStyle name="Uwaga 3" xfId="7822" hidden="1"/>
    <cellStyle name="Uwaga 3" xfId="7823" hidden="1"/>
    <cellStyle name="Uwaga 3" xfId="7830" hidden="1"/>
    <cellStyle name="Uwaga 3" xfId="7831" hidden="1"/>
    <cellStyle name="Uwaga 3" xfId="7832" hidden="1"/>
    <cellStyle name="Uwaga 3" xfId="7839" hidden="1"/>
    <cellStyle name="Uwaga 3" xfId="7840" hidden="1"/>
    <cellStyle name="Uwaga 3" xfId="7841" hidden="1"/>
    <cellStyle name="Uwaga 3" xfId="7848" hidden="1"/>
    <cellStyle name="Uwaga 3" xfId="7849" hidden="1"/>
    <cellStyle name="Uwaga 3" xfId="7850" hidden="1"/>
    <cellStyle name="Uwaga 3" xfId="7860" hidden="1"/>
    <cellStyle name="Uwaga 3" xfId="7861" hidden="1"/>
    <cellStyle name="Uwaga 3" xfId="7862" hidden="1"/>
    <cellStyle name="Uwaga 3" xfId="7869" hidden="1"/>
    <cellStyle name="Uwaga 3" xfId="7870" hidden="1"/>
    <cellStyle name="Uwaga 3" xfId="7871" hidden="1"/>
    <cellStyle name="Uwaga 3" xfId="7878" hidden="1"/>
    <cellStyle name="Uwaga 3" xfId="7879" hidden="1"/>
    <cellStyle name="Uwaga 3" xfId="7880" hidden="1"/>
    <cellStyle name="Uwaga 3" xfId="7888" hidden="1"/>
    <cellStyle name="Uwaga 3" xfId="7889" hidden="1"/>
    <cellStyle name="Uwaga 3" xfId="7890" hidden="1"/>
    <cellStyle name="Uwaga 3" xfId="7900" hidden="1"/>
    <cellStyle name="Uwaga 3" xfId="7901" hidden="1"/>
    <cellStyle name="Uwaga 3" xfId="7902" hidden="1"/>
    <cellStyle name="Uwaga 3" xfId="7909" hidden="1"/>
    <cellStyle name="Uwaga 3" xfId="7910" hidden="1"/>
    <cellStyle name="Uwaga 3" xfId="7911" hidden="1"/>
    <cellStyle name="Uwaga 3" xfId="7918" hidden="1"/>
    <cellStyle name="Uwaga 3" xfId="7919" hidden="1"/>
    <cellStyle name="Uwaga 3" xfId="7920" hidden="1"/>
    <cellStyle name="Uwaga 3" xfId="7928" hidden="1"/>
    <cellStyle name="Uwaga 3" xfId="7929" hidden="1"/>
    <cellStyle name="Uwaga 3" xfId="7930" hidden="1"/>
    <cellStyle name="Uwaga 3" xfId="7940" hidden="1"/>
    <cellStyle name="Uwaga 3" xfId="7941" hidden="1"/>
    <cellStyle name="Uwaga 3" xfId="7942" hidden="1"/>
    <cellStyle name="Uwaga 3" xfId="7949" hidden="1"/>
    <cellStyle name="Uwaga 3" xfId="7950" hidden="1"/>
    <cellStyle name="Uwaga 3" xfId="7951" hidden="1"/>
    <cellStyle name="Uwaga 3" xfId="7958" hidden="1"/>
    <cellStyle name="Uwaga 3" xfId="7959" hidden="1"/>
    <cellStyle name="Uwaga 3" xfId="7960" hidden="1"/>
    <cellStyle name="Uwaga 3" xfId="7968" hidden="1"/>
    <cellStyle name="Uwaga 3" xfId="7969" hidden="1"/>
    <cellStyle name="Uwaga 3" xfId="7970" hidden="1"/>
    <cellStyle name="Uwaga 3" xfId="7978" hidden="1"/>
    <cellStyle name="Uwaga 3" xfId="7979" hidden="1"/>
    <cellStyle name="Uwaga 3" xfId="7980" hidden="1"/>
    <cellStyle name="Uwaga 3" xfId="7988" hidden="1"/>
    <cellStyle name="Uwaga 3" xfId="7989" hidden="1"/>
    <cellStyle name="Uwaga 3" xfId="7990" hidden="1"/>
    <cellStyle name="Uwaga 3" xfId="7998" hidden="1"/>
    <cellStyle name="Uwaga 3" xfId="7999" hidden="1"/>
    <cellStyle name="Uwaga 3" xfId="8000" hidden="1"/>
    <cellStyle name="Uwaga 3" xfId="8008" hidden="1"/>
    <cellStyle name="Uwaga 3" xfId="8009" hidden="1"/>
    <cellStyle name="Uwaga 3" xfId="8010" hidden="1"/>
    <cellStyle name="Uwaga 3" xfId="8018" hidden="1"/>
    <cellStyle name="Uwaga 3" xfId="8019" hidden="1"/>
    <cellStyle name="Uwaga 3" xfId="8020" hidden="1"/>
    <cellStyle name="Uwaga 3" xfId="8035" hidden="1"/>
    <cellStyle name="Uwaga 3" xfId="8036" hidden="1"/>
    <cellStyle name="Uwaga 3" xfId="8038" hidden="1"/>
    <cellStyle name="Uwaga 3" xfId="8044" hidden="1"/>
    <cellStyle name="Uwaga 3" xfId="8045" hidden="1"/>
    <cellStyle name="Uwaga 3" xfId="8048" hidden="1"/>
    <cellStyle name="Uwaga 3" xfId="8053" hidden="1"/>
    <cellStyle name="Uwaga 3" xfId="8054" hidden="1"/>
    <cellStyle name="Uwaga 3" xfId="8057" hidden="1"/>
    <cellStyle name="Uwaga 3" xfId="8062" hidden="1"/>
    <cellStyle name="Uwaga 3" xfId="8063" hidden="1"/>
    <cellStyle name="Uwaga 3" xfId="8064" hidden="1"/>
    <cellStyle name="Uwaga 3" xfId="8071" hidden="1"/>
    <cellStyle name="Uwaga 3" xfId="8074" hidden="1"/>
    <cellStyle name="Uwaga 3" xfId="8077" hidden="1"/>
    <cellStyle name="Uwaga 3" xfId="8083" hidden="1"/>
    <cellStyle name="Uwaga 3" xfId="8086" hidden="1"/>
    <cellStyle name="Uwaga 3" xfId="8088" hidden="1"/>
    <cellStyle name="Uwaga 3" xfId="8093" hidden="1"/>
    <cellStyle name="Uwaga 3" xfId="8096" hidden="1"/>
    <cellStyle name="Uwaga 3" xfId="8097" hidden="1"/>
    <cellStyle name="Uwaga 3" xfId="8101" hidden="1"/>
    <cellStyle name="Uwaga 3" xfId="8104" hidden="1"/>
    <cellStyle name="Uwaga 3" xfId="8106" hidden="1"/>
    <cellStyle name="Uwaga 3" xfId="8107" hidden="1"/>
    <cellStyle name="Uwaga 3" xfId="8108" hidden="1"/>
    <cellStyle name="Uwaga 3" xfId="8111" hidden="1"/>
    <cellStyle name="Uwaga 3" xfId="8118" hidden="1"/>
    <cellStyle name="Uwaga 3" xfId="8121" hidden="1"/>
    <cellStyle name="Uwaga 3" xfId="8124" hidden="1"/>
    <cellStyle name="Uwaga 3" xfId="8127" hidden="1"/>
    <cellStyle name="Uwaga 3" xfId="8130" hidden="1"/>
    <cellStyle name="Uwaga 3" xfId="8133" hidden="1"/>
    <cellStyle name="Uwaga 3" xfId="8135" hidden="1"/>
    <cellStyle name="Uwaga 3" xfId="8138" hidden="1"/>
    <cellStyle name="Uwaga 3" xfId="8141" hidden="1"/>
    <cellStyle name="Uwaga 3" xfId="8143" hidden="1"/>
    <cellStyle name="Uwaga 3" xfId="8144" hidden="1"/>
    <cellStyle name="Uwaga 3" xfId="8146" hidden="1"/>
    <cellStyle name="Uwaga 3" xfId="8153" hidden="1"/>
    <cellStyle name="Uwaga 3" xfId="8156" hidden="1"/>
    <cellStyle name="Uwaga 3" xfId="8159" hidden="1"/>
    <cellStyle name="Uwaga 3" xfId="8163" hidden="1"/>
    <cellStyle name="Uwaga 3" xfId="8166" hidden="1"/>
    <cellStyle name="Uwaga 3" xfId="8169" hidden="1"/>
    <cellStyle name="Uwaga 3" xfId="8171" hidden="1"/>
    <cellStyle name="Uwaga 3" xfId="8174" hidden="1"/>
    <cellStyle name="Uwaga 3" xfId="8177" hidden="1"/>
    <cellStyle name="Uwaga 3" xfId="8179" hidden="1"/>
    <cellStyle name="Uwaga 3" xfId="8180" hidden="1"/>
    <cellStyle name="Uwaga 3" xfId="8183" hidden="1"/>
    <cellStyle name="Uwaga 3" xfId="8190" hidden="1"/>
    <cellStyle name="Uwaga 3" xfId="8193" hidden="1"/>
    <cellStyle name="Uwaga 3" xfId="8196" hidden="1"/>
    <cellStyle name="Uwaga 3" xfId="8200" hidden="1"/>
    <cellStyle name="Uwaga 3" xfId="8203" hidden="1"/>
    <cellStyle name="Uwaga 3" xfId="8205" hidden="1"/>
    <cellStyle name="Uwaga 3" xfId="8208" hidden="1"/>
    <cellStyle name="Uwaga 3" xfId="8211" hidden="1"/>
    <cellStyle name="Uwaga 3" xfId="8214" hidden="1"/>
    <cellStyle name="Uwaga 3" xfId="8215" hidden="1"/>
    <cellStyle name="Uwaga 3" xfId="8216" hidden="1"/>
    <cellStyle name="Uwaga 3" xfId="8218" hidden="1"/>
    <cellStyle name="Uwaga 3" xfId="8224" hidden="1"/>
    <cellStyle name="Uwaga 3" xfId="8225" hidden="1"/>
    <cellStyle name="Uwaga 3" xfId="8227" hidden="1"/>
    <cellStyle name="Uwaga 3" xfId="8233" hidden="1"/>
    <cellStyle name="Uwaga 3" xfId="8235" hidden="1"/>
    <cellStyle name="Uwaga 3" xfId="8238" hidden="1"/>
    <cellStyle name="Uwaga 3" xfId="8242" hidden="1"/>
    <cellStyle name="Uwaga 3" xfId="8243" hidden="1"/>
    <cellStyle name="Uwaga 3" xfId="8245" hidden="1"/>
    <cellStyle name="Uwaga 3" xfId="8251" hidden="1"/>
    <cellStyle name="Uwaga 3" xfId="8252" hidden="1"/>
    <cellStyle name="Uwaga 3" xfId="8253" hidden="1"/>
    <cellStyle name="Uwaga 3" xfId="8261" hidden="1"/>
    <cellStyle name="Uwaga 3" xfId="8264" hidden="1"/>
    <cellStyle name="Uwaga 3" xfId="8267" hidden="1"/>
    <cellStyle name="Uwaga 3" xfId="8270" hidden="1"/>
    <cellStyle name="Uwaga 3" xfId="8273" hidden="1"/>
    <cellStyle name="Uwaga 3" xfId="8276" hidden="1"/>
    <cellStyle name="Uwaga 3" xfId="8279" hidden="1"/>
    <cellStyle name="Uwaga 3" xfId="8282" hidden="1"/>
    <cellStyle name="Uwaga 3" xfId="8285" hidden="1"/>
    <cellStyle name="Uwaga 3" xfId="8287" hidden="1"/>
    <cellStyle name="Uwaga 3" xfId="8288" hidden="1"/>
    <cellStyle name="Uwaga 3" xfId="8290" hidden="1"/>
    <cellStyle name="Uwaga 3" xfId="8297" hidden="1"/>
    <cellStyle name="Uwaga 3" xfId="8300" hidden="1"/>
    <cellStyle name="Uwaga 3" xfId="8303" hidden="1"/>
    <cellStyle name="Uwaga 3" xfId="8306" hidden="1"/>
    <cellStyle name="Uwaga 3" xfId="8309" hidden="1"/>
    <cellStyle name="Uwaga 3" xfId="8312" hidden="1"/>
    <cellStyle name="Uwaga 3" xfId="8315" hidden="1"/>
    <cellStyle name="Uwaga 3" xfId="8317" hidden="1"/>
    <cellStyle name="Uwaga 3" xfId="8320" hidden="1"/>
    <cellStyle name="Uwaga 3" xfId="8323" hidden="1"/>
    <cellStyle name="Uwaga 3" xfId="8324" hidden="1"/>
    <cellStyle name="Uwaga 3" xfId="8325" hidden="1"/>
    <cellStyle name="Uwaga 3" xfId="8332" hidden="1"/>
    <cellStyle name="Uwaga 3" xfId="8333" hidden="1"/>
    <cellStyle name="Uwaga 3" xfId="8335" hidden="1"/>
    <cellStyle name="Uwaga 3" xfId="8341" hidden="1"/>
    <cellStyle name="Uwaga 3" xfId="8342" hidden="1"/>
    <cellStyle name="Uwaga 3" xfId="8344" hidden="1"/>
    <cellStyle name="Uwaga 3" xfId="8350" hidden="1"/>
    <cellStyle name="Uwaga 3" xfId="8351" hidden="1"/>
    <cellStyle name="Uwaga 3" xfId="8353" hidden="1"/>
    <cellStyle name="Uwaga 3" xfId="8359" hidden="1"/>
    <cellStyle name="Uwaga 3" xfId="8360" hidden="1"/>
    <cellStyle name="Uwaga 3" xfId="8361" hidden="1"/>
    <cellStyle name="Uwaga 3" xfId="8369" hidden="1"/>
    <cellStyle name="Uwaga 3" xfId="8371" hidden="1"/>
    <cellStyle name="Uwaga 3" xfId="8374" hidden="1"/>
    <cellStyle name="Uwaga 3" xfId="8378" hidden="1"/>
    <cellStyle name="Uwaga 3" xfId="8381" hidden="1"/>
    <cellStyle name="Uwaga 3" xfId="8384" hidden="1"/>
    <cellStyle name="Uwaga 3" xfId="8387" hidden="1"/>
    <cellStyle name="Uwaga 3" xfId="8389" hidden="1"/>
    <cellStyle name="Uwaga 3" xfId="8392" hidden="1"/>
    <cellStyle name="Uwaga 3" xfId="8395" hidden="1"/>
    <cellStyle name="Uwaga 3" xfId="8396" hidden="1"/>
    <cellStyle name="Uwaga 3" xfId="8397" hidden="1"/>
    <cellStyle name="Uwaga 3" xfId="8404" hidden="1"/>
    <cellStyle name="Uwaga 3" xfId="8406" hidden="1"/>
    <cellStyle name="Uwaga 3" xfId="8408" hidden="1"/>
    <cellStyle name="Uwaga 3" xfId="8413" hidden="1"/>
    <cellStyle name="Uwaga 3" xfId="8415" hidden="1"/>
    <cellStyle name="Uwaga 3" xfId="8417" hidden="1"/>
    <cellStyle name="Uwaga 3" xfId="8422" hidden="1"/>
    <cellStyle name="Uwaga 3" xfId="8424" hidden="1"/>
    <cellStyle name="Uwaga 3" xfId="8426" hidden="1"/>
    <cellStyle name="Uwaga 3" xfId="8431" hidden="1"/>
    <cellStyle name="Uwaga 3" xfId="8432" hidden="1"/>
    <cellStyle name="Uwaga 3" xfId="8433" hidden="1"/>
    <cellStyle name="Uwaga 3" xfId="8440" hidden="1"/>
    <cellStyle name="Uwaga 3" xfId="8442" hidden="1"/>
    <cellStyle name="Uwaga 3" xfId="8444" hidden="1"/>
    <cellStyle name="Uwaga 3" xfId="8449" hidden="1"/>
    <cellStyle name="Uwaga 3" xfId="8451" hidden="1"/>
    <cellStyle name="Uwaga 3" xfId="8453" hidden="1"/>
    <cellStyle name="Uwaga 3" xfId="8458" hidden="1"/>
    <cellStyle name="Uwaga 3" xfId="8460" hidden="1"/>
    <cellStyle name="Uwaga 3" xfId="8461" hidden="1"/>
    <cellStyle name="Uwaga 3" xfId="8467" hidden="1"/>
    <cellStyle name="Uwaga 3" xfId="8468" hidden="1"/>
    <cellStyle name="Uwaga 3" xfId="8469" hidden="1"/>
    <cellStyle name="Uwaga 3" xfId="8476" hidden="1"/>
    <cellStyle name="Uwaga 3" xfId="8478" hidden="1"/>
    <cellStyle name="Uwaga 3" xfId="8480" hidden="1"/>
    <cellStyle name="Uwaga 3" xfId="8485" hidden="1"/>
    <cellStyle name="Uwaga 3" xfId="8487" hidden="1"/>
    <cellStyle name="Uwaga 3" xfId="8489" hidden="1"/>
    <cellStyle name="Uwaga 3" xfId="8494" hidden="1"/>
    <cellStyle name="Uwaga 3" xfId="8496" hidden="1"/>
    <cellStyle name="Uwaga 3" xfId="8498" hidden="1"/>
    <cellStyle name="Uwaga 3" xfId="8503" hidden="1"/>
    <cellStyle name="Uwaga 3" xfId="8504" hidden="1"/>
    <cellStyle name="Uwaga 3" xfId="8506" hidden="1"/>
    <cellStyle name="Uwaga 3" xfId="8512" hidden="1"/>
    <cellStyle name="Uwaga 3" xfId="8513" hidden="1"/>
    <cellStyle name="Uwaga 3" xfId="8514" hidden="1"/>
    <cellStyle name="Uwaga 3" xfId="8521" hidden="1"/>
    <cellStyle name="Uwaga 3" xfId="8522" hidden="1"/>
    <cellStyle name="Uwaga 3" xfId="8523" hidden="1"/>
    <cellStyle name="Uwaga 3" xfId="8530" hidden="1"/>
    <cellStyle name="Uwaga 3" xfId="8531" hidden="1"/>
    <cellStyle name="Uwaga 3" xfId="8532" hidden="1"/>
    <cellStyle name="Uwaga 3" xfId="8539" hidden="1"/>
    <cellStyle name="Uwaga 3" xfId="8540" hidden="1"/>
    <cellStyle name="Uwaga 3" xfId="8541" hidden="1"/>
    <cellStyle name="Uwaga 3" xfId="8548" hidden="1"/>
    <cellStyle name="Uwaga 3" xfId="8549" hidden="1"/>
    <cellStyle name="Uwaga 3" xfId="8550" hidden="1"/>
    <cellStyle name="Uwaga 3" xfId="8577" hidden="1"/>
    <cellStyle name="Uwaga 3" xfId="8578" hidden="1"/>
    <cellStyle name="Uwaga 3" xfId="8580" hidden="1"/>
    <cellStyle name="Uwaga 3" xfId="8592" hidden="1"/>
    <cellStyle name="Uwaga 3" xfId="8593" hidden="1"/>
    <cellStyle name="Uwaga 3" xfId="8598" hidden="1"/>
    <cellStyle name="Uwaga 3" xfId="8607" hidden="1"/>
    <cellStyle name="Uwaga 3" xfId="8608" hidden="1"/>
    <cellStyle name="Uwaga 3" xfId="8613" hidden="1"/>
    <cellStyle name="Uwaga 3" xfId="8622" hidden="1"/>
    <cellStyle name="Uwaga 3" xfId="8623" hidden="1"/>
    <cellStyle name="Uwaga 3" xfId="8624" hidden="1"/>
    <cellStyle name="Uwaga 3" xfId="8637" hidden="1"/>
    <cellStyle name="Uwaga 3" xfId="8642" hidden="1"/>
    <cellStyle name="Uwaga 3" xfId="8647" hidden="1"/>
    <cellStyle name="Uwaga 3" xfId="8657" hidden="1"/>
    <cellStyle name="Uwaga 3" xfId="8662" hidden="1"/>
    <cellStyle name="Uwaga 3" xfId="8666" hidden="1"/>
    <cellStyle name="Uwaga 3" xfId="8673" hidden="1"/>
    <cellStyle name="Uwaga 3" xfId="8678" hidden="1"/>
    <cellStyle name="Uwaga 3" xfId="8681" hidden="1"/>
    <cellStyle name="Uwaga 3" xfId="8687" hidden="1"/>
    <cellStyle name="Uwaga 3" xfId="8692" hidden="1"/>
    <cellStyle name="Uwaga 3" xfId="8696" hidden="1"/>
    <cellStyle name="Uwaga 3" xfId="8697" hidden="1"/>
    <cellStyle name="Uwaga 3" xfId="8698" hidden="1"/>
    <cellStyle name="Uwaga 3" xfId="8702" hidden="1"/>
    <cellStyle name="Uwaga 3" xfId="8714" hidden="1"/>
    <cellStyle name="Uwaga 3" xfId="8719" hidden="1"/>
    <cellStyle name="Uwaga 3" xfId="8724" hidden="1"/>
    <cellStyle name="Uwaga 3" xfId="8729" hidden="1"/>
    <cellStyle name="Uwaga 3" xfId="8734" hidden="1"/>
    <cellStyle name="Uwaga 3" xfId="8739" hidden="1"/>
    <cellStyle name="Uwaga 3" xfId="8743" hidden="1"/>
    <cellStyle name="Uwaga 3" xfId="8747" hidden="1"/>
    <cellStyle name="Uwaga 3" xfId="8752" hidden="1"/>
    <cellStyle name="Uwaga 3" xfId="8757" hidden="1"/>
    <cellStyle name="Uwaga 3" xfId="8758" hidden="1"/>
    <cellStyle name="Uwaga 3" xfId="8760" hidden="1"/>
    <cellStyle name="Uwaga 3" xfId="8773" hidden="1"/>
    <cellStyle name="Uwaga 3" xfId="8777" hidden="1"/>
    <cellStyle name="Uwaga 3" xfId="8782" hidden="1"/>
    <cellStyle name="Uwaga 3" xfId="8789" hidden="1"/>
    <cellStyle name="Uwaga 3" xfId="8793" hidden="1"/>
    <cellStyle name="Uwaga 3" xfId="8798" hidden="1"/>
    <cellStyle name="Uwaga 3" xfId="8803" hidden="1"/>
    <cellStyle name="Uwaga 3" xfId="8806" hidden="1"/>
    <cellStyle name="Uwaga 3" xfId="8811" hidden="1"/>
    <cellStyle name="Uwaga 3" xfId="8817" hidden="1"/>
    <cellStyle name="Uwaga 3" xfId="8818" hidden="1"/>
    <cellStyle name="Uwaga 3" xfId="8821" hidden="1"/>
    <cellStyle name="Uwaga 3" xfId="8834" hidden="1"/>
    <cellStyle name="Uwaga 3" xfId="8838" hidden="1"/>
    <cellStyle name="Uwaga 3" xfId="8843" hidden="1"/>
    <cellStyle name="Uwaga 3" xfId="8850" hidden="1"/>
    <cellStyle name="Uwaga 3" xfId="8855" hidden="1"/>
    <cellStyle name="Uwaga 3" xfId="8859" hidden="1"/>
    <cellStyle name="Uwaga 3" xfId="8864" hidden="1"/>
    <cellStyle name="Uwaga 3" xfId="8868" hidden="1"/>
    <cellStyle name="Uwaga 3" xfId="8873" hidden="1"/>
    <cellStyle name="Uwaga 3" xfId="8877" hidden="1"/>
    <cellStyle name="Uwaga 3" xfId="8878" hidden="1"/>
    <cellStyle name="Uwaga 3" xfId="8880" hidden="1"/>
    <cellStyle name="Uwaga 3" xfId="8892" hidden="1"/>
    <cellStyle name="Uwaga 3" xfId="8893" hidden="1"/>
    <cellStyle name="Uwaga 3" xfId="8895" hidden="1"/>
    <cellStyle name="Uwaga 3" xfId="8907" hidden="1"/>
    <cellStyle name="Uwaga 3" xfId="8909" hidden="1"/>
    <cellStyle name="Uwaga 3" xfId="8912" hidden="1"/>
    <cellStyle name="Uwaga 3" xfId="8922" hidden="1"/>
    <cellStyle name="Uwaga 3" xfId="8923" hidden="1"/>
    <cellStyle name="Uwaga 3" xfId="8925" hidden="1"/>
    <cellStyle name="Uwaga 3" xfId="8937" hidden="1"/>
    <cellStyle name="Uwaga 3" xfId="8938" hidden="1"/>
    <cellStyle name="Uwaga 3" xfId="8939" hidden="1"/>
    <cellStyle name="Uwaga 3" xfId="8953" hidden="1"/>
    <cellStyle name="Uwaga 3" xfId="8956" hidden="1"/>
    <cellStyle name="Uwaga 3" xfId="8960" hidden="1"/>
    <cellStyle name="Uwaga 3" xfId="8968" hidden="1"/>
    <cellStyle name="Uwaga 3" xfId="8971" hidden="1"/>
    <cellStyle name="Uwaga 3" xfId="8975" hidden="1"/>
    <cellStyle name="Uwaga 3" xfId="8983" hidden="1"/>
    <cellStyle name="Uwaga 3" xfId="8986" hidden="1"/>
    <cellStyle name="Uwaga 3" xfId="8990" hidden="1"/>
    <cellStyle name="Uwaga 3" xfId="8997" hidden="1"/>
    <cellStyle name="Uwaga 3" xfId="8998" hidden="1"/>
    <cellStyle name="Uwaga 3" xfId="9000" hidden="1"/>
    <cellStyle name="Uwaga 3" xfId="9013" hidden="1"/>
    <cellStyle name="Uwaga 3" xfId="9016" hidden="1"/>
    <cellStyle name="Uwaga 3" xfId="9019" hidden="1"/>
    <cellStyle name="Uwaga 3" xfId="9028" hidden="1"/>
    <cellStyle name="Uwaga 3" xfId="9031" hidden="1"/>
    <cellStyle name="Uwaga 3" xfId="9035" hidden="1"/>
    <cellStyle name="Uwaga 3" xfId="9043" hidden="1"/>
    <cellStyle name="Uwaga 3" xfId="9045" hidden="1"/>
    <cellStyle name="Uwaga 3" xfId="9048" hidden="1"/>
    <cellStyle name="Uwaga 3" xfId="9057" hidden="1"/>
    <cellStyle name="Uwaga 3" xfId="9058" hidden="1"/>
    <cellStyle name="Uwaga 3" xfId="9059" hidden="1"/>
    <cellStyle name="Uwaga 3" xfId="9072" hidden="1"/>
    <cellStyle name="Uwaga 3" xfId="9073" hidden="1"/>
    <cellStyle name="Uwaga 3" xfId="9075" hidden="1"/>
    <cellStyle name="Uwaga 3" xfId="9087" hidden="1"/>
    <cellStyle name="Uwaga 3" xfId="9088" hidden="1"/>
    <cellStyle name="Uwaga 3" xfId="9090" hidden="1"/>
    <cellStyle name="Uwaga 3" xfId="9102" hidden="1"/>
    <cellStyle name="Uwaga 3" xfId="9103" hidden="1"/>
    <cellStyle name="Uwaga 3" xfId="9105" hidden="1"/>
    <cellStyle name="Uwaga 3" xfId="9117" hidden="1"/>
    <cellStyle name="Uwaga 3" xfId="9118" hidden="1"/>
    <cellStyle name="Uwaga 3" xfId="9119" hidden="1"/>
    <cellStyle name="Uwaga 3" xfId="9133" hidden="1"/>
    <cellStyle name="Uwaga 3" xfId="9135" hidden="1"/>
    <cellStyle name="Uwaga 3" xfId="9138" hidden="1"/>
    <cellStyle name="Uwaga 3" xfId="9148" hidden="1"/>
    <cellStyle name="Uwaga 3" xfId="9151" hidden="1"/>
    <cellStyle name="Uwaga 3" xfId="9154" hidden="1"/>
    <cellStyle name="Uwaga 3" xfId="9163" hidden="1"/>
    <cellStyle name="Uwaga 3" xfId="9165" hidden="1"/>
    <cellStyle name="Uwaga 3" xfId="9168" hidden="1"/>
    <cellStyle name="Uwaga 3" xfId="9177" hidden="1"/>
    <cellStyle name="Uwaga 3" xfId="9178" hidden="1"/>
    <cellStyle name="Uwaga 3" xfId="9179" hidden="1"/>
    <cellStyle name="Uwaga 3" xfId="9192" hidden="1"/>
    <cellStyle name="Uwaga 3" xfId="9194" hidden="1"/>
    <cellStyle name="Uwaga 3" xfId="9196" hidden="1"/>
    <cellStyle name="Uwaga 3" xfId="9207" hidden="1"/>
    <cellStyle name="Uwaga 3" xfId="9209" hidden="1"/>
    <cellStyle name="Uwaga 3" xfId="9211" hidden="1"/>
    <cellStyle name="Uwaga 3" xfId="9222" hidden="1"/>
    <cellStyle name="Uwaga 3" xfId="9224" hidden="1"/>
    <cellStyle name="Uwaga 3" xfId="9226" hidden="1"/>
    <cellStyle name="Uwaga 3" xfId="9237" hidden="1"/>
    <cellStyle name="Uwaga 3" xfId="9238" hidden="1"/>
    <cellStyle name="Uwaga 3" xfId="9239" hidden="1"/>
    <cellStyle name="Uwaga 3" xfId="9252" hidden="1"/>
    <cellStyle name="Uwaga 3" xfId="9254" hidden="1"/>
    <cellStyle name="Uwaga 3" xfId="9256" hidden="1"/>
    <cellStyle name="Uwaga 3" xfId="9267" hidden="1"/>
    <cellStyle name="Uwaga 3" xfId="9269" hidden="1"/>
    <cellStyle name="Uwaga 3" xfId="9271" hidden="1"/>
    <cellStyle name="Uwaga 3" xfId="9282" hidden="1"/>
    <cellStyle name="Uwaga 3" xfId="9284" hidden="1"/>
    <cellStyle name="Uwaga 3" xfId="9285" hidden="1"/>
    <cellStyle name="Uwaga 3" xfId="9297" hidden="1"/>
    <cellStyle name="Uwaga 3" xfId="9298" hidden="1"/>
    <cellStyle name="Uwaga 3" xfId="9299" hidden="1"/>
    <cellStyle name="Uwaga 3" xfId="9312" hidden="1"/>
    <cellStyle name="Uwaga 3" xfId="9314" hidden="1"/>
    <cellStyle name="Uwaga 3" xfId="9316" hidden="1"/>
    <cellStyle name="Uwaga 3" xfId="9327" hidden="1"/>
    <cellStyle name="Uwaga 3" xfId="9329" hidden="1"/>
    <cellStyle name="Uwaga 3" xfId="9331" hidden="1"/>
    <cellStyle name="Uwaga 3" xfId="9342" hidden="1"/>
    <cellStyle name="Uwaga 3" xfId="9344" hidden="1"/>
    <cellStyle name="Uwaga 3" xfId="9346" hidden="1"/>
    <cellStyle name="Uwaga 3" xfId="9357" hidden="1"/>
    <cellStyle name="Uwaga 3" xfId="9358" hidden="1"/>
    <cellStyle name="Uwaga 3" xfId="9360" hidden="1"/>
    <cellStyle name="Uwaga 3" xfId="9371" hidden="1"/>
    <cellStyle name="Uwaga 3" xfId="9373" hidden="1"/>
    <cellStyle name="Uwaga 3" xfId="9374" hidden="1"/>
    <cellStyle name="Uwaga 3" xfId="9383" hidden="1"/>
    <cellStyle name="Uwaga 3" xfId="9386" hidden="1"/>
    <cellStyle name="Uwaga 3" xfId="9388" hidden="1"/>
    <cellStyle name="Uwaga 3" xfId="9399" hidden="1"/>
    <cellStyle name="Uwaga 3" xfId="9401" hidden="1"/>
    <cellStyle name="Uwaga 3" xfId="9403" hidden="1"/>
    <cellStyle name="Uwaga 3" xfId="9415" hidden="1"/>
    <cellStyle name="Uwaga 3" xfId="9417" hidden="1"/>
    <cellStyle name="Uwaga 3" xfId="9419" hidden="1"/>
    <cellStyle name="Uwaga 3" xfId="9427" hidden="1"/>
    <cellStyle name="Uwaga 3" xfId="9429" hidden="1"/>
    <cellStyle name="Uwaga 3" xfId="9432" hidden="1"/>
    <cellStyle name="Uwaga 3" xfId="9422" hidden="1"/>
    <cellStyle name="Uwaga 3" xfId="9421" hidden="1"/>
    <cellStyle name="Uwaga 3" xfId="9420" hidden="1"/>
    <cellStyle name="Uwaga 3" xfId="9407" hidden="1"/>
    <cellStyle name="Uwaga 3" xfId="9406" hidden="1"/>
    <cellStyle name="Uwaga 3" xfId="9405" hidden="1"/>
    <cellStyle name="Uwaga 3" xfId="9392" hidden="1"/>
    <cellStyle name="Uwaga 3" xfId="9391" hidden="1"/>
    <cellStyle name="Uwaga 3" xfId="9390" hidden="1"/>
    <cellStyle name="Uwaga 3" xfId="9377" hidden="1"/>
    <cellStyle name="Uwaga 3" xfId="9376" hidden="1"/>
    <cellStyle name="Uwaga 3" xfId="9375" hidden="1"/>
    <cellStyle name="Uwaga 3" xfId="9362" hidden="1"/>
    <cellStyle name="Uwaga 3" xfId="9361" hidden="1"/>
    <cellStyle name="Uwaga 3" xfId="9359" hidden="1"/>
    <cellStyle name="Uwaga 3" xfId="9348" hidden="1"/>
    <cellStyle name="Uwaga 3" xfId="9345" hidden="1"/>
    <cellStyle name="Uwaga 3" xfId="9343" hidden="1"/>
    <cellStyle name="Uwaga 3" xfId="9333" hidden="1"/>
    <cellStyle name="Uwaga 3" xfId="9330" hidden="1"/>
    <cellStyle name="Uwaga 3" xfId="9328" hidden="1"/>
    <cellStyle name="Uwaga 3" xfId="9318" hidden="1"/>
    <cellStyle name="Uwaga 3" xfId="9315" hidden="1"/>
    <cellStyle name="Uwaga 3" xfId="9313" hidden="1"/>
    <cellStyle name="Uwaga 3" xfId="9303" hidden="1"/>
    <cellStyle name="Uwaga 3" xfId="9301" hidden="1"/>
    <cellStyle name="Uwaga 3" xfId="9300" hidden="1"/>
    <cellStyle name="Uwaga 3" xfId="9288" hidden="1"/>
    <cellStyle name="Uwaga 3" xfId="9286" hidden="1"/>
    <cellStyle name="Uwaga 3" xfId="9283" hidden="1"/>
    <cellStyle name="Uwaga 3" xfId="9273" hidden="1"/>
    <cellStyle name="Uwaga 3" xfId="9270" hidden="1"/>
    <cellStyle name="Uwaga 3" xfId="9268" hidden="1"/>
    <cellStyle name="Uwaga 3" xfId="9258" hidden="1"/>
    <cellStyle name="Uwaga 3" xfId="9255" hidden="1"/>
    <cellStyle name="Uwaga 3" xfId="9253" hidden="1"/>
    <cellStyle name="Uwaga 3" xfId="9243" hidden="1"/>
    <cellStyle name="Uwaga 3" xfId="9241" hidden="1"/>
    <cellStyle name="Uwaga 3" xfId="9240" hidden="1"/>
    <cellStyle name="Uwaga 3" xfId="9228" hidden="1"/>
    <cellStyle name="Uwaga 3" xfId="9225" hidden="1"/>
    <cellStyle name="Uwaga 3" xfId="9223" hidden="1"/>
    <cellStyle name="Uwaga 3" xfId="9213" hidden="1"/>
    <cellStyle name="Uwaga 3" xfId="9210" hidden="1"/>
    <cellStyle name="Uwaga 3" xfId="9208" hidden="1"/>
    <cellStyle name="Uwaga 3" xfId="9198" hidden="1"/>
    <cellStyle name="Uwaga 3" xfId="9195" hidden="1"/>
    <cellStyle name="Uwaga 3" xfId="9193" hidden="1"/>
    <cellStyle name="Uwaga 3" xfId="9183" hidden="1"/>
    <cellStyle name="Uwaga 3" xfId="9181" hidden="1"/>
    <cellStyle name="Uwaga 3" xfId="9180" hidden="1"/>
    <cellStyle name="Uwaga 3" xfId="9167" hidden="1"/>
    <cellStyle name="Uwaga 3" xfId="9164" hidden="1"/>
    <cellStyle name="Uwaga 3" xfId="9162" hidden="1"/>
    <cellStyle name="Uwaga 3" xfId="9152" hidden="1"/>
    <cellStyle name="Uwaga 3" xfId="9149" hidden="1"/>
    <cellStyle name="Uwaga 3" xfId="9147" hidden="1"/>
    <cellStyle name="Uwaga 3" xfId="9137" hidden="1"/>
    <cellStyle name="Uwaga 3" xfId="9134" hidden="1"/>
    <cellStyle name="Uwaga 3" xfId="9132" hidden="1"/>
    <cellStyle name="Uwaga 3" xfId="9123" hidden="1"/>
    <cellStyle name="Uwaga 3" xfId="9121" hidden="1"/>
    <cellStyle name="Uwaga 3" xfId="9120" hidden="1"/>
    <cellStyle name="Uwaga 3" xfId="9108" hidden="1"/>
    <cellStyle name="Uwaga 3" xfId="9106" hidden="1"/>
    <cellStyle name="Uwaga 3" xfId="9104" hidden="1"/>
    <cellStyle name="Uwaga 3" xfId="9093" hidden="1"/>
    <cellStyle name="Uwaga 3" xfId="9091" hidden="1"/>
    <cellStyle name="Uwaga 3" xfId="9089" hidden="1"/>
    <cellStyle name="Uwaga 3" xfId="9078" hidden="1"/>
    <cellStyle name="Uwaga 3" xfId="9076" hidden="1"/>
    <cellStyle name="Uwaga 3" xfId="9074" hidden="1"/>
    <cellStyle name="Uwaga 3" xfId="9063" hidden="1"/>
    <cellStyle name="Uwaga 3" xfId="9061" hidden="1"/>
    <cellStyle name="Uwaga 3" xfId="9060" hidden="1"/>
    <cellStyle name="Uwaga 3" xfId="9047" hidden="1"/>
    <cellStyle name="Uwaga 3" xfId="9044" hidden="1"/>
    <cellStyle name="Uwaga 3" xfId="9042" hidden="1"/>
    <cellStyle name="Uwaga 3" xfId="9032" hidden="1"/>
    <cellStyle name="Uwaga 3" xfId="9029" hidden="1"/>
    <cellStyle name="Uwaga 3" xfId="9027" hidden="1"/>
    <cellStyle name="Uwaga 3" xfId="9017" hidden="1"/>
    <cellStyle name="Uwaga 3" xfId="9014" hidden="1"/>
    <cellStyle name="Uwaga 3" xfId="9012" hidden="1"/>
    <cellStyle name="Uwaga 3" xfId="9003" hidden="1"/>
    <cellStyle name="Uwaga 3" xfId="9001" hidden="1"/>
    <cellStyle name="Uwaga 3" xfId="8999" hidden="1"/>
    <cellStyle name="Uwaga 3" xfId="8987" hidden="1"/>
    <cellStyle name="Uwaga 3" xfId="8984" hidden="1"/>
    <cellStyle name="Uwaga 3" xfId="8982" hidden="1"/>
    <cellStyle name="Uwaga 3" xfId="8972" hidden="1"/>
    <cellStyle name="Uwaga 3" xfId="8969" hidden="1"/>
    <cellStyle name="Uwaga 3" xfId="8967" hidden="1"/>
    <cellStyle name="Uwaga 3" xfId="8957" hidden="1"/>
    <cellStyle name="Uwaga 3" xfId="8954" hidden="1"/>
    <cellStyle name="Uwaga 3" xfId="8952" hidden="1"/>
    <cellStyle name="Uwaga 3" xfId="8945" hidden="1"/>
    <cellStyle name="Uwaga 3" xfId="8942" hidden="1"/>
    <cellStyle name="Uwaga 3" xfId="8940" hidden="1"/>
    <cellStyle name="Uwaga 3" xfId="8930" hidden="1"/>
    <cellStyle name="Uwaga 3" xfId="8927" hidden="1"/>
    <cellStyle name="Uwaga 3" xfId="8924" hidden="1"/>
    <cellStyle name="Uwaga 3" xfId="8915" hidden="1"/>
    <cellStyle name="Uwaga 3" xfId="8911" hidden="1"/>
    <cellStyle name="Uwaga 3" xfId="8908" hidden="1"/>
    <cellStyle name="Uwaga 3" xfId="8900" hidden="1"/>
    <cellStyle name="Uwaga 3" xfId="8897" hidden="1"/>
    <cellStyle name="Uwaga 3" xfId="8894" hidden="1"/>
    <cellStyle name="Uwaga 3" xfId="8885" hidden="1"/>
    <cellStyle name="Uwaga 3" xfId="8882" hidden="1"/>
    <cellStyle name="Uwaga 3" xfId="8879" hidden="1"/>
    <cellStyle name="Uwaga 3" xfId="8869" hidden="1"/>
    <cellStyle name="Uwaga 3" xfId="8865" hidden="1"/>
    <cellStyle name="Uwaga 3" xfId="8862" hidden="1"/>
    <cellStyle name="Uwaga 3" xfId="8853" hidden="1"/>
    <cellStyle name="Uwaga 3" xfId="8849" hidden="1"/>
    <cellStyle name="Uwaga 3" xfId="8847" hidden="1"/>
    <cellStyle name="Uwaga 3" xfId="8839" hidden="1"/>
    <cellStyle name="Uwaga 3" xfId="8835" hidden="1"/>
    <cellStyle name="Uwaga 3" xfId="8832" hidden="1"/>
    <cellStyle name="Uwaga 3" xfId="8825" hidden="1"/>
    <cellStyle name="Uwaga 3" xfId="8822" hidden="1"/>
    <cellStyle name="Uwaga 3" xfId="8819" hidden="1"/>
    <cellStyle name="Uwaga 3" xfId="8810" hidden="1"/>
    <cellStyle name="Uwaga 3" xfId="8805" hidden="1"/>
    <cellStyle name="Uwaga 3" xfId="8802" hidden="1"/>
    <cellStyle name="Uwaga 3" xfId="8795" hidden="1"/>
    <cellStyle name="Uwaga 3" xfId="8790" hidden="1"/>
    <cellStyle name="Uwaga 3" xfId="8787" hidden="1"/>
    <cellStyle name="Uwaga 3" xfId="8780" hidden="1"/>
    <cellStyle name="Uwaga 3" xfId="8775" hidden="1"/>
    <cellStyle name="Uwaga 3" xfId="8772" hidden="1"/>
    <cellStyle name="Uwaga 3" xfId="8766" hidden="1"/>
    <cellStyle name="Uwaga 3" xfId="8762" hidden="1"/>
    <cellStyle name="Uwaga 3" xfId="8759" hidden="1"/>
    <cellStyle name="Uwaga 3" xfId="8751" hidden="1"/>
    <cellStyle name="Uwaga 3" xfId="8746" hidden="1"/>
    <cellStyle name="Uwaga 3" xfId="8742" hidden="1"/>
    <cellStyle name="Uwaga 3" xfId="8736" hidden="1"/>
    <cellStyle name="Uwaga 3" xfId="8731" hidden="1"/>
    <cellStyle name="Uwaga 3" xfId="8727" hidden="1"/>
    <cellStyle name="Uwaga 3" xfId="8721" hidden="1"/>
    <cellStyle name="Uwaga 3" xfId="8716" hidden="1"/>
    <cellStyle name="Uwaga 3" xfId="8712" hidden="1"/>
    <cellStyle name="Uwaga 3" xfId="8707" hidden="1"/>
    <cellStyle name="Uwaga 3" xfId="8703" hidden="1"/>
    <cellStyle name="Uwaga 3" xfId="8699" hidden="1"/>
    <cellStyle name="Uwaga 3" xfId="8691" hidden="1"/>
    <cellStyle name="Uwaga 3" xfId="8686" hidden="1"/>
    <cellStyle name="Uwaga 3" xfId="8682" hidden="1"/>
    <cellStyle name="Uwaga 3" xfId="8676" hidden="1"/>
    <cellStyle name="Uwaga 3" xfId="8671" hidden="1"/>
    <cellStyle name="Uwaga 3" xfId="8667" hidden="1"/>
    <cellStyle name="Uwaga 3" xfId="8661" hidden="1"/>
    <cellStyle name="Uwaga 3" xfId="8656"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79" hidden="1"/>
    <cellStyle name="Uwaga 3" xfId="8573" hidden="1"/>
    <cellStyle name="Uwaga 3" xfId="8569" hidden="1"/>
    <cellStyle name="Uwaga 3" xfId="8565" hidden="1"/>
    <cellStyle name="Uwaga 3" xfId="9425" hidden="1"/>
    <cellStyle name="Uwaga 3" xfId="9424" hidden="1"/>
    <cellStyle name="Uwaga 3" xfId="9423" hidden="1"/>
    <cellStyle name="Uwaga 3" xfId="9410" hidden="1"/>
    <cellStyle name="Uwaga 3" xfId="9409" hidden="1"/>
    <cellStyle name="Uwaga 3" xfId="9408" hidden="1"/>
    <cellStyle name="Uwaga 3" xfId="9395" hidden="1"/>
    <cellStyle name="Uwaga 3" xfId="9394" hidden="1"/>
    <cellStyle name="Uwaga 3" xfId="9393" hidden="1"/>
    <cellStyle name="Uwaga 3" xfId="9380" hidden="1"/>
    <cellStyle name="Uwaga 3" xfId="9379" hidden="1"/>
    <cellStyle name="Uwaga 3" xfId="9378" hidden="1"/>
    <cellStyle name="Uwaga 3" xfId="9365" hidden="1"/>
    <cellStyle name="Uwaga 3" xfId="9364" hidden="1"/>
    <cellStyle name="Uwaga 3" xfId="9363" hidden="1"/>
    <cellStyle name="Uwaga 3" xfId="9351" hidden="1"/>
    <cellStyle name="Uwaga 3" xfId="9349" hidden="1"/>
    <cellStyle name="Uwaga 3" xfId="9347" hidden="1"/>
    <cellStyle name="Uwaga 3" xfId="9336" hidden="1"/>
    <cellStyle name="Uwaga 3" xfId="9334" hidden="1"/>
    <cellStyle name="Uwaga 3" xfId="9332" hidden="1"/>
    <cellStyle name="Uwaga 3" xfId="9321" hidden="1"/>
    <cellStyle name="Uwaga 3" xfId="9319" hidden="1"/>
    <cellStyle name="Uwaga 3" xfId="9317" hidden="1"/>
    <cellStyle name="Uwaga 3" xfId="9306" hidden="1"/>
    <cellStyle name="Uwaga 3" xfId="9304" hidden="1"/>
    <cellStyle name="Uwaga 3" xfId="9302" hidden="1"/>
    <cellStyle name="Uwaga 3" xfId="9291" hidden="1"/>
    <cellStyle name="Uwaga 3" xfId="9289" hidden="1"/>
    <cellStyle name="Uwaga 3" xfId="9287" hidden="1"/>
    <cellStyle name="Uwaga 3" xfId="9276" hidden="1"/>
    <cellStyle name="Uwaga 3" xfId="9274" hidden="1"/>
    <cellStyle name="Uwaga 3" xfId="9272" hidden="1"/>
    <cellStyle name="Uwaga 3" xfId="9261" hidden="1"/>
    <cellStyle name="Uwaga 3" xfId="9259" hidden="1"/>
    <cellStyle name="Uwaga 3" xfId="9257" hidden="1"/>
    <cellStyle name="Uwaga 3" xfId="9246" hidden="1"/>
    <cellStyle name="Uwaga 3" xfId="9244" hidden="1"/>
    <cellStyle name="Uwaga 3" xfId="9242" hidden="1"/>
    <cellStyle name="Uwaga 3" xfId="9231" hidden="1"/>
    <cellStyle name="Uwaga 3" xfId="9229" hidden="1"/>
    <cellStyle name="Uwaga 3" xfId="9227" hidden="1"/>
    <cellStyle name="Uwaga 3" xfId="9216" hidden="1"/>
    <cellStyle name="Uwaga 3" xfId="9214" hidden="1"/>
    <cellStyle name="Uwaga 3" xfId="9212" hidden="1"/>
    <cellStyle name="Uwaga 3" xfId="9201" hidden="1"/>
    <cellStyle name="Uwaga 3" xfId="9199" hidden="1"/>
    <cellStyle name="Uwaga 3" xfId="9197" hidden="1"/>
    <cellStyle name="Uwaga 3" xfId="9186" hidden="1"/>
    <cellStyle name="Uwaga 3" xfId="9184" hidden="1"/>
    <cellStyle name="Uwaga 3" xfId="9182" hidden="1"/>
    <cellStyle name="Uwaga 3" xfId="9171" hidden="1"/>
    <cellStyle name="Uwaga 3" xfId="9169" hidden="1"/>
    <cellStyle name="Uwaga 3" xfId="9166" hidden="1"/>
    <cellStyle name="Uwaga 3" xfId="9156" hidden="1"/>
    <cellStyle name="Uwaga 3" xfId="9153" hidden="1"/>
    <cellStyle name="Uwaga 3" xfId="9150" hidden="1"/>
    <cellStyle name="Uwaga 3" xfId="9141" hidden="1"/>
    <cellStyle name="Uwaga 3" xfId="9139" hidden="1"/>
    <cellStyle name="Uwaga 3" xfId="9136" hidden="1"/>
    <cellStyle name="Uwaga 3" xfId="9126" hidden="1"/>
    <cellStyle name="Uwaga 3" xfId="9124" hidden="1"/>
    <cellStyle name="Uwaga 3" xfId="9122" hidden="1"/>
    <cellStyle name="Uwaga 3" xfId="9111" hidden="1"/>
    <cellStyle name="Uwaga 3" xfId="9109" hidden="1"/>
    <cellStyle name="Uwaga 3" xfId="9107" hidden="1"/>
    <cellStyle name="Uwaga 3" xfId="9096" hidden="1"/>
    <cellStyle name="Uwaga 3" xfId="9094" hidden="1"/>
    <cellStyle name="Uwaga 3" xfId="9092" hidden="1"/>
    <cellStyle name="Uwaga 3" xfId="9081" hidden="1"/>
    <cellStyle name="Uwaga 3" xfId="9079" hidden="1"/>
    <cellStyle name="Uwaga 3" xfId="9077" hidden="1"/>
    <cellStyle name="Uwaga 3" xfId="9066" hidden="1"/>
    <cellStyle name="Uwaga 3" xfId="9064" hidden="1"/>
    <cellStyle name="Uwaga 3" xfId="9062" hidden="1"/>
    <cellStyle name="Uwaga 3" xfId="9051" hidden="1"/>
    <cellStyle name="Uwaga 3" xfId="9049" hidden="1"/>
    <cellStyle name="Uwaga 3" xfId="9046" hidden="1"/>
    <cellStyle name="Uwaga 3" xfId="9036" hidden="1"/>
    <cellStyle name="Uwaga 3" xfId="9033" hidden="1"/>
    <cellStyle name="Uwaga 3" xfId="9030" hidden="1"/>
    <cellStyle name="Uwaga 3" xfId="9021" hidden="1"/>
    <cellStyle name="Uwaga 3" xfId="9018" hidden="1"/>
    <cellStyle name="Uwaga 3" xfId="9015" hidden="1"/>
    <cellStyle name="Uwaga 3" xfId="9006" hidden="1"/>
    <cellStyle name="Uwaga 3" xfId="9004" hidden="1"/>
    <cellStyle name="Uwaga 3" xfId="9002" hidden="1"/>
    <cellStyle name="Uwaga 3" xfId="8991" hidden="1"/>
    <cellStyle name="Uwaga 3" xfId="8988" hidden="1"/>
    <cellStyle name="Uwaga 3" xfId="8985" hidden="1"/>
    <cellStyle name="Uwaga 3" xfId="8976" hidden="1"/>
    <cellStyle name="Uwaga 3" xfId="8973" hidden="1"/>
    <cellStyle name="Uwaga 3" xfId="8970" hidden="1"/>
    <cellStyle name="Uwaga 3" xfId="8961" hidden="1"/>
    <cellStyle name="Uwaga 3" xfId="8958" hidden="1"/>
    <cellStyle name="Uwaga 3" xfId="8955" hidden="1"/>
    <cellStyle name="Uwaga 3" xfId="8948" hidden="1"/>
    <cellStyle name="Uwaga 3" xfId="8944" hidden="1"/>
    <cellStyle name="Uwaga 3" xfId="8941" hidden="1"/>
    <cellStyle name="Uwaga 3" xfId="8933" hidden="1"/>
    <cellStyle name="Uwaga 3" xfId="8929" hidden="1"/>
    <cellStyle name="Uwaga 3" xfId="8926" hidden="1"/>
    <cellStyle name="Uwaga 3" xfId="8918" hidden="1"/>
    <cellStyle name="Uwaga 3" xfId="8914" hidden="1"/>
    <cellStyle name="Uwaga 3" xfId="8910" hidden="1"/>
    <cellStyle name="Uwaga 3" xfId="8903" hidden="1"/>
    <cellStyle name="Uwaga 3" xfId="8899" hidden="1"/>
    <cellStyle name="Uwaga 3" xfId="8896" hidden="1"/>
    <cellStyle name="Uwaga 3" xfId="8888" hidden="1"/>
    <cellStyle name="Uwaga 3" xfId="8884" hidden="1"/>
    <cellStyle name="Uwaga 3" xfId="8881" hidden="1"/>
    <cellStyle name="Uwaga 3" xfId="8872" hidden="1"/>
    <cellStyle name="Uwaga 3" xfId="8867" hidden="1"/>
    <cellStyle name="Uwaga 3" xfId="8863" hidden="1"/>
    <cellStyle name="Uwaga 3" xfId="8857" hidden="1"/>
    <cellStyle name="Uwaga 3" xfId="8852" hidden="1"/>
    <cellStyle name="Uwaga 3" xfId="8848" hidden="1"/>
    <cellStyle name="Uwaga 3" xfId="8842" hidden="1"/>
    <cellStyle name="Uwaga 3" xfId="8837" hidden="1"/>
    <cellStyle name="Uwaga 3" xfId="8833" hidden="1"/>
    <cellStyle name="Uwaga 3" xfId="8828" hidden="1"/>
    <cellStyle name="Uwaga 3" xfId="8824" hidden="1"/>
    <cellStyle name="Uwaga 3" xfId="8820" hidden="1"/>
    <cellStyle name="Uwaga 3" xfId="8813" hidden="1"/>
    <cellStyle name="Uwaga 3" xfId="8808" hidden="1"/>
    <cellStyle name="Uwaga 3" xfId="8804" hidden="1"/>
    <cellStyle name="Uwaga 3" xfId="8797" hidden="1"/>
    <cellStyle name="Uwaga 3" xfId="8792" hidden="1"/>
    <cellStyle name="Uwaga 3" xfId="8788" hidden="1"/>
    <cellStyle name="Uwaga 3" xfId="8783" hidden="1"/>
    <cellStyle name="Uwaga 3" xfId="8778" hidden="1"/>
    <cellStyle name="Uwaga 3" xfId="8774" hidden="1"/>
    <cellStyle name="Uwaga 3" xfId="8768" hidden="1"/>
    <cellStyle name="Uwaga 3" xfId="8764" hidden="1"/>
    <cellStyle name="Uwaga 3" xfId="8761" hidden="1"/>
    <cellStyle name="Uwaga 3" xfId="8754" hidden="1"/>
    <cellStyle name="Uwaga 3" xfId="8749" hidden="1"/>
    <cellStyle name="Uwaga 3" xfId="8744" hidden="1"/>
    <cellStyle name="Uwaga 3" xfId="8738" hidden="1"/>
    <cellStyle name="Uwaga 3" xfId="8733" hidden="1"/>
    <cellStyle name="Uwaga 3" xfId="8728" hidden="1"/>
    <cellStyle name="Uwaga 3" xfId="8723" hidden="1"/>
    <cellStyle name="Uwaga 3" xfId="8718" hidden="1"/>
    <cellStyle name="Uwaga 3" xfId="8713" hidden="1"/>
    <cellStyle name="Uwaga 3" xfId="8709" hidden="1"/>
    <cellStyle name="Uwaga 3" xfId="8705" hidden="1"/>
    <cellStyle name="Uwaga 3" xfId="8700" hidden="1"/>
    <cellStyle name="Uwaga 3" xfId="8693" hidden="1"/>
    <cellStyle name="Uwaga 3" xfId="8688" hidden="1"/>
    <cellStyle name="Uwaga 3" xfId="8683" hidden="1"/>
    <cellStyle name="Uwaga 3" xfId="8677" hidden="1"/>
    <cellStyle name="Uwaga 3" xfId="8672"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0" hidden="1"/>
    <cellStyle name="Uwaga 3" xfId="9428" hidden="1"/>
    <cellStyle name="Uwaga 3" xfId="9426" hidden="1"/>
    <cellStyle name="Uwaga 3" xfId="9413" hidden="1"/>
    <cellStyle name="Uwaga 3" xfId="9412" hidden="1"/>
    <cellStyle name="Uwaga 3" xfId="9411" hidden="1"/>
    <cellStyle name="Uwaga 3" xfId="9398" hidden="1"/>
    <cellStyle name="Uwaga 3" xfId="9397" hidden="1"/>
    <cellStyle name="Uwaga 3" xfId="9396" hidden="1"/>
    <cellStyle name="Uwaga 3" xfId="9384" hidden="1"/>
    <cellStyle name="Uwaga 3" xfId="9382" hidden="1"/>
    <cellStyle name="Uwaga 3" xfId="9381" hidden="1"/>
    <cellStyle name="Uwaga 3" xfId="9368" hidden="1"/>
    <cellStyle name="Uwaga 3" xfId="9367" hidden="1"/>
    <cellStyle name="Uwaga 3" xfId="9366" hidden="1"/>
    <cellStyle name="Uwaga 3" xfId="9354" hidden="1"/>
    <cellStyle name="Uwaga 3" xfId="9352" hidden="1"/>
    <cellStyle name="Uwaga 3" xfId="9350" hidden="1"/>
    <cellStyle name="Uwaga 3" xfId="9339" hidden="1"/>
    <cellStyle name="Uwaga 3" xfId="9337" hidden="1"/>
    <cellStyle name="Uwaga 3" xfId="9335" hidden="1"/>
    <cellStyle name="Uwaga 3" xfId="9324" hidden="1"/>
    <cellStyle name="Uwaga 3" xfId="9322" hidden="1"/>
    <cellStyle name="Uwaga 3" xfId="9320" hidden="1"/>
    <cellStyle name="Uwaga 3" xfId="9309" hidden="1"/>
    <cellStyle name="Uwaga 3" xfId="9307" hidden="1"/>
    <cellStyle name="Uwaga 3" xfId="9305" hidden="1"/>
    <cellStyle name="Uwaga 3" xfId="9294" hidden="1"/>
    <cellStyle name="Uwaga 3" xfId="9292" hidden="1"/>
    <cellStyle name="Uwaga 3" xfId="9290" hidden="1"/>
    <cellStyle name="Uwaga 3" xfId="9279" hidden="1"/>
    <cellStyle name="Uwaga 3" xfId="9277" hidden="1"/>
    <cellStyle name="Uwaga 3" xfId="9275" hidden="1"/>
    <cellStyle name="Uwaga 3" xfId="9264" hidden="1"/>
    <cellStyle name="Uwaga 3" xfId="9262" hidden="1"/>
    <cellStyle name="Uwaga 3" xfId="9260" hidden="1"/>
    <cellStyle name="Uwaga 3" xfId="9249" hidden="1"/>
    <cellStyle name="Uwaga 3" xfId="9247" hidden="1"/>
    <cellStyle name="Uwaga 3" xfId="9245"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50" hidden="1"/>
    <cellStyle name="Uwaga 3" xfId="9039" hidden="1"/>
    <cellStyle name="Uwaga 3" xfId="9037" hidden="1"/>
    <cellStyle name="Uwaga 3" xfId="9034" hidden="1"/>
    <cellStyle name="Uwaga 3" xfId="9024" hidden="1"/>
    <cellStyle name="Uwaga 3" xfId="9022" hidden="1"/>
    <cellStyle name="Uwaga 3" xfId="9020" hidden="1"/>
    <cellStyle name="Uwaga 3" xfId="9009" hidden="1"/>
    <cellStyle name="Uwaga 3" xfId="9007" hidden="1"/>
    <cellStyle name="Uwaga 3" xfId="9005" hidden="1"/>
    <cellStyle name="Uwaga 3" xfId="8994" hidden="1"/>
    <cellStyle name="Uwaga 3" xfId="8992" hidden="1"/>
    <cellStyle name="Uwaga 3" xfId="8989" hidden="1"/>
    <cellStyle name="Uwaga 3" xfId="8979" hidden="1"/>
    <cellStyle name="Uwaga 3" xfId="8977" hidden="1"/>
    <cellStyle name="Uwaga 3" xfId="8974" hidden="1"/>
    <cellStyle name="Uwaga 3" xfId="8964" hidden="1"/>
    <cellStyle name="Uwaga 3" xfId="8962" hidden="1"/>
    <cellStyle name="Uwaga 3" xfId="8959" hidden="1"/>
    <cellStyle name="Uwaga 3" xfId="8950" hidden="1"/>
    <cellStyle name="Uwaga 3" xfId="8947" hidden="1"/>
    <cellStyle name="Uwaga 3" xfId="8943" hidden="1"/>
    <cellStyle name="Uwaga 3" xfId="8935" hidden="1"/>
    <cellStyle name="Uwaga 3" xfId="8932" hidden="1"/>
    <cellStyle name="Uwaga 3" xfId="8928" hidden="1"/>
    <cellStyle name="Uwaga 3" xfId="8920" hidden="1"/>
    <cellStyle name="Uwaga 3" xfId="8917" hidden="1"/>
    <cellStyle name="Uwaga 3" xfId="8913" hidden="1"/>
    <cellStyle name="Uwaga 3" xfId="8905" hidden="1"/>
    <cellStyle name="Uwaga 3" xfId="8902" hidden="1"/>
    <cellStyle name="Uwaga 3" xfId="8898" hidden="1"/>
    <cellStyle name="Uwaga 3" xfId="8890" hidden="1"/>
    <cellStyle name="Uwaga 3" xfId="8887" hidden="1"/>
    <cellStyle name="Uwaga 3" xfId="8883" hidden="1"/>
    <cellStyle name="Uwaga 3" xfId="8875" hidden="1"/>
    <cellStyle name="Uwaga 3" xfId="8871" hidden="1"/>
    <cellStyle name="Uwaga 3" xfId="8866" hidden="1"/>
    <cellStyle name="Uwaga 3" xfId="8860" hidden="1"/>
    <cellStyle name="Uwaga 3" xfId="8856" hidden="1"/>
    <cellStyle name="Uwaga 3" xfId="8851" hidden="1"/>
    <cellStyle name="Uwaga 3" xfId="8845" hidden="1"/>
    <cellStyle name="Uwaga 3" xfId="8841" hidden="1"/>
    <cellStyle name="Uwaga 3" xfId="8836" hidden="1"/>
    <cellStyle name="Uwaga 3" xfId="8830" hidden="1"/>
    <cellStyle name="Uwaga 3" xfId="8827" hidden="1"/>
    <cellStyle name="Uwaga 3" xfId="8823" hidden="1"/>
    <cellStyle name="Uwaga 3" xfId="8815" hidden="1"/>
    <cellStyle name="Uwaga 3" xfId="8812" hidden="1"/>
    <cellStyle name="Uwaga 3" xfId="8807" hidden="1"/>
    <cellStyle name="Uwaga 3" xfId="8800" hidden="1"/>
    <cellStyle name="Uwaga 3" xfId="8796" hidden="1"/>
    <cellStyle name="Uwaga 3" xfId="8791" hidden="1"/>
    <cellStyle name="Uwaga 3" xfId="8785" hidden="1"/>
    <cellStyle name="Uwaga 3" xfId="8781" hidden="1"/>
    <cellStyle name="Uwaga 3" xfId="8776" hidden="1"/>
    <cellStyle name="Uwaga 3" xfId="8770" hidden="1"/>
    <cellStyle name="Uwaga 3" xfId="8767" hidden="1"/>
    <cellStyle name="Uwaga 3" xfId="8763" hidden="1"/>
    <cellStyle name="Uwaga 3" xfId="8755" hidden="1"/>
    <cellStyle name="Uwaga 3" xfId="8750" hidden="1"/>
    <cellStyle name="Uwaga 3" xfId="8745" hidden="1"/>
    <cellStyle name="Uwaga 3" xfId="8740" hidden="1"/>
    <cellStyle name="Uwaga 3" xfId="8735" hidden="1"/>
    <cellStyle name="Uwaga 3" xfId="8730" hidden="1"/>
    <cellStyle name="Uwaga 3" xfId="8725" hidden="1"/>
    <cellStyle name="Uwaga 3" xfId="8720" hidden="1"/>
    <cellStyle name="Uwaga 3" xfId="8715" hidden="1"/>
    <cellStyle name="Uwaga 3" xfId="8710" hidden="1"/>
    <cellStyle name="Uwaga 3" xfId="8706" hidden="1"/>
    <cellStyle name="Uwaga 3" xfId="8701"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9434" hidden="1"/>
    <cellStyle name="Uwaga 3" xfId="9433" hidden="1"/>
    <cellStyle name="Uwaga 3" xfId="9431" hidden="1"/>
    <cellStyle name="Uwaga 3" xfId="9418" hidden="1"/>
    <cellStyle name="Uwaga 3" xfId="9416" hidden="1"/>
    <cellStyle name="Uwaga 3" xfId="9414" hidden="1"/>
    <cellStyle name="Uwaga 3" xfId="9404" hidden="1"/>
    <cellStyle name="Uwaga 3" xfId="9402" hidden="1"/>
    <cellStyle name="Uwaga 3" xfId="9400" hidden="1"/>
    <cellStyle name="Uwaga 3" xfId="9389" hidden="1"/>
    <cellStyle name="Uwaga 3" xfId="9387" hidden="1"/>
    <cellStyle name="Uwaga 3" xfId="9385" hidden="1"/>
    <cellStyle name="Uwaga 3" xfId="9372" hidden="1"/>
    <cellStyle name="Uwaga 3" xfId="9370" hidden="1"/>
    <cellStyle name="Uwaga 3" xfId="9369" hidden="1"/>
    <cellStyle name="Uwaga 3" xfId="9356" hidden="1"/>
    <cellStyle name="Uwaga 3" xfId="9355" hidden="1"/>
    <cellStyle name="Uwaga 3" xfId="9353" hidden="1"/>
    <cellStyle name="Uwaga 3" xfId="9341" hidden="1"/>
    <cellStyle name="Uwaga 3" xfId="9340" hidden="1"/>
    <cellStyle name="Uwaga 3" xfId="9338" hidden="1"/>
    <cellStyle name="Uwaga 3" xfId="9326" hidden="1"/>
    <cellStyle name="Uwaga 3" xfId="9325" hidden="1"/>
    <cellStyle name="Uwaga 3" xfId="9323" hidden="1"/>
    <cellStyle name="Uwaga 3" xfId="9311" hidden="1"/>
    <cellStyle name="Uwaga 3" xfId="9310" hidden="1"/>
    <cellStyle name="Uwaga 3" xfId="9308" hidden="1"/>
    <cellStyle name="Uwaga 3" xfId="9296" hidden="1"/>
    <cellStyle name="Uwaga 3" xfId="9295" hidden="1"/>
    <cellStyle name="Uwaga 3" xfId="9293" hidden="1"/>
    <cellStyle name="Uwaga 3" xfId="9281" hidden="1"/>
    <cellStyle name="Uwaga 3" xfId="9280" hidden="1"/>
    <cellStyle name="Uwaga 3" xfId="9278" hidden="1"/>
    <cellStyle name="Uwaga 3" xfId="9266" hidden="1"/>
    <cellStyle name="Uwaga 3" xfId="9265" hidden="1"/>
    <cellStyle name="Uwaga 3" xfId="9263" hidden="1"/>
    <cellStyle name="Uwaga 3" xfId="9251" hidden="1"/>
    <cellStyle name="Uwaga 3" xfId="9250" hidden="1"/>
    <cellStyle name="Uwaga 3" xfId="9248" hidden="1"/>
    <cellStyle name="Uwaga 3" xfId="9236" hidden="1"/>
    <cellStyle name="Uwaga 3" xfId="9235" hidden="1"/>
    <cellStyle name="Uwaga 3" xfId="9233" hidden="1"/>
    <cellStyle name="Uwaga 3" xfId="9221" hidden="1"/>
    <cellStyle name="Uwaga 3" xfId="9220" hidden="1"/>
    <cellStyle name="Uwaga 3" xfId="9218" hidden="1"/>
    <cellStyle name="Uwaga 3" xfId="9206" hidden="1"/>
    <cellStyle name="Uwaga 3" xfId="9205" hidden="1"/>
    <cellStyle name="Uwaga 3" xfId="9203" hidden="1"/>
    <cellStyle name="Uwaga 3" xfId="9191" hidden="1"/>
    <cellStyle name="Uwaga 3" xfId="9190" hidden="1"/>
    <cellStyle name="Uwaga 3" xfId="9188" hidden="1"/>
    <cellStyle name="Uwaga 3" xfId="9176" hidden="1"/>
    <cellStyle name="Uwaga 3" xfId="9175" hidden="1"/>
    <cellStyle name="Uwaga 3" xfId="9173" hidden="1"/>
    <cellStyle name="Uwaga 3" xfId="9161" hidden="1"/>
    <cellStyle name="Uwaga 3" xfId="9160" hidden="1"/>
    <cellStyle name="Uwaga 3" xfId="9158" hidden="1"/>
    <cellStyle name="Uwaga 3" xfId="9146" hidden="1"/>
    <cellStyle name="Uwaga 3" xfId="9145" hidden="1"/>
    <cellStyle name="Uwaga 3" xfId="9143" hidden="1"/>
    <cellStyle name="Uwaga 3" xfId="9131" hidden="1"/>
    <cellStyle name="Uwaga 3" xfId="9130" hidden="1"/>
    <cellStyle name="Uwaga 3" xfId="9128" hidden="1"/>
    <cellStyle name="Uwaga 3" xfId="9116" hidden="1"/>
    <cellStyle name="Uwaga 3" xfId="9115" hidden="1"/>
    <cellStyle name="Uwaga 3" xfId="9113" hidden="1"/>
    <cellStyle name="Uwaga 3" xfId="9101" hidden="1"/>
    <cellStyle name="Uwaga 3" xfId="9100" hidden="1"/>
    <cellStyle name="Uwaga 3" xfId="9098" hidden="1"/>
    <cellStyle name="Uwaga 3" xfId="9086" hidden="1"/>
    <cellStyle name="Uwaga 3" xfId="9085" hidden="1"/>
    <cellStyle name="Uwaga 3" xfId="9083" hidden="1"/>
    <cellStyle name="Uwaga 3" xfId="9071" hidden="1"/>
    <cellStyle name="Uwaga 3" xfId="9070" hidden="1"/>
    <cellStyle name="Uwaga 3" xfId="9068" hidden="1"/>
    <cellStyle name="Uwaga 3" xfId="9056" hidden="1"/>
    <cellStyle name="Uwaga 3" xfId="9055" hidden="1"/>
    <cellStyle name="Uwaga 3" xfId="9053" hidden="1"/>
    <cellStyle name="Uwaga 3" xfId="9041" hidden="1"/>
    <cellStyle name="Uwaga 3" xfId="9040" hidden="1"/>
    <cellStyle name="Uwaga 3" xfId="9038" hidden="1"/>
    <cellStyle name="Uwaga 3" xfId="9026" hidden="1"/>
    <cellStyle name="Uwaga 3" xfId="9025" hidden="1"/>
    <cellStyle name="Uwaga 3" xfId="9023" hidden="1"/>
    <cellStyle name="Uwaga 3" xfId="9011" hidden="1"/>
    <cellStyle name="Uwaga 3" xfId="9010" hidden="1"/>
    <cellStyle name="Uwaga 3" xfId="9008" hidden="1"/>
    <cellStyle name="Uwaga 3" xfId="8996" hidden="1"/>
    <cellStyle name="Uwaga 3" xfId="8995" hidden="1"/>
    <cellStyle name="Uwaga 3" xfId="8993" hidden="1"/>
    <cellStyle name="Uwaga 3" xfId="8981" hidden="1"/>
    <cellStyle name="Uwaga 3" xfId="8980" hidden="1"/>
    <cellStyle name="Uwaga 3" xfId="8978" hidden="1"/>
    <cellStyle name="Uwaga 3" xfId="8966" hidden="1"/>
    <cellStyle name="Uwaga 3" xfId="8965" hidden="1"/>
    <cellStyle name="Uwaga 3" xfId="8963" hidden="1"/>
    <cellStyle name="Uwaga 3" xfId="8951" hidden="1"/>
    <cellStyle name="Uwaga 3" xfId="8949" hidden="1"/>
    <cellStyle name="Uwaga 3" xfId="8946" hidden="1"/>
    <cellStyle name="Uwaga 3" xfId="8936" hidden="1"/>
    <cellStyle name="Uwaga 3" xfId="8934" hidden="1"/>
    <cellStyle name="Uwaga 3" xfId="8931" hidden="1"/>
    <cellStyle name="Uwaga 3" xfId="8921" hidden="1"/>
    <cellStyle name="Uwaga 3" xfId="8919" hidden="1"/>
    <cellStyle name="Uwaga 3" xfId="8916" hidden="1"/>
    <cellStyle name="Uwaga 3" xfId="8906" hidden="1"/>
    <cellStyle name="Uwaga 3" xfId="8904" hidden="1"/>
    <cellStyle name="Uwaga 3" xfId="8901" hidden="1"/>
    <cellStyle name="Uwaga 3" xfId="8891" hidden="1"/>
    <cellStyle name="Uwaga 3" xfId="8889" hidden="1"/>
    <cellStyle name="Uwaga 3" xfId="8886" hidden="1"/>
    <cellStyle name="Uwaga 3" xfId="8876" hidden="1"/>
    <cellStyle name="Uwaga 3" xfId="8874" hidden="1"/>
    <cellStyle name="Uwaga 3" xfId="8870" hidden="1"/>
    <cellStyle name="Uwaga 3" xfId="8861" hidden="1"/>
    <cellStyle name="Uwaga 3" xfId="8858" hidden="1"/>
    <cellStyle name="Uwaga 3" xfId="8854" hidden="1"/>
    <cellStyle name="Uwaga 3" xfId="8846" hidden="1"/>
    <cellStyle name="Uwaga 3" xfId="8844" hidden="1"/>
    <cellStyle name="Uwaga 3" xfId="8840" hidden="1"/>
    <cellStyle name="Uwaga 3" xfId="8831" hidden="1"/>
    <cellStyle name="Uwaga 3" xfId="8829" hidden="1"/>
    <cellStyle name="Uwaga 3" xfId="8826" hidden="1"/>
    <cellStyle name="Uwaga 3" xfId="8816" hidden="1"/>
    <cellStyle name="Uwaga 3" xfId="8814" hidden="1"/>
    <cellStyle name="Uwaga 3" xfId="8809" hidden="1"/>
    <cellStyle name="Uwaga 3" xfId="8801" hidden="1"/>
    <cellStyle name="Uwaga 3" xfId="8799" hidden="1"/>
    <cellStyle name="Uwaga 3" xfId="8794" hidden="1"/>
    <cellStyle name="Uwaga 3" xfId="8786" hidden="1"/>
    <cellStyle name="Uwaga 3" xfId="8784" hidden="1"/>
    <cellStyle name="Uwaga 3" xfId="8779" hidden="1"/>
    <cellStyle name="Uwaga 3" xfId="8771" hidden="1"/>
    <cellStyle name="Uwaga 3" xfId="8769" hidden="1"/>
    <cellStyle name="Uwaga 3" xfId="8765" hidden="1"/>
    <cellStyle name="Uwaga 3" xfId="8756" hidden="1"/>
    <cellStyle name="Uwaga 3" xfId="8753" hidden="1"/>
    <cellStyle name="Uwaga 3" xfId="8748" hidden="1"/>
    <cellStyle name="Uwaga 3" xfId="8741" hidden="1"/>
    <cellStyle name="Uwaga 3" xfId="8737" hidden="1"/>
    <cellStyle name="Uwaga 3" xfId="8732" hidden="1"/>
    <cellStyle name="Uwaga 3" xfId="8726" hidden="1"/>
    <cellStyle name="Uwaga 3" xfId="8722" hidden="1"/>
    <cellStyle name="Uwaga 3" xfId="8717" hidden="1"/>
    <cellStyle name="Uwaga 3" xfId="8711" hidden="1"/>
    <cellStyle name="Uwaga 3" xfId="8708" hidden="1"/>
    <cellStyle name="Uwaga 3" xfId="8704" hidden="1"/>
    <cellStyle name="Uwaga 3" xfId="8695" hidden="1"/>
    <cellStyle name="Uwaga 3" xfId="8690" hidden="1"/>
    <cellStyle name="Uwaga 3" xfId="8685" hidden="1"/>
    <cellStyle name="Uwaga 3" xfId="8680" hidden="1"/>
    <cellStyle name="Uwaga 3" xfId="8675" hidden="1"/>
    <cellStyle name="Uwaga 3" xfId="8670" hidden="1"/>
    <cellStyle name="Uwaga 3" xfId="8665" hidden="1"/>
    <cellStyle name="Uwaga 3" xfId="8660" hidden="1"/>
    <cellStyle name="Uwaga 3" xfId="8655" hidden="1"/>
    <cellStyle name="Uwaga 3" xfId="8651" hidden="1"/>
    <cellStyle name="Uwaga 3" xfId="8646" hidden="1"/>
    <cellStyle name="Uwaga 3" xfId="8641" hidden="1"/>
    <cellStyle name="Uwaga 3" xfId="8636" hidden="1"/>
    <cellStyle name="Uwaga 3" xfId="8632" hidden="1"/>
    <cellStyle name="Uwaga 3" xfId="8628" hidden="1"/>
    <cellStyle name="Uwaga 3" xfId="8621" hidden="1"/>
    <cellStyle name="Uwaga 3" xfId="8617" hidden="1"/>
    <cellStyle name="Uwaga 3" xfId="8612" hidden="1"/>
    <cellStyle name="Uwaga 3" xfId="8606" hidden="1"/>
    <cellStyle name="Uwaga 3" xfId="8602" hidden="1"/>
    <cellStyle name="Uwaga 3" xfId="8597" hidden="1"/>
    <cellStyle name="Uwaga 3" xfId="8591" hidden="1"/>
    <cellStyle name="Uwaga 3" xfId="8587" hidden="1"/>
    <cellStyle name="Uwaga 3" xfId="8583" hidden="1"/>
    <cellStyle name="Uwaga 3" xfId="8576" hidden="1"/>
    <cellStyle name="Uwaga 3" xfId="8572" hidden="1"/>
    <cellStyle name="Uwaga 3" xfId="8568" hidden="1"/>
    <cellStyle name="Uwaga 3" xfId="8544" hidden="1"/>
    <cellStyle name="Uwaga 3" xfId="8543" hidden="1"/>
    <cellStyle name="Uwaga 3" xfId="8542" hidden="1"/>
    <cellStyle name="Uwaga 3" xfId="8535" hidden="1"/>
    <cellStyle name="Uwaga 3" xfId="8534" hidden="1"/>
    <cellStyle name="Uwaga 3" xfId="8533" hidden="1"/>
    <cellStyle name="Uwaga 3" xfId="8526" hidden="1"/>
    <cellStyle name="Uwaga 3" xfId="8525" hidden="1"/>
    <cellStyle name="Uwaga 3" xfId="8524" hidden="1"/>
    <cellStyle name="Uwaga 3" xfId="8517" hidden="1"/>
    <cellStyle name="Uwaga 3" xfId="8516" hidden="1"/>
    <cellStyle name="Uwaga 3" xfId="8515" hidden="1"/>
    <cellStyle name="Uwaga 3" xfId="8508" hidden="1"/>
    <cellStyle name="Uwaga 3" xfId="8507" hidden="1"/>
    <cellStyle name="Uwaga 3" xfId="8505" hidden="1"/>
    <cellStyle name="Uwaga 3" xfId="8500" hidden="1"/>
    <cellStyle name="Uwaga 3" xfId="8497" hidden="1"/>
    <cellStyle name="Uwaga 3" xfId="8495" hidden="1"/>
    <cellStyle name="Uwaga 3" xfId="8491" hidden="1"/>
    <cellStyle name="Uwaga 3" xfId="8488" hidden="1"/>
    <cellStyle name="Uwaga 3" xfId="8486" hidden="1"/>
    <cellStyle name="Uwaga 3" xfId="8482" hidden="1"/>
    <cellStyle name="Uwaga 3" xfId="8479" hidden="1"/>
    <cellStyle name="Uwaga 3" xfId="8477" hidden="1"/>
    <cellStyle name="Uwaga 3" xfId="8473" hidden="1"/>
    <cellStyle name="Uwaga 3" xfId="8471" hidden="1"/>
    <cellStyle name="Uwaga 3" xfId="8470" hidden="1"/>
    <cellStyle name="Uwaga 3" xfId="8464" hidden="1"/>
    <cellStyle name="Uwaga 3" xfId="8462" hidden="1"/>
    <cellStyle name="Uwaga 3" xfId="8459" hidden="1"/>
    <cellStyle name="Uwaga 3" xfId="8455" hidden="1"/>
    <cellStyle name="Uwaga 3" xfId="8452" hidden="1"/>
    <cellStyle name="Uwaga 3" xfId="8450" hidden="1"/>
    <cellStyle name="Uwaga 3" xfId="8446" hidden="1"/>
    <cellStyle name="Uwaga 3" xfId="8443" hidden="1"/>
    <cellStyle name="Uwaga 3" xfId="8441" hidden="1"/>
    <cellStyle name="Uwaga 3" xfId="8437" hidden="1"/>
    <cellStyle name="Uwaga 3" xfId="8435" hidden="1"/>
    <cellStyle name="Uwaga 3" xfId="8434" hidden="1"/>
    <cellStyle name="Uwaga 3" xfId="8428" hidden="1"/>
    <cellStyle name="Uwaga 3" xfId="8425" hidden="1"/>
    <cellStyle name="Uwaga 3" xfId="8423" hidden="1"/>
    <cellStyle name="Uwaga 3" xfId="8419" hidden="1"/>
    <cellStyle name="Uwaga 3" xfId="8416" hidden="1"/>
    <cellStyle name="Uwaga 3" xfId="8414" hidden="1"/>
    <cellStyle name="Uwaga 3" xfId="8410" hidden="1"/>
    <cellStyle name="Uwaga 3" xfId="8407" hidden="1"/>
    <cellStyle name="Uwaga 3" xfId="8405" hidden="1"/>
    <cellStyle name="Uwaga 3" xfId="8401" hidden="1"/>
    <cellStyle name="Uwaga 3" xfId="8399" hidden="1"/>
    <cellStyle name="Uwaga 3" xfId="8398" hidden="1"/>
    <cellStyle name="Uwaga 3" xfId="8391" hidden="1"/>
    <cellStyle name="Uwaga 3" xfId="8388" hidden="1"/>
    <cellStyle name="Uwaga 3" xfId="8386" hidden="1"/>
    <cellStyle name="Uwaga 3" xfId="8382" hidden="1"/>
    <cellStyle name="Uwaga 3" xfId="8379" hidden="1"/>
    <cellStyle name="Uwaga 3" xfId="8377" hidden="1"/>
    <cellStyle name="Uwaga 3" xfId="8373" hidden="1"/>
    <cellStyle name="Uwaga 3" xfId="8370" hidden="1"/>
    <cellStyle name="Uwaga 3" xfId="8368" hidden="1"/>
    <cellStyle name="Uwaga 3" xfId="8365" hidden="1"/>
    <cellStyle name="Uwaga 3" xfId="8363" hidden="1"/>
    <cellStyle name="Uwaga 3" xfId="8362" hidden="1"/>
    <cellStyle name="Uwaga 3" xfId="8356" hidden="1"/>
    <cellStyle name="Uwaga 3" xfId="8354" hidden="1"/>
    <cellStyle name="Uwaga 3" xfId="8352" hidden="1"/>
    <cellStyle name="Uwaga 3" xfId="8347" hidden="1"/>
    <cellStyle name="Uwaga 3" xfId="8345" hidden="1"/>
    <cellStyle name="Uwaga 3" xfId="8343" hidden="1"/>
    <cellStyle name="Uwaga 3" xfId="8338" hidden="1"/>
    <cellStyle name="Uwaga 3" xfId="8336" hidden="1"/>
    <cellStyle name="Uwaga 3" xfId="8334" hidden="1"/>
    <cellStyle name="Uwaga 3" xfId="8329" hidden="1"/>
    <cellStyle name="Uwaga 3" xfId="8327" hidden="1"/>
    <cellStyle name="Uwaga 3" xfId="8326" hidden="1"/>
    <cellStyle name="Uwaga 3" xfId="8319" hidden="1"/>
    <cellStyle name="Uwaga 3" xfId="8316" hidden="1"/>
    <cellStyle name="Uwaga 3" xfId="8314" hidden="1"/>
    <cellStyle name="Uwaga 3" xfId="8310" hidden="1"/>
    <cellStyle name="Uwaga 3" xfId="8307" hidden="1"/>
    <cellStyle name="Uwaga 3" xfId="8305" hidden="1"/>
    <cellStyle name="Uwaga 3" xfId="8301" hidden="1"/>
    <cellStyle name="Uwaga 3" xfId="8298" hidden="1"/>
    <cellStyle name="Uwaga 3" xfId="8296" hidden="1"/>
    <cellStyle name="Uwaga 3" xfId="8293" hidden="1"/>
    <cellStyle name="Uwaga 3" xfId="8291" hidden="1"/>
    <cellStyle name="Uwaga 3" xfId="8289" hidden="1"/>
    <cellStyle name="Uwaga 3" xfId="8283" hidden="1"/>
    <cellStyle name="Uwaga 3" xfId="8280" hidden="1"/>
    <cellStyle name="Uwaga 3" xfId="8278" hidden="1"/>
    <cellStyle name="Uwaga 3" xfId="8274" hidden="1"/>
    <cellStyle name="Uwaga 3" xfId="8271" hidden="1"/>
    <cellStyle name="Uwaga 3" xfId="8269" hidden="1"/>
    <cellStyle name="Uwaga 3" xfId="8265" hidden="1"/>
    <cellStyle name="Uwaga 3" xfId="8262" hidden="1"/>
    <cellStyle name="Uwaga 3" xfId="8260" hidden="1"/>
    <cellStyle name="Uwaga 3" xfId="8258" hidden="1"/>
    <cellStyle name="Uwaga 3" xfId="8256" hidden="1"/>
    <cellStyle name="Uwaga 3" xfId="8254" hidden="1"/>
    <cellStyle name="Uwaga 3" xfId="8249" hidden="1"/>
    <cellStyle name="Uwaga 3" xfId="8247" hidden="1"/>
    <cellStyle name="Uwaga 3" xfId="8244" hidden="1"/>
    <cellStyle name="Uwaga 3" xfId="8240" hidden="1"/>
    <cellStyle name="Uwaga 3" xfId="8237" hidden="1"/>
    <cellStyle name="Uwaga 3" xfId="8234" hidden="1"/>
    <cellStyle name="Uwaga 3" xfId="8231" hidden="1"/>
    <cellStyle name="Uwaga 3" xfId="8229" hidden="1"/>
    <cellStyle name="Uwaga 3" xfId="8226" hidden="1"/>
    <cellStyle name="Uwaga 3" xfId="8222" hidden="1"/>
    <cellStyle name="Uwaga 3" xfId="8220" hidden="1"/>
    <cellStyle name="Uwaga 3" xfId="8217" hidden="1"/>
    <cellStyle name="Uwaga 3" xfId="8212" hidden="1"/>
    <cellStyle name="Uwaga 3" xfId="8209" hidden="1"/>
    <cellStyle name="Uwaga 3" xfId="8206" hidden="1"/>
    <cellStyle name="Uwaga 3" xfId="8202" hidden="1"/>
    <cellStyle name="Uwaga 3" xfId="8199"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6" hidden="1"/>
    <cellStyle name="Uwaga 3" xfId="8173" hidden="1"/>
    <cellStyle name="Uwaga 3" xfId="8170" hidden="1"/>
    <cellStyle name="Uwaga 3" xfId="8167" hidden="1"/>
    <cellStyle name="Uwaga 3" xfId="8164" hidden="1"/>
    <cellStyle name="Uwaga 3" xfId="8161" hidden="1"/>
    <cellStyle name="Uwaga 3" xfId="8158" hidden="1"/>
    <cellStyle name="Uwaga 3" xfId="8155" hidden="1"/>
    <cellStyle name="Uwaga 3" xfId="8152" hidden="1"/>
    <cellStyle name="Uwaga 3" xfId="8150" hidden="1"/>
    <cellStyle name="Uwaga 3" xfId="8148" hidden="1"/>
    <cellStyle name="Uwaga 3" xfId="8145" hidden="1"/>
    <cellStyle name="Uwaga 3" xfId="8140" hidden="1"/>
    <cellStyle name="Uwaga 3" xfId="8137" hidden="1"/>
    <cellStyle name="Uwaga 3" xfId="8134"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3" hidden="1"/>
    <cellStyle name="Uwaga 3" xfId="8100" hidden="1"/>
    <cellStyle name="Uwaga 3" xfId="8098" hidden="1"/>
    <cellStyle name="Uwaga 3" xfId="8094" hidden="1"/>
    <cellStyle name="Uwaga 3" xfId="8091" hidden="1"/>
    <cellStyle name="Uwaga 3" xfId="8089" hidden="1"/>
    <cellStyle name="Uwaga 3" xfId="8085" hidden="1"/>
    <cellStyle name="Uwaga 3" xfId="8082"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7" hidden="1"/>
    <cellStyle name="Uwaga 3" xfId="8033" hidden="1"/>
    <cellStyle name="Uwaga 3" xfId="8031" hidden="1"/>
    <cellStyle name="Uwaga 3" xfId="8029" hidden="1"/>
    <cellStyle name="Uwaga 3" xfId="9476" hidden="1"/>
    <cellStyle name="Uwaga 3" xfId="9477" hidden="1"/>
    <cellStyle name="Uwaga 3" xfId="9479" hidden="1"/>
    <cellStyle name="Uwaga 3" xfId="9491" hidden="1"/>
    <cellStyle name="Uwaga 3" xfId="9492" hidden="1"/>
    <cellStyle name="Uwaga 3" xfId="9497" hidden="1"/>
    <cellStyle name="Uwaga 3" xfId="9506" hidden="1"/>
    <cellStyle name="Uwaga 3" xfId="9507" hidden="1"/>
    <cellStyle name="Uwaga 3" xfId="9512" hidden="1"/>
    <cellStyle name="Uwaga 3" xfId="9521" hidden="1"/>
    <cellStyle name="Uwaga 3" xfId="9522" hidden="1"/>
    <cellStyle name="Uwaga 3" xfId="9523" hidden="1"/>
    <cellStyle name="Uwaga 3" xfId="9536" hidden="1"/>
    <cellStyle name="Uwaga 3" xfId="9541" hidden="1"/>
    <cellStyle name="Uwaga 3" xfId="9546" hidden="1"/>
    <cellStyle name="Uwaga 3" xfId="9556" hidden="1"/>
    <cellStyle name="Uwaga 3" xfId="9561" hidden="1"/>
    <cellStyle name="Uwaga 3" xfId="9565" hidden="1"/>
    <cellStyle name="Uwaga 3" xfId="9572" hidden="1"/>
    <cellStyle name="Uwaga 3" xfId="9577" hidden="1"/>
    <cellStyle name="Uwaga 3" xfId="9580" hidden="1"/>
    <cellStyle name="Uwaga 3" xfId="9586" hidden="1"/>
    <cellStyle name="Uwaga 3" xfId="9591" hidden="1"/>
    <cellStyle name="Uwaga 3" xfId="9595" hidden="1"/>
    <cellStyle name="Uwaga 3" xfId="9596" hidden="1"/>
    <cellStyle name="Uwaga 3" xfId="9597" hidden="1"/>
    <cellStyle name="Uwaga 3" xfId="9601" hidden="1"/>
    <cellStyle name="Uwaga 3" xfId="9613" hidden="1"/>
    <cellStyle name="Uwaga 3" xfId="9618" hidden="1"/>
    <cellStyle name="Uwaga 3" xfId="9623" hidden="1"/>
    <cellStyle name="Uwaga 3" xfId="9628" hidden="1"/>
    <cellStyle name="Uwaga 3" xfId="9633" hidden="1"/>
    <cellStyle name="Uwaga 3" xfId="9638" hidden="1"/>
    <cellStyle name="Uwaga 3" xfId="9642" hidden="1"/>
    <cellStyle name="Uwaga 3" xfId="9646" hidden="1"/>
    <cellStyle name="Uwaga 3" xfId="9651" hidden="1"/>
    <cellStyle name="Uwaga 3" xfId="9656" hidden="1"/>
    <cellStyle name="Uwaga 3" xfId="9657" hidden="1"/>
    <cellStyle name="Uwaga 3" xfId="9659" hidden="1"/>
    <cellStyle name="Uwaga 3" xfId="9672" hidden="1"/>
    <cellStyle name="Uwaga 3" xfId="9676" hidden="1"/>
    <cellStyle name="Uwaga 3" xfId="9681" hidden="1"/>
    <cellStyle name="Uwaga 3" xfId="9688" hidden="1"/>
    <cellStyle name="Uwaga 3" xfId="9692" hidden="1"/>
    <cellStyle name="Uwaga 3" xfId="9697" hidden="1"/>
    <cellStyle name="Uwaga 3" xfId="9702" hidden="1"/>
    <cellStyle name="Uwaga 3" xfId="9705" hidden="1"/>
    <cellStyle name="Uwaga 3" xfId="9710" hidden="1"/>
    <cellStyle name="Uwaga 3" xfId="9716" hidden="1"/>
    <cellStyle name="Uwaga 3" xfId="9717" hidden="1"/>
    <cellStyle name="Uwaga 3" xfId="9720" hidden="1"/>
    <cellStyle name="Uwaga 3" xfId="9733" hidden="1"/>
    <cellStyle name="Uwaga 3" xfId="9737" hidden="1"/>
    <cellStyle name="Uwaga 3" xfId="9742" hidden="1"/>
    <cellStyle name="Uwaga 3" xfId="9749" hidden="1"/>
    <cellStyle name="Uwaga 3" xfId="9754" hidden="1"/>
    <cellStyle name="Uwaga 3" xfId="9758" hidden="1"/>
    <cellStyle name="Uwaga 3" xfId="9763" hidden="1"/>
    <cellStyle name="Uwaga 3" xfId="9767" hidden="1"/>
    <cellStyle name="Uwaga 3" xfId="9772" hidden="1"/>
    <cellStyle name="Uwaga 3" xfId="9776" hidden="1"/>
    <cellStyle name="Uwaga 3" xfId="9777" hidden="1"/>
    <cellStyle name="Uwaga 3" xfId="9779" hidden="1"/>
    <cellStyle name="Uwaga 3" xfId="9791" hidden="1"/>
    <cellStyle name="Uwaga 3" xfId="9792" hidden="1"/>
    <cellStyle name="Uwaga 3" xfId="9794" hidden="1"/>
    <cellStyle name="Uwaga 3" xfId="9806" hidden="1"/>
    <cellStyle name="Uwaga 3" xfId="9808" hidden="1"/>
    <cellStyle name="Uwaga 3" xfId="9811" hidden="1"/>
    <cellStyle name="Uwaga 3" xfId="9821" hidden="1"/>
    <cellStyle name="Uwaga 3" xfId="9822" hidden="1"/>
    <cellStyle name="Uwaga 3" xfId="9824" hidden="1"/>
    <cellStyle name="Uwaga 3" xfId="9836" hidden="1"/>
    <cellStyle name="Uwaga 3" xfId="9837" hidden="1"/>
    <cellStyle name="Uwaga 3" xfId="9838" hidden="1"/>
    <cellStyle name="Uwaga 3" xfId="9852" hidden="1"/>
    <cellStyle name="Uwaga 3" xfId="9855" hidden="1"/>
    <cellStyle name="Uwaga 3" xfId="9859" hidden="1"/>
    <cellStyle name="Uwaga 3" xfId="9867" hidden="1"/>
    <cellStyle name="Uwaga 3" xfId="9870" hidden="1"/>
    <cellStyle name="Uwaga 3" xfId="9874" hidden="1"/>
    <cellStyle name="Uwaga 3" xfId="9882" hidden="1"/>
    <cellStyle name="Uwaga 3" xfId="9885" hidden="1"/>
    <cellStyle name="Uwaga 3" xfId="9889" hidden="1"/>
    <cellStyle name="Uwaga 3" xfId="9896" hidden="1"/>
    <cellStyle name="Uwaga 3" xfId="9897" hidden="1"/>
    <cellStyle name="Uwaga 3" xfId="9899" hidden="1"/>
    <cellStyle name="Uwaga 3" xfId="9912" hidden="1"/>
    <cellStyle name="Uwaga 3" xfId="9915" hidden="1"/>
    <cellStyle name="Uwaga 3" xfId="9918" hidden="1"/>
    <cellStyle name="Uwaga 3" xfId="9927" hidden="1"/>
    <cellStyle name="Uwaga 3" xfId="9930" hidden="1"/>
    <cellStyle name="Uwaga 3" xfId="9934" hidden="1"/>
    <cellStyle name="Uwaga 3" xfId="9942" hidden="1"/>
    <cellStyle name="Uwaga 3" xfId="9944" hidden="1"/>
    <cellStyle name="Uwaga 3" xfId="9947" hidden="1"/>
    <cellStyle name="Uwaga 3" xfId="9956" hidden="1"/>
    <cellStyle name="Uwaga 3" xfId="9957" hidden="1"/>
    <cellStyle name="Uwaga 3" xfId="9958" hidden="1"/>
    <cellStyle name="Uwaga 3" xfId="9971" hidden="1"/>
    <cellStyle name="Uwaga 3" xfId="9972" hidden="1"/>
    <cellStyle name="Uwaga 3" xfId="9974" hidden="1"/>
    <cellStyle name="Uwaga 3" xfId="9986" hidden="1"/>
    <cellStyle name="Uwaga 3" xfId="9987" hidden="1"/>
    <cellStyle name="Uwaga 3" xfId="9989" hidden="1"/>
    <cellStyle name="Uwaga 3" xfId="10001" hidden="1"/>
    <cellStyle name="Uwaga 3" xfId="10002" hidden="1"/>
    <cellStyle name="Uwaga 3" xfId="10004" hidden="1"/>
    <cellStyle name="Uwaga 3" xfId="10016" hidden="1"/>
    <cellStyle name="Uwaga 3" xfId="10017" hidden="1"/>
    <cellStyle name="Uwaga 3" xfId="10018" hidden="1"/>
    <cellStyle name="Uwaga 3" xfId="10032" hidden="1"/>
    <cellStyle name="Uwaga 3" xfId="10034" hidden="1"/>
    <cellStyle name="Uwaga 3" xfId="10037" hidden="1"/>
    <cellStyle name="Uwaga 3" xfId="10047" hidden="1"/>
    <cellStyle name="Uwaga 3" xfId="10050" hidden="1"/>
    <cellStyle name="Uwaga 3" xfId="10053" hidden="1"/>
    <cellStyle name="Uwaga 3" xfId="10062" hidden="1"/>
    <cellStyle name="Uwaga 3" xfId="10064" hidden="1"/>
    <cellStyle name="Uwaga 3" xfId="10067" hidden="1"/>
    <cellStyle name="Uwaga 3" xfId="10076" hidden="1"/>
    <cellStyle name="Uwaga 3" xfId="10077" hidden="1"/>
    <cellStyle name="Uwaga 3" xfId="10078" hidden="1"/>
    <cellStyle name="Uwaga 3" xfId="10091" hidden="1"/>
    <cellStyle name="Uwaga 3" xfId="10093" hidden="1"/>
    <cellStyle name="Uwaga 3" xfId="10095" hidden="1"/>
    <cellStyle name="Uwaga 3" xfId="10106" hidden="1"/>
    <cellStyle name="Uwaga 3" xfId="10108" hidden="1"/>
    <cellStyle name="Uwaga 3" xfId="10110" hidden="1"/>
    <cellStyle name="Uwaga 3" xfId="10121" hidden="1"/>
    <cellStyle name="Uwaga 3" xfId="10123" hidden="1"/>
    <cellStyle name="Uwaga 3" xfId="10125" hidden="1"/>
    <cellStyle name="Uwaga 3" xfId="10136" hidden="1"/>
    <cellStyle name="Uwaga 3" xfId="10137" hidden="1"/>
    <cellStyle name="Uwaga 3" xfId="10138" hidden="1"/>
    <cellStyle name="Uwaga 3" xfId="10151" hidden="1"/>
    <cellStyle name="Uwaga 3" xfId="10153" hidden="1"/>
    <cellStyle name="Uwaga 3" xfId="10155" hidden="1"/>
    <cellStyle name="Uwaga 3" xfId="10166" hidden="1"/>
    <cellStyle name="Uwaga 3" xfId="10168" hidden="1"/>
    <cellStyle name="Uwaga 3" xfId="10170" hidden="1"/>
    <cellStyle name="Uwaga 3" xfId="10181" hidden="1"/>
    <cellStyle name="Uwaga 3" xfId="10183" hidden="1"/>
    <cellStyle name="Uwaga 3" xfId="10184" hidden="1"/>
    <cellStyle name="Uwaga 3" xfId="10196" hidden="1"/>
    <cellStyle name="Uwaga 3" xfId="10197" hidden="1"/>
    <cellStyle name="Uwaga 3" xfId="10198" hidden="1"/>
    <cellStyle name="Uwaga 3" xfId="10211" hidden="1"/>
    <cellStyle name="Uwaga 3" xfId="10213" hidden="1"/>
    <cellStyle name="Uwaga 3" xfId="10215" hidden="1"/>
    <cellStyle name="Uwaga 3" xfId="10226" hidden="1"/>
    <cellStyle name="Uwaga 3" xfId="10228" hidden="1"/>
    <cellStyle name="Uwaga 3" xfId="10230" hidden="1"/>
    <cellStyle name="Uwaga 3" xfId="10241" hidden="1"/>
    <cellStyle name="Uwaga 3" xfId="10243" hidden="1"/>
    <cellStyle name="Uwaga 3" xfId="10245" hidden="1"/>
    <cellStyle name="Uwaga 3" xfId="10256" hidden="1"/>
    <cellStyle name="Uwaga 3" xfId="10257" hidden="1"/>
    <cellStyle name="Uwaga 3" xfId="10259" hidden="1"/>
    <cellStyle name="Uwaga 3" xfId="10270" hidden="1"/>
    <cellStyle name="Uwaga 3" xfId="10272" hidden="1"/>
    <cellStyle name="Uwaga 3" xfId="10273" hidden="1"/>
    <cellStyle name="Uwaga 3" xfId="10282" hidden="1"/>
    <cellStyle name="Uwaga 3" xfId="10285" hidden="1"/>
    <cellStyle name="Uwaga 3" xfId="10287" hidden="1"/>
    <cellStyle name="Uwaga 3" xfId="10298" hidden="1"/>
    <cellStyle name="Uwaga 3" xfId="10300" hidden="1"/>
    <cellStyle name="Uwaga 3" xfId="10302" hidden="1"/>
    <cellStyle name="Uwaga 3" xfId="10314" hidden="1"/>
    <cellStyle name="Uwaga 3" xfId="10316" hidden="1"/>
    <cellStyle name="Uwaga 3" xfId="10318" hidden="1"/>
    <cellStyle name="Uwaga 3" xfId="10326" hidden="1"/>
    <cellStyle name="Uwaga 3" xfId="10328" hidden="1"/>
    <cellStyle name="Uwaga 3" xfId="10331" hidden="1"/>
    <cellStyle name="Uwaga 3" xfId="10321" hidden="1"/>
    <cellStyle name="Uwaga 3" xfId="10320" hidden="1"/>
    <cellStyle name="Uwaga 3" xfId="10319" hidden="1"/>
    <cellStyle name="Uwaga 3" xfId="10306" hidden="1"/>
    <cellStyle name="Uwaga 3" xfId="10305" hidden="1"/>
    <cellStyle name="Uwaga 3" xfId="10304" hidden="1"/>
    <cellStyle name="Uwaga 3" xfId="10291" hidden="1"/>
    <cellStyle name="Uwaga 3" xfId="10290" hidden="1"/>
    <cellStyle name="Uwaga 3" xfId="10289" hidden="1"/>
    <cellStyle name="Uwaga 3" xfId="10276" hidden="1"/>
    <cellStyle name="Uwaga 3" xfId="10275" hidden="1"/>
    <cellStyle name="Uwaga 3" xfId="10274" hidden="1"/>
    <cellStyle name="Uwaga 3" xfId="10261" hidden="1"/>
    <cellStyle name="Uwaga 3" xfId="10260" hidden="1"/>
    <cellStyle name="Uwaga 3" xfId="10258" hidden="1"/>
    <cellStyle name="Uwaga 3" xfId="10247" hidden="1"/>
    <cellStyle name="Uwaga 3" xfId="10244" hidden="1"/>
    <cellStyle name="Uwaga 3" xfId="10242" hidden="1"/>
    <cellStyle name="Uwaga 3" xfId="10232" hidden="1"/>
    <cellStyle name="Uwaga 3" xfId="10229" hidden="1"/>
    <cellStyle name="Uwaga 3" xfId="10227" hidden="1"/>
    <cellStyle name="Uwaga 3" xfId="10217" hidden="1"/>
    <cellStyle name="Uwaga 3" xfId="10214" hidden="1"/>
    <cellStyle name="Uwaga 3" xfId="10212" hidden="1"/>
    <cellStyle name="Uwaga 3" xfId="10202" hidden="1"/>
    <cellStyle name="Uwaga 3" xfId="10200" hidden="1"/>
    <cellStyle name="Uwaga 3" xfId="10199" hidden="1"/>
    <cellStyle name="Uwaga 3" xfId="10187" hidden="1"/>
    <cellStyle name="Uwaga 3" xfId="10185" hidden="1"/>
    <cellStyle name="Uwaga 3" xfId="10182" hidden="1"/>
    <cellStyle name="Uwaga 3" xfId="10172" hidden="1"/>
    <cellStyle name="Uwaga 3" xfId="10169" hidden="1"/>
    <cellStyle name="Uwaga 3" xfId="10167" hidden="1"/>
    <cellStyle name="Uwaga 3" xfId="10157" hidden="1"/>
    <cellStyle name="Uwaga 3" xfId="10154" hidden="1"/>
    <cellStyle name="Uwaga 3" xfId="10152" hidden="1"/>
    <cellStyle name="Uwaga 3" xfId="10142" hidden="1"/>
    <cellStyle name="Uwaga 3" xfId="10140" hidden="1"/>
    <cellStyle name="Uwaga 3" xfId="10139" hidden="1"/>
    <cellStyle name="Uwaga 3" xfId="10127" hidden="1"/>
    <cellStyle name="Uwaga 3" xfId="10124" hidden="1"/>
    <cellStyle name="Uwaga 3" xfId="10122" hidden="1"/>
    <cellStyle name="Uwaga 3" xfId="10112" hidden="1"/>
    <cellStyle name="Uwaga 3" xfId="10109" hidden="1"/>
    <cellStyle name="Uwaga 3" xfId="10107" hidden="1"/>
    <cellStyle name="Uwaga 3" xfId="10097" hidden="1"/>
    <cellStyle name="Uwaga 3" xfId="10094" hidden="1"/>
    <cellStyle name="Uwaga 3" xfId="10092" hidden="1"/>
    <cellStyle name="Uwaga 3" xfId="10082" hidden="1"/>
    <cellStyle name="Uwaga 3" xfId="10080" hidden="1"/>
    <cellStyle name="Uwaga 3" xfId="10079" hidden="1"/>
    <cellStyle name="Uwaga 3" xfId="10066" hidden="1"/>
    <cellStyle name="Uwaga 3" xfId="10063" hidden="1"/>
    <cellStyle name="Uwaga 3" xfId="10061" hidden="1"/>
    <cellStyle name="Uwaga 3" xfId="10051" hidden="1"/>
    <cellStyle name="Uwaga 3" xfId="10048" hidden="1"/>
    <cellStyle name="Uwaga 3" xfId="10046" hidden="1"/>
    <cellStyle name="Uwaga 3" xfId="10036" hidden="1"/>
    <cellStyle name="Uwaga 3" xfId="10033" hidden="1"/>
    <cellStyle name="Uwaga 3" xfId="10031" hidden="1"/>
    <cellStyle name="Uwaga 3" xfId="10022" hidden="1"/>
    <cellStyle name="Uwaga 3" xfId="10020" hidden="1"/>
    <cellStyle name="Uwaga 3" xfId="10019" hidden="1"/>
    <cellStyle name="Uwaga 3" xfId="10007" hidden="1"/>
    <cellStyle name="Uwaga 3" xfId="10005" hidden="1"/>
    <cellStyle name="Uwaga 3" xfId="10003" hidden="1"/>
    <cellStyle name="Uwaga 3" xfId="9992" hidden="1"/>
    <cellStyle name="Uwaga 3" xfId="9990" hidden="1"/>
    <cellStyle name="Uwaga 3" xfId="9988" hidden="1"/>
    <cellStyle name="Uwaga 3" xfId="9977" hidden="1"/>
    <cellStyle name="Uwaga 3" xfId="9975" hidden="1"/>
    <cellStyle name="Uwaga 3" xfId="9973" hidden="1"/>
    <cellStyle name="Uwaga 3" xfId="9962" hidden="1"/>
    <cellStyle name="Uwaga 3" xfId="9960" hidden="1"/>
    <cellStyle name="Uwaga 3" xfId="9959" hidden="1"/>
    <cellStyle name="Uwaga 3" xfId="9946" hidden="1"/>
    <cellStyle name="Uwaga 3" xfId="9943" hidden="1"/>
    <cellStyle name="Uwaga 3" xfId="9941" hidden="1"/>
    <cellStyle name="Uwaga 3" xfId="9931" hidden="1"/>
    <cellStyle name="Uwaga 3" xfId="9928" hidden="1"/>
    <cellStyle name="Uwaga 3" xfId="9926" hidden="1"/>
    <cellStyle name="Uwaga 3" xfId="9916" hidden="1"/>
    <cellStyle name="Uwaga 3" xfId="9913" hidden="1"/>
    <cellStyle name="Uwaga 3" xfId="9911" hidden="1"/>
    <cellStyle name="Uwaga 3" xfId="9902" hidden="1"/>
    <cellStyle name="Uwaga 3" xfId="9900" hidden="1"/>
    <cellStyle name="Uwaga 3" xfId="9898" hidden="1"/>
    <cellStyle name="Uwaga 3" xfId="9886" hidden="1"/>
    <cellStyle name="Uwaga 3" xfId="9883" hidden="1"/>
    <cellStyle name="Uwaga 3" xfId="9881" hidden="1"/>
    <cellStyle name="Uwaga 3" xfId="9871" hidden="1"/>
    <cellStyle name="Uwaga 3" xfId="9868" hidden="1"/>
    <cellStyle name="Uwaga 3" xfId="9866" hidden="1"/>
    <cellStyle name="Uwaga 3" xfId="9856" hidden="1"/>
    <cellStyle name="Uwaga 3" xfId="9853" hidden="1"/>
    <cellStyle name="Uwaga 3" xfId="9851" hidden="1"/>
    <cellStyle name="Uwaga 3" xfId="9844" hidden="1"/>
    <cellStyle name="Uwaga 3" xfId="9841" hidden="1"/>
    <cellStyle name="Uwaga 3" xfId="9839" hidden="1"/>
    <cellStyle name="Uwaga 3" xfId="9829" hidden="1"/>
    <cellStyle name="Uwaga 3" xfId="9826" hidden="1"/>
    <cellStyle name="Uwaga 3" xfId="9823" hidden="1"/>
    <cellStyle name="Uwaga 3" xfId="9814" hidden="1"/>
    <cellStyle name="Uwaga 3" xfId="9810" hidden="1"/>
    <cellStyle name="Uwaga 3" xfId="9807" hidden="1"/>
    <cellStyle name="Uwaga 3" xfId="9799" hidden="1"/>
    <cellStyle name="Uwaga 3" xfId="9796" hidden="1"/>
    <cellStyle name="Uwaga 3" xfId="9793" hidden="1"/>
    <cellStyle name="Uwaga 3" xfId="9784" hidden="1"/>
    <cellStyle name="Uwaga 3" xfId="9781" hidden="1"/>
    <cellStyle name="Uwaga 3" xfId="9778" hidden="1"/>
    <cellStyle name="Uwaga 3" xfId="9768" hidden="1"/>
    <cellStyle name="Uwaga 3" xfId="9764" hidden="1"/>
    <cellStyle name="Uwaga 3" xfId="9761" hidden="1"/>
    <cellStyle name="Uwaga 3" xfId="9752" hidden="1"/>
    <cellStyle name="Uwaga 3" xfId="9748" hidden="1"/>
    <cellStyle name="Uwaga 3" xfId="9746" hidden="1"/>
    <cellStyle name="Uwaga 3" xfId="9738" hidden="1"/>
    <cellStyle name="Uwaga 3" xfId="9734" hidden="1"/>
    <cellStyle name="Uwaga 3" xfId="9731" hidden="1"/>
    <cellStyle name="Uwaga 3" xfId="9724" hidden="1"/>
    <cellStyle name="Uwaga 3" xfId="9721" hidden="1"/>
    <cellStyle name="Uwaga 3" xfId="9718" hidden="1"/>
    <cellStyle name="Uwaga 3" xfId="9709" hidden="1"/>
    <cellStyle name="Uwaga 3" xfId="9704" hidden="1"/>
    <cellStyle name="Uwaga 3" xfId="9701" hidden="1"/>
    <cellStyle name="Uwaga 3" xfId="9694" hidden="1"/>
    <cellStyle name="Uwaga 3" xfId="9689" hidden="1"/>
    <cellStyle name="Uwaga 3" xfId="9686" hidden="1"/>
    <cellStyle name="Uwaga 3" xfId="9679" hidden="1"/>
    <cellStyle name="Uwaga 3" xfId="9674" hidden="1"/>
    <cellStyle name="Uwaga 3" xfId="9671" hidden="1"/>
    <cellStyle name="Uwaga 3" xfId="9665" hidden="1"/>
    <cellStyle name="Uwaga 3" xfId="9661" hidden="1"/>
    <cellStyle name="Uwaga 3" xfId="9658" hidden="1"/>
    <cellStyle name="Uwaga 3" xfId="9650" hidden="1"/>
    <cellStyle name="Uwaga 3" xfId="9645" hidden="1"/>
    <cellStyle name="Uwaga 3" xfId="9641" hidden="1"/>
    <cellStyle name="Uwaga 3" xfId="9635" hidden="1"/>
    <cellStyle name="Uwaga 3" xfId="9630" hidden="1"/>
    <cellStyle name="Uwaga 3" xfId="9626" hidden="1"/>
    <cellStyle name="Uwaga 3" xfId="9620" hidden="1"/>
    <cellStyle name="Uwaga 3" xfId="9615" hidden="1"/>
    <cellStyle name="Uwaga 3" xfId="9611" hidden="1"/>
    <cellStyle name="Uwaga 3" xfId="9606" hidden="1"/>
    <cellStyle name="Uwaga 3" xfId="9602" hidden="1"/>
    <cellStyle name="Uwaga 3" xfId="9598" hidden="1"/>
    <cellStyle name="Uwaga 3" xfId="9590" hidden="1"/>
    <cellStyle name="Uwaga 3" xfId="9585" hidden="1"/>
    <cellStyle name="Uwaga 3" xfId="9581" hidden="1"/>
    <cellStyle name="Uwaga 3" xfId="9575" hidden="1"/>
    <cellStyle name="Uwaga 3" xfId="9570" hidden="1"/>
    <cellStyle name="Uwaga 3" xfId="9566" hidden="1"/>
    <cellStyle name="Uwaga 3" xfId="9560" hidden="1"/>
    <cellStyle name="Uwaga 3" xfId="9555"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8" hidden="1"/>
    <cellStyle name="Uwaga 3" xfId="9464" hidden="1"/>
    <cellStyle name="Uwaga 3" xfId="10324" hidden="1"/>
    <cellStyle name="Uwaga 3" xfId="10323" hidden="1"/>
    <cellStyle name="Uwaga 3" xfId="10322" hidden="1"/>
    <cellStyle name="Uwaga 3" xfId="10309" hidden="1"/>
    <cellStyle name="Uwaga 3" xfId="10308" hidden="1"/>
    <cellStyle name="Uwaga 3" xfId="10307" hidden="1"/>
    <cellStyle name="Uwaga 3" xfId="10294" hidden="1"/>
    <cellStyle name="Uwaga 3" xfId="10293" hidden="1"/>
    <cellStyle name="Uwaga 3" xfId="10292" hidden="1"/>
    <cellStyle name="Uwaga 3" xfId="10279" hidden="1"/>
    <cellStyle name="Uwaga 3" xfId="10278" hidden="1"/>
    <cellStyle name="Uwaga 3" xfId="10277" hidden="1"/>
    <cellStyle name="Uwaga 3" xfId="10264" hidden="1"/>
    <cellStyle name="Uwaga 3" xfId="10263" hidden="1"/>
    <cellStyle name="Uwaga 3" xfId="10262" hidden="1"/>
    <cellStyle name="Uwaga 3" xfId="10250" hidden="1"/>
    <cellStyle name="Uwaga 3" xfId="10248" hidden="1"/>
    <cellStyle name="Uwaga 3" xfId="10246" hidden="1"/>
    <cellStyle name="Uwaga 3" xfId="10235" hidden="1"/>
    <cellStyle name="Uwaga 3" xfId="10233" hidden="1"/>
    <cellStyle name="Uwaga 3" xfId="10231" hidden="1"/>
    <cellStyle name="Uwaga 3" xfId="10220" hidden="1"/>
    <cellStyle name="Uwaga 3" xfId="10218" hidden="1"/>
    <cellStyle name="Uwaga 3" xfId="10216" hidden="1"/>
    <cellStyle name="Uwaga 3" xfId="10205" hidden="1"/>
    <cellStyle name="Uwaga 3" xfId="10203" hidden="1"/>
    <cellStyle name="Uwaga 3" xfId="10201" hidden="1"/>
    <cellStyle name="Uwaga 3" xfId="10190" hidden="1"/>
    <cellStyle name="Uwaga 3" xfId="10188" hidden="1"/>
    <cellStyle name="Uwaga 3" xfId="10186" hidden="1"/>
    <cellStyle name="Uwaga 3" xfId="10175" hidden="1"/>
    <cellStyle name="Uwaga 3" xfId="10173" hidden="1"/>
    <cellStyle name="Uwaga 3" xfId="10171" hidden="1"/>
    <cellStyle name="Uwaga 3" xfId="10160" hidden="1"/>
    <cellStyle name="Uwaga 3" xfId="10158" hidden="1"/>
    <cellStyle name="Uwaga 3" xfId="10156" hidden="1"/>
    <cellStyle name="Uwaga 3" xfId="10145" hidden="1"/>
    <cellStyle name="Uwaga 3" xfId="10143" hidden="1"/>
    <cellStyle name="Uwaga 3" xfId="10141" hidden="1"/>
    <cellStyle name="Uwaga 3" xfId="10130" hidden="1"/>
    <cellStyle name="Uwaga 3" xfId="10128" hidden="1"/>
    <cellStyle name="Uwaga 3" xfId="10126" hidden="1"/>
    <cellStyle name="Uwaga 3" xfId="10115" hidden="1"/>
    <cellStyle name="Uwaga 3" xfId="10113" hidden="1"/>
    <cellStyle name="Uwaga 3" xfId="10111" hidden="1"/>
    <cellStyle name="Uwaga 3" xfId="10100" hidden="1"/>
    <cellStyle name="Uwaga 3" xfId="10098" hidden="1"/>
    <cellStyle name="Uwaga 3" xfId="10096" hidden="1"/>
    <cellStyle name="Uwaga 3" xfId="10085" hidden="1"/>
    <cellStyle name="Uwaga 3" xfId="10083" hidden="1"/>
    <cellStyle name="Uwaga 3" xfId="10081" hidden="1"/>
    <cellStyle name="Uwaga 3" xfId="10070" hidden="1"/>
    <cellStyle name="Uwaga 3" xfId="10068" hidden="1"/>
    <cellStyle name="Uwaga 3" xfId="10065" hidden="1"/>
    <cellStyle name="Uwaga 3" xfId="10055" hidden="1"/>
    <cellStyle name="Uwaga 3" xfId="10052" hidden="1"/>
    <cellStyle name="Uwaga 3" xfId="10049" hidden="1"/>
    <cellStyle name="Uwaga 3" xfId="10040" hidden="1"/>
    <cellStyle name="Uwaga 3" xfId="10038" hidden="1"/>
    <cellStyle name="Uwaga 3" xfId="10035" hidden="1"/>
    <cellStyle name="Uwaga 3" xfId="10025" hidden="1"/>
    <cellStyle name="Uwaga 3" xfId="10023" hidden="1"/>
    <cellStyle name="Uwaga 3" xfId="10021" hidden="1"/>
    <cellStyle name="Uwaga 3" xfId="10010" hidden="1"/>
    <cellStyle name="Uwaga 3" xfId="10008" hidden="1"/>
    <cellStyle name="Uwaga 3" xfId="10006" hidden="1"/>
    <cellStyle name="Uwaga 3" xfId="9995" hidden="1"/>
    <cellStyle name="Uwaga 3" xfId="9993" hidden="1"/>
    <cellStyle name="Uwaga 3" xfId="9991" hidden="1"/>
    <cellStyle name="Uwaga 3" xfId="9980" hidden="1"/>
    <cellStyle name="Uwaga 3" xfId="9978" hidden="1"/>
    <cellStyle name="Uwaga 3" xfId="9976" hidden="1"/>
    <cellStyle name="Uwaga 3" xfId="9965" hidden="1"/>
    <cellStyle name="Uwaga 3" xfId="9963" hidden="1"/>
    <cellStyle name="Uwaga 3" xfId="9961" hidden="1"/>
    <cellStyle name="Uwaga 3" xfId="9950" hidden="1"/>
    <cellStyle name="Uwaga 3" xfId="9948" hidden="1"/>
    <cellStyle name="Uwaga 3" xfId="9945" hidden="1"/>
    <cellStyle name="Uwaga 3" xfId="9935" hidden="1"/>
    <cellStyle name="Uwaga 3" xfId="9932" hidden="1"/>
    <cellStyle name="Uwaga 3" xfId="9929" hidden="1"/>
    <cellStyle name="Uwaga 3" xfId="9920" hidden="1"/>
    <cellStyle name="Uwaga 3" xfId="9917" hidden="1"/>
    <cellStyle name="Uwaga 3" xfId="9914" hidden="1"/>
    <cellStyle name="Uwaga 3" xfId="9905" hidden="1"/>
    <cellStyle name="Uwaga 3" xfId="9903" hidden="1"/>
    <cellStyle name="Uwaga 3" xfId="9901" hidden="1"/>
    <cellStyle name="Uwaga 3" xfId="9890" hidden="1"/>
    <cellStyle name="Uwaga 3" xfId="9887" hidden="1"/>
    <cellStyle name="Uwaga 3" xfId="9884" hidden="1"/>
    <cellStyle name="Uwaga 3" xfId="9875" hidden="1"/>
    <cellStyle name="Uwaga 3" xfId="9872" hidden="1"/>
    <cellStyle name="Uwaga 3" xfId="9869" hidden="1"/>
    <cellStyle name="Uwaga 3" xfId="9860" hidden="1"/>
    <cellStyle name="Uwaga 3" xfId="9857" hidden="1"/>
    <cellStyle name="Uwaga 3" xfId="9854" hidden="1"/>
    <cellStyle name="Uwaga 3" xfId="9847" hidden="1"/>
    <cellStyle name="Uwaga 3" xfId="9843" hidden="1"/>
    <cellStyle name="Uwaga 3" xfId="9840" hidden="1"/>
    <cellStyle name="Uwaga 3" xfId="9832" hidden="1"/>
    <cellStyle name="Uwaga 3" xfId="9828" hidden="1"/>
    <cellStyle name="Uwaga 3" xfId="9825" hidden="1"/>
    <cellStyle name="Uwaga 3" xfId="9817" hidden="1"/>
    <cellStyle name="Uwaga 3" xfId="9813" hidden="1"/>
    <cellStyle name="Uwaga 3" xfId="9809" hidden="1"/>
    <cellStyle name="Uwaga 3" xfId="9802" hidden="1"/>
    <cellStyle name="Uwaga 3" xfId="9798" hidden="1"/>
    <cellStyle name="Uwaga 3" xfId="9795" hidden="1"/>
    <cellStyle name="Uwaga 3" xfId="9787" hidden="1"/>
    <cellStyle name="Uwaga 3" xfId="9783" hidden="1"/>
    <cellStyle name="Uwaga 3" xfId="9780" hidden="1"/>
    <cellStyle name="Uwaga 3" xfId="9771" hidden="1"/>
    <cellStyle name="Uwaga 3" xfId="9766" hidden="1"/>
    <cellStyle name="Uwaga 3" xfId="9762" hidden="1"/>
    <cellStyle name="Uwaga 3" xfId="9756" hidden="1"/>
    <cellStyle name="Uwaga 3" xfId="9751" hidden="1"/>
    <cellStyle name="Uwaga 3" xfId="9747" hidden="1"/>
    <cellStyle name="Uwaga 3" xfId="9741" hidden="1"/>
    <cellStyle name="Uwaga 3" xfId="9736" hidden="1"/>
    <cellStyle name="Uwaga 3" xfId="9732" hidden="1"/>
    <cellStyle name="Uwaga 3" xfId="9727" hidden="1"/>
    <cellStyle name="Uwaga 3" xfId="9723" hidden="1"/>
    <cellStyle name="Uwaga 3" xfId="9719" hidden="1"/>
    <cellStyle name="Uwaga 3" xfId="9712" hidden="1"/>
    <cellStyle name="Uwaga 3" xfId="9707" hidden="1"/>
    <cellStyle name="Uwaga 3" xfId="9703" hidden="1"/>
    <cellStyle name="Uwaga 3" xfId="9696" hidden="1"/>
    <cellStyle name="Uwaga 3" xfId="9691" hidden="1"/>
    <cellStyle name="Uwaga 3" xfId="9687" hidden="1"/>
    <cellStyle name="Uwaga 3" xfId="9682" hidden="1"/>
    <cellStyle name="Uwaga 3" xfId="9677" hidden="1"/>
    <cellStyle name="Uwaga 3" xfId="9673" hidden="1"/>
    <cellStyle name="Uwaga 3" xfId="9667" hidden="1"/>
    <cellStyle name="Uwaga 3" xfId="9663" hidden="1"/>
    <cellStyle name="Uwaga 3" xfId="9660" hidden="1"/>
    <cellStyle name="Uwaga 3" xfId="9653" hidden="1"/>
    <cellStyle name="Uwaga 3" xfId="9648" hidden="1"/>
    <cellStyle name="Uwaga 3" xfId="9643" hidden="1"/>
    <cellStyle name="Uwaga 3" xfId="9637" hidden="1"/>
    <cellStyle name="Uwaga 3" xfId="9632" hidden="1"/>
    <cellStyle name="Uwaga 3" xfId="9627" hidden="1"/>
    <cellStyle name="Uwaga 3" xfId="9622" hidden="1"/>
    <cellStyle name="Uwaga 3" xfId="9617" hidden="1"/>
    <cellStyle name="Uwaga 3" xfId="9612" hidden="1"/>
    <cellStyle name="Uwaga 3" xfId="9608" hidden="1"/>
    <cellStyle name="Uwaga 3" xfId="9604" hidden="1"/>
    <cellStyle name="Uwaga 3" xfId="9599" hidden="1"/>
    <cellStyle name="Uwaga 3" xfId="9592" hidden="1"/>
    <cellStyle name="Uwaga 3" xfId="9587" hidden="1"/>
    <cellStyle name="Uwaga 3" xfId="9582" hidden="1"/>
    <cellStyle name="Uwaga 3" xfId="9576" hidden="1"/>
    <cellStyle name="Uwaga 3" xfId="9571"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29" hidden="1"/>
    <cellStyle name="Uwaga 3" xfId="10327" hidden="1"/>
    <cellStyle name="Uwaga 3" xfId="10325" hidden="1"/>
    <cellStyle name="Uwaga 3" xfId="10312" hidden="1"/>
    <cellStyle name="Uwaga 3" xfId="10311" hidden="1"/>
    <cellStyle name="Uwaga 3" xfId="10310" hidden="1"/>
    <cellStyle name="Uwaga 3" xfId="10297" hidden="1"/>
    <cellStyle name="Uwaga 3" xfId="10296" hidden="1"/>
    <cellStyle name="Uwaga 3" xfId="10295" hidden="1"/>
    <cellStyle name="Uwaga 3" xfId="10283" hidden="1"/>
    <cellStyle name="Uwaga 3" xfId="10281" hidden="1"/>
    <cellStyle name="Uwaga 3" xfId="10280" hidden="1"/>
    <cellStyle name="Uwaga 3" xfId="10267" hidden="1"/>
    <cellStyle name="Uwaga 3" xfId="10266" hidden="1"/>
    <cellStyle name="Uwaga 3" xfId="10265" hidden="1"/>
    <cellStyle name="Uwaga 3" xfId="10253" hidden="1"/>
    <cellStyle name="Uwaga 3" xfId="10251" hidden="1"/>
    <cellStyle name="Uwaga 3" xfId="10249" hidden="1"/>
    <cellStyle name="Uwaga 3" xfId="10238" hidden="1"/>
    <cellStyle name="Uwaga 3" xfId="10236" hidden="1"/>
    <cellStyle name="Uwaga 3" xfId="10234" hidden="1"/>
    <cellStyle name="Uwaga 3" xfId="10223" hidden="1"/>
    <cellStyle name="Uwaga 3" xfId="10221" hidden="1"/>
    <cellStyle name="Uwaga 3" xfId="10219" hidden="1"/>
    <cellStyle name="Uwaga 3" xfId="10208" hidden="1"/>
    <cellStyle name="Uwaga 3" xfId="10206" hidden="1"/>
    <cellStyle name="Uwaga 3" xfId="10204" hidden="1"/>
    <cellStyle name="Uwaga 3" xfId="10193" hidden="1"/>
    <cellStyle name="Uwaga 3" xfId="10191" hidden="1"/>
    <cellStyle name="Uwaga 3" xfId="10189" hidden="1"/>
    <cellStyle name="Uwaga 3" xfId="10178" hidden="1"/>
    <cellStyle name="Uwaga 3" xfId="10176" hidden="1"/>
    <cellStyle name="Uwaga 3" xfId="10174" hidden="1"/>
    <cellStyle name="Uwaga 3" xfId="10163" hidden="1"/>
    <cellStyle name="Uwaga 3" xfId="10161" hidden="1"/>
    <cellStyle name="Uwaga 3" xfId="10159" hidden="1"/>
    <cellStyle name="Uwaga 3" xfId="10148" hidden="1"/>
    <cellStyle name="Uwaga 3" xfId="10146" hidden="1"/>
    <cellStyle name="Uwaga 3" xfId="10144" hidden="1"/>
    <cellStyle name="Uwaga 3" xfId="10133" hidden="1"/>
    <cellStyle name="Uwaga 3" xfId="10131" hidden="1"/>
    <cellStyle name="Uwaga 3" xfId="10129" hidden="1"/>
    <cellStyle name="Uwaga 3" xfId="10118" hidden="1"/>
    <cellStyle name="Uwaga 3" xfId="10116" hidden="1"/>
    <cellStyle name="Uwaga 3" xfId="10114" hidden="1"/>
    <cellStyle name="Uwaga 3" xfId="10103" hidden="1"/>
    <cellStyle name="Uwaga 3" xfId="10101" hidden="1"/>
    <cellStyle name="Uwaga 3" xfId="10099" hidden="1"/>
    <cellStyle name="Uwaga 3" xfId="10088" hidden="1"/>
    <cellStyle name="Uwaga 3" xfId="10086" hidden="1"/>
    <cellStyle name="Uwaga 3" xfId="10084" hidden="1"/>
    <cellStyle name="Uwaga 3" xfId="10073" hidden="1"/>
    <cellStyle name="Uwaga 3" xfId="10071" hidden="1"/>
    <cellStyle name="Uwaga 3" xfId="10069" hidden="1"/>
    <cellStyle name="Uwaga 3" xfId="10058" hidden="1"/>
    <cellStyle name="Uwaga 3" xfId="10056" hidden="1"/>
    <cellStyle name="Uwaga 3" xfId="10054" hidden="1"/>
    <cellStyle name="Uwaga 3" xfId="10043" hidden="1"/>
    <cellStyle name="Uwaga 3" xfId="10041" hidden="1"/>
    <cellStyle name="Uwaga 3" xfId="10039" hidden="1"/>
    <cellStyle name="Uwaga 3" xfId="10028" hidden="1"/>
    <cellStyle name="Uwaga 3" xfId="10026" hidden="1"/>
    <cellStyle name="Uwaga 3" xfId="10024" hidden="1"/>
    <cellStyle name="Uwaga 3" xfId="10013" hidden="1"/>
    <cellStyle name="Uwaga 3" xfId="10011" hidden="1"/>
    <cellStyle name="Uwaga 3" xfId="10009" hidden="1"/>
    <cellStyle name="Uwaga 3" xfId="9998" hidden="1"/>
    <cellStyle name="Uwaga 3" xfId="9996" hidden="1"/>
    <cellStyle name="Uwaga 3" xfId="9994" hidden="1"/>
    <cellStyle name="Uwaga 3" xfId="9983" hidden="1"/>
    <cellStyle name="Uwaga 3" xfId="9981" hidden="1"/>
    <cellStyle name="Uwaga 3" xfId="9979" hidden="1"/>
    <cellStyle name="Uwaga 3" xfId="9968" hidden="1"/>
    <cellStyle name="Uwaga 3" xfId="9966" hidden="1"/>
    <cellStyle name="Uwaga 3" xfId="9964" hidden="1"/>
    <cellStyle name="Uwaga 3" xfId="9953" hidden="1"/>
    <cellStyle name="Uwaga 3" xfId="9951" hidden="1"/>
    <cellStyle name="Uwaga 3" xfId="9949" hidden="1"/>
    <cellStyle name="Uwaga 3" xfId="9938" hidden="1"/>
    <cellStyle name="Uwaga 3" xfId="9936" hidden="1"/>
    <cellStyle name="Uwaga 3" xfId="9933" hidden="1"/>
    <cellStyle name="Uwaga 3" xfId="9923" hidden="1"/>
    <cellStyle name="Uwaga 3" xfId="9921" hidden="1"/>
    <cellStyle name="Uwaga 3" xfId="9919" hidden="1"/>
    <cellStyle name="Uwaga 3" xfId="9908" hidden="1"/>
    <cellStyle name="Uwaga 3" xfId="9906" hidden="1"/>
    <cellStyle name="Uwaga 3" xfId="9904" hidden="1"/>
    <cellStyle name="Uwaga 3" xfId="9893" hidden="1"/>
    <cellStyle name="Uwaga 3" xfId="9891" hidden="1"/>
    <cellStyle name="Uwaga 3" xfId="9888" hidden="1"/>
    <cellStyle name="Uwaga 3" xfId="9878" hidden="1"/>
    <cellStyle name="Uwaga 3" xfId="9876" hidden="1"/>
    <cellStyle name="Uwaga 3" xfId="9873" hidden="1"/>
    <cellStyle name="Uwaga 3" xfId="9863" hidden="1"/>
    <cellStyle name="Uwaga 3" xfId="9861" hidden="1"/>
    <cellStyle name="Uwaga 3" xfId="9858" hidden="1"/>
    <cellStyle name="Uwaga 3" xfId="9849" hidden="1"/>
    <cellStyle name="Uwaga 3" xfId="9846" hidden="1"/>
    <cellStyle name="Uwaga 3" xfId="9842" hidden="1"/>
    <cellStyle name="Uwaga 3" xfId="9834" hidden="1"/>
    <cellStyle name="Uwaga 3" xfId="9831" hidden="1"/>
    <cellStyle name="Uwaga 3" xfId="9827" hidden="1"/>
    <cellStyle name="Uwaga 3" xfId="9819" hidden="1"/>
    <cellStyle name="Uwaga 3" xfId="9816" hidden="1"/>
    <cellStyle name="Uwaga 3" xfId="9812" hidden="1"/>
    <cellStyle name="Uwaga 3" xfId="9804" hidden="1"/>
    <cellStyle name="Uwaga 3" xfId="9801" hidden="1"/>
    <cellStyle name="Uwaga 3" xfId="9797" hidden="1"/>
    <cellStyle name="Uwaga 3" xfId="9789" hidden="1"/>
    <cellStyle name="Uwaga 3" xfId="9786" hidden="1"/>
    <cellStyle name="Uwaga 3" xfId="9782" hidden="1"/>
    <cellStyle name="Uwaga 3" xfId="9774" hidden="1"/>
    <cellStyle name="Uwaga 3" xfId="9770" hidden="1"/>
    <cellStyle name="Uwaga 3" xfId="9765" hidden="1"/>
    <cellStyle name="Uwaga 3" xfId="9759" hidden="1"/>
    <cellStyle name="Uwaga 3" xfId="9755" hidden="1"/>
    <cellStyle name="Uwaga 3" xfId="9750" hidden="1"/>
    <cellStyle name="Uwaga 3" xfId="9744" hidden="1"/>
    <cellStyle name="Uwaga 3" xfId="9740" hidden="1"/>
    <cellStyle name="Uwaga 3" xfId="9735" hidden="1"/>
    <cellStyle name="Uwaga 3" xfId="9729" hidden="1"/>
    <cellStyle name="Uwaga 3" xfId="9726" hidden="1"/>
    <cellStyle name="Uwaga 3" xfId="9722" hidden="1"/>
    <cellStyle name="Uwaga 3" xfId="9714" hidden="1"/>
    <cellStyle name="Uwaga 3" xfId="9711" hidden="1"/>
    <cellStyle name="Uwaga 3" xfId="9706" hidden="1"/>
    <cellStyle name="Uwaga 3" xfId="9699" hidden="1"/>
    <cellStyle name="Uwaga 3" xfId="9695" hidden="1"/>
    <cellStyle name="Uwaga 3" xfId="9690" hidden="1"/>
    <cellStyle name="Uwaga 3" xfId="9684" hidden="1"/>
    <cellStyle name="Uwaga 3" xfId="9680" hidden="1"/>
    <cellStyle name="Uwaga 3" xfId="9675" hidden="1"/>
    <cellStyle name="Uwaga 3" xfId="9669" hidden="1"/>
    <cellStyle name="Uwaga 3" xfId="9666" hidden="1"/>
    <cellStyle name="Uwaga 3" xfId="9662" hidden="1"/>
    <cellStyle name="Uwaga 3" xfId="9654" hidden="1"/>
    <cellStyle name="Uwaga 3" xfId="9649" hidden="1"/>
    <cellStyle name="Uwaga 3" xfId="9644" hidden="1"/>
    <cellStyle name="Uwaga 3" xfId="9639" hidden="1"/>
    <cellStyle name="Uwaga 3" xfId="9634" hidden="1"/>
    <cellStyle name="Uwaga 3" xfId="9629" hidden="1"/>
    <cellStyle name="Uwaga 3" xfId="9624" hidden="1"/>
    <cellStyle name="Uwaga 3" xfId="9619" hidden="1"/>
    <cellStyle name="Uwaga 3" xfId="9614" hidden="1"/>
    <cellStyle name="Uwaga 3" xfId="9609" hidden="1"/>
    <cellStyle name="Uwaga 3" xfId="9605" hidden="1"/>
    <cellStyle name="Uwaga 3" xfId="9600"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10333" hidden="1"/>
    <cellStyle name="Uwaga 3" xfId="10332" hidden="1"/>
    <cellStyle name="Uwaga 3" xfId="10330" hidden="1"/>
    <cellStyle name="Uwaga 3" xfId="10317" hidden="1"/>
    <cellStyle name="Uwaga 3" xfId="10315" hidden="1"/>
    <cellStyle name="Uwaga 3" xfId="10313" hidden="1"/>
    <cellStyle name="Uwaga 3" xfId="10303" hidden="1"/>
    <cellStyle name="Uwaga 3" xfId="10301" hidden="1"/>
    <cellStyle name="Uwaga 3" xfId="10299" hidden="1"/>
    <cellStyle name="Uwaga 3" xfId="10288" hidden="1"/>
    <cellStyle name="Uwaga 3" xfId="10286" hidden="1"/>
    <cellStyle name="Uwaga 3" xfId="10284" hidden="1"/>
    <cellStyle name="Uwaga 3" xfId="10271" hidden="1"/>
    <cellStyle name="Uwaga 3" xfId="10269" hidden="1"/>
    <cellStyle name="Uwaga 3" xfId="10268" hidden="1"/>
    <cellStyle name="Uwaga 3" xfId="10255" hidden="1"/>
    <cellStyle name="Uwaga 3" xfId="10254" hidden="1"/>
    <cellStyle name="Uwaga 3" xfId="10252" hidden="1"/>
    <cellStyle name="Uwaga 3" xfId="10240" hidden="1"/>
    <cellStyle name="Uwaga 3" xfId="10239" hidden="1"/>
    <cellStyle name="Uwaga 3" xfId="10237" hidden="1"/>
    <cellStyle name="Uwaga 3" xfId="10225" hidden="1"/>
    <cellStyle name="Uwaga 3" xfId="10224" hidden="1"/>
    <cellStyle name="Uwaga 3" xfId="10222" hidden="1"/>
    <cellStyle name="Uwaga 3" xfId="10210" hidden="1"/>
    <cellStyle name="Uwaga 3" xfId="10209" hidden="1"/>
    <cellStyle name="Uwaga 3" xfId="10207" hidden="1"/>
    <cellStyle name="Uwaga 3" xfId="10195" hidden="1"/>
    <cellStyle name="Uwaga 3" xfId="10194" hidden="1"/>
    <cellStyle name="Uwaga 3" xfId="10192" hidden="1"/>
    <cellStyle name="Uwaga 3" xfId="10180" hidden="1"/>
    <cellStyle name="Uwaga 3" xfId="10179" hidden="1"/>
    <cellStyle name="Uwaga 3" xfId="10177" hidden="1"/>
    <cellStyle name="Uwaga 3" xfId="10165" hidden="1"/>
    <cellStyle name="Uwaga 3" xfId="10164" hidden="1"/>
    <cellStyle name="Uwaga 3" xfId="10162" hidden="1"/>
    <cellStyle name="Uwaga 3" xfId="10150" hidden="1"/>
    <cellStyle name="Uwaga 3" xfId="10149" hidden="1"/>
    <cellStyle name="Uwaga 3" xfId="10147" hidden="1"/>
    <cellStyle name="Uwaga 3" xfId="10135" hidden="1"/>
    <cellStyle name="Uwaga 3" xfId="10134" hidden="1"/>
    <cellStyle name="Uwaga 3" xfId="10132" hidden="1"/>
    <cellStyle name="Uwaga 3" xfId="10120" hidden="1"/>
    <cellStyle name="Uwaga 3" xfId="10119" hidden="1"/>
    <cellStyle name="Uwaga 3" xfId="10117" hidden="1"/>
    <cellStyle name="Uwaga 3" xfId="10105" hidden="1"/>
    <cellStyle name="Uwaga 3" xfId="10104" hidden="1"/>
    <cellStyle name="Uwaga 3" xfId="10102" hidden="1"/>
    <cellStyle name="Uwaga 3" xfId="10090" hidden="1"/>
    <cellStyle name="Uwaga 3" xfId="10089" hidden="1"/>
    <cellStyle name="Uwaga 3" xfId="10087" hidden="1"/>
    <cellStyle name="Uwaga 3" xfId="10075" hidden="1"/>
    <cellStyle name="Uwaga 3" xfId="10074" hidden="1"/>
    <cellStyle name="Uwaga 3" xfId="10072" hidden="1"/>
    <cellStyle name="Uwaga 3" xfId="10060" hidden="1"/>
    <cellStyle name="Uwaga 3" xfId="10059" hidden="1"/>
    <cellStyle name="Uwaga 3" xfId="10057" hidden="1"/>
    <cellStyle name="Uwaga 3" xfId="10045" hidden="1"/>
    <cellStyle name="Uwaga 3" xfId="10044" hidden="1"/>
    <cellStyle name="Uwaga 3" xfId="10042" hidden="1"/>
    <cellStyle name="Uwaga 3" xfId="10030" hidden="1"/>
    <cellStyle name="Uwaga 3" xfId="10029" hidden="1"/>
    <cellStyle name="Uwaga 3" xfId="10027" hidden="1"/>
    <cellStyle name="Uwaga 3" xfId="10015" hidden="1"/>
    <cellStyle name="Uwaga 3" xfId="10014" hidden="1"/>
    <cellStyle name="Uwaga 3" xfId="10012" hidden="1"/>
    <cellStyle name="Uwaga 3" xfId="10000" hidden="1"/>
    <cellStyle name="Uwaga 3" xfId="9999" hidden="1"/>
    <cellStyle name="Uwaga 3" xfId="9997" hidden="1"/>
    <cellStyle name="Uwaga 3" xfId="9985" hidden="1"/>
    <cellStyle name="Uwaga 3" xfId="9984" hidden="1"/>
    <cellStyle name="Uwaga 3" xfId="9982" hidden="1"/>
    <cellStyle name="Uwaga 3" xfId="9970" hidden="1"/>
    <cellStyle name="Uwaga 3" xfId="9969" hidden="1"/>
    <cellStyle name="Uwaga 3" xfId="9967" hidden="1"/>
    <cellStyle name="Uwaga 3" xfId="9955" hidden="1"/>
    <cellStyle name="Uwaga 3" xfId="9954" hidden="1"/>
    <cellStyle name="Uwaga 3" xfId="9952" hidden="1"/>
    <cellStyle name="Uwaga 3" xfId="9940" hidden="1"/>
    <cellStyle name="Uwaga 3" xfId="9939" hidden="1"/>
    <cellStyle name="Uwaga 3" xfId="9937" hidden="1"/>
    <cellStyle name="Uwaga 3" xfId="9925" hidden="1"/>
    <cellStyle name="Uwaga 3" xfId="9924" hidden="1"/>
    <cellStyle name="Uwaga 3" xfId="9922" hidden="1"/>
    <cellStyle name="Uwaga 3" xfId="9910" hidden="1"/>
    <cellStyle name="Uwaga 3" xfId="9909" hidden="1"/>
    <cellStyle name="Uwaga 3" xfId="9907" hidden="1"/>
    <cellStyle name="Uwaga 3" xfId="9895" hidden="1"/>
    <cellStyle name="Uwaga 3" xfId="9894" hidden="1"/>
    <cellStyle name="Uwaga 3" xfId="9892" hidden="1"/>
    <cellStyle name="Uwaga 3" xfId="9880" hidden="1"/>
    <cellStyle name="Uwaga 3" xfId="9879" hidden="1"/>
    <cellStyle name="Uwaga 3" xfId="9877" hidden="1"/>
    <cellStyle name="Uwaga 3" xfId="9865" hidden="1"/>
    <cellStyle name="Uwaga 3" xfId="9864" hidden="1"/>
    <cellStyle name="Uwaga 3" xfId="9862" hidden="1"/>
    <cellStyle name="Uwaga 3" xfId="9850" hidden="1"/>
    <cellStyle name="Uwaga 3" xfId="9848" hidden="1"/>
    <cellStyle name="Uwaga 3" xfId="9845" hidden="1"/>
    <cellStyle name="Uwaga 3" xfId="9835" hidden="1"/>
    <cellStyle name="Uwaga 3" xfId="9833" hidden="1"/>
    <cellStyle name="Uwaga 3" xfId="9830" hidden="1"/>
    <cellStyle name="Uwaga 3" xfId="9820" hidden="1"/>
    <cellStyle name="Uwaga 3" xfId="9818" hidden="1"/>
    <cellStyle name="Uwaga 3" xfId="9815" hidden="1"/>
    <cellStyle name="Uwaga 3" xfId="9805" hidden="1"/>
    <cellStyle name="Uwaga 3" xfId="9803" hidden="1"/>
    <cellStyle name="Uwaga 3" xfId="9800" hidden="1"/>
    <cellStyle name="Uwaga 3" xfId="9790" hidden="1"/>
    <cellStyle name="Uwaga 3" xfId="9788" hidden="1"/>
    <cellStyle name="Uwaga 3" xfId="9785" hidden="1"/>
    <cellStyle name="Uwaga 3" xfId="9775" hidden="1"/>
    <cellStyle name="Uwaga 3" xfId="9773" hidden="1"/>
    <cellStyle name="Uwaga 3" xfId="9769" hidden="1"/>
    <cellStyle name="Uwaga 3" xfId="9760" hidden="1"/>
    <cellStyle name="Uwaga 3" xfId="9757" hidden="1"/>
    <cellStyle name="Uwaga 3" xfId="9753" hidden="1"/>
    <cellStyle name="Uwaga 3" xfId="9745" hidden="1"/>
    <cellStyle name="Uwaga 3" xfId="9743" hidden="1"/>
    <cellStyle name="Uwaga 3" xfId="9739" hidden="1"/>
    <cellStyle name="Uwaga 3" xfId="9730" hidden="1"/>
    <cellStyle name="Uwaga 3" xfId="9728" hidden="1"/>
    <cellStyle name="Uwaga 3" xfId="9725" hidden="1"/>
    <cellStyle name="Uwaga 3" xfId="9715" hidden="1"/>
    <cellStyle name="Uwaga 3" xfId="9713" hidden="1"/>
    <cellStyle name="Uwaga 3" xfId="9708" hidden="1"/>
    <cellStyle name="Uwaga 3" xfId="9700" hidden="1"/>
    <cellStyle name="Uwaga 3" xfId="9698" hidden="1"/>
    <cellStyle name="Uwaga 3" xfId="9693" hidden="1"/>
    <cellStyle name="Uwaga 3" xfId="9685" hidden="1"/>
    <cellStyle name="Uwaga 3" xfId="9683" hidden="1"/>
    <cellStyle name="Uwaga 3" xfId="9678" hidden="1"/>
    <cellStyle name="Uwaga 3" xfId="9670" hidden="1"/>
    <cellStyle name="Uwaga 3" xfId="9668" hidden="1"/>
    <cellStyle name="Uwaga 3" xfId="9664" hidden="1"/>
    <cellStyle name="Uwaga 3" xfId="9655" hidden="1"/>
    <cellStyle name="Uwaga 3" xfId="9652" hidden="1"/>
    <cellStyle name="Uwaga 3" xfId="9647" hidden="1"/>
    <cellStyle name="Uwaga 3" xfId="9640" hidden="1"/>
    <cellStyle name="Uwaga 3" xfId="9636" hidden="1"/>
    <cellStyle name="Uwaga 3" xfId="9631" hidden="1"/>
    <cellStyle name="Uwaga 3" xfId="9625" hidden="1"/>
    <cellStyle name="Uwaga 3" xfId="9621" hidden="1"/>
    <cellStyle name="Uwaga 3" xfId="9616" hidden="1"/>
    <cellStyle name="Uwaga 3" xfId="9610" hidden="1"/>
    <cellStyle name="Uwaga 3" xfId="9607" hidden="1"/>
    <cellStyle name="Uwaga 3" xfId="9603" hidden="1"/>
    <cellStyle name="Uwaga 3" xfId="9594" hidden="1"/>
    <cellStyle name="Uwaga 3" xfId="9589" hidden="1"/>
    <cellStyle name="Uwaga 3" xfId="9584" hidden="1"/>
    <cellStyle name="Uwaga 3" xfId="9579" hidden="1"/>
    <cellStyle name="Uwaga 3" xfId="9574" hidden="1"/>
    <cellStyle name="Uwaga 3" xfId="9569" hidden="1"/>
    <cellStyle name="Uwaga 3" xfId="9564" hidden="1"/>
    <cellStyle name="Uwaga 3" xfId="9559" hidden="1"/>
    <cellStyle name="Uwaga 3" xfId="9554" hidden="1"/>
    <cellStyle name="Uwaga 3" xfId="9550" hidden="1"/>
    <cellStyle name="Uwaga 3" xfId="9545" hidden="1"/>
    <cellStyle name="Uwaga 3" xfId="9540" hidden="1"/>
    <cellStyle name="Uwaga 3" xfId="9535" hidden="1"/>
    <cellStyle name="Uwaga 3" xfId="9531" hidden="1"/>
    <cellStyle name="Uwaga 3" xfId="9527" hidden="1"/>
    <cellStyle name="Uwaga 3" xfId="9520" hidden="1"/>
    <cellStyle name="Uwaga 3" xfId="9516" hidden="1"/>
    <cellStyle name="Uwaga 3" xfId="9511" hidden="1"/>
    <cellStyle name="Uwaga 3" xfId="9505" hidden="1"/>
    <cellStyle name="Uwaga 3" xfId="9501" hidden="1"/>
    <cellStyle name="Uwaga 3" xfId="9496" hidden="1"/>
    <cellStyle name="Uwaga 3" xfId="9490" hidden="1"/>
    <cellStyle name="Uwaga 3" xfId="9486" hidden="1"/>
    <cellStyle name="Uwaga 3" xfId="9482" hidden="1"/>
    <cellStyle name="Uwaga 3" xfId="9475" hidden="1"/>
    <cellStyle name="Uwaga 3" xfId="9471" hidden="1"/>
    <cellStyle name="Uwaga 3" xfId="9467" hidden="1"/>
    <cellStyle name="Uwaga 3" xfId="8547" hidden="1"/>
    <cellStyle name="Uwaga 3" xfId="8546" hidden="1"/>
    <cellStyle name="Uwaga 3" xfId="8545" hidden="1"/>
    <cellStyle name="Uwaga 3" xfId="8538" hidden="1"/>
    <cellStyle name="Uwaga 3" xfId="8537" hidden="1"/>
    <cellStyle name="Uwaga 3" xfId="8536" hidden="1"/>
    <cellStyle name="Uwaga 3" xfId="8529" hidden="1"/>
    <cellStyle name="Uwaga 3" xfId="8528" hidden="1"/>
    <cellStyle name="Uwaga 3" xfId="8527" hidden="1"/>
    <cellStyle name="Uwaga 3" xfId="8520" hidden="1"/>
    <cellStyle name="Uwaga 3" xfId="8519" hidden="1"/>
    <cellStyle name="Uwaga 3" xfId="8518" hidden="1"/>
    <cellStyle name="Uwaga 3" xfId="8511" hidden="1"/>
    <cellStyle name="Uwaga 3" xfId="8510" hidden="1"/>
    <cellStyle name="Uwaga 3" xfId="8509" hidden="1"/>
    <cellStyle name="Uwaga 3" xfId="8502" hidden="1"/>
    <cellStyle name="Uwaga 3" xfId="8501" hidden="1"/>
    <cellStyle name="Uwaga 3" xfId="8499" hidden="1"/>
    <cellStyle name="Uwaga 3" xfId="8493" hidden="1"/>
    <cellStyle name="Uwaga 3" xfId="8492" hidden="1"/>
    <cellStyle name="Uwaga 3" xfId="8490" hidden="1"/>
    <cellStyle name="Uwaga 3" xfId="8484" hidden="1"/>
    <cellStyle name="Uwaga 3" xfId="8483" hidden="1"/>
    <cellStyle name="Uwaga 3" xfId="8481" hidden="1"/>
    <cellStyle name="Uwaga 3" xfId="8475" hidden="1"/>
    <cellStyle name="Uwaga 3" xfId="8474" hidden="1"/>
    <cellStyle name="Uwaga 3" xfId="8472" hidden="1"/>
    <cellStyle name="Uwaga 3" xfId="8466" hidden="1"/>
    <cellStyle name="Uwaga 3" xfId="8465" hidden="1"/>
    <cellStyle name="Uwaga 3" xfId="8463" hidden="1"/>
    <cellStyle name="Uwaga 3" xfId="8457" hidden="1"/>
    <cellStyle name="Uwaga 3" xfId="8456" hidden="1"/>
    <cellStyle name="Uwaga 3" xfId="8454" hidden="1"/>
    <cellStyle name="Uwaga 3" xfId="8448" hidden="1"/>
    <cellStyle name="Uwaga 3" xfId="8447" hidden="1"/>
    <cellStyle name="Uwaga 3" xfId="8445" hidden="1"/>
    <cellStyle name="Uwaga 3" xfId="8439" hidden="1"/>
    <cellStyle name="Uwaga 3" xfId="8438" hidden="1"/>
    <cellStyle name="Uwaga 3" xfId="8436" hidden="1"/>
    <cellStyle name="Uwaga 3" xfId="8430" hidden="1"/>
    <cellStyle name="Uwaga 3" xfId="8429" hidden="1"/>
    <cellStyle name="Uwaga 3" xfId="8427" hidden="1"/>
    <cellStyle name="Uwaga 3" xfId="8421" hidden="1"/>
    <cellStyle name="Uwaga 3" xfId="8420" hidden="1"/>
    <cellStyle name="Uwaga 3" xfId="8418" hidden="1"/>
    <cellStyle name="Uwaga 3" xfId="8412" hidden="1"/>
    <cellStyle name="Uwaga 3" xfId="8411" hidden="1"/>
    <cellStyle name="Uwaga 3" xfId="8409" hidden="1"/>
    <cellStyle name="Uwaga 3" xfId="8403" hidden="1"/>
    <cellStyle name="Uwaga 3" xfId="8402" hidden="1"/>
    <cellStyle name="Uwaga 3" xfId="8400" hidden="1"/>
    <cellStyle name="Uwaga 3" xfId="8394" hidden="1"/>
    <cellStyle name="Uwaga 3" xfId="8393" hidden="1"/>
    <cellStyle name="Uwaga 3" xfId="8390" hidden="1"/>
    <cellStyle name="Uwaga 3" xfId="8385" hidden="1"/>
    <cellStyle name="Uwaga 3" xfId="8383" hidden="1"/>
    <cellStyle name="Uwaga 3" xfId="8380" hidden="1"/>
    <cellStyle name="Uwaga 3" xfId="8376" hidden="1"/>
    <cellStyle name="Uwaga 3" xfId="8375" hidden="1"/>
    <cellStyle name="Uwaga 3" xfId="8372" hidden="1"/>
    <cellStyle name="Uwaga 3" xfId="8367" hidden="1"/>
    <cellStyle name="Uwaga 3" xfId="8366" hidden="1"/>
    <cellStyle name="Uwaga 3" xfId="8364" hidden="1"/>
    <cellStyle name="Uwaga 3" xfId="8358" hidden="1"/>
    <cellStyle name="Uwaga 3" xfId="8357" hidden="1"/>
    <cellStyle name="Uwaga 3" xfId="8355" hidden="1"/>
    <cellStyle name="Uwaga 3" xfId="8349" hidden="1"/>
    <cellStyle name="Uwaga 3" xfId="8348" hidden="1"/>
    <cellStyle name="Uwaga 3" xfId="8346" hidden="1"/>
    <cellStyle name="Uwaga 3" xfId="8340" hidden="1"/>
    <cellStyle name="Uwaga 3" xfId="8339" hidden="1"/>
    <cellStyle name="Uwaga 3" xfId="8337" hidden="1"/>
    <cellStyle name="Uwaga 3" xfId="8331" hidden="1"/>
    <cellStyle name="Uwaga 3" xfId="8330" hidden="1"/>
    <cellStyle name="Uwaga 3" xfId="8328" hidden="1"/>
    <cellStyle name="Uwaga 3" xfId="8322" hidden="1"/>
    <cellStyle name="Uwaga 3" xfId="8321" hidden="1"/>
    <cellStyle name="Uwaga 3" xfId="8318" hidden="1"/>
    <cellStyle name="Uwaga 3" xfId="8313" hidden="1"/>
    <cellStyle name="Uwaga 3" xfId="8311" hidden="1"/>
    <cellStyle name="Uwaga 3" xfId="8308" hidden="1"/>
    <cellStyle name="Uwaga 3" xfId="8304" hidden="1"/>
    <cellStyle name="Uwaga 3" xfId="8302" hidden="1"/>
    <cellStyle name="Uwaga 3" xfId="8299" hidden="1"/>
    <cellStyle name="Uwaga 3" xfId="8295" hidden="1"/>
    <cellStyle name="Uwaga 3" xfId="8294" hidden="1"/>
    <cellStyle name="Uwaga 3" xfId="8292" hidden="1"/>
    <cellStyle name="Uwaga 3" xfId="8286" hidden="1"/>
    <cellStyle name="Uwaga 3" xfId="8284" hidden="1"/>
    <cellStyle name="Uwaga 3" xfId="8281" hidden="1"/>
    <cellStyle name="Uwaga 3" xfId="8277" hidden="1"/>
    <cellStyle name="Uwaga 3" xfId="8275" hidden="1"/>
    <cellStyle name="Uwaga 3" xfId="8272" hidden="1"/>
    <cellStyle name="Uwaga 3" xfId="8268" hidden="1"/>
    <cellStyle name="Uwaga 3" xfId="8266" hidden="1"/>
    <cellStyle name="Uwaga 3" xfId="8263" hidden="1"/>
    <cellStyle name="Uwaga 3" xfId="8259" hidden="1"/>
    <cellStyle name="Uwaga 3" xfId="8257" hidden="1"/>
    <cellStyle name="Uwaga 3" xfId="8255" hidden="1"/>
    <cellStyle name="Uwaga 3" xfId="8250" hidden="1"/>
    <cellStyle name="Uwaga 3" xfId="8248" hidden="1"/>
    <cellStyle name="Uwaga 3" xfId="8246" hidden="1"/>
    <cellStyle name="Uwaga 3" xfId="8241" hidden="1"/>
    <cellStyle name="Uwaga 3" xfId="8239" hidden="1"/>
    <cellStyle name="Uwaga 3" xfId="8236" hidden="1"/>
    <cellStyle name="Uwaga 3" xfId="8232" hidden="1"/>
    <cellStyle name="Uwaga 3" xfId="8230" hidden="1"/>
    <cellStyle name="Uwaga 3" xfId="8228" hidden="1"/>
    <cellStyle name="Uwaga 3" xfId="8223" hidden="1"/>
    <cellStyle name="Uwaga 3" xfId="8221" hidden="1"/>
    <cellStyle name="Uwaga 3" xfId="8219" hidden="1"/>
    <cellStyle name="Uwaga 3" xfId="8213" hidden="1"/>
    <cellStyle name="Uwaga 3" xfId="8210" hidden="1"/>
    <cellStyle name="Uwaga 3" xfId="8207" hidden="1"/>
    <cellStyle name="Uwaga 3" xfId="8204" hidden="1"/>
    <cellStyle name="Uwaga 3" xfId="8201" hidden="1"/>
    <cellStyle name="Uwaga 3" xfId="8198" hidden="1"/>
    <cellStyle name="Uwaga 3" xfId="8195" hidden="1"/>
    <cellStyle name="Uwaga 3" xfId="8192" hidden="1"/>
    <cellStyle name="Uwaga 3" xfId="8189" hidden="1"/>
    <cellStyle name="Uwaga 3" xfId="8187" hidden="1"/>
    <cellStyle name="Uwaga 3" xfId="8185" hidden="1"/>
    <cellStyle name="Uwaga 3" xfId="8182" hidden="1"/>
    <cellStyle name="Uwaga 3" xfId="8178" hidden="1"/>
    <cellStyle name="Uwaga 3" xfId="8175" hidden="1"/>
    <cellStyle name="Uwaga 3" xfId="8172" hidden="1"/>
    <cellStyle name="Uwaga 3" xfId="8168" hidden="1"/>
    <cellStyle name="Uwaga 3" xfId="8165" hidden="1"/>
    <cellStyle name="Uwaga 3" xfId="8162" hidden="1"/>
    <cellStyle name="Uwaga 3" xfId="8160" hidden="1"/>
    <cellStyle name="Uwaga 3" xfId="8157" hidden="1"/>
    <cellStyle name="Uwaga 3" xfId="8154" hidden="1"/>
    <cellStyle name="Uwaga 3" xfId="8151" hidden="1"/>
    <cellStyle name="Uwaga 3" xfId="8149" hidden="1"/>
    <cellStyle name="Uwaga 3" xfId="8147" hidden="1"/>
    <cellStyle name="Uwaga 3" xfId="8142" hidden="1"/>
    <cellStyle name="Uwaga 3" xfId="8139" hidden="1"/>
    <cellStyle name="Uwaga 3" xfId="8136" hidden="1"/>
    <cellStyle name="Uwaga 3" xfId="8132" hidden="1"/>
    <cellStyle name="Uwaga 3" xfId="8129" hidden="1"/>
    <cellStyle name="Uwaga 3" xfId="8126" hidden="1"/>
    <cellStyle name="Uwaga 3" xfId="8123" hidden="1"/>
    <cellStyle name="Uwaga 3" xfId="8120" hidden="1"/>
    <cellStyle name="Uwaga 3" xfId="8117" hidden="1"/>
    <cellStyle name="Uwaga 3" xfId="8115" hidden="1"/>
    <cellStyle name="Uwaga 3" xfId="8113" hidden="1"/>
    <cellStyle name="Uwaga 3" xfId="8110" hidden="1"/>
    <cellStyle name="Uwaga 3" xfId="8105" hidden="1"/>
    <cellStyle name="Uwaga 3" xfId="8102" hidden="1"/>
    <cellStyle name="Uwaga 3" xfId="8099" hidden="1"/>
    <cellStyle name="Uwaga 3" xfId="8095" hidden="1"/>
    <cellStyle name="Uwaga 3" xfId="8092" hidden="1"/>
    <cellStyle name="Uwaga 3" xfId="8090" hidden="1"/>
    <cellStyle name="Uwaga 3" xfId="8087" hidden="1"/>
    <cellStyle name="Uwaga 3" xfId="8084" hidden="1"/>
    <cellStyle name="Uwaga 3" xfId="8081" hidden="1"/>
    <cellStyle name="Uwaga 3" xfId="8079" hidden="1"/>
    <cellStyle name="Uwaga 3" xfId="8076" hidden="1"/>
    <cellStyle name="Uwaga 3" xfId="8073" hidden="1"/>
    <cellStyle name="Uwaga 3" xfId="8070" hidden="1"/>
    <cellStyle name="Uwaga 3" xfId="8068" hidden="1"/>
    <cellStyle name="Uwaga 3" xfId="8066" hidden="1"/>
    <cellStyle name="Uwaga 3" xfId="8061" hidden="1"/>
    <cellStyle name="Uwaga 3" xfId="8059" hidden="1"/>
    <cellStyle name="Uwaga 3" xfId="8056" hidden="1"/>
    <cellStyle name="Uwaga 3" xfId="8052" hidden="1"/>
    <cellStyle name="Uwaga 3" xfId="8050" hidden="1"/>
    <cellStyle name="Uwaga 3" xfId="8047" hidden="1"/>
    <cellStyle name="Uwaga 3" xfId="8043" hidden="1"/>
    <cellStyle name="Uwaga 3" xfId="8041" hidden="1"/>
    <cellStyle name="Uwaga 3" xfId="8039" hidden="1"/>
    <cellStyle name="Uwaga 3" xfId="8034" hidden="1"/>
    <cellStyle name="Uwaga 3" xfId="8032" hidden="1"/>
    <cellStyle name="Uwaga 3" xfId="8030" hidden="1"/>
    <cellStyle name="Uwaga 3" xfId="10421" hidden="1"/>
    <cellStyle name="Uwaga 3" xfId="10422" hidden="1"/>
    <cellStyle name="Uwaga 3" xfId="10424" hidden="1"/>
    <cellStyle name="Uwaga 3" xfId="10436" hidden="1"/>
    <cellStyle name="Uwaga 3" xfId="10437" hidden="1"/>
    <cellStyle name="Uwaga 3" xfId="10442" hidden="1"/>
    <cellStyle name="Uwaga 3" xfId="10451" hidden="1"/>
    <cellStyle name="Uwaga 3" xfId="10452" hidden="1"/>
    <cellStyle name="Uwaga 3" xfId="10457" hidden="1"/>
    <cellStyle name="Uwaga 3" xfId="10466" hidden="1"/>
    <cellStyle name="Uwaga 3" xfId="10467" hidden="1"/>
    <cellStyle name="Uwaga 3" xfId="10468" hidden="1"/>
    <cellStyle name="Uwaga 3" xfId="10481" hidden="1"/>
    <cellStyle name="Uwaga 3" xfId="10486" hidden="1"/>
    <cellStyle name="Uwaga 3" xfId="10491" hidden="1"/>
    <cellStyle name="Uwaga 3" xfId="10501" hidden="1"/>
    <cellStyle name="Uwaga 3" xfId="10506" hidden="1"/>
    <cellStyle name="Uwaga 3" xfId="10510" hidden="1"/>
    <cellStyle name="Uwaga 3" xfId="10517" hidden="1"/>
    <cellStyle name="Uwaga 3" xfId="10522" hidden="1"/>
    <cellStyle name="Uwaga 3" xfId="10525" hidden="1"/>
    <cellStyle name="Uwaga 3" xfId="10531" hidden="1"/>
    <cellStyle name="Uwaga 3" xfId="10536" hidden="1"/>
    <cellStyle name="Uwaga 3" xfId="10540" hidden="1"/>
    <cellStyle name="Uwaga 3" xfId="10541" hidden="1"/>
    <cellStyle name="Uwaga 3" xfId="10542" hidden="1"/>
    <cellStyle name="Uwaga 3" xfId="10546" hidden="1"/>
    <cellStyle name="Uwaga 3" xfId="10558" hidden="1"/>
    <cellStyle name="Uwaga 3" xfId="10563" hidden="1"/>
    <cellStyle name="Uwaga 3" xfId="10568" hidden="1"/>
    <cellStyle name="Uwaga 3" xfId="10573" hidden="1"/>
    <cellStyle name="Uwaga 3" xfId="10578" hidden="1"/>
    <cellStyle name="Uwaga 3" xfId="10583" hidden="1"/>
    <cellStyle name="Uwaga 3" xfId="10587" hidden="1"/>
    <cellStyle name="Uwaga 3" xfId="10591" hidden="1"/>
    <cellStyle name="Uwaga 3" xfId="10596" hidden="1"/>
    <cellStyle name="Uwaga 3" xfId="10601" hidden="1"/>
    <cellStyle name="Uwaga 3" xfId="10602" hidden="1"/>
    <cellStyle name="Uwaga 3" xfId="10604" hidden="1"/>
    <cellStyle name="Uwaga 3" xfId="10617" hidden="1"/>
    <cellStyle name="Uwaga 3" xfId="10621" hidden="1"/>
    <cellStyle name="Uwaga 3" xfId="10626" hidden="1"/>
    <cellStyle name="Uwaga 3" xfId="10633" hidden="1"/>
    <cellStyle name="Uwaga 3" xfId="10637" hidden="1"/>
    <cellStyle name="Uwaga 3" xfId="10642" hidden="1"/>
    <cellStyle name="Uwaga 3" xfId="10647" hidden="1"/>
    <cellStyle name="Uwaga 3" xfId="10650" hidden="1"/>
    <cellStyle name="Uwaga 3" xfId="10655" hidden="1"/>
    <cellStyle name="Uwaga 3" xfId="10661" hidden="1"/>
    <cellStyle name="Uwaga 3" xfId="10662" hidden="1"/>
    <cellStyle name="Uwaga 3" xfId="10665" hidden="1"/>
    <cellStyle name="Uwaga 3" xfId="10678" hidden="1"/>
    <cellStyle name="Uwaga 3" xfId="10682" hidden="1"/>
    <cellStyle name="Uwaga 3" xfId="10687" hidden="1"/>
    <cellStyle name="Uwaga 3" xfId="10694" hidden="1"/>
    <cellStyle name="Uwaga 3" xfId="10699" hidden="1"/>
    <cellStyle name="Uwaga 3" xfId="10703" hidden="1"/>
    <cellStyle name="Uwaga 3" xfId="10708" hidden="1"/>
    <cellStyle name="Uwaga 3" xfId="10712" hidden="1"/>
    <cellStyle name="Uwaga 3" xfId="10717" hidden="1"/>
    <cellStyle name="Uwaga 3" xfId="10721" hidden="1"/>
    <cellStyle name="Uwaga 3" xfId="10722" hidden="1"/>
    <cellStyle name="Uwaga 3" xfId="10724" hidden="1"/>
    <cellStyle name="Uwaga 3" xfId="10736" hidden="1"/>
    <cellStyle name="Uwaga 3" xfId="10737" hidden="1"/>
    <cellStyle name="Uwaga 3" xfId="10739" hidden="1"/>
    <cellStyle name="Uwaga 3" xfId="10751" hidden="1"/>
    <cellStyle name="Uwaga 3" xfId="10753" hidden="1"/>
    <cellStyle name="Uwaga 3" xfId="10756" hidden="1"/>
    <cellStyle name="Uwaga 3" xfId="10766" hidden="1"/>
    <cellStyle name="Uwaga 3" xfId="10767" hidden="1"/>
    <cellStyle name="Uwaga 3" xfId="10769" hidden="1"/>
    <cellStyle name="Uwaga 3" xfId="10781" hidden="1"/>
    <cellStyle name="Uwaga 3" xfId="10782" hidden="1"/>
    <cellStyle name="Uwaga 3" xfId="10783" hidden="1"/>
    <cellStyle name="Uwaga 3" xfId="10797" hidden="1"/>
    <cellStyle name="Uwaga 3" xfId="10800" hidden="1"/>
    <cellStyle name="Uwaga 3" xfId="10804" hidden="1"/>
    <cellStyle name="Uwaga 3" xfId="10812" hidden="1"/>
    <cellStyle name="Uwaga 3" xfId="10815" hidden="1"/>
    <cellStyle name="Uwaga 3" xfId="10819" hidden="1"/>
    <cellStyle name="Uwaga 3" xfId="10827" hidden="1"/>
    <cellStyle name="Uwaga 3" xfId="10830" hidden="1"/>
    <cellStyle name="Uwaga 3" xfId="10834" hidden="1"/>
    <cellStyle name="Uwaga 3" xfId="10841" hidden="1"/>
    <cellStyle name="Uwaga 3" xfId="10842" hidden="1"/>
    <cellStyle name="Uwaga 3" xfId="10844" hidden="1"/>
    <cellStyle name="Uwaga 3" xfId="10857" hidden="1"/>
    <cellStyle name="Uwaga 3" xfId="10860" hidden="1"/>
    <cellStyle name="Uwaga 3" xfId="10863" hidden="1"/>
    <cellStyle name="Uwaga 3" xfId="10872" hidden="1"/>
    <cellStyle name="Uwaga 3" xfId="10875" hidden="1"/>
    <cellStyle name="Uwaga 3" xfId="10879" hidden="1"/>
    <cellStyle name="Uwaga 3" xfId="10887" hidden="1"/>
    <cellStyle name="Uwaga 3" xfId="10889" hidden="1"/>
    <cellStyle name="Uwaga 3" xfId="10892" hidden="1"/>
    <cellStyle name="Uwaga 3" xfId="10901" hidden="1"/>
    <cellStyle name="Uwaga 3" xfId="10902" hidden="1"/>
    <cellStyle name="Uwaga 3" xfId="10903" hidden="1"/>
    <cellStyle name="Uwaga 3" xfId="10916" hidden="1"/>
    <cellStyle name="Uwaga 3" xfId="10917" hidden="1"/>
    <cellStyle name="Uwaga 3" xfId="10919" hidden="1"/>
    <cellStyle name="Uwaga 3" xfId="10931" hidden="1"/>
    <cellStyle name="Uwaga 3" xfId="10932" hidden="1"/>
    <cellStyle name="Uwaga 3" xfId="10934" hidden="1"/>
    <cellStyle name="Uwaga 3" xfId="10946" hidden="1"/>
    <cellStyle name="Uwaga 3" xfId="10947" hidden="1"/>
    <cellStyle name="Uwaga 3" xfId="10949" hidden="1"/>
    <cellStyle name="Uwaga 3" xfId="10961" hidden="1"/>
    <cellStyle name="Uwaga 3" xfId="10962" hidden="1"/>
    <cellStyle name="Uwaga 3" xfId="10963" hidden="1"/>
    <cellStyle name="Uwaga 3" xfId="10977" hidden="1"/>
    <cellStyle name="Uwaga 3" xfId="10979" hidden="1"/>
    <cellStyle name="Uwaga 3" xfId="10982" hidden="1"/>
    <cellStyle name="Uwaga 3" xfId="10992" hidden="1"/>
    <cellStyle name="Uwaga 3" xfId="10995" hidden="1"/>
    <cellStyle name="Uwaga 3" xfId="10998" hidden="1"/>
    <cellStyle name="Uwaga 3" xfId="11007" hidden="1"/>
    <cellStyle name="Uwaga 3" xfId="11009" hidden="1"/>
    <cellStyle name="Uwaga 3" xfId="11012" hidden="1"/>
    <cellStyle name="Uwaga 3" xfId="11021" hidden="1"/>
    <cellStyle name="Uwaga 3" xfId="11022" hidden="1"/>
    <cellStyle name="Uwaga 3" xfId="11023" hidden="1"/>
    <cellStyle name="Uwaga 3" xfId="11036" hidden="1"/>
    <cellStyle name="Uwaga 3" xfId="11038" hidden="1"/>
    <cellStyle name="Uwaga 3" xfId="11040" hidden="1"/>
    <cellStyle name="Uwaga 3" xfId="11051" hidden="1"/>
    <cellStyle name="Uwaga 3" xfId="11053" hidden="1"/>
    <cellStyle name="Uwaga 3" xfId="11055" hidden="1"/>
    <cellStyle name="Uwaga 3" xfId="11066" hidden="1"/>
    <cellStyle name="Uwaga 3" xfId="11068" hidden="1"/>
    <cellStyle name="Uwaga 3" xfId="11070" hidden="1"/>
    <cellStyle name="Uwaga 3" xfId="11081" hidden="1"/>
    <cellStyle name="Uwaga 3" xfId="11082" hidden="1"/>
    <cellStyle name="Uwaga 3" xfId="11083" hidden="1"/>
    <cellStyle name="Uwaga 3" xfId="11096" hidden="1"/>
    <cellStyle name="Uwaga 3" xfId="11098" hidden="1"/>
    <cellStyle name="Uwaga 3" xfId="11100" hidden="1"/>
    <cellStyle name="Uwaga 3" xfId="11111" hidden="1"/>
    <cellStyle name="Uwaga 3" xfId="11113" hidden="1"/>
    <cellStyle name="Uwaga 3" xfId="11115" hidden="1"/>
    <cellStyle name="Uwaga 3" xfId="11126" hidden="1"/>
    <cellStyle name="Uwaga 3" xfId="11128" hidden="1"/>
    <cellStyle name="Uwaga 3" xfId="11129" hidden="1"/>
    <cellStyle name="Uwaga 3" xfId="11141" hidden="1"/>
    <cellStyle name="Uwaga 3" xfId="11142" hidden="1"/>
    <cellStyle name="Uwaga 3" xfId="11143" hidden="1"/>
    <cellStyle name="Uwaga 3" xfId="11156" hidden="1"/>
    <cellStyle name="Uwaga 3" xfId="11158" hidden="1"/>
    <cellStyle name="Uwaga 3" xfId="11160" hidden="1"/>
    <cellStyle name="Uwaga 3" xfId="11171" hidden="1"/>
    <cellStyle name="Uwaga 3" xfId="11173" hidden="1"/>
    <cellStyle name="Uwaga 3" xfId="11175" hidden="1"/>
    <cellStyle name="Uwaga 3" xfId="11186" hidden="1"/>
    <cellStyle name="Uwaga 3" xfId="11188" hidden="1"/>
    <cellStyle name="Uwaga 3" xfId="11190" hidden="1"/>
    <cellStyle name="Uwaga 3" xfId="11201" hidden="1"/>
    <cellStyle name="Uwaga 3" xfId="11202" hidden="1"/>
    <cellStyle name="Uwaga 3" xfId="11204" hidden="1"/>
    <cellStyle name="Uwaga 3" xfId="11215" hidden="1"/>
    <cellStyle name="Uwaga 3" xfId="11217" hidden="1"/>
    <cellStyle name="Uwaga 3" xfId="11218" hidden="1"/>
    <cellStyle name="Uwaga 3" xfId="11227" hidden="1"/>
    <cellStyle name="Uwaga 3" xfId="11230" hidden="1"/>
    <cellStyle name="Uwaga 3" xfId="11232" hidden="1"/>
    <cellStyle name="Uwaga 3" xfId="11243" hidden="1"/>
    <cellStyle name="Uwaga 3" xfId="11245" hidden="1"/>
    <cellStyle name="Uwaga 3" xfId="11247" hidden="1"/>
    <cellStyle name="Uwaga 3" xfId="11259" hidden="1"/>
    <cellStyle name="Uwaga 3" xfId="11261" hidden="1"/>
    <cellStyle name="Uwaga 3" xfId="11263" hidden="1"/>
    <cellStyle name="Uwaga 3" xfId="11271" hidden="1"/>
    <cellStyle name="Uwaga 3" xfId="11273" hidden="1"/>
    <cellStyle name="Uwaga 3" xfId="11276" hidden="1"/>
    <cellStyle name="Uwaga 3" xfId="11266" hidden="1"/>
    <cellStyle name="Uwaga 3" xfId="11265" hidden="1"/>
    <cellStyle name="Uwaga 3" xfId="11264" hidden="1"/>
    <cellStyle name="Uwaga 3" xfId="11251" hidden="1"/>
    <cellStyle name="Uwaga 3" xfId="11250" hidden="1"/>
    <cellStyle name="Uwaga 3" xfId="11249" hidden="1"/>
    <cellStyle name="Uwaga 3" xfId="11236" hidden="1"/>
    <cellStyle name="Uwaga 3" xfId="11235" hidden="1"/>
    <cellStyle name="Uwaga 3" xfId="11234" hidden="1"/>
    <cellStyle name="Uwaga 3" xfId="11221" hidden="1"/>
    <cellStyle name="Uwaga 3" xfId="11220" hidden="1"/>
    <cellStyle name="Uwaga 3" xfId="11219" hidden="1"/>
    <cellStyle name="Uwaga 3" xfId="11206" hidden="1"/>
    <cellStyle name="Uwaga 3" xfId="11205" hidden="1"/>
    <cellStyle name="Uwaga 3" xfId="11203" hidden="1"/>
    <cellStyle name="Uwaga 3" xfId="11192" hidden="1"/>
    <cellStyle name="Uwaga 3" xfId="11189" hidden="1"/>
    <cellStyle name="Uwaga 3" xfId="11187" hidden="1"/>
    <cellStyle name="Uwaga 3" xfId="11177" hidden="1"/>
    <cellStyle name="Uwaga 3" xfId="11174" hidden="1"/>
    <cellStyle name="Uwaga 3" xfId="11172" hidden="1"/>
    <cellStyle name="Uwaga 3" xfId="11162" hidden="1"/>
    <cellStyle name="Uwaga 3" xfId="11159" hidden="1"/>
    <cellStyle name="Uwaga 3" xfId="11157" hidden="1"/>
    <cellStyle name="Uwaga 3" xfId="11147" hidden="1"/>
    <cellStyle name="Uwaga 3" xfId="11145" hidden="1"/>
    <cellStyle name="Uwaga 3" xfId="11144" hidden="1"/>
    <cellStyle name="Uwaga 3" xfId="11132" hidden="1"/>
    <cellStyle name="Uwaga 3" xfId="11130" hidden="1"/>
    <cellStyle name="Uwaga 3" xfId="11127" hidden="1"/>
    <cellStyle name="Uwaga 3" xfId="11117" hidden="1"/>
    <cellStyle name="Uwaga 3" xfId="11114" hidden="1"/>
    <cellStyle name="Uwaga 3" xfId="11112" hidden="1"/>
    <cellStyle name="Uwaga 3" xfId="11102" hidden="1"/>
    <cellStyle name="Uwaga 3" xfId="11099" hidden="1"/>
    <cellStyle name="Uwaga 3" xfId="11097" hidden="1"/>
    <cellStyle name="Uwaga 3" xfId="11087" hidden="1"/>
    <cellStyle name="Uwaga 3" xfId="11085" hidden="1"/>
    <cellStyle name="Uwaga 3" xfId="11084" hidden="1"/>
    <cellStyle name="Uwaga 3" xfId="11072" hidden="1"/>
    <cellStyle name="Uwaga 3" xfId="11069" hidden="1"/>
    <cellStyle name="Uwaga 3" xfId="11067" hidden="1"/>
    <cellStyle name="Uwaga 3" xfId="11057" hidden="1"/>
    <cellStyle name="Uwaga 3" xfId="11054" hidden="1"/>
    <cellStyle name="Uwaga 3" xfId="11052" hidden="1"/>
    <cellStyle name="Uwaga 3" xfId="11042" hidden="1"/>
    <cellStyle name="Uwaga 3" xfId="11039" hidden="1"/>
    <cellStyle name="Uwaga 3" xfId="11037" hidden="1"/>
    <cellStyle name="Uwaga 3" xfId="11027" hidden="1"/>
    <cellStyle name="Uwaga 3" xfId="11025" hidden="1"/>
    <cellStyle name="Uwaga 3" xfId="11024" hidden="1"/>
    <cellStyle name="Uwaga 3" xfId="11011" hidden="1"/>
    <cellStyle name="Uwaga 3" xfId="11008" hidden="1"/>
    <cellStyle name="Uwaga 3" xfId="11006" hidden="1"/>
    <cellStyle name="Uwaga 3" xfId="10996" hidden="1"/>
    <cellStyle name="Uwaga 3" xfId="10993" hidden="1"/>
    <cellStyle name="Uwaga 3" xfId="10991" hidden="1"/>
    <cellStyle name="Uwaga 3" xfId="10981" hidden="1"/>
    <cellStyle name="Uwaga 3" xfId="10978" hidden="1"/>
    <cellStyle name="Uwaga 3" xfId="10976" hidden="1"/>
    <cellStyle name="Uwaga 3" xfId="10967" hidden="1"/>
    <cellStyle name="Uwaga 3" xfId="10965" hidden="1"/>
    <cellStyle name="Uwaga 3" xfId="10964" hidden="1"/>
    <cellStyle name="Uwaga 3" xfId="10952" hidden="1"/>
    <cellStyle name="Uwaga 3" xfId="10950" hidden="1"/>
    <cellStyle name="Uwaga 3" xfId="10948" hidden="1"/>
    <cellStyle name="Uwaga 3" xfId="10937" hidden="1"/>
    <cellStyle name="Uwaga 3" xfId="10935" hidden="1"/>
    <cellStyle name="Uwaga 3" xfId="10933" hidden="1"/>
    <cellStyle name="Uwaga 3" xfId="10922" hidden="1"/>
    <cellStyle name="Uwaga 3" xfId="10920" hidden="1"/>
    <cellStyle name="Uwaga 3" xfId="10918" hidden="1"/>
    <cellStyle name="Uwaga 3" xfId="10907" hidden="1"/>
    <cellStyle name="Uwaga 3" xfId="10905" hidden="1"/>
    <cellStyle name="Uwaga 3" xfId="10904" hidden="1"/>
    <cellStyle name="Uwaga 3" xfId="10891" hidden="1"/>
    <cellStyle name="Uwaga 3" xfId="10888" hidden="1"/>
    <cellStyle name="Uwaga 3" xfId="10886" hidden="1"/>
    <cellStyle name="Uwaga 3" xfId="10876" hidden="1"/>
    <cellStyle name="Uwaga 3" xfId="10873" hidden="1"/>
    <cellStyle name="Uwaga 3" xfId="10871" hidden="1"/>
    <cellStyle name="Uwaga 3" xfId="10861" hidden="1"/>
    <cellStyle name="Uwaga 3" xfId="10858" hidden="1"/>
    <cellStyle name="Uwaga 3" xfId="10856" hidden="1"/>
    <cellStyle name="Uwaga 3" xfId="10847" hidden="1"/>
    <cellStyle name="Uwaga 3" xfId="10845" hidden="1"/>
    <cellStyle name="Uwaga 3" xfId="10843" hidden="1"/>
    <cellStyle name="Uwaga 3" xfId="10831" hidden="1"/>
    <cellStyle name="Uwaga 3" xfId="10828" hidden="1"/>
    <cellStyle name="Uwaga 3" xfId="10826" hidden="1"/>
    <cellStyle name="Uwaga 3" xfId="10816" hidden="1"/>
    <cellStyle name="Uwaga 3" xfId="10813" hidden="1"/>
    <cellStyle name="Uwaga 3" xfId="10811" hidden="1"/>
    <cellStyle name="Uwaga 3" xfId="10801" hidden="1"/>
    <cellStyle name="Uwaga 3" xfId="10798" hidden="1"/>
    <cellStyle name="Uwaga 3" xfId="10796" hidden="1"/>
    <cellStyle name="Uwaga 3" xfId="10789" hidden="1"/>
    <cellStyle name="Uwaga 3" xfId="10786" hidden="1"/>
    <cellStyle name="Uwaga 3" xfId="10784" hidden="1"/>
    <cellStyle name="Uwaga 3" xfId="10774" hidden="1"/>
    <cellStyle name="Uwaga 3" xfId="10771" hidden="1"/>
    <cellStyle name="Uwaga 3" xfId="10768" hidden="1"/>
    <cellStyle name="Uwaga 3" xfId="10759" hidden="1"/>
    <cellStyle name="Uwaga 3" xfId="10755" hidden="1"/>
    <cellStyle name="Uwaga 3" xfId="10752" hidden="1"/>
    <cellStyle name="Uwaga 3" xfId="10744" hidden="1"/>
    <cellStyle name="Uwaga 3" xfId="10741" hidden="1"/>
    <cellStyle name="Uwaga 3" xfId="10738" hidden="1"/>
    <cellStyle name="Uwaga 3" xfId="10729" hidden="1"/>
    <cellStyle name="Uwaga 3" xfId="10726" hidden="1"/>
    <cellStyle name="Uwaga 3" xfId="10723" hidden="1"/>
    <cellStyle name="Uwaga 3" xfId="10713" hidden="1"/>
    <cellStyle name="Uwaga 3" xfId="10709" hidden="1"/>
    <cellStyle name="Uwaga 3" xfId="10706" hidden="1"/>
    <cellStyle name="Uwaga 3" xfId="10697" hidden="1"/>
    <cellStyle name="Uwaga 3" xfId="10693" hidden="1"/>
    <cellStyle name="Uwaga 3" xfId="10691" hidden="1"/>
    <cellStyle name="Uwaga 3" xfId="10683" hidden="1"/>
    <cellStyle name="Uwaga 3" xfId="10679" hidden="1"/>
    <cellStyle name="Uwaga 3" xfId="10676" hidden="1"/>
    <cellStyle name="Uwaga 3" xfId="10669" hidden="1"/>
    <cellStyle name="Uwaga 3" xfId="10666" hidden="1"/>
    <cellStyle name="Uwaga 3" xfId="10663" hidden="1"/>
    <cellStyle name="Uwaga 3" xfId="10654" hidden="1"/>
    <cellStyle name="Uwaga 3" xfId="10649" hidden="1"/>
    <cellStyle name="Uwaga 3" xfId="10646" hidden="1"/>
    <cellStyle name="Uwaga 3" xfId="10639" hidden="1"/>
    <cellStyle name="Uwaga 3" xfId="10634" hidden="1"/>
    <cellStyle name="Uwaga 3" xfId="10631" hidden="1"/>
    <cellStyle name="Uwaga 3" xfId="10624" hidden="1"/>
    <cellStyle name="Uwaga 3" xfId="10619" hidden="1"/>
    <cellStyle name="Uwaga 3" xfId="10616" hidden="1"/>
    <cellStyle name="Uwaga 3" xfId="10610" hidden="1"/>
    <cellStyle name="Uwaga 3" xfId="10606" hidden="1"/>
    <cellStyle name="Uwaga 3" xfId="10603" hidden="1"/>
    <cellStyle name="Uwaga 3" xfId="10595" hidden="1"/>
    <cellStyle name="Uwaga 3" xfId="10590" hidden="1"/>
    <cellStyle name="Uwaga 3" xfId="10586" hidden="1"/>
    <cellStyle name="Uwaga 3" xfId="10580" hidden="1"/>
    <cellStyle name="Uwaga 3" xfId="10575" hidden="1"/>
    <cellStyle name="Uwaga 3" xfId="10571" hidden="1"/>
    <cellStyle name="Uwaga 3" xfId="10565" hidden="1"/>
    <cellStyle name="Uwaga 3" xfId="10560" hidden="1"/>
    <cellStyle name="Uwaga 3" xfId="10556" hidden="1"/>
    <cellStyle name="Uwaga 3" xfId="10551" hidden="1"/>
    <cellStyle name="Uwaga 3" xfId="10547" hidden="1"/>
    <cellStyle name="Uwaga 3" xfId="10543" hidden="1"/>
    <cellStyle name="Uwaga 3" xfId="10535" hidden="1"/>
    <cellStyle name="Uwaga 3" xfId="10530" hidden="1"/>
    <cellStyle name="Uwaga 3" xfId="10526" hidden="1"/>
    <cellStyle name="Uwaga 3" xfId="10520" hidden="1"/>
    <cellStyle name="Uwaga 3" xfId="10515" hidden="1"/>
    <cellStyle name="Uwaga 3" xfId="10511" hidden="1"/>
    <cellStyle name="Uwaga 3" xfId="10505" hidden="1"/>
    <cellStyle name="Uwaga 3" xfId="10500"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3" hidden="1"/>
    <cellStyle name="Uwaga 3" xfId="10417" hidden="1"/>
    <cellStyle name="Uwaga 3" xfId="10413" hidden="1"/>
    <cellStyle name="Uwaga 3" xfId="10409" hidden="1"/>
    <cellStyle name="Uwaga 3" xfId="11269" hidden="1"/>
    <cellStyle name="Uwaga 3" xfId="11268" hidden="1"/>
    <cellStyle name="Uwaga 3" xfId="11267" hidden="1"/>
    <cellStyle name="Uwaga 3" xfId="11254" hidden="1"/>
    <cellStyle name="Uwaga 3" xfId="11253" hidden="1"/>
    <cellStyle name="Uwaga 3" xfId="11252" hidden="1"/>
    <cellStyle name="Uwaga 3" xfId="11239" hidden="1"/>
    <cellStyle name="Uwaga 3" xfId="11238" hidden="1"/>
    <cellStyle name="Uwaga 3" xfId="11237" hidden="1"/>
    <cellStyle name="Uwaga 3" xfId="11224" hidden="1"/>
    <cellStyle name="Uwaga 3" xfId="11223" hidden="1"/>
    <cellStyle name="Uwaga 3" xfId="11222" hidden="1"/>
    <cellStyle name="Uwaga 3" xfId="11209" hidden="1"/>
    <cellStyle name="Uwaga 3" xfId="11208" hidden="1"/>
    <cellStyle name="Uwaga 3" xfId="11207" hidden="1"/>
    <cellStyle name="Uwaga 3" xfId="11195" hidden="1"/>
    <cellStyle name="Uwaga 3" xfId="11193" hidden="1"/>
    <cellStyle name="Uwaga 3" xfId="11191" hidden="1"/>
    <cellStyle name="Uwaga 3" xfId="11180" hidden="1"/>
    <cellStyle name="Uwaga 3" xfId="11178" hidden="1"/>
    <cellStyle name="Uwaga 3" xfId="11176" hidden="1"/>
    <cellStyle name="Uwaga 3" xfId="11165" hidden="1"/>
    <cellStyle name="Uwaga 3" xfId="11163" hidden="1"/>
    <cellStyle name="Uwaga 3" xfId="11161" hidden="1"/>
    <cellStyle name="Uwaga 3" xfId="11150" hidden="1"/>
    <cellStyle name="Uwaga 3" xfId="11148" hidden="1"/>
    <cellStyle name="Uwaga 3" xfId="11146" hidden="1"/>
    <cellStyle name="Uwaga 3" xfId="11135" hidden="1"/>
    <cellStyle name="Uwaga 3" xfId="11133" hidden="1"/>
    <cellStyle name="Uwaga 3" xfId="11131" hidden="1"/>
    <cellStyle name="Uwaga 3" xfId="11120" hidden="1"/>
    <cellStyle name="Uwaga 3" xfId="11118" hidden="1"/>
    <cellStyle name="Uwaga 3" xfId="11116" hidden="1"/>
    <cellStyle name="Uwaga 3" xfId="11105" hidden="1"/>
    <cellStyle name="Uwaga 3" xfId="11103" hidden="1"/>
    <cellStyle name="Uwaga 3" xfId="11101" hidden="1"/>
    <cellStyle name="Uwaga 3" xfId="11090" hidden="1"/>
    <cellStyle name="Uwaga 3" xfId="11088" hidden="1"/>
    <cellStyle name="Uwaga 3" xfId="11086" hidden="1"/>
    <cellStyle name="Uwaga 3" xfId="11075" hidden="1"/>
    <cellStyle name="Uwaga 3" xfId="11073" hidden="1"/>
    <cellStyle name="Uwaga 3" xfId="11071" hidden="1"/>
    <cellStyle name="Uwaga 3" xfId="11060" hidden="1"/>
    <cellStyle name="Uwaga 3" xfId="11058" hidden="1"/>
    <cellStyle name="Uwaga 3" xfId="11056" hidden="1"/>
    <cellStyle name="Uwaga 3" xfId="11045" hidden="1"/>
    <cellStyle name="Uwaga 3" xfId="11043" hidden="1"/>
    <cellStyle name="Uwaga 3" xfId="11041" hidden="1"/>
    <cellStyle name="Uwaga 3" xfId="11030" hidden="1"/>
    <cellStyle name="Uwaga 3" xfId="11028" hidden="1"/>
    <cellStyle name="Uwaga 3" xfId="11026" hidden="1"/>
    <cellStyle name="Uwaga 3" xfId="11015" hidden="1"/>
    <cellStyle name="Uwaga 3" xfId="11013" hidden="1"/>
    <cellStyle name="Uwaga 3" xfId="11010" hidden="1"/>
    <cellStyle name="Uwaga 3" xfId="11000" hidden="1"/>
    <cellStyle name="Uwaga 3" xfId="10997" hidden="1"/>
    <cellStyle name="Uwaga 3" xfId="10994" hidden="1"/>
    <cellStyle name="Uwaga 3" xfId="10985" hidden="1"/>
    <cellStyle name="Uwaga 3" xfId="10983" hidden="1"/>
    <cellStyle name="Uwaga 3" xfId="10980" hidden="1"/>
    <cellStyle name="Uwaga 3" xfId="10970" hidden="1"/>
    <cellStyle name="Uwaga 3" xfId="10968" hidden="1"/>
    <cellStyle name="Uwaga 3" xfId="10966" hidden="1"/>
    <cellStyle name="Uwaga 3" xfId="10955" hidden="1"/>
    <cellStyle name="Uwaga 3" xfId="10953" hidden="1"/>
    <cellStyle name="Uwaga 3" xfId="10951" hidden="1"/>
    <cellStyle name="Uwaga 3" xfId="10940" hidden="1"/>
    <cellStyle name="Uwaga 3" xfId="10938" hidden="1"/>
    <cellStyle name="Uwaga 3" xfId="10936" hidden="1"/>
    <cellStyle name="Uwaga 3" xfId="10925" hidden="1"/>
    <cellStyle name="Uwaga 3" xfId="10923" hidden="1"/>
    <cellStyle name="Uwaga 3" xfId="10921" hidden="1"/>
    <cellStyle name="Uwaga 3" xfId="10910" hidden="1"/>
    <cellStyle name="Uwaga 3" xfId="10908" hidden="1"/>
    <cellStyle name="Uwaga 3" xfId="10906" hidden="1"/>
    <cellStyle name="Uwaga 3" xfId="10895" hidden="1"/>
    <cellStyle name="Uwaga 3" xfId="10893" hidden="1"/>
    <cellStyle name="Uwaga 3" xfId="10890" hidden="1"/>
    <cellStyle name="Uwaga 3" xfId="10880" hidden="1"/>
    <cellStyle name="Uwaga 3" xfId="10877" hidden="1"/>
    <cellStyle name="Uwaga 3" xfId="10874" hidden="1"/>
    <cellStyle name="Uwaga 3" xfId="10865" hidden="1"/>
    <cellStyle name="Uwaga 3" xfId="10862" hidden="1"/>
    <cellStyle name="Uwaga 3" xfId="10859" hidden="1"/>
    <cellStyle name="Uwaga 3" xfId="10850" hidden="1"/>
    <cellStyle name="Uwaga 3" xfId="10848" hidden="1"/>
    <cellStyle name="Uwaga 3" xfId="10846" hidden="1"/>
    <cellStyle name="Uwaga 3" xfId="10835" hidden="1"/>
    <cellStyle name="Uwaga 3" xfId="10832" hidden="1"/>
    <cellStyle name="Uwaga 3" xfId="10829" hidden="1"/>
    <cellStyle name="Uwaga 3" xfId="10820" hidden="1"/>
    <cellStyle name="Uwaga 3" xfId="10817" hidden="1"/>
    <cellStyle name="Uwaga 3" xfId="10814" hidden="1"/>
    <cellStyle name="Uwaga 3" xfId="10805" hidden="1"/>
    <cellStyle name="Uwaga 3" xfId="10802" hidden="1"/>
    <cellStyle name="Uwaga 3" xfId="10799" hidden="1"/>
    <cellStyle name="Uwaga 3" xfId="10792" hidden="1"/>
    <cellStyle name="Uwaga 3" xfId="10788" hidden="1"/>
    <cellStyle name="Uwaga 3" xfId="10785" hidden="1"/>
    <cellStyle name="Uwaga 3" xfId="10777" hidden="1"/>
    <cellStyle name="Uwaga 3" xfId="10773" hidden="1"/>
    <cellStyle name="Uwaga 3" xfId="10770" hidden="1"/>
    <cellStyle name="Uwaga 3" xfId="10762" hidden="1"/>
    <cellStyle name="Uwaga 3" xfId="10758" hidden="1"/>
    <cellStyle name="Uwaga 3" xfId="10754" hidden="1"/>
    <cellStyle name="Uwaga 3" xfId="10747" hidden="1"/>
    <cellStyle name="Uwaga 3" xfId="10743" hidden="1"/>
    <cellStyle name="Uwaga 3" xfId="10740" hidden="1"/>
    <cellStyle name="Uwaga 3" xfId="10732" hidden="1"/>
    <cellStyle name="Uwaga 3" xfId="10728" hidden="1"/>
    <cellStyle name="Uwaga 3" xfId="10725" hidden="1"/>
    <cellStyle name="Uwaga 3" xfId="10716" hidden="1"/>
    <cellStyle name="Uwaga 3" xfId="10711" hidden="1"/>
    <cellStyle name="Uwaga 3" xfId="10707" hidden="1"/>
    <cellStyle name="Uwaga 3" xfId="10701" hidden="1"/>
    <cellStyle name="Uwaga 3" xfId="10696" hidden="1"/>
    <cellStyle name="Uwaga 3" xfId="10692" hidden="1"/>
    <cellStyle name="Uwaga 3" xfId="10686" hidden="1"/>
    <cellStyle name="Uwaga 3" xfId="10681" hidden="1"/>
    <cellStyle name="Uwaga 3" xfId="10677" hidden="1"/>
    <cellStyle name="Uwaga 3" xfId="10672" hidden="1"/>
    <cellStyle name="Uwaga 3" xfId="10668" hidden="1"/>
    <cellStyle name="Uwaga 3" xfId="10664" hidden="1"/>
    <cellStyle name="Uwaga 3" xfId="10657" hidden="1"/>
    <cellStyle name="Uwaga 3" xfId="10652" hidden="1"/>
    <cellStyle name="Uwaga 3" xfId="10648" hidden="1"/>
    <cellStyle name="Uwaga 3" xfId="10641" hidden="1"/>
    <cellStyle name="Uwaga 3" xfId="10636" hidden="1"/>
    <cellStyle name="Uwaga 3" xfId="10632" hidden="1"/>
    <cellStyle name="Uwaga 3" xfId="10627" hidden="1"/>
    <cellStyle name="Uwaga 3" xfId="10622" hidden="1"/>
    <cellStyle name="Uwaga 3" xfId="10618" hidden="1"/>
    <cellStyle name="Uwaga 3" xfId="10612" hidden="1"/>
    <cellStyle name="Uwaga 3" xfId="10608" hidden="1"/>
    <cellStyle name="Uwaga 3" xfId="10605" hidden="1"/>
    <cellStyle name="Uwaga 3" xfId="10598" hidden="1"/>
    <cellStyle name="Uwaga 3" xfId="10593" hidden="1"/>
    <cellStyle name="Uwaga 3" xfId="10588" hidden="1"/>
    <cellStyle name="Uwaga 3" xfId="10582" hidden="1"/>
    <cellStyle name="Uwaga 3" xfId="10577" hidden="1"/>
    <cellStyle name="Uwaga 3" xfId="10572" hidden="1"/>
    <cellStyle name="Uwaga 3" xfId="10567" hidden="1"/>
    <cellStyle name="Uwaga 3" xfId="10562" hidden="1"/>
    <cellStyle name="Uwaga 3" xfId="10557" hidden="1"/>
    <cellStyle name="Uwaga 3" xfId="10553" hidden="1"/>
    <cellStyle name="Uwaga 3" xfId="10549" hidden="1"/>
    <cellStyle name="Uwaga 3" xfId="10544" hidden="1"/>
    <cellStyle name="Uwaga 3" xfId="10537" hidden="1"/>
    <cellStyle name="Uwaga 3" xfId="10532" hidden="1"/>
    <cellStyle name="Uwaga 3" xfId="10527" hidden="1"/>
    <cellStyle name="Uwaga 3" xfId="10521" hidden="1"/>
    <cellStyle name="Uwaga 3" xfId="10516"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4" hidden="1"/>
    <cellStyle name="Uwaga 3" xfId="11272" hidden="1"/>
    <cellStyle name="Uwaga 3" xfId="11270" hidden="1"/>
    <cellStyle name="Uwaga 3" xfId="11257" hidden="1"/>
    <cellStyle name="Uwaga 3" xfId="11256" hidden="1"/>
    <cellStyle name="Uwaga 3" xfId="11255" hidden="1"/>
    <cellStyle name="Uwaga 3" xfId="11242" hidden="1"/>
    <cellStyle name="Uwaga 3" xfId="11241" hidden="1"/>
    <cellStyle name="Uwaga 3" xfId="11240" hidden="1"/>
    <cellStyle name="Uwaga 3" xfId="11228" hidden="1"/>
    <cellStyle name="Uwaga 3" xfId="11226" hidden="1"/>
    <cellStyle name="Uwaga 3" xfId="11225" hidden="1"/>
    <cellStyle name="Uwaga 3" xfId="11212" hidden="1"/>
    <cellStyle name="Uwaga 3" xfId="11211" hidden="1"/>
    <cellStyle name="Uwaga 3" xfId="11210" hidden="1"/>
    <cellStyle name="Uwaga 3" xfId="11198" hidden="1"/>
    <cellStyle name="Uwaga 3" xfId="11196" hidden="1"/>
    <cellStyle name="Uwaga 3" xfId="11194" hidden="1"/>
    <cellStyle name="Uwaga 3" xfId="11183" hidden="1"/>
    <cellStyle name="Uwaga 3" xfId="11181" hidden="1"/>
    <cellStyle name="Uwaga 3" xfId="11179" hidden="1"/>
    <cellStyle name="Uwaga 3" xfId="11168" hidden="1"/>
    <cellStyle name="Uwaga 3" xfId="11166" hidden="1"/>
    <cellStyle name="Uwaga 3" xfId="11164" hidden="1"/>
    <cellStyle name="Uwaga 3" xfId="11153" hidden="1"/>
    <cellStyle name="Uwaga 3" xfId="11151" hidden="1"/>
    <cellStyle name="Uwaga 3" xfId="11149" hidden="1"/>
    <cellStyle name="Uwaga 3" xfId="11138" hidden="1"/>
    <cellStyle name="Uwaga 3" xfId="11136" hidden="1"/>
    <cellStyle name="Uwaga 3" xfId="11134" hidden="1"/>
    <cellStyle name="Uwaga 3" xfId="11123" hidden="1"/>
    <cellStyle name="Uwaga 3" xfId="11121" hidden="1"/>
    <cellStyle name="Uwaga 3" xfId="11119" hidden="1"/>
    <cellStyle name="Uwaga 3" xfId="11108" hidden="1"/>
    <cellStyle name="Uwaga 3" xfId="11106" hidden="1"/>
    <cellStyle name="Uwaga 3" xfId="11104" hidden="1"/>
    <cellStyle name="Uwaga 3" xfId="11093" hidden="1"/>
    <cellStyle name="Uwaga 3" xfId="11091" hidden="1"/>
    <cellStyle name="Uwaga 3" xfId="11089" hidden="1"/>
    <cellStyle name="Uwaga 3" xfId="11078" hidden="1"/>
    <cellStyle name="Uwaga 3" xfId="11076" hidden="1"/>
    <cellStyle name="Uwaga 3" xfId="11074" hidden="1"/>
    <cellStyle name="Uwaga 3" xfId="11063" hidden="1"/>
    <cellStyle name="Uwaga 3" xfId="11061" hidden="1"/>
    <cellStyle name="Uwaga 3" xfId="11059" hidden="1"/>
    <cellStyle name="Uwaga 3" xfId="11048" hidden="1"/>
    <cellStyle name="Uwaga 3" xfId="11046" hidden="1"/>
    <cellStyle name="Uwaga 3" xfId="11044" hidden="1"/>
    <cellStyle name="Uwaga 3" xfId="11033" hidden="1"/>
    <cellStyle name="Uwaga 3" xfId="11031" hidden="1"/>
    <cellStyle name="Uwaga 3" xfId="11029" hidden="1"/>
    <cellStyle name="Uwaga 3" xfId="11018" hidden="1"/>
    <cellStyle name="Uwaga 3" xfId="11016" hidden="1"/>
    <cellStyle name="Uwaga 3" xfId="11014" hidden="1"/>
    <cellStyle name="Uwaga 3" xfId="11003" hidden="1"/>
    <cellStyle name="Uwaga 3" xfId="11001" hidden="1"/>
    <cellStyle name="Uwaga 3" xfId="10999" hidden="1"/>
    <cellStyle name="Uwaga 3" xfId="10988" hidden="1"/>
    <cellStyle name="Uwaga 3" xfId="10986" hidden="1"/>
    <cellStyle name="Uwaga 3" xfId="10984" hidden="1"/>
    <cellStyle name="Uwaga 3" xfId="10973" hidden="1"/>
    <cellStyle name="Uwaga 3" xfId="10971" hidden="1"/>
    <cellStyle name="Uwaga 3" xfId="10969" hidden="1"/>
    <cellStyle name="Uwaga 3" xfId="10958" hidden="1"/>
    <cellStyle name="Uwaga 3" xfId="10956" hidden="1"/>
    <cellStyle name="Uwaga 3" xfId="10954" hidden="1"/>
    <cellStyle name="Uwaga 3" xfId="10943" hidden="1"/>
    <cellStyle name="Uwaga 3" xfId="10941" hidden="1"/>
    <cellStyle name="Uwaga 3" xfId="10939" hidden="1"/>
    <cellStyle name="Uwaga 3" xfId="10928" hidden="1"/>
    <cellStyle name="Uwaga 3" xfId="10926" hidden="1"/>
    <cellStyle name="Uwaga 3" xfId="10924" hidden="1"/>
    <cellStyle name="Uwaga 3" xfId="10913" hidden="1"/>
    <cellStyle name="Uwaga 3" xfId="10911" hidden="1"/>
    <cellStyle name="Uwaga 3" xfId="10909" hidden="1"/>
    <cellStyle name="Uwaga 3" xfId="10898" hidden="1"/>
    <cellStyle name="Uwaga 3" xfId="10896" hidden="1"/>
    <cellStyle name="Uwaga 3" xfId="10894" hidden="1"/>
    <cellStyle name="Uwaga 3" xfId="10883" hidden="1"/>
    <cellStyle name="Uwaga 3" xfId="10881" hidden="1"/>
    <cellStyle name="Uwaga 3" xfId="10878" hidden="1"/>
    <cellStyle name="Uwaga 3" xfId="10868" hidden="1"/>
    <cellStyle name="Uwaga 3" xfId="10866" hidden="1"/>
    <cellStyle name="Uwaga 3" xfId="10864" hidden="1"/>
    <cellStyle name="Uwaga 3" xfId="10853" hidden="1"/>
    <cellStyle name="Uwaga 3" xfId="10851" hidden="1"/>
    <cellStyle name="Uwaga 3" xfId="10849" hidden="1"/>
    <cellStyle name="Uwaga 3" xfId="10838" hidden="1"/>
    <cellStyle name="Uwaga 3" xfId="10836" hidden="1"/>
    <cellStyle name="Uwaga 3" xfId="10833" hidden="1"/>
    <cellStyle name="Uwaga 3" xfId="10823" hidden="1"/>
    <cellStyle name="Uwaga 3" xfId="10821" hidden="1"/>
    <cellStyle name="Uwaga 3" xfId="10818" hidden="1"/>
    <cellStyle name="Uwaga 3" xfId="10808" hidden="1"/>
    <cellStyle name="Uwaga 3" xfId="10806" hidden="1"/>
    <cellStyle name="Uwaga 3" xfId="10803" hidden="1"/>
    <cellStyle name="Uwaga 3" xfId="10794" hidden="1"/>
    <cellStyle name="Uwaga 3" xfId="10791" hidden="1"/>
    <cellStyle name="Uwaga 3" xfId="10787" hidden="1"/>
    <cellStyle name="Uwaga 3" xfId="10779" hidden="1"/>
    <cellStyle name="Uwaga 3" xfId="10776" hidden="1"/>
    <cellStyle name="Uwaga 3" xfId="10772" hidden="1"/>
    <cellStyle name="Uwaga 3" xfId="10764" hidden="1"/>
    <cellStyle name="Uwaga 3" xfId="10761" hidden="1"/>
    <cellStyle name="Uwaga 3" xfId="10757" hidden="1"/>
    <cellStyle name="Uwaga 3" xfId="10749" hidden="1"/>
    <cellStyle name="Uwaga 3" xfId="10746" hidden="1"/>
    <cellStyle name="Uwaga 3" xfId="10742" hidden="1"/>
    <cellStyle name="Uwaga 3" xfId="10734" hidden="1"/>
    <cellStyle name="Uwaga 3" xfId="10731" hidden="1"/>
    <cellStyle name="Uwaga 3" xfId="10727" hidden="1"/>
    <cellStyle name="Uwaga 3" xfId="10719" hidden="1"/>
    <cellStyle name="Uwaga 3" xfId="10715" hidden="1"/>
    <cellStyle name="Uwaga 3" xfId="10710" hidden="1"/>
    <cellStyle name="Uwaga 3" xfId="10704" hidden="1"/>
    <cellStyle name="Uwaga 3" xfId="10700" hidden="1"/>
    <cellStyle name="Uwaga 3" xfId="10695" hidden="1"/>
    <cellStyle name="Uwaga 3" xfId="10689" hidden="1"/>
    <cellStyle name="Uwaga 3" xfId="10685" hidden="1"/>
    <cellStyle name="Uwaga 3" xfId="10680" hidden="1"/>
    <cellStyle name="Uwaga 3" xfId="10674" hidden="1"/>
    <cellStyle name="Uwaga 3" xfId="10671" hidden="1"/>
    <cellStyle name="Uwaga 3" xfId="10667" hidden="1"/>
    <cellStyle name="Uwaga 3" xfId="10659" hidden="1"/>
    <cellStyle name="Uwaga 3" xfId="10656" hidden="1"/>
    <cellStyle name="Uwaga 3" xfId="10651" hidden="1"/>
    <cellStyle name="Uwaga 3" xfId="10644" hidden="1"/>
    <cellStyle name="Uwaga 3" xfId="10640" hidden="1"/>
    <cellStyle name="Uwaga 3" xfId="10635" hidden="1"/>
    <cellStyle name="Uwaga 3" xfId="10629" hidden="1"/>
    <cellStyle name="Uwaga 3" xfId="10625" hidden="1"/>
    <cellStyle name="Uwaga 3" xfId="10620" hidden="1"/>
    <cellStyle name="Uwaga 3" xfId="10614" hidden="1"/>
    <cellStyle name="Uwaga 3" xfId="10611" hidden="1"/>
    <cellStyle name="Uwaga 3" xfId="10607" hidden="1"/>
    <cellStyle name="Uwaga 3" xfId="10599" hidden="1"/>
    <cellStyle name="Uwaga 3" xfId="10594" hidden="1"/>
    <cellStyle name="Uwaga 3" xfId="10589" hidden="1"/>
    <cellStyle name="Uwaga 3" xfId="10584" hidden="1"/>
    <cellStyle name="Uwaga 3" xfId="10579" hidden="1"/>
    <cellStyle name="Uwaga 3" xfId="10574" hidden="1"/>
    <cellStyle name="Uwaga 3" xfId="10569" hidden="1"/>
    <cellStyle name="Uwaga 3" xfId="10564" hidden="1"/>
    <cellStyle name="Uwaga 3" xfId="10559" hidden="1"/>
    <cellStyle name="Uwaga 3" xfId="10554" hidden="1"/>
    <cellStyle name="Uwaga 3" xfId="10550" hidden="1"/>
    <cellStyle name="Uwaga 3" xfId="10545"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278" hidden="1"/>
    <cellStyle name="Uwaga 3" xfId="11277" hidden="1"/>
    <cellStyle name="Uwaga 3" xfId="11275" hidden="1"/>
    <cellStyle name="Uwaga 3" xfId="11262" hidden="1"/>
    <cellStyle name="Uwaga 3" xfId="11260" hidden="1"/>
    <cellStyle name="Uwaga 3" xfId="11258" hidden="1"/>
    <cellStyle name="Uwaga 3" xfId="11248" hidden="1"/>
    <cellStyle name="Uwaga 3" xfId="11246" hidden="1"/>
    <cellStyle name="Uwaga 3" xfId="11244" hidden="1"/>
    <cellStyle name="Uwaga 3" xfId="11233" hidden="1"/>
    <cellStyle name="Uwaga 3" xfId="11231" hidden="1"/>
    <cellStyle name="Uwaga 3" xfId="11229" hidden="1"/>
    <cellStyle name="Uwaga 3" xfId="11216" hidden="1"/>
    <cellStyle name="Uwaga 3" xfId="11214" hidden="1"/>
    <cellStyle name="Uwaga 3" xfId="11213" hidden="1"/>
    <cellStyle name="Uwaga 3" xfId="11200" hidden="1"/>
    <cellStyle name="Uwaga 3" xfId="11199" hidden="1"/>
    <cellStyle name="Uwaga 3" xfId="11197" hidden="1"/>
    <cellStyle name="Uwaga 3" xfId="11185" hidden="1"/>
    <cellStyle name="Uwaga 3" xfId="11184" hidden="1"/>
    <cellStyle name="Uwaga 3" xfId="11182" hidden="1"/>
    <cellStyle name="Uwaga 3" xfId="11170" hidden="1"/>
    <cellStyle name="Uwaga 3" xfId="11169" hidden="1"/>
    <cellStyle name="Uwaga 3" xfId="11167" hidden="1"/>
    <cellStyle name="Uwaga 3" xfId="11155" hidden="1"/>
    <cellStyle name="Uwaga 3" xfId="11154" hidden="1"/>
    <cellStyle name="Uwaga 3" xfId="11152" hidden="1"/>
    <cellStyle name="Uwaga 3" xfId="11140" hidden="1"/>
    <cellStyle name="Uwaga 3" xfId="11139" hidden="1"/>
    <cellStyle name="Uwaga 3" xfId="11137" hidden="1"/>
    <cellStyle name="Uwaga 3" xfId="11125" hidden="1"/>
    <cellStyle name="Uwaga 3" xfId="11124" hidden="1"/>
    <cellStyle name="Uwaga 3" xfId="11122" hidden="1"/>
    <cellStyle name="Uwaga 3" xfId="11110" hidden="1"/>
    <cellStyle name="Uwaga 3" xfId="11109" hidden="1"/>
    <cellStyle name="Uwaga 3" xfId="11107" hidden="1"/>
    <cellStyle name="Uwaga 3" xfId="11095" hidden="1"/>
    <cellStyle name="Uwaga 3" xfId="11094" hidden="1"/>
    <cellStyle name="Uwaga 3" xfId="11092" hidden="1"/>
    <cellStyle name="Uwaga 3" xfId="11080" hidden="1"/>
    <cellStyle name="Uwaga 3" xfId="11079" hidden="1"/>
    <cellStyle name="Uwaga 3" xfId="11077" hidden="1"/>
    <cellStyle name="Uwaga 3" xfId="11065" hidden="1"/>
    <cellStyle name="Uwaga 3" xfId="11064" hidden="1"/>
    <cellStyle name="Uwaga 3" xfId="11062" hidden="1"/>
    <cellStyle name="Uwaga 3" xfId="11050" hidden="1"/>
    <cellStyle name="Uwaga 3" xfId="11049" hidden="1"/>
    <cellStyle name="Uwaga 3" xfId="11047" hidden="1"/>
    <cellStyle name="Uwaga 3" xfId="11035" hidden="1"/>
    <cellStyle name="Uwaga 3" xfId="11034" hidden="1"/>
    <cellStyle name="Uwaga 3" xfId="11032" hidden="1"/>
    <cellStyle name="Uwaga 3" xfId="11020" hidden="1"/>
    <cellStyle name="Uwaga 3" xfId="11019" hidden="1"/>
    <cellStyle name="Uwaga 3" xfId="11017" hidden="1"/>
    <cellStyle name="Uwaga 3" xfId="11005" hidden="1"/>
    <cellStyle name="Uwaga 3" xfId="11004" hidden="1"/>
    <cellStyle name="Uwaga 3" xfId="11002" hidden="1"/>
    <cellStyle name="Uwaga 3" xfId="10990" hidden="1"/>
    <cellStyle name="Uwaga 3" xfId="10989" hidden="1"/>
    <cellStyle name="Uwaga 3" xfId="10987" hidden="1"/>
    <cellStyle name="Uwaga 3" xfId="10975" hidden="1"/>
    <cellStyle name="Uwaga 3" xfId="10974" hidden="1"/>
    <cellStyle name="Uwaga 3" xfId="10972" hidden="1"/>
    <cellStyle name="Uwaga 3" xfId="10960" hidden="1"/>
    <cellStyle name="Uwaga 3" xfId="10959" hidden="1"/>
    <cellStyle name="Uwaga 3" xfId="10957" hidden="1"/>
    <cellStyle name="Uwaga 3" xfId="10945" hidden="1"/>
    <cellStyle name="Uwaga 3" xfId="10944" hidden="1"/>
    <cellStyle name="Uwaga 3" xfId="10942" hidden="1"/>
    <cellStyle name="Uwaga 3" xfId="10930" hidden="1"/>
    <cellStyle name="Uwaga 3" xfId="10929" hidden="1"/>
    <cellStyle name="Uwaga 3" xfId="10927" hidden="1"/>
    <cellStyle name="Uwaga 3" xfId="10915" hidden="1"/>
    <cellStyle name="Uwaga 3" xfId="10914" hidden="1"/>
    <cellStyle name="Uwaga 3" xfId="10912" hidden="1"/>
    <cellStyle name="Uwaga 3" xfId="10900" hidden="1"/>
    <cellStyle name="Uwaga 3" xfId="10899" hidden="1"/>
    <cellStyle name="Uwaga 3" xfId="10897" hidden="1"/>
    <cellStyle name="Uwaga 3" xfId="10885" hidden="1"/>
    <cellStyle name="Uwaga 3" xfId="10884" hidden="1"/>
    <cellStyle name="Uwaga 3" xfId="10882" hidden="1"/>
    <cellStyle name="Uwaga 3" xfId="10870" hidden="1"/>
    <cellStyle name="Uwaga 3" xfId="10869" hidden="1"/>
    <cellStyle name="Uwaga 3" xfId="10867" hidden="1"/>
    <cellStyle name="Uwaga 3" xfId="10855" hidden="1"/>
    <cellStyle name="Uwaga 3" xfId="10854" hidden="1"/>
    <cellStyle name="Uwaga 3" xfId="10852" hidden="1"/>
    <cellStyle name="Uwaga 3" xfId="10840" hidden="1"/>
    <cellStyle name="Uwaga 3" xfId="10839" hidden="1"/>
    <cellStyle name="Uwaga 3" xfId="10837" hidden="1"/>
    <cellStyle name="Uwaga 3" xfId="10825" hidden="1"/>
    <cellStyle name="Uwaga 3" xfId="10824" hidden="1"/>
    <cellStyle name="Uwaga 3" xfId="10822" hidden="1"/>
    <cellStyle name="Uwaga 3" xfId="10810" hidden="1"/>
    <cellStyle name="Uwaga 3" xfId="10809" hidden="1"/>
    <cellStyle name="Uwaga 3" xfId="10807" hidden="1"/>
    <cellStyle name="Uwaga 3" xfId="10795" hidden="1"/>
    <cellStyle name="Uwaga 3" xfId="10793" hidden="1"/>
    <cellStyle name="Uwaga 3" xfId="10790" hidden="1"/>
    <cellStyle name="Uwaga 3" xfId="10780" hidden="1"/>
    <cellStyle name="Uwaga 3" xfId="10778" hidden="1"/>
    <cellStyle name="Uwaga 3" xfId="10775" hidden="1"/>
    <cellStyle name="Uwaga 3" xfId="10765" hidden="1"/>
    <cellStyle name="Uwaga 3" xfId="10763" hidden="1"/>
    <cellStyle name="Uwaga 3" xfId="10760" hidden="1"/>
    <cellStyle name="Uwaga 3" xfId="10750" hidden="1"/>
    <cellStyle name="Uwaga 3" xfId="10748" hidden="1"/>
    <cellStyle name="Uwaga 3" xfId="10745" hidden="1"/>
    <cellStyle name="Uwaga 3" xfId="10735" hidden="1"/>
    <cellStyle name="Uwaga 3" xfId="10733" hidden="1"/>
    <cellStyle name="Uwaga 3" xfId="10730" hidden="1"/>
    <cellStyle name="Uwaga 3" xfId="10720" hidden="1"/>
    <cellStyle name="Uwaga 3" xfId="10718" hidden="1"/>
    <cellStyle name="Uwaga 3" xfId="10714" hidden="1"/>
    <cellStyle name="Uwaga 3" xfId="10705" hidden="1"/>
    <cellStyle name="Uwaga 3" xfId="10702" hidden="1"/>
    <cellStyle name="Uwaga 3" xfId="10698" hidden="1"/>
    <cellStyle name="Uwaga 3" xfId="10690" hidden="1"/>
    <cellStyle name="Uwaga 3" xfId="10688" hidden="1"/>
    <cellStyle name="Uwaga 3" xfId="10684" hidden="1"/>
    <cellStyle name="Uwaga 3" xfId="10675" hidden="1"/>
    <cellStyle name="Uwaga 3" xfId="10673" hidden="1"/>
    <cellStyle name="Uwaga 3" xfId="10670" hidden="1"/>
    <cellStyle name="Uwaga 3" xfId="10660" hidden="1"/>
    <cellStyle name="Uwaga 3" xfId="10658" hidden="1"/>
    <cellStyle name="Uwaga 3" xfId="10653" hidden="1"/>
    <cellStyle name="Uwaga 3" xfId="10645" hidden="1"/>
    <cellStyle name="Uwaga 3" xfId="10643" hidden="1"/>
    <cellStyle name="Uwaga 3" xfId="10638" hidden="1"/>
    <cellStyle name="Uwaga 3" xfId="10630" hidden="1"/>
    <cellStyle name="Uwaga 3" xfId="10628" hidden="1"/>
    <cellStyle name="Uwaga 3" xfId="10623" hidden="1"/>
    <cellStyle name="Uwaga 3" xfId="10615" hidden="1"/>
    <cellStyle name="Uwaga 3" xfId="10613" hidden="1"/>
    <cellStyle name="Uwaga 3" xfId="10609" hidden="1"/>
    <cellStyle name="Uwaga 3" xfId="10600" hidden="1"/>
    <cellStyle name="Uwaga 3" xfId="10597" hidden="1"/>
    <cellStyle name="Uwaga 3" xfId="10592" hidden="1"/>
    <cellStyle name="Uwaga 3" xfId="10585" hidden="1"/>
    <cellStyle name="Uwaga 3" xfId="10581" hidden="1"/>
    <cellStyle name="Uwaga 3" xfId="10576" hidden="1"/>
    <cellStyle name="Uwaga 3" xfId="10570" hidden="1"/>
    <cellStyle name="Uwaga 3" xfId="10566" hidden="1"/>
    <cellStyle name="Uwaga 3" xfId="10561" hidden="1"/>
    <cellStyle name="Uwaga 3" xfId="10555" hidden="1"/>
    <cellStyle name="Uwaga 3" xfId="10552" hidden="1"/>
    <cellStyle name="Uwaga 3" xfId="10548" hidden="1"/>
    <cellStyle name="Uwaga 3" xfId="10539" hidden="1"/>
    <cellStyle name="Uwaga 3" xfId="10534" hidden="1"/>
    <cellStyle name="Uwaga 3" xfId="10529" hidden="1"/>
    <cellStyle name="Uwaga 3" xfId="10524" hidden="1"/>
    <cellStyle name="Uwaga 3" xfId="10519" hidden="1"/>
    <cellStyle name="Uwaga 3" xfId="10514" hidden="1"/>
    <cellStyle name="Uwaga 3" xfId="10509" hidden="1"/>
    <cellStyle name="Uwaga 3" xfId="10504" hidden="1"/>
    <cellStyle name="Uwaga 3" xfId="10499" hidden="1"/>
    <cellStyle name="Uwaga 3" xfId="10495" hidden="1"/>
    <cellStyle name="Uwaga 3" xfId="10490" hidden="1"/>
    <cellStyle name="Uwaga 3" xfId="10485" hidden="1"/>
    <cellStyle name="Uwaga 3" xfId="10480" hidden="1"/>
    <cellStyle name="Uwaga 3" xfId="10476" hidden="1"/>
    <cellStyle name="Uwaga 3" xfId="10472" hidden="1"/>
    <cellStyle name="Uwaga 3" xfId="10465" hidden="1"/>
    <cellStyle name="Uwaga 3" xfId="10461" hidden="1"/>
    <cellStyle name="Uwaga 3" xfId="10456" hidden="1"/>
    <cellStyle name="Uwaga 3" xfId="10450" hidden="1"/>
    <cellStyle name="Uwaga 3" xfId="10446" hidden="1"/>
    <cellStyle name="Uwaga 3" xfId="10441" hidden="1"/>
    <cellStyle name="Uwaga 3" xfId="10435" hidden="1"/>
    <cellStyle name="Uwaga 3" xfId="10431" hidden="1"/>
    <cellStyle name="Uwaga 3" xfId="10427" hidden="1"/>
    <cellStyle name="Uwaga 3" xfId="10420" hidden="1"/>
    <cellStyle name="Uwaga 3" xfId="10416" hidden="1"/>
    <cellStyle name="Uwaga 3" xfId="10412" hidden="1"/>
    <cellStyle name="Uwaga 3" xfId="11349" hidden="1"/>
    <cellStyle name="Uwaga 3" xfId="11350" hidden="1"/>
    <cellStyle name="Uwaga 3" xfId="11352" hidden="1"/>
    <cellStyle name="Uwaga 3" xfId="11358" hidden="1"/>
    <cellStyle name="Uwaga 3" xfId="11359" hidden="1"/>
    <cellStyle name="Uwaga 3" xfId="11362" hidden="1"/>
    <cellStyle name="Uwaga 3" xfId="11367" hidden="1"/>
    <cellStyle name="Uwaga 3" xfId="11368" hidden="1"/>
    <cellStyle name="Uwaga 3" xfId="11371" hidden="1"/>
    <cellStyle name="Uwaga 3" xfId="11376" hidden="1"/>
    <cellStyle name="Uwaga 3" xfId="11377" hidden="1"/>
    <cellStyle name="Uwaga 3" xfId="11378" hidden="1"/>
    <cellStyle name="Uwaga 3" xfId="11385" hidden="1"/>
    <cellStyle name="Uwaga 3" xfId="11388" hidden="1"/>
    <cellStyle name="Uwaga 3" xfId="11391" hidden="1"/>
    <cellStyle name="Uwaga 3" xfId="11397" hidden="1"/>
    <cellStyle name="Uwaga 3" xfId="11400" hidden="1"/>
    <cellStyle name="Uwaga 3" xfId="11402" hidden="1"/>
    <cellStyle name="Uwaga 3" xfId="11407" hidden="1"/>
    <cellStyle name="Uwaga 3" xfId="11410" hidden="1"/>
    <cellStyle name="Uwaga 3" xfId="11411" hidden="1"/>
    <cellStyle name="Uwaga 3" xfId="11415" hidden="1"/>
    <cellStyle name="Uwaga 3" xfId="11418" hidden="1"/>
    <cellStyle name="Uwaga 3" xfId="11420" hidden="1"/>
    <cellStyle name="Uwaga 3" xfId="11421" hidden="1"/>
    <cellStyle name="Uwaga 3" xfId="11422" hidden="1"/>
    <cellStyle name="Uwaga 3" xfId="11425" hidden="1"/>
    <cellStyle name="Uwaga 3" xfId="11432" hidden="1"/>
    <cellStyle name="Uwaga 3" xfId="11435" hidden="1"/>
    <cellStyle name="Uwaga 3" xfId="11438" hidden="1"/>
    <cellStyle name="Uwaga 3" xfId="11441" hidden="1"/>
    <cellStyle name="Uwaga 3" xfId="11444" hidden="1"/>
    <cellStyle name="Uwaga 3" xfId="11447" hidden="1"/>
    <cellStyle name="Uwaga 3" xfId="11449" hidden="1"/>
    <cellStyle name="Uwaga 3" xfId="11452" hidden="1"/>
    <cellStyle name="Uwaga 3" xfId="11455" hidden="1"/>
    <cellStyle name="Uwaga 3" xfId="11457" hidden="1"/>
    <cellStyle name="Uwaga 3" xfId="11458" hidden="1"/>
    <cellStyle name="Uwaga 3" xfId="11460" hidden="1"/>
    <cellStyle name="Uwaga 3" xfId="11467" hidden="1"/>
    <cellStyle name="Uwaga 3" xfId="11470" hidden="1"/>
    <cellStyle name="Uwaga 3" xfId="11473" hidden="1"/>
    <cellStyle name="Uwaga 3" xfId="11477" hidden="1"/>
    <cellStyle name="Uwaga 3" xfId="11480" hidden="1"/>
    <cellStyle name="Uwaga 3" xfId="11483" hidden="1"/>
    <cellStyle name="Uwaga 3" xfId="11485" hidden="1"/>
    <cellStyle name="Uwaga 3" xfId="11488" hidden="1"/>
    <cellStyle name="Uwaga 3" xfId="11491" hidden="1"/>
    <cellStyle name="Uwaga 3" xfId="11493" hidden="1"/>
    <cellStyle name="Uwaga 3" xfId="11494" hidden="1"/>
    <cellStyle name="Uwaga 3" xfId="11497" hidden="1"/>
    <cellStyle name="Uwaga 3" xfId="11504" hidden="1"/>
    <cellStyle name="Uwaga 3" xfId="11507" hidden="1"/>
    <cellStyle name="Uwaga 3" xfId="11510" hidden="1"/>
    <cellStyle name="Uwaga 3" xfId="11514" hidden="1"/>
    <cellStyle name="Uwaga 3" xfId="11517" hidden="1"/>
    <cellStyle name="Uwaga 3" xfId="11519" hidden="1"/>
    <cellStyle name="Uwaga 3" xfId="11522" hidden="1"/>
    <cellStyle name="Uwaga 3" xfId="11525" hidden="1"/>
    <cellStyle name="Uwaga 3" xfId="11528" hidden="1"/>
    <cellStyle name="Uwaga 3" xfId="11529" hidden="1"/>
    <cellStyle name="Uwaga 3" xfId="11530" hidden="1"/>
    <cellStyle name="Uwaga 3" xfId="11532" hidden="1"/>
    <cellStyle name="Uwaga 3" xfId="11538" hidden="1"/>
    <cellStyle name="Uwaga 3" xfId="11539" hidden="1"/>
    <cellStyle name="Uwaga 3" xfId="11541" hidden="1"/>
    <cellStyle name="Uwaga 3" xfId="11547" hidden="1"/>
    <cellStyle name="Uwaga 3" xfId="11549" hidden="1"/>
    <cellStyle name="Uwaga 3" xfId="11552" hidden="1"/>
    <cellStyle name="Uwaga 3" xfId="11556" hidden="1"/>
    <cellStyle name="Uwaga 3" xfId="11557" hidden="1"/>
    <cellStyle name="Uwaga 3" xfId="11559" hidden="1"/>
    <cellStyle name="Uwaga 3" xfId="11565" hidden="1"/>
    <cellStyle name="Uwaga 3" xfId="11566" hidden="1"/>
    <cellStyle name="Uwaga 3" xfId="11567" hidden="1"/>
    <cellStyle name="Uwaga 3" xfId="11575" hidden="1"/>
    <cellStyle name="Uwaga 3" xfId="11578" hidden="1"/>
    <cellStyle name="Uwaga 3" xfId="11581" hidden="1"/>
    <cellStyle name="Uwaga 3" xfId="11584" hidden="1"/>
    <cellStyle name="Uwaga 3" xfId="11587" hidden="1"/>
    <cellStyle name="Uwaga 3" xfId="11590" hidden="1"/>
    <cellStyle name="Uwaga 3" xfId="11593" hidden="1"/>
    <cellStyle name="Uwaga 3" xfId="11596" hidden="1"/>
    <cellStyle name="Uwaga 3" xfId="11599" hidden="1"/>
    <cellStyle name="Uwaga 3" xfId="11601" hidden="1"/>
    <cellStyle name="Uwaga 3" xfId="11602" hidden="1"/>
    <cellStyle name="Uwaga 3" xfId="11604" hidden="1"/>
    <cellStyle name="Uwaga 3" xfId="11611" hidden="1"/>
    <cellStyle name="Uwaga 3" xfId="11614" hidden="1"/>
    <cellStyle name="Uwaga 3" xfId="11617" hidden="1"/>
    <cellStyle name="Uwaga 3" xfId="11620" hidden="1"/>
    <cellStyle name="Uwaga 3" xfId="11623" hidden="1"/>
    <cellStyle name="Uwaga 3" xfId="11626" hidden="1"/>
    <cellStyle name="Uwaga 3" xfId="11629" hidden="1"/>
    <cellStyle name="Uwaga 3" xfId="11631" hidden="1"/>
    <cellStyle name="Uwaga 3" xfId="11634" hidden="1"/>
    <cellStyle name="Uwaga 3" xfId="11637" hidden="1"/>
    <cellStyle name="Uwaga 3" xfId="11638" hidden="1"/>
    <cellStyle name="Uwaga 3" xfId="11639" hidden="1"/>
    <cellStyle name="Uwaga 3" xfId="11646" hidden="1"/>
    <cellStyle name="Uwaga 3" xfId="11647" hidden="1"/>
    <cellStyle name="Uwaga 3" xfId="11649" hidden="1"/>
    <cellStyle name="Uwaga 3" xfId="11655" hidden="1"/>
    <cellStyle name="Uwaga 3" xfId="11656" hidden="1"/>
    <cellStyle name="Uwaga 3" xfId="11658" hidden="1"/>
    <cellStyle name="Uwaga 3" xfId="11664" hidden="1"/>
    <cellStyle name="Uwaga 3" xfId="11665" hidden="1"/>
    <cellStyle name="Uwaga 3" xfId="11667" hidden="1"/>
    <cellStyle name="Uwaga 3" xfId="11673" hidden="1"/>
    <cellStyle name="Uwaga 3" xfId="11674" hidden="1"/>
    <cellStyle name="Uwaga 3" xfId="11675" hidden="1"/>
    <cellStyle name="Uwaga 3" xfId="11683" hidden="1"/>
    <cellStyle name="Uwaga 3" xfId="11685" hidden="1"/>
    <cellStyle name="Uwaga 3" xfId="11688" hidden="1"/>
    <cellStyle name="Uwaga 3" xfId="11692" hidden="1"/>
    <cellStyle name="Uwaga 3" xfId="11695" hidden="1"/>
    <cellStyle name="Uwaga 3" xfId="11698" hidden="1"/>
    <cellStyle name="Uwaga 3" xfId="11701" hidden="1"/>
    <cellStyle name="Uwaga 3" xfId="11703" hidden="1"/>
    <cellStyle name="Uwaga 3" xfId="11706" hidden="1"/>
    <cellStyle name="Uwaga 3" xfId="11709" hidden="1"/>
    <cellStyle name="Uwaga 3" xfId="11710" hidden="1"/>
    <cellStyle name="Uwaga 3" xfId="11711" hidden="1"/>
    <cellStyle name="Uwaga 3" xfId="11718" hidden="1"/>
    <cellStyle name="Uwaga 3" xfId="11720" hidden="1"/>
    <cellStyle name="Uwaga 3" xfId="11722" hidden="1"/>
    <cellStyle name="Uwaga 3" xfId="11727" hidden="1"/>
    <cellStyle name="Uwaga 3" xfId="11729" hidden="1"/>
    <cellStyle name="Uwaga 3" xfId="11731" hidden="1"/>
    <cellStyle name="Uwaga 3" xfId="11736" hidden="1"/>
    <cellStyle name="Uwaga 3" xfId="11738" hidden="1"/>
    <cellStyle name="Uwaga 3" xfId="11740" hidden="1"/>
    <cellStyle name="Uwaga 3" xfId="11745" hidden="1"/>
    <cellStyle name="Uwaga 3" xfId="11746" hidden="1"/>
    <cellStyle name="Uwaga 3" xfId="11747" hidden="1"/>
    <cellStyle name="Uwaga 3" xfId="11754" hidden="1"/>
    <cellStyle name="Uwaga 3" xfId="11756" hidden="1"/>
    <cellStyle name="Uwaga 3" xfId="11758" hidden="1"/>
    <cellStyle name="Uwaga 3" xfId="11763" hidden="1"/>
    <cellStyle name="Uwaga 3" xfId="11765" hidden="1"/>
    <cellStyle name="Uwaga 3" xfId="11767" hidden="1"/>
    <cellStyle name="Uwaga 3" xfId="11772" hidden="1"/>
    <cellStyle name="Uwaga 3" xfId="11774" hidden="1"/>
    <cellStyle name="Uwaga 3" xfId="11775" hidden="1"/>
    <cellStyle name="Uwaga 3" xfId="11781" hidden="1"/>
    <cellStyle name="Uwaga 3" xfId="11782" hidden="1"/>
    <cellStyle name="Uwaga 3" xfId="11783" hidden="1"/>
    <cellStyle name="Uwaga 3" xfId="11790" hidden="1"/>
    <cellStyle name="Uwaga 3" xfId="11792" hidden="1"/>
    <cellStyle name="Uwaga 3" xfId="11794" hidden="1"/>
    <cellStyle name="Uwaga 3" xfId="11799" hidden="1"/>
    <cellStyle name="Uwaga 3" xfId="11801" hidden="1"/>
    <cellStyle name="Uwaga 3" xfId="11803" hidden="1"/>
    <cellStyle name="Uwaga 3" xfId="11808" hidden="1"/>
    <cellStyle name="Uwaga 3" xfId="11810" hidden="1"/>
    <cellStyle name="Uwaga 3" xfId="11812" hidden="1"/>
    <cellStyle name="Uwaga 3" xfId="11817" hidden="1"/>
    <cellStyle name="Uwaga 3" xfId="11818" hidden="1"/>
    <cellStyle name="Uwaga 3" xfId="11820" hidden="1"/>
    <cellStyle name="Uwaga 3" xfId="11826" hidden="1"/>
    <cellStyle name="Uwaga 3" xfId="11827" hidden="1"/>
    <cellStyle name="Uwaga 3" xfId="11828" hidden="1"/>
    <cellStyle name="Uwaga 3" xfId="11835" hidden="1"/>
    <cellStyle name="Uwaga 3" xfId="11836" hidden="1"/>
    <cellStyle name="Uwaga 3" xfId="11837" hidden="1"/>
    <cellStyle name="Uwaga 3" xfId="11844" hidden="1"/>
    <cellStyle name="Uwaga 3" xfId="11845" hidden="1"/>
    <cellStyle name="Uwaga 3" xfId="11846" hidden="1"/>
    <cellStyle name="Uwaga 3" xfId="11853" hidden="1"/>
    <cellStyle name="Uwaga 3" xfId="11854" hidden="1"/>
    <cellStyle name="Uwaga 3" xfId="11855" hidden="1"/>
    <cellStyle name="Uwaga 3" xfId="11862" hidden="1"/>
    <cellStyle name="Uwaga 3" xfId="11863" hidden="1"/>
    <cellStyle name="Uwaga 3" xfId="11864" hidden="1"/>
    <cellStyle name="Uwaga 3" xfId="11879" hidden="1"/>
    <cellStyle name="Uwaga 3" xfId="11880" hidden="1"/>
    <cellStyle name="Uwaga 3" xfId="11882" hidden="1"/>
    <cellStyle name="Uwaga 3" xfId="11894" hidden="1"/>
    <cellStyle name="Uwaga 3" xfId="11895" hidden="1"/>
    <cellStyle name="Uwaga 3" xfId="11900" hidden="1"/>
    <cellStyle name="Uwaga 3" xfId="11909" hidden="1"/>
    <cellStyle name="Uwaga 3" xfId="11910" hidden="1"/>
    <cellStyle name="Uwaga 3" xfId="11915" hidden="1"/>
    <cellStyle name="Uwaga 3" xfId="11924" hidden="1"/>
    <cellStyle name="Uwaga 3" xfId="11925" hidden="1"/>
    <cellStyle name="Uwaga 3" xfId="11926" hidden="1"/>
    <cellStyle name="Uwaga 3" xfId="11939" hidden="1"/>
    <cellStyle name="Uwaga 3" xfId="11944" hidden="1"/>
    <cellStyle name="Uwaga 3" xfId="11949" hidden="1"/>
    <cellStyle name="Uwaga 3" xfId="11959" hidden="1"/>
    <cellStyle name="Uwaga 3" xfId="11964" hidden="1"/>
    <cellStyle name="Uwaga 3" xfId="11968" hidden="1"/>
    <cellStyle name="Uwaga 3" xfId="11975" hidden="1"/>
    <cellStyle name="Uwaga 3" xfId="11980" hidden="1"/>
    <cellStyle name="Uwaga 3" xfId="11983" hidden="1"/>
    <cellStyle name="Uwaga 3" xfId="11989" hidden="1"/>
    <cellStyle name="Uwaga 3" xfId="11994" hidden="1"/>
    <cellStyle name="Uwaga 3" xfId="11998" hidden="1"/>
    <cellStyle name="Uwaga 3" xfId="11999" hidden="1"/>
    <cellStyle name="Uwaga 3" xfId="12000" hidden="1"/>
    <cellStyle name="Uwaga 3" xfId="12004" hidden="1"/>
    <cellStyle name="Uwaga 3" xfId="12016" hidden="1"/>
    <cellStyle name="Uwaga 3" xfId="12021" hidden="1"/>
    <cellStyle name="Uwaga 3" xfId="12026" hidden="1"/>
    <cellStyle name="Uwaga 3" xfId="12031" hidden="1"/>
    <cellStyle name="Uwaga 3" xfId="12036" hidden="1"/>
    <cellStyle name="Uwaga 3" xfId="12041" hidden="1"/>
    <cellStyle name="Uwaga 3" xfId="12045" hidden="1"/>
    <cellStyle name="Uwaga 3" xfId="12049" hidden="1"/>
    <cellStyle name="Uwaga 3" xfId="12054" hidden="1"/>
    <cellStyle name="Uwaga 3" xfId="12059" hidden="1"/>
    <cellStyle name="Uwaga 3" xfId="12060" hidden="1"/>
    <cellStyle name="Uwaga 3" xfId="12062" hidden="1"/>
    <cellStyle name="Uwaga 3" xfId="12075" hidden="1"/>
    <cellStyle name="Uwaga 3" xfId="12079" hidden="1"/>
    <cellStyle name="Uwaga 3" xfId="12084" hidden="1"/>
    <cellStyle name="Uwaga 3" xfId="12091" hidden="1"/>
    <cellStyle name="Uwaga 3" xfId="12095" hidden="1"/>
    <cellStyle name="Uwaga 3" xfId="12100" hidden="1"/>
    <cellStyle name="Uwaga 3" xfId="12105" hidden="1"/>
    <cellStyle name="Uwaga 3" xfId="12108" hidden="1"/>
    <cellStyle name="Uwaga 3" xfId="12113" hidden="1"/>
    <cellStyle name="Uwaga 3" xfId="12119" hidden="1"/>
    <cellStyle name="Uwaga 3" xfId="12120" hidden="1"/>
    <cellStyle name="Uwaga 3" xfId="12123" hidden="1"/>
    <cellStyle name="Uwaga 3" xfId="12136" hidden="1"/>
    <cellStyle name="Uwaga 3" xfId="12140" hidden="1"/>
    <cellStyle name="Uwaga 3" xfId="12145" hidden="1"/>
    <cellStyle name="Uwaga 3" xfId="12152" hidden="1"/>
    <cellStyle name="Uwaga 3" xfId="12157" hidden="1"/>
    <cellStyle name="Uwaga 3" xfId="12161" hidden="1"/>
    <cellStyle name="Uwaga 3" xfId="12166" hidden="1"/>
    <cellStyle name="Uwaga 3" xfId="12170" hidden="1"/>
    <cellStyle name="Uwaga 3" xfId="12175" hidden="1"/>
    <cellStyle name="Uwaga 3" xfId="12179" hidden="1"/>
    <cellStyle name="Uwaga 3" xfId="12180" hidden="1"/>
    <cellStyle name="Uwaga 3" xfId="12182" hidden="1"/>
    <cellStyle name="Uwaga 3" xfId="12194" hidden="1"/>
    <cellStyle name="Uwaga 3" xfId="12195" hidden="1"/>
    <cellStyle name="Uwaga 3" xfId="12197" hidden="1"/>
    <cellStyle name="Uwaga 3" xfId="12209" hidden="1"/>
    <cellStyle name="Uwaga 3" xfId="12211" hidden="1"/>
    <cellStyle name="Uwaga 3" xfId="12214" hidden="1"/>
    <cellStyle name="Uwaga 3" xfId="12224" hidden="1"/>
    <cellStyle name="Uwaga 3" xfId="12225" hidden="1"/>
    <cellStyle name="Uwaga 3" xfId="12227" hidden="1"/>
    <cellStyle name="Uwaga 3" xfId="12239" hidden="1"/>
    <cellStyle name="Uwaga 3" xfId="12240" hidden="1"/>
    <cellStyle name="Uwaga 3" xfId="12241" hidden="1"/>
    <cellStyle name="Uwaga 3" xfId="12255" hidden="1"/>
    <cellStyle name="Uwaga 3" xfId="12258" hidden="1"/>
    <cellStyle name="Uwaga 3" xfId="12262" hidden="1"/>
    <cellStyle name="Uwaga 3" xfId="12270" hidden="1"/>
    <cellStyle name="Uwaga 3" xfId="12273" hidden="1"/>
    <cellStyle name="Uwaga 3" xfId="12277" hidden="1"/>
    <cellStyle name="Uwaga 3" xfId="12285" hidden="1"/>
    <cellStyle name="Uwaga 3" xfId="12288" hidden="1"/>
    <cellStyle name="Uwaga 3" xfId="12292" hidden="1"/>
    <cellStyle name="Uwaga 3" xfId="12299" hidden="1"/>
    <cellStyle name="Uwaga 3" xfId="12300" hidden="1"/>
    <cellStyle name="Uwaga 3" xfId="12302" hidden="1"/>
    <cellStyle name="Uwaga 3" xfId="12315" hidden="1"/>
    <cellStyle name="Uwaga 3" xfId="12318" hidden="1"/>
    <cellStyle name="Uwaga 3" xfId="12321" hidden="1"/>
    <cellStyle name="Uwaga 3" xfId="12330" hidden="1"/>
    <cellStyle name="Uwaga 3" xfId="12333" hidden="1"/>
    <cellStyle name="Uwaga 3" xfId="12337" hidden="1"/>
    <cellStyle name="Uwaga 3" xfId="12345" hidden="1"/>
    <cellStyle name="Uwaga 3" xfId="12347" hidden="1"/>
    <cellStyle name="Uwaga 3" xfId="12350" hidden="1"/>
    <cellStyle name="Uwaga 3" xfId="12359" hidden="1"/>
    <cellStyle name="Uwaga 3" xfId="12360" hidden="1"/>
    <cellStyle name="Uwaga 3" xfId="12361" hidden="1"/>
    <cellStyle name="Uwaga 3" xfId="12374" hidden="1"/>
    <cellStyle name="Uwaga 3" xfId="12375" hidden="1"/>
    <cellStyle name="Uwaga 3" xfId="12377" hidden="1"/>
    <cellStyle name="Uwaga 3" xfId="12389" hidden="1"/>
    <cellStyle name="Uwaga 3" xfId="12390" hidden="1"/>
    <cellStyle name="Uwaga 3" xfId="12392" hidden="1"/>
    <cellStyle name="Uwaga 3" xfId="12404" hidden="1"/>
    <cellStyle name="Uwaga 3" xfId="12405" hidden="1"/>
    <cellStyle name="Uwaga 3" xfId="12407" hidden="1"/>
    <cellStyle name="Uwaga 3" xfId="12419" hidden="1"/>
    <cellStyle name="Uwaga 3" xfId="12420" hidden="1"/>
    <cellStyle name="Uwaga 3" xfId="12421" hidden="1"/>
    <cellStyle name="Uwaga 3" xfId="12435" hidden="1"/>
    <cellStyle name="Uwaga 3" xfId="12437" hidden="1"/>
    <cellStyle name="Uwaga 3" xfId="12440" hidden="1"/>
    <cellStyle name="Uwaga 3" xfId="12450" hidden="1"/>
    <cellStyle name="Uwaga 3" xfId="12453" hidden="1"/>
    <cellStyle name="Uwaga 3" xfId="12456" hidden="1"/>
    <cellStyle name="Uwaga 3" xfId="12465" hidden="1"/>
    <cellStyle name="Uwaga 3" xfId="12467" hidden="1"/>
    <cellStyle name="Uwaga 3" xfId="12470" hidden="1"/>
    <cellStyle name="Uwaga 3" xfId="12479" hidden="1"/>
    <cellStyle name="Uwaga 3" xfId="12480" hidden="1"/>
    <cellStyle name="Uwaga 3" xfId="12481" hidden="1"/>
    <cellStyle name="Uwaga 3" xfId="12494" hidden="1"/>
    <cellStyle name="Uwaga 3" xfId="12496" hidden="1"/>
    <cellStyle name="Uwaga 3" xfId="12498" hidden="1"/>
    <cellStyle name="Uwaga 3" xfId="12509" hidden="1"/>
    <cellStyle name="Uwaga 3" xfId="12511" hidden="1"/>
    <cellStyle name="Uwaga 3" xfId="12513" hidden="1"/>
    <cellStyle name="Uwaga 3" xfId="12524" hidden="1"/>
    <cellStyle name="Uwaga 3" xfId="12526" hidden="1"/>
    <cellStyle name="Uwaga 3" xfId="12528" hidden="1"/>
    <cellStyle name="Uwaga 3" xfId="12539" hidden="1"/>
    <cellStyle name="Uwaga 3" xfId="12540" hidden="1"/>
    <cellStyle name="Uwaga 3" xfId="12541" hidden="1"/>
    <cellStyle name="Uwaga 3" xfId="12554" hidden="1"/>
    <cellStyle name="Uwaga 3" xfId="12556" hidden="1"/>
    <cellStyle name="Uwaga 3" xfId="12558" hidden="1"/>
    <cellStyle name="Uwaga 3" xfId="12569" hidden="1"/>
    <cellStyle name="Uwaga 3" xfId="12571" hidden="1"/>
    <cellStyle name="Uwaga 3" xfId="12573" hidden="1"/>
    <cellStyle name="Uwaga 3" xfId="12584" hidden="1"/>
    <cellStyle name="Uwaga 3" xfId="12586" hidden="1"/>
    <cellStyle name="Uwaga 3" xfId="12587" hidden="1"/>
    <cellStyle name="Uwaga 3" xfId="12599" hidden="1"/>
    <cellStyle name="Uwaga 3" xfId="12600" hidden="1"/>
    <cellStyle name="Uwaga 3" xfId="12601" hidden="1"/>
    <cellStyle name="Uwaga 3" xfId="12614" hidden="1"/>
    <cellStyle name="Uwaga 3" xfId="12616" hidden="1"/>
    <cellStyle name="Uwaga 3" xfId="12618" hidden="1"/>
    <cellStyle name="Uwaga 3" xfId="12629" hidden="1"/>
    <cellStyle name="Uwaga 3" xfId="12631" hidden="1"/>
    <cellStyle name="Uwaga 3" xfId="12633" hidden="1"/>
    <cellStyle name="Uwaga 3" xfId="12644" hidden="1"/>
    <cellStyle name="Uwaga 3" xfId="12646" hidden="1"/>
    <cellStyle name="Uwaga 3" xfId="12648" hidden="1"/>
    <cellStyle name="Uwaga 3" xfId="12659" hidden="1"/>
    <cellStyle name="Uwaga 3" xfId="12660" hidden="1"/>
    <cellStyle name="Uwaga 3" xfId="12662" hidden="1"/>
    <cellStyle name="Uwaga 3" xfId="12673" hidden="1"/>
    <cellStyle name="Uwaga 3" xfId="12675" hidden="1"/>
    <cellStyle name="Uwaga 3" xfId="12676" hidden="1"/>
    <cellStyle name="Uwaga 3" xfId="12685" hidden="1"/>
    <cellStyle name="Uwaga 3" xfId="12688" hidden="1"/>
    <cellStyle name="Uwaga 3" xfId="12690" hidden="1"/>
    <cellStyle name="Uwaga 3" xfId="12701" hidden="1"/>
    <cellStyle name="Uwaga 3" xfId="12703" hidden="1"/>
    <cellStyle name="Uwaga 3" xfId="12705" hidden="1"/>
    <cellStyle name="Uwaga 3" xfId="12717" hidden="1"/>
    <cellStyle name="Uwaga 3" xfId="12719" hidden="1"/>
    <cellStyle name="Uwaga 3" xfId="12721" hidden="1"/>
    <cellStyle name="Uwaga 3" xfId="12729" hidden="1"/>
    <cellStyle name="Uwaga 3" xfId="12731" hidden="1"/>
    <cellStyle name="Uwaga 3" xfId="12734" hidden="1"/>
    <cellStyle name="Uwaga 3" xfId="12724" hidden="1"/>
    <cellStyle name="Uwaga 3" xfId="12723" hidden="1"/>
    <cellStyle name="Uwaga 3" xfId="12722" hidden="1"/>
    <cellStyle name="Uwaga 3" xfId="12709" hidden="1"/>
    <cellStyle name="Uwaga 3" xfId="12708" hidden="1"/>
    <cellStyle name="Uwaga 3" xfId="12707" hidden="1"/>
    <cellStyle name="Uwaga 3" xfId="12694" hidden="1"/>
    <cellStyle name="Uwaga 3" xfId="12693" hidden="1"/>
    <cellStyle name="Uwaga 3" xfId="12692" hidden="1"/>
    <cellStyle name="Uwaga 3" xfId="12679" hidden="1"/>
    <cellStyle name="Uwaga 3" xfId="12678" hidden="1"/>
    <cellStyle name="Uwaga 3" xfId="12677" hidden="1"/>
    <cellStyle name="Uwaga 3" xfId="12664" hidden="1"/>
    <cellStyle name="Uwaga 3" xfId="12663" hidden="1"/>
    <cellStyle name="Uwaga 3" xfId="12661" hidden="1"/>
    <cellStyle name="Uwaga 3" xfId="12650" hidden="1"/>
    <cellStyle name="Uwaga 3" xfId="12647" hidden="1"/>
    <cellStyle name="Uwaga 3" xfId="12645" hidden="1"/>
    <cellStyle name="Uwaga 3" xfId="12635" hidden="1"/>
    <cellStyle name="Uwaga 3" xfId="12632" hidden="1"/>
    <cellStyle name="Uwaga 3" xfId="12630" hidden="1"/>
    <cellStyle name="Uwaga 3" xfId="12620" hidden="1"/>
    <cellStyle name="Uwaga 3" xfId="12617" hidden="1"/>
    <cellStyle name="Uwaga 3" xfId="12615" hidden="1"/>
    <cellStyle name="Uwaga 3" xfId="12605" hidden="1"/>
    <cellStyle name="Uwaga 3" xfId="12603" hidden="1"/>
    <cellStyle name="Uwaga 3" xfId="12602" hidden="1"/>
    <cellStyle name="Uwaga 3" xfId="12590" hidden="1"/>
    <cellStyle name="Uwaga 3" xfId="12588" hidden="1"/>
    <cellStyle name="Uwaga 3" xfId="12585" hidden="1"/>
    <cellStyle name="Uwaga 3" xfId="12575" hidden="1"/>
    <cellStyle name="Uwaga 3" xfId="12572" hidden="1"/>
    <cellStyle name="Uwaga 3" xfId="12570" hidden="1"/>
    <cellStyle name="Uwaga 3" xfId="12560" hidden="1"/>
    <cellStyle name="Uwaga 3" xfId="12557" hidden="1"/>
    <cellStyle name="Uwaga 3" xfId="12555" hidden="1"/>
    <cellStyle name="Uwaga 3" xfId="12545" hidden="1"/>
    <cellStyle name="Uwaga 3" xfId="12543" hidden="1"/>
    <cellStyle name="Uwaga 3" xfId="12542" hidden="1"/>
    <cellStyle name="Uwaga 3" xfId="12530" hidden="1"/>
    <cellStyle name="Uwaga 3" xfId="12527" hidden="1"/>
    <cellStyle name="Uwaga 3" xfId="12525" hidden="1"/>
    <cellStyle name="Uwaga 3" xfId="12515" hidden="1"/>
    <cellStyle name="Uwaga 3" xfId="12512" hidden="1"/>
    <cellStyle name="Uwaga 3" xfId="12510" hidden="1"/>
    <cellStyle name="Uwaga 3" xfId="12500" hidden="1"/>
    <cellStyle name="Uwaga 3" xfId="12497" hidden="1"/>
    <cellStyle name="Uwaga 3" xfId="12495" hidden="1"/>
    <cellStyle name="Uwaga 3" xfId="12485" hidden="1"/>
    <cellStyle name="Uwaga 3" xfId="12483" hidden="1"/>
    <cellStyle name="Uwaga 3" xfId="12482" hidden="1"/>
    <cellStyle name="Uwaga 3" xfId="12469" hidden="1"/>
    <cellStyle name="Uwaga 3" xfId="12466" hidden="1"/>
    <cellStyle name="Uwaga 3" xfId="12464" hidden="1"/>
    <cellStyle name="Uwaga 3" xfId="12454" hidden="1"/>
    <cellStyle name="Uwaga 3" xfId="12451" hidden="1"/>
    <cellStyle name="Uwaga 3" xfId="12449" hidden="1"/>
    <cellStyle name="Uwaga 3" xfId="12439" hidden="1"/>
    <cellStyle name="Uwaga 3" xfId="12436" hidden="1"/>
    <cellStyle name="Uwaga 3" xfId="12434" hidden="1"/>
    <cellStyle name="Uwaga 3" xfId="12425" hidden="1"/>
    <cellStyle name="Uwaga 3" xfId="12423" hidden="1"/>
    <cellStyle name="Uwaga 3" xfId="12422" hidden="1"/>
    <cellStyle name="Uwaga 3" xfId="12410" hidden="1"/>
    <cellStyle name="Uwaga 3" xfId="12408" hidden="1"/>
    <cellStyle name="Uwaga 3" xfId="12406" hidden="1"/>
    <cellStyle name="Uwaga 3" xfId="12395" hidden="1"/>
    <cellStyle name="Uwaga 3" xfId="12393" hidden="1"/>
    <cellStyle name="Uwaga 3" xfId="12391" hidden="1"/>
    <cellStyle name="Uwaga 3" xfId="12380" hidden="1"/>
    <cellStyle name="Uwaga 3" xfId="12378" hidden="1"/>
    <cellStyle name="Uwaga 3" xfId="12376" hidden="1"/>
    <cellStyle name="Uwaga 3" xfId="12365" hidden="1"/>
    <cellStyle name="Uwaga 3" xfId="12363" hidden="1"/>
    <cellStyle name="Uwaga 3" xfId="12362" hidden="1"/>
    <cellStyle name="Uwaga 3" xfId="12349" hidden="1"/>
    <cellStyle name="Uwaga 3" xfId="12346" hidden="1"/>
    <cellStyle name="Uwaga 3" xfId="12344" hidden="1"/>
    <cellStyle name="Uwaga 3" xfId="12334" hidden="1"/>
    <cellStyle name="Uwaga 3" xfId="12331" hidden="1"/>
    <cellStyle name="Uwaga 3" xfId="12329" hidden="1"/>
    <cellStyle name="Uwaga 3" xfId="12319" hidden="1"/>
    <cellStyle name="Uwaga 3" xfId="12316" hidden="1"/>
    <cellStyle name="Uwaga 3" xfId="12314" hidden="1"/>
    <cellStyle name="Uwaga 3" xfId="12305" hidden="1"/>
    <cellStyle name="Uwaga 3" xfId="12303" hidden="1"/>
    <cellStyle name="Uwaga 3" xfId="12301" hidden="1"/>
    <cellStyle name="Uwaga 3" xfId="12289" hidden="1"/>
    <cellStyle name="Uwaga 3" xfId="12286" hidden="1"/>
    <cellStyle name="Uwaga 3" xfId="12284" hidden="1"/>
    <cellStyle name="Uwaga 3" xfId="12274" hidden="1"/>
    <cellStyle name="Uwaga 3" xfId="12271" hidden="1"/>
    <cellStyle name="Uwaga 3" xfId="12269" hidden="1"/>
    <cellStyle name="Uwaga 3" xfId="12259" hidden="1"/>
    <cellStyle name="Uwaga 3" xfId="12256" hidden="1"/>
    <cellStyle name="Uwaga 3" xfId="12254" hidden="1"/>
    <cellStyle name="Uwaga 3" xfId="12247" hidden="1"/>
    <cellStyle name="Uwaga 3" xfId="12244" hidden="1"/>
    <cellStyle name="Uwaga 3" xfId="12242" hidden="1"/>
    <cellStyle name="Uwaga 3" xfId="12232" hidden="1"/>
    <cellStyle name="Uwaga 3" xfId="12229" hidden="1"/>
    <cellStyle name="Uwaga 3" xfId="12226" hidden="1"/>
    <cellStyle name="Uwaga 3" xfId="12217" hidden="1"/>
    <cellStyle name="Uwaga 3" xfId="12213" hidden="1"/>
    <cellStyle name="Uwaga 3" xfId="12210" hidden="1"/>
    <cellStyle name="Uwaga 3" xfId="12202" hidden="1"/>
    <cellStyle name="Uwaga 3" xfId="12199" hidden="1"/>
    <cellStyle name="Uwaga 3" xfId="12196" hidden="1"/>
    <cellStyle name="Uwaga 3" xfId="12187" hidden="1"/>
    <cellStyle name="Uwaga 3" xfId="12184" hidden="1"/>
    <cellStyle name="Uwaga 3" xfId="12181" hidden="1"/>
    <cellStyle name="Uwaga 3" xfId="12171" hidden="1"/>
    <cellStyle name="Uwaga 3" xfId="12167" hidden="1"/>
    <cellStyle name="Uwaga 3" xfId="12164" hidden="1"/>
    <cellStyle name="Uwaga 3" xfId="12155" hidden="1"/>
    <cellStyle name="Uwaga 3" xfId="12151" hidden="1"/>
    <cellStyle name="Uwaga 3" xfId="12149" hidden="1"/>
    <cellStyle name="Uwaga 3" xfId="12141" hidden="1"/>
    <cellStyle name="Uwaga 3" xfId="12137" hidden="1"/>
    <cellStyle name="Uwaga 3" xfId="12134" hidden="1"/>
    <cellStyle name="Uwaga 3" xfId="12127" hidden="1"/>
    <cellStyle name="Uwaga 3" xfId="12124" hidden="1"/>
    <cellStyle name="Uwaga 3" xfId="12121" hidden="1"/>
    <cellStyle name="Uwaga 3" xfId="12112" hidden="1"/>
    <cellStyle name="Uwaga 3" xfId="12107" hidden="1"/>
    <cellStyle name="Uwaga 3" xfId="12104" hidden="1"/>
    <cellStyle name="Uwaga 3" xfId="12097" hidden="1"/>
    <cellStyle name="Uwaga 3" xfId="12092" hidden="1"/>
    <cellStyle name="Uwaga 3" xfId="12089" hidden="1"/>
    <cellStyle name="Uwaga 3" xfId="12082" hidden="1"/>
    <cellStyle name="Uwaga 3" xfId="12077" hidden="1"/>
    <cellStyle name="Uwaga 3" xfId="12074" hidden="1"/>
    <cellStyle name="Uwaga 3" xfId="12068" hidden="1"/>
    <cellStyle name="Uwaga 3" xfId="12064" hidden="1"/>
    <cellStyle name="Uwaga 3" xfId="12061" hidden="1"/>
    <cellStyle name="Uwaga 3" xfId="12053" hidden="1"/>
    <cellStyle name="Uwaga 3" xfId="12048" hidden="1"/>
    <cellStyle name="Uwaga 3" xfId="12044" hidden="1"/>
    <cellStyle name="Uwaga 3" xfId="12038" hidden="1"/>
    <cellStyle name="Uwaga 3" xfId="12033" hidden="1"/>
    <cellStyle name="Uwaga 3" xfId="12029" hidden="1"/>
    <cellStyle name="Uwaga 3" xfId="12023" hidden="1"/>
    <cellStyle name="Uwaga 3" xfId="12018" hidden="1"/>
    <cellStyle name="Uwaga 3" xfId="12014" hidden="1"/>
    <cellStyle name="Uwaga 3" xfId="12009" hidden="1"/>
    <cellStyle name="Uwaga 3" xfId="12005" hidden="1"/>
    <cellStyle name="Uwaga 3" xfId="12001" hidden="1"/>
    <cellStyle name="Uwaga 3" xfId="11993" hidden="1"/>
    <cellStyle name="Uwaga 3" xfId="11988" hidden="1"/>
    <cellStyle name="Uwaga 3" xfId="11984" hidden="1"/>
    <cellStyle name="Uwaga 3" xfId="11978" hidden="1"/>
    <cellStyle name="Uwaga 3" xfId="11973" hidden="1"/>
    <cellStyle name="Uwaga 3" xfId="11969" hidden="1"/>
    <cellStyle name="Uwaga 3" xfId="11963" hidden="1"/>
    <cellStyle name="Uwaga 3" xfId="11958"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1" hidden="1"/>
    <cellStyle name="Uwaga 3" xfId="11875" hidden="1"/>
    <cellStyle name="Uwaga 3" xfId="11871" hidden="1"/>
    <cellStyle name="Uwaga 3" xfId="11867" hidden="1"/>
    <cellStyle name="Uwaga 3" xfId="12727" hidden="1"/>
    <cellStyle name="Uwaga 3" xfId="12726" hidden="1"/>
    <cellStyle name="Uwaga 3" xfId="12725" hidden="1"/>
    <cellStyle name="Uwaga 3" xfId="12712" hidden="1"/>
    <cellStyle name="Uwaga 3" xfId="12711" hidden="1"/>
    <cellStyle name="Uwaga 3" xfId="12710" hidden="1"/>
    <cellStyle name="Uwaga 3" xfId="12697" hidden="1"/>
    <cellStyle name="Uwaga 3" xfId="12696" hidden="1"/>
    <cellStyle name="Uwaga 3" xfId="12695" hidden="1"/>
    <cellStyle name="Uwaga 3" xfId="12682" hidden="1"/>
    <cellStyle name="Uwaga 3" xfId="12681" hidden="1"/>
    <cellStyle name="Uwaga 3" xfId="12680" hidden="1"/>
    <cellStyle name="Uwaga 3" xfId="12667" hidden="1"/>
    <cellStyle name="Uwaga 3" xfId="12666" hidden="1"/>
    <cellStyle name="Uwaga 3" xfId="12665" hidden="1"/>
    <cellStyle name="Uwaga 3" xfId="12653" hidden="1"/>
    <cellStyle name="Uwaga 3" xfId="12651" hidden="1"/>
    <cellStyle name="Uwaga 3" xfId="12649" hidden="1"/>
    <cellStyle name="Uwaga 3" xfId="12638" hidden="1"/>
    <cellStyle name="Uwaga 3" xfId="12636" hidden="1"/>
    <cellStyle name="Uwaga 3" xfId="12634" hidden="1"/>
    <cellStyle name="Uwaga 3" xfId="12623" hidden="1"/>
    <cellStyle name="Uwaga 3" xfId="12621" hidden="1"/>
    <cellStyle name="Uwaga 3" xfId="12619" hidden="1"/>
    <cellStyle name="Uwaga 3" xfId="12608" hidden="1"/>
    <cellStyle name="Uwaga 3" xfId="12606" hidden="1"/>
    <cellStyle name="Uwaga 3" xfId="12604" hidden="1"/>
    <cellStyle name="Uwaga 3" xfId="12593" hidden="1"/>
    <cellStyle name="Uwaga 3" xfId="12591" hidden="1"/>
    <cellStyle name="Uwaga 3" xfId="12589" hidden="1"/>
    <cellStyle name="Uwaga 3" xfId="12578" hidden="1"/>
    <cellStyle name="Uwaga 3" xfId="12576" hidden="1"/>
    <cellStyle name="Uwaga 3" xfId="12574" hidden="1"/>
    <cellStyle name="Uwaga 3" xfId="12563" hidden="1"/>
    <cellStyle name="Uwaga 3" xfId="12561" hidden="1"/>
    <cellStyle name="Uwaga 3" xfId="12559" hidden="1"/>
    <cellStyle name="Uwaga 3" xfId="12548" hidden="1"/>
    <cellStyle name="Uwaga 3" xfId="12546" hidden="1"/>
    <cellStyle name="Uwaga 3" xfId="12544" hidden="1"/>
    <cellStyle name="Uwaga 3" xfId="12533" hidden="1"/>
    <cellStyle name="Uwaga 3" xfId="12531" hidden="1"/>
    <cellStyle name="Uwaga 3" xfId="12529" hidden="1"/>
    <cellStyle name="Uwaga 3" xfId="12518" hidden="1"/>
    <cellStyle name="Uwaga 3" xfId="12516" hidden="1"/>
    <cellStyle name="Uwaga 3" xfId="12514" hidden="1"/>
    <cellStyle name="Uwaga 3" xfId="12503" hidden="1"/>
    <cellStyle name="Uwaga 3" xfId="12501" hidden="1"/>
    <cellStyle name="Uwaga 3" xfId="12499" hidden="1"/>
    <cellStyle name="Uwaga 3" xfId="12488" hidden="1"/>
    <cellStyle name="Uwaga 3" xfId="12486" hidden="1"/>
    <cellStyle name="Uwaga 3" xfId="12484" hidden="1"/>
    <cellStyle name="Uwaga 3" xfId="12473" hidden="1"/>
    <cellStyle name="Uwaga 3" xfId="12471" hidden="1"/>
    <cellStyle name="Uwaga 3" xfId="12468" hidden="1"/>
    <cellStyle name="Uwaga 3" xfId="12458" hidden="1"/>
    <cellStyle name="Uwaga 3" xfId="12455" hidden="1"/>
    <cellStyle name="Uwaga 3" xfId="12452" hidden="1"/>
    <cellStyle name="Uwaga 3" xfId="12443" hidden="1"/>
    <cellStyle name="Uwaga 3" xfId="12441" hidden="1"/>
    <cellStyle name="Uwaga 3" xfId="12438" hidden="1"/>
    <cellStyle name="Uwaga 3" xfId="12428" hidden="1"/>
    <cellStyle name="Uwaga 3" xfId="12426" hidden="1"/>
    <cellStyle name="Uwaga 3" xfId="12424" hidden="1"/>
    <cellStyle name="Uwaga 3" xfId="12413" hidden="1"/>
    <cellStyle name="Uwaga 3" xfId="12411" hidden="1"/>
    <cellStyle name="Uwaga 3" xfId="12409" hidden="1"/>
    <cellStyle name="Uwaga 3" xfId="12398" hidden="1"/>
    <cellStyle name="Uwaga 3" xfId="12396" hidden="1"/>
    <cellStyle name="Uwaga 3" xfId="12394" hidden="1"/>
    <cellStyle name="Uwaga 3" xfId="12383" hidden="1"/>
    <cellStyle name="Uwaga 3" xfId="12381" hidden="1"/>
    <cellStyle name="Uwaga 3" xfId="12379" hidden="1"/>
    <cellStyle name="Uwaga 3" xfId="12368" hidden="1"/>
    <cellStyle name="Uwaga 3" xfId="12366" hidden="1"/>
    <cellStyle name="Uwaga 3" xfId="12364" hidden="1"/>
    <cellStyle name="Uwaga 3" xfId="12353" hidden="1"/>
    <cellStyle name="Uwaga 3" xfId="12351" hidden="1"/>
    <cellStyle name="Uwaga 3" xfId="12348" hidden="1"/>
    <cellStyle name="Uwaga 3" xfId="12338" hidden="1"/>
    <cellStyle name="Uwaga 3" xfId="12335" hidden="1"/>
    <cellStyle name="Uwaga 3" xfId="12332" hidden="1"/>
    <cellStyle name="Uwaga 3" xfId="12323" hidden="1"/>
    <cellStyle name="Uwaga 3" xfId="12320" hidden="1"/>
    <cellStyle name="Uwaga 3" xfId="12317" hidden="1"/>
    <cellStyle name="Uwaga 3" xfId="12308" hidden="1"/>
    <cellStyle name="Uwaga 3" xfId="12306" hidden="1"/>
    <cellStyle name="Uwaga 3" xfId="12304" hidden="1"/>
    <cellStyle name="Uwaga 3" xfId="12293" hidden="1"/>
    <cellStyle name="Uwaga 3" xfId="12290" hidden="1"/>
    <cellStyle name="Uwaga 3" xfId="12287" hidden="1"/>
    <cellStyle name="Uwaga 3" xfId="12278" hidden="1"/>
    <cellStyle name="Uwaga 3" xfId="12275" hidden="1"/>
    <cellStyle name="Uwaga 3" xfId="12272" hidden="1"/>
    <cellStyle name="Uwaga 3" xfId="12263" hidden="1"/>
    <cellStyle name="Uwaga 3" xfId="12260" hidden="1"/>
    <cellStyle name="Uwaga 3" xfId="12257" hidden="1"/>
    <cellStyle name="Uwaga 3" xfId="12250" hidden="1"/>
    <cellStyle name="Uwaga 3" xfId="12246" hidden="1"/>
    <cellStyle name="Uwaga 3" xfId="12243" hidden="1"/>
    <cellStyle name="Uwaga 3" xfId="12235" hidden="1"/>
    <cellStyle name="Uwaga 3" xfId="12231" hidden="1"/>
    <cellStyle name="Uwaga 3" xfId="12228" hidden="1"/>
    <cellStyle name="Uwaga 3" xfId="12220" hidden="1"/>
    <cellStyle name="Uwaga 3" xfId="12216" hidden="1"/>
    <cellStyle name="Uwaga 3" xfId="12212" hidden="1"/>
    <cellStyle name="Uwaga 3" xfId="12205" hidden="1"/>
    <cellStyle name="Uwaga 3" xfId="12201" hidden="1"/>
    <cellStyle name="Uwaga 3" xfId="12198" hidden="1"/>
    <cellStyle name="Uwaga 3" xfId="12190" hidden="1"/>
    <cellStyle name="Uwaga 3" xfId="12186" hidden="1"/>
    <cellStyle name="Uwaga 3" xfId="12183" hidden="1"/>
    <cellStyle name="Uwaga 3" xfId="12174" hidden="1"/>
    <cellStyle name="Uwaga 3" xfId="12169" hidden="1"/>
    <cellStyle name="Uwaga 3" xfId="12165" hidden="1"/>
    <cellStyle name="Uwaga 3" xfId="12159" hidden="1"/>
    <cellStyle name="Uwaga 3" xfId="12154" hidden="1"/>
    <cellStyle name="Uwaga 3" xfId="12150" hidden="1"/>
    <cellStyle name="Uwaga 3" xfId="12144" hidden="1"/>
    <cellStyle name="Uwaga 3" xfId="12139" hidden="1"/>
    <cellStyle name="Uwaga 3" xfId="12135" hidden="1"/>
    <cellStyle name="Uwaga 3" xfId="12130" hidden="1"/>
    <cellStyle name="Uwaga 3" xfId="12126" hidden="1"/>
    <cellStyle name="Uwaga 3" xfId="12122" hidden="1"/>
    <cellStyle name="Uwaga 3" xfId="12115" hidden="1"/>
    <cellStyle name="Uwaga 3" xfId="12110" hidden="1"/>
    <cellStyle name="Uwaga 3" xfId="12106" hidden="1"/>
    <cellStyle name="Uwaga 3" xfId="12099" hidden="1"/>
    <cellStyle name="Uwaga 3" xfId="12094" hidden="1"/>
    <cellStyle name="Uwaga 3" xfId="12090" hidden="1"/>
    <cellStyle name="Uwaga 3" xfId="12085" hidden="1"/>
    <cellStyle name="Uwaga 3" xfId="12080" hidden="1"/>
    <cellStyle name="Uwaga 3" xfId="12076" hidden="1"/>
    <cellStyle name="Uwaga 3" xfId="12070" hidden="1"/>
    <cellStyle name="Uwaga 3" xfId="12066" hidden="1"/>
    <cellStyle name="Uwaga 3" xfId="12063" hidden="1"/>
    <cellStyle name="Uwaga 3" xfId="12056" hidden="1"/>
    <cellStyle name="Uwaga 3" xfId="12051" hidden="1"/>
    <cellStyle name="Uwaga 3" xfId="12046" hidden="1"/>
    <cellStyle name="Uwaga 3" xfId="12040" hidden="1"/>
    <cellStyle name="Uwaga 3" xfId="12035" hidden="1"/>
    <cellStyle name="Uwaga 3" xfId="12030" hidden="1"/>
    <cellStyle name="Uwaga 3" xfId="12025" hidden="1"/>
    <cellStyle name="Uwaga 3" xfId="12020" hidden="1"/>
    <cellStyle name="Uwaga 3" xfId="12015" hidden="1"/>
    <cellStyle name="Uwaga 3" xfId="12011" hidden="1"/>
    <cellStyle name="Uwaga 3" xfId="12007" hidden="1"/>
    <cellStyle name="Uwaga 3" xfId="12002" hidden="1"/>
    <cellStyle name="Uwaga 3" xfId="11995" hidden="1"/>
    <cellStyle name="Uwaga 3" xfId="11990" hidden="1"/>
    <cellStyle name="Uwaga 3" xfId="11985" hidden="1"/>
    <cellStyle name="Uwaga 3" xfId="11979" hidden="1"/>
    <cellStyle name="Uwaga 3" xfId="11974"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2" hidden="1"/>
    <cellStyle name="Uwaga 3" xfId="12730" hidden="1"/>
    <cellStyle name="Uwaga 3" xfId="12728" hidden="1"/>
    <cellStyle name="Uwaga 3" xfId="12715" hidden="1"/>
    <cellStyle name="Uwaga 3" xfId="12714" hidden="1"/>
    <cellStyle name="Uwaga 3" xfId="12713" hidden="1"/>
    <cellStyle name="Uwaga 3" xfId="12700" hidden="1"/>
    <cellStyle name="Uwaga 3" xfId="12699" hidden="1"/>
    <cellStyle name="Uwaga 3" xfId="12698" hidden="1"/>
    <cellStyle name="Uwaga 3" xfId="12686" hidden="1"/>
    <cellStyle name="Uwaga 3" xfId="12684" hidden="1"/>
    <cellStyle name="Uwaga 3" xfId="12683" hidden="1"/>
    <cellStyle name="Uwaga 3" xfId="12670" hidden="1"/>
    <cellStyle name="Uwaga 3" xfId="12669" hidden="1"/>
    <cellStyle name="Uwaga 3" xfId="12668" hidden="1"/>
    <cellStyle name="Uwaga 3" xfId="12656" hidden="1"/>
    <cellStyle name="Uwaga 3" xfId="12654" hidden="1"/>
    <cellStyle name="Uwaga 3" xfId="12652" hidden="1"/>
    <cellStyle name="Uwaga 3" xfId="12641" hidden="1"/>
    <cellStyle name="Uwaga 3" xfId="12639" hidden="1"/>
    <cellStyle name="Uwaga 3" xfId="12637" hidden="1"/>
    <cellStyle name="Uwaga 3" xfId="12626" hidden="1"/>
    <cellStyle name="Uwaga 3" xfId="12624" hidden="1"/>
    <cellStyle name="Uwaga 3" xfId="12622" hidden="1"/>
    <cellStyle name="Uwaga 3" xfId="12611" hidden="1"/>
    <cellStyle name="Uwaga 3" xfId="12609" hidden="1"/>
    <cellStyle name="Uwaga 3" xfId="12607" hidden="1"/>
    <cellStyle name="Uwaga 3" xfId="12596" hidden="1"/>
    <cellStyle name="Uwaga 3" xfId="12594" hidden="1"/>
    <cellStyle name="Uwaga 3" xfId="12592" hidden="1"/>
    <cellStyle name="Uwaga 3" xfId="12581" hidden="1"/>
    <cellStyle name="Uwaga 3" xfId="12579" hidden="1"/>
    <cellStyle name="Uwaga 3" xfId="12577" hidden="1"/>
    <cellStyle name="Uwaga 3" xfId="12566" hidden="1"/>
    <cellStyle name="Uwaga 3" xfId="12564" hidden="1"/>
    <cellStyle name="Uwaga 3" xfId="12562" hidden="1"/>
    <cellStyle name="Uwaga 3" xfId="12551" hidden="1"/>
    <cellStyle name="Uwaga 3" xfId="12549" hidden="1"/>
    <cellStyle name="Uwaga 3" xfId="12547" hidden="1"/>
    <cellStyle name="Uwaga 3" xfId="12536" hidden="1"/>
    <cellStyle name="Uwaga 3" xfId="12534" hidden="1"/>
    <cellStyle name="Uwaga 3" xfId="12532" hidden="1"/>
    <cellStyle name="Uwaga 3" xfId="12521" hidden="1"/>
    <cellStyle name="Uwaga 3" xfId="12519" hidden="1"/>
    <cellStyle name="Uwaga 3" xfId="12517" hidden="1"/>
    <cellStyle name="Uwaga 3" xfId="12506" hidden="1"/>
    <cellStyle name="Uwaga 3" xfId="12504" hidden="1"/>
    <cellStyle name="Uwaga 3" xfId="12502" hidden="1"/>
    <cellStyle name="Uwaga 3" xfId="12491" hidden="1"/>
    <cellStyle name="Uwaga 3" xfId="12489" hidden="1"/>
    <cellStyle name="Uwaga 3" xfId="12487" hidden="1"/>
    <cellStyle name="Uwaga 3" xfId="12476" hidden="1"/>
    <cellStyle name="Uwaga 3" xfId="12474" hidden="1"/>
    <cellStyle name="Uwaga 3" xfId="12472" hidden="1"/>
    <cellStyle name="Uwaga 3" xfId="12461" hidden="1"/>
    <cellStyle name="Uwaga 3" xfId="12459" hidden="1"/>
    <cellStyle name="Uwaga 3" xfId="12457" hidden="1"/>
    <cellStyle name="Uwaga 3" xfId="12446" hidden="1"/>
    <cellStyle name="Uwaga 3" xfId="12444" hidden="1"/>
    <cellStyle name="Uwaga 3" xfId="12442" hidden="1"/>
    <cellStyle name="Uwaga 3" xfId="12431" hidden="1"/>
    <cellStyle name="Uwaga 3" xfId="12429" hidden="1"/>
    <cellStyle name="Uwaga 3" xfId="12427" hidden="1"/>
    <cellStyle name="Uwaga 3" xfId="12416" hidden="1"/>
    <cellStyle name="Uwaga 3" xfId="12414" hidden="1"/>
    <cellStyle name="Uwaga 3" xfId="12412" hidden="1"/>
    <cellStyle name="Uwaga 3" xfId="12401" hidden="1"/>
    <cellStyle name="Uwaga 3" xfId="12399" hidden="1"/>
    <cellStyle name="Uwaga 3" xfId="12397" hidden="1"/>
    <cellStyle name="Uwaga 3" xfId="12386" hidden="1"/>
    <cellStyle name="Uwaga 3" xfId="12384" hidden="1"/>
    <cellStyle name="Uwaga 3" xfId="12382" hidden="1"/>
    <cellStyle name="Uwaga 3" xfId="12371" hidden="1"/>
    <cellStyle name="Uwaga 3" xfId="12369" hidden="1"/>
    <cellStyle name="Uwaga 3" xfId="12367" hidden="1"/>
    <cellStyle name="Uwaga 3" xfId="12356" hidden="1"/>
    <cellStyle name="Uwaga 3" xfId="12354" hidden="1"/>
    <cellStyle name="Uwaga 3" xfId="12352" hidden="1"/>
    <cellStyle name="Uwaga 3" xfId="12341" hidden="1"/>
    <cellStyle name="Uwaga 3" xfId="12339" hidden="1"/>
    <cellStyle name="Uwaga 3" xfId="12336" hidden="1"/>
    <cellStyle name="Uwaga 3" xfId="12326" hidden="1"/>
    <cellStyle name="Uwaga 3" xfId="12324" hidden="1"/>
    <cellStyle name="Uwaga 3" xfId="12322" hidden="1"/>
    <cellStyle name="Uwaga 3" xfId="12311" hidden="1"/>
    <cellStyle name="Uwaga 3" xfId="12309" hidden="1"/>
    <cellStyle name="Uwaga 3" xfId="12307" hidden="1"/>
    <cellStyle name="Uwaga 3" xfId="12296" hidden="1"/>
    <cellStyle name="Uwaga 3" xfId="12294" hidden="1"/>
    <cellStyle name="Uwaga 3" xfId="12291" hidden="1"/>
    <cellStyle name="Uwaga 3" xfId="12281" hidden="1"/>
    <cellStyle name="Uwaga 3" xfId="12279" hidden="1"/>
    <cellStyle name="Uwaga 3" xfId="12276" hidden="1"/>
    <cellStyle name="Uwaga 3" xfId="12266" hidden="1"/>
    <cellStyle name="Uwaga 3" xfId="12264" hidden="1"/>
    <cellStyle name="Uwaga 3" xfId="12261" hidden="1"/>
    <cellStyle name="Uwaga 3" xfId="12252" hidden="1"/>
    <cellStyle name="Uwaga 3" xfId="12249" hidden="1"/>
    <cellStyle name="Uwaga 3" xfId="12245" hidden="1"/>
    <cellStyle name="Uwaga 3" xfId="12237" hidden="1"/>
    <cellStyle name="Uwaga 3" xfId="12234" hidden="1"/>
    <cellStyle name="Uwaga 3" xfId="12230" hidden="1"/>
    <cellStyle name="Uwaga 3" xfId="12222" hidden="1"/>
    <cellStyle name="Uwaga 3" xfId="12219" hidden="1"/>
    <cellStyle name="Uwaga 3" xfId="12215" hidden="1"/>
    <cellStyle name="Uwaga 3" xfId="12207" hidden="1"/>
    <cellStyle name="Uwaga 3" xfId="12204" hidden="1"/>
    <cellStyle name="Uwaga 3" xfId="12200" hidden="1"/>
    <cellStyle name="Uwaga 3" xfId="12192" hidden="1"/>
    <cellStyle name="Uwaga 3" xfId="12189" hidden="1"/>
    <cellStyle name="Uwaga 3" xfId="12185" hidden="1"/>
    <cellStyle name="Uwaga 3" xfId="12177" hidden="1"/>
    <cellStyle name="Uwaga 3" xfId="12173" hidden="1"/>
    <cellStyle name="Uwaga 3" xfId="12168" hidden="1"/>
    <cellStyle name="Uwaga 3" xfId="12162" hidden="1"/>
    <cellStyle name="Uwaga 3" xfId="12158" hidden="1"/>
    <cellStyle name="Uwaga 3" xfId="12153" hidden="1"/>
    <cellStyle name="Uwaga 3" xfId="12147" hidden="1"/>
    <cellStyle name="Uwaga 3" xfId="12143" hidden="1"/>
    <cellStyle name="Uwaga 3" xfId="12138" hidden="1"/>
    <cellStyle name="Uwaga 3" xfId="12132" hidden="1"/>
    <cellStyle name="Uwaga 3" xfId="12129" hidden="1"/>
    <cellStyle name="Uwaga 3" xfId="12125" hidden="1"/>
    <cellStyle name="Uwaga 3" xfId="12117" hidden="1"/>
    <cellStyle name="Uwaga 3" xfId="12114" hidden="1"/>
    <cellStyle name="Uwaga 3" xfId="12109" hidden="1"/>
    <cellStyle name="Uwaga 3" xfId="12102" hidden="1"/>
    <cellStyle name="Uwaga 3" xfId="12098" hidden="1"/>
    <cellStyle name="Uwaga 3" xfId="12093" hidden="1"/>
    <cellStyle name="Uwaga 3" xfId="12087" hidden="1"/>
    <cellStyle name="Uwaga 3" xfId="12083" hidden="1"/>
    <cellStyle name="Uwaga 3" xfId="12078" hidden="1"/>
    <cellStyle name="Uwaga 3" xfId="12072" hidden="1"/>
    <cellStyle name="Uwaga 3" xfId="12069" hidden="1"/>
    <cellStyle name="Uwaga 3" xfId="12065" hidden="1"/>
    <cellStyle name="Uwaga 3" xfId="12057" hidden="1"/>
    <cellStyle name="Uwaga 3" xfId="12052" hidden="1"/>
    <cellStyle name="Uwaga 3" xfId="12047" hidden="1"/>
    <cellStyle name="Uwaga 3" xfId="12042" hidden="1"/>
    <cellStyle name="Uwaga 3" xfId="12037" hidden="1"/>
    <cellStyle name="Uwaga 3" xfId="12032" hidden="1"/>
    <cellStyle name="Uwaga 3" xfId="12027" hidden="1"/>
    <cellStyle name="Uwaga 3" xfId="12022" hidden="1"/>
    <cellStyle name="Uwaga 3" xfId="12017" hidden="1"/>
    <cellStyle name="Uwaga 3" xfId="12012" hidden="1"/>
    <cellStyle name="Uwaga 3" xfId="12008" hidden="1"/>
    <cellStyle name="Uwaga 3" xfId="12003"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2736" hidden="1"/>
    <cellStyle name="Uwaga 3" xfId="12735" hidden="1"/>
    <cellStyle name="Uwaga 3" xfId="12733" hidden="1"/>
    <cellStyle name="Uwaga 3" xfId="12720" hidden="1"/>
    <cellStyle name="Uwaga 3" xfId="12718" hidden="1"/>
    <cellStyle name="Uwaga 3" xfId="12716" hidden="1"/>
    <cellStyle name="Uwaga 3" xfId="12706" hidden="1"/>
    <cellStyle name="Uwaga 3" xfId="12704" hidden="1"/>
    <cellStyle name="Uwaga 3" xfId="12702" hidden="1"/>
    <cellStyle name="Uwaga 3" xfId="12691" hidden="1"/>
    <cellStyle name="Uwaga 3" xfId="12689" hidden="1"/>
    <cellStyle name="Uwaga 3" xfId="12687" hidden="1"/>
    <cellStyle name="Uwaga 3" xfId="12674" hidden="1"/>
    <cellStyle name="Uwaga 3" xfId="12672" hidden="1"/>
    <cellStyle name="Uwaga 3" xfId="12671" hidden="1"/>
    <cellStyle name="Uwaga 3" xfId="12658" hidden="1"/>
    <cellStyle name="Uwaga 3" xfId="12657" hidden="1"/>
    <cellStyle name="Uwaga 3" xfId="12655" hidden="1"/>
    <cellStyle name="Uwaga 3" xfId="12643" hidden="1"/>
    <cellStyle name="Uwaga 3" xfId="12642" hidden="1"/>
    <cellStyle name="Uwaga 3" xfId="12640" hidden="1"/>
    <cellStyle name="Uwaga 3" xfId="12628" hidden="1"/>
    <cellStyle name="Uwaga 3" xfId="12627" hidden="1"/>
    <cellStyle name="Uwaga 3" xfId="12625" hidden="1"/>
    <cellStyle name="Uwaga 3" xfId="12613" hidden="1"/>
    <cellStyle name="Uwaga 3" xfId="12612" hidden="1"/>
    <cellStyle name="Uwaga 3" xfId="12610" hidden="1"/>
    <cellStyle name="Uwaga 3" xfId="12598" hidden="1"/>
    <cellStyle name="Uwaga 3" xfId="12597" hidden="1"/>
    <cellStyle name="Uwaga 3" xfId="12595" hidden="1"/>
    <cellStyle name="Uwaga 3" xfId="12583" hidden="1"/>
    <cellStyle name="Uwaga 3" xfId="12582" hidden="1"/>
    <cellStyle name="Uwaga 3" xfId="12580" hidden="1"/>
    <cellStyle name="Uwaga 3" xfId="12568" hidden="1"/>
    <cellStyle name="Uwaga 3" xfId="12567" hidden="1"/>
    <cellStyle name="Uwaga 3" xfId="12565" hidden="1"/>
    <cellStyle name="Uwaga 3" xfId="12553" hidden="1"/>
    <cellStyle name="Uwaga 3" xfId="12552" hidden="1"/>
    <cellStyle name="Uwaga 3" xfId="12550" hidden="1"/>
    <cellStyle name="Uwaga 3" xfId="12538" hidden="1"/>
    <cellStyle name="Uwaga 3" xfId="12537" hidden="1"/>
    <cellStyle name="Uwaga 3" xfId="12535" hidden="1"/>
    <cellStyle name="Uwaga 3" xfId="12523" hidden="1"/>
    <cellStyle name="Uwaga 3" xfId="12522" hidden="1"/>
    <cellStyle name="Uwaga 3" xfId="12520" hidden="1"/>
    <cellStyle name="Uwaga 3" xfId="12508" hidden="1"/>
    <cellStyle name="Uwaga 3" xfId="12507" hidden="1"/>
    <cellStyle name="Uwaga 3" xfId="12505" hidden="1"/>
    <cellStyle name="Uwaga 3" xfId="12493" hidden="1"/>
    <cellStyle name="Uwaga 3" xfId="12492" hidden="1"/>
    <cellStyle name="Uwaga 3" xfId="12490" hidden="1"/>
    <cellStyle name="Uwaga 3" xfId="12478" hidden="1"/>
    <cellStyle name="Uwaga 3" xfId="12477" hidden="1"/>
    <cellStyle name="Uwaga 3" xfId="12475" hidden="1"/>
    <cellStyle name="Uwaga 3" xfId="12463" hidden="1"/>
    <cellStyle name="Uwaga 3" xfId="12462" hidden="1"/>
    <cellStyle name="Uwaga 3" xfId="12460" hidden="1"/>
    <cellStyle name="Uwaga 3" xfId="12448" hidden="1"/>
    <cellStyle name="Uwaga 3" xfId="12447" hidden="1"/>
    <cellStyle name="Uwaga 3" xfId="12445" hidden="1"/>
    <cellStyle name="Uwaga 3" xfId="12433" hidden="1"/>
    <cellStyle name="Uwaga 3" xfId="12432" hidden="1"/>
    <cellStyle name="Uwaga 3" xfId="12430" hidden="1"/>
    <cellStyle name="Uwaga 3" xfId="12418" hidden="1"/>
    <cellStyle name="Uwaga 3" xfId="12417" hidden="1"/>
    <cellStyle name="Uwaga 3" xfId="12415" hidden="1"/>
    <cellStyle name="Uwaga 3" xfId="12403" hidden="1"/>
    <cellStyle name="Uwaga 3" xfId="12402" hidden="1"/>
    <cellStyle name="Uwaga 3" xfId="12400" hidden="1"/>
    <cellStyle name="Uwaga 3" xfId="12388" hidden="1"/>
    <cellStyle name="Uwaga 3" xfId="12387" hidden="1"/>
    <cellStyle name="Uwaga 3" xfId="12385" hidden="1"/>
    <cellStyle name="Uwaga 3" xfId="12373" hidden="1"/>
    <cellStyle name="Uwaga 3" xfId="12372" hidden="1"/>
    <cellStyle name="Uwaga 3" xfId="12370" hidden="1"/>
    <cellStyle name="Uwaga 3" xfId="12358" hidden="1"/>
    <cellStyle name="Uwaga 3" xfId="12357" hidden="1"/>
    <cellStyle name="Uwaga 3" xfId="12355" hidden="1"/>
    <cellStyle name="Uwaga 3" xfId="12343" hidden="1"/>
    <cellStyle name="Uwaga 3" xfId="12342" hidden="1"/>
    <cellStyle name="Uwaga 3" xfId="12340" hidden="1"/>
    <cellStyle name="Uwaga 3" xfId="12328" hidden="1"/>
    <cellStyle name="Uwaga 3" xfId="12327" hidden="1"/>
    <cellStyle name="Uwaga 3" xfId="12325" hidden="1"/>
    <cellStyle name="Uwaga 3" xfId="12313" hidden="1"/>
    <cellStyle name="Uwaga 3" xfId="12312" hidden="1"/>
    <cellStyle name="Uwaga 3" xfId="12310" hidden="1"/>
    <cellStyle name="Uwaga 3" xfId="12298" hidden="1"/>
    <cellStyle name="Uwaga 3" xfId="12297" hidden="1"/>
    <cellStyle name="Uwaga 3" xfId="12295" hidden="1"/>
    <cellStyle name="Uwaga 3" xfId="12283" hidden="1"/>
    <cellStyle name="Uwaga 3" xfId="12282" hidden="1"/>
    <cellStyle name="Uwaga 3" xfId="12280" hidden="1"/>
    <cellStyle name="Uwaga 3" xfId="12268" hidden="1"/>
    <cellStyle name="Uwaga 3" xfId="12267" hidden="1"/>
    <cellStyle name="Uwaga 3" xfId="12265" hidden="1"/>
    <cellStyle name="Uwaga 3" xfId="12253" hidden="1"/>
    <cellStyle name="Uwaga 3" xfId="12251" hidden="1"/>
    <cellStyle name="Uwaga 3" xfId="12248" hidden="1"/>
    <cellStyle name="Uwaga 3" xfId="12238" hidden="1"/>
    <cellStyle name="Uwaga 3" xfId="12236" hidden="1"/>
    <cellStyle name="Uwaga 3" xfId="12233" hidden="1"/>
    <cellStyle name="Uwaga 3" xfId="12223" hidden="1"/>
    <cellStyle name="Uwaga 3" xfId="12221" hidden="1"/>
    <cellStyle name="Uwaga 3" xfId="12218" hidden="1"/>
    <cellStyle name="Uwaga 3" xfId="12208" hidden="1"/>
    <cellStyle name="Uwaga 3" xfId="12206" hidden="1"/>
    <cellStyle name="Uwaga 3" xfId="12203" hidden="1"/>
    <cellStyle name="Uwaga 3" xfId="12193" hidden="1"/>
    <cellStyle name="Uwaga 3" xfId="12191" hidden="1"/>
    <cellStyle name="Uwaga 3" xfId="12188" hidden="1"/>
    <cellStyle name="Uwaga 3" xfId="12178" hidden="1"/>
    <cellStyle name="Uwaga 3" xfId="12176" hidden="1"/>
    <cellStyle name="Uwaga 3" xfId="12172" hidden="1"/>
    <cellStyle name="Uwaga 3" xfId="12163" hidden="1"/>
    <cellStyle name="Uwaga 3" xfId="12160" hidden="1"/>
    <cellStyle name="Uwaga 3" xfId="12156" hidden="1"/>
    <cellStyle name="Uwaga 3" xfId="12148" hidden="1"/>
    <cellStyle name="Uwaga 3" xfId="12146" hidden="1"/>
    <cellStyle name="Uwaga 3" xfId="12142" hidden="1"/>
    <cellStyle name="Uwaga 3" xfId="12133" hidden="1"/>
    <cellStyle name="Uwaga 3" xfId="12131" hidden="1"/>
    <cellStyle name="Uwaga 3" xfId="12128" hidden="1"/>
    <cellStyle name="Uwaga 3" xfId="12118" hidden="1"/>
    <cellStyle name="Uwaga 3" xfId="12116" hidden="1"/>
    <cellStyle name="Uwaga 3" xfId="12111" hidden="1"/>
    <cellStyle name="Uwaga 3" xfId="12103" hidden="1"/>
    <cellStyle name="Uwaga 3" xfId="12101" hidden="1"/>
    <cellStyle name="Uwaga 3" xfId="12096" hidden="1"/>
    <cellStyle name="Uwaga 3" xfId="12088" hidden="1"/>
    <cellStyle name="Uwaga 3" xfId="12086" hidden="1"/>
    <cellStyle name="Uwaga 3" xfId="12081" hidden="1"/>
    <cellStyle name="Uwaga 3" xfId="12073" hidden="1"/>
    <cellStyle name="Uwaga 3" xfId="12071" hidden="1"/>
    <cellStyle name="Uwaga 3" xfId="12067" hidden="1"/>
    <cellStyle name="Uwaga 3" xfId="12058" hidden="1"/>
    <cellStyle name="Uwaga 3" xfId="12055" hidden="1"/>
    <cellStyle name="Uwaga 3" xfId="12050" hidden="1"/>
    <cellStyle name="Uwaga 3" xfId="12043" hidden="1"/>
    <cellStyle name="Uwaga 3" xfId="12039" hidden="1"/>
    <cellStyle name="Uwaga 3" xfId="12034" hidden="1"/>
    <cellStyle name="Uwaga 3" xfId="12028" hidden="1"/>
    <cellStyle name="Uwaga 3" xfId="12024" hidden="1"/>
    <cellStyle name="Uwaga 3" xfId="12019" hidden="1"/>
    <cellStyle name="Uwaga 3" xfId="12013" hidden="1"/>
    <cellStyle name="Uwaga 3" xfId="12010" hidden="1"/>
    <cellStyle name="Uwaga 3" xfId="12006"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2" hidden="1"/>
    <cellStyle name="Uwaga 3" xfId="11957" hidden="1"/>
    <cellStyle name="Uwaga 3" xfId="11953" hidden="1"/>
    <cellStyle name="Uwaga 3" xfId="11948" hidden="1"/>
    <cellStyle name="Uwaga 3" xfId="11943" hidden="1"/>
    <cellStyle name="Uwaga 3" xfId="11938" hidden="1"/>
    <cellStyle name="Uwaga 3" xfId="11934" hidden="1"/>
    <cellStyle name="Uwaga 3" xfId="11930" hidden="1"/>
    <cellStyle name="Uwaga 3" xfId="11923" hidden="1"/>
    <cellStyle name="Uwaga 3" xfId="11919" hidden="1"/>
    <cellStyle name="Uwaga 3" xfId="11914" hidden="1"/>
    <cellStyle name="Uwaga 3" xfId="11908" hidden="1"/>
    <cellStyle name="Uwaga 3" xfId="11904" hidden="1"/>
    <cellStyle name="Uwaga 3" xfId="11899" hidden="1"/>
    <cellStyle name="Uwaga 3" xfId="11893" hidden="1"/>
    <cellStyle name="Uwaga 3" xfId="11889" hidden="1"/>
    <cellStyle name="Uwaga 3" xfId="11885" hidden="1"/>
    <cellStyle name="Uwaga 3" xfId="11878" hidden="1"/>
    <cellStyle name="Uwaga 3" xfId="11874" hidden="1"/>
    <cellStyle name="Uwaga 3" xfId="11870" hidden="1"/>
    <cellStyle name="Uwaga 3" xfId="11858" hidden="1"/>
    <cellStyle name="Uwaga 3" xfId="11857" hidden="1"/>
    <cellStyle name="Uwaga 3" xfId="11856" hidden="1"/>
    <cellStyle name="Uwaga 3" xfId="11849" hidden="1"/>
    <cellStyle name="Uwaga 3" xfId="11848" hidden="1"/>
    <cellStyle name="Uwaga 3" xfId="11847" hidden="1"/>
    <cellStyle name="Uwaga 3" xfId="11840" hidden="1"/>
    <cellStyle name="Uwaga 3" xfId="11839" hidden="1"/>
    <cellStyle name="Uwaga 3" xfId="11838" hidden="1"/>
    <cellStyle name="Uwaga 3" xfId="11831" hidden="1"/>
    <cellStyle name="Uwaga 3" xfId="11830" hidden="1"/>
    <cellStyle name="Uwaga 3" xfId="11829" hidden="1"/>
    <cellStyle name="Uwaga 3" xfId="11822" hidden="1"/>
    <cellStyle name="Uwaga 3" xfId="11821" hidden="1"/>
    <cellStyle name="Uwaga 3" xfId="11819" hidden="1"/>
    <cellStyle name="Uwaga 3" xfId="11814" hidden="1"/>
    <cellStyle name="Uwaga 3" xfId="11811" hidden="1"/>
    <cellStyle name="Uwaga 3" xfId="11809" hidden="1"/>
    <cellStyle name="Uwaga 3" xfId="11805" hidden="1"/>
    <cellStyle name="Uwaga 3" xfId="11802" hidden="1"/>
    <cellStyle name="Uwaga 3" xfId="11800" hidden="1"/>
    <cellStyle name="Uwaga 3" xfId="11796" hidden="1"/>
    <cellStyle name="Uwaga 3" xfId="11793" hidden="1"/>
    <cellStyle name="Uwaga 3" xfId="11791" hidden="1"/>
    <cellStyle name="Uwaga 3" xfId="11787" hidden="1"/>
    <cellStyle name="Uwaga 3" xfId="11785" hidden="1"/>
    <cellStyle name="Uwaga 3" xfId="11784" hidden="1"/>
    <cellStyle name="Uwaga 3" xfId="11778" hidden="1"/>
    <cellStyle name="Uwaga 3" xfId="11776" hidden="1"/>
    <cellStyle name="Uwaga 3" xfId="11773" hidden="1"/>
    <cellStyle name="Uwaga 3" xfId="11769" hidden="1"/>
    <cellStyle name="Uwaga 3" xfId="11766" hidden="1"/>
    <cellStyle name="Uwaga 3" xfId="11764" hidden="1"/>
    <cellStyle name="Uwaga 3" xfId="11760" hidden="1"/>
    <cellStyle name="Uwaga 3" xfId="11757" hidden="1"/>
    <cellStyle name="Uwaga 3" xfId="11755" hidden="1"/>
    <cellStyle name="Uwaga 3" xfId="11751" hidden="1"/>
    <cellStyle name="Uwaga 3" xfId="11749" hidden="1"/>
    <cellStyle name="Uwaga 3" xfId="11748" hidden="1"/>
    <cellStyle name="Uwaga 3" xfId="11742" hidden="1"/>
    <cellStyle name="Uwaga 3" xfId="11739" hidden="1"/>
    <cellStyle name="Uwaga 3" xfId="11737" hidden="1"/>
    <cellStyle name="Uwaga 3" xfId="11733" hidden="1"/>
    <cellStyle name="Uwaga 3" xfId="11730" hidden="1"/>
    <cellStyle name="Uwaga 3" xfId="11728" hidden="1"/>
    <cellStyle name="Uwaga 3" xfId="11724" hidden="1"/>
    <cellStyle name="Uwaga 3" xfId="11721" hidden="1"/>
    <cellStyle name="Uwaga 3" xfId="11719" hidden="1"/>
    <cellStyle name="Uwaga 3" xfId="11715" hidden="1"/>
    <cellStyle name="Uwaga 3" xfId="11713" hidden="1"/>
    <cellStyle name="Uwaga 3" xfId="11712" hidden="1"/>
    <cellStyle name="Uwaga 3" xfId="11705" hidden="1"/>
    <cellStyle name="Uwaga 3" xfId="11702" hidden="1"/>
    <cellStyle name="Uwaga 3" xfId="11700" hidden="1"/>
    <cellStyle name="Uwaga 3" xfId="11696" hidden="1"/>
    <cellStyle name="Uwaga 3" xfId="11693" hidden="1"/>
    <cellStyle name="Uwaga 3" xfId="11691" hidden="1"/>
    <cellStyle name="Uwaga 3" xfId="11687" hidden="1"/>
    <cellStyle name="Uwaga 3" xfId="11684" hidden="1"/>
    <cellStyle name="Uwaga 3" xfId="11682" hidden="1"/>
    <cellStyle name="Uwaga 3" xfId="11679" hidden="1"/>
    <cellStyle name="Uwaga 3" xfId="11677" hidden="1"/>
    <cellStyle name="Uwaga 3" xfId="11676" hidden="1"/>
    <cellStyle name="Uwaga 3" xfId="11670" hidden="1"/>
    <cellStyle name="Uwaga 3" xfId="11668" hidden="1"/>
    <cellStyle name="Uwaga 3" xfId="11666" hidden="1"/>
    <cellStyle name="Uwaga 3" xfId="11661" hidden="1"/>
    <cellStyle name="Uwaga 3" xfId="11659" hidden="1"/>
    <cellStyle name="Uwaga 3" xfId="11657" hidden="1"/>
    <cellStyle name="Uwaga 3" xfId="11652" hidden="1"/>
    <cellStyle name="Uwaga 3" xfId="11650" hidden="1"/>
    <cellStyle name="Uwaga 3" xfId="11648" hidden="1"/>
    <cellStyle name="Uwaga 3" xfId="11643" hidden="1"/>
    <cellStyle name="Uwaga 3" xfId="11641" hidden="1"/>
    <cellStyle name="Uwaga 3" xfId="11640" hidden="1"/>
    <cellStyle name="Uwaga 3" xfId="11633" hidden="1"/>
    <cellStyle name="Uwaga 3" xfId="11630" hidden="1"/>
    <cellStyle name="Uwaga 3" xfId="11628" hidden="1"/>
    <cellStyle name="Uwaga 3" xfId="11624" hidden="1"/>
    <cellStyle name="Uwaga 3" xfId="11621" hidden="1"/>
    <cellStyle name="Uwaga 3" xfId="11619" hidden="1"/>
    <cellStyle name="Uwaga 3" xfId="11615" hidden="1"/>
    <cellStyle name="Uwaga 3" xfId="11612" hidden="1"/>
    <cellStyle name="Uwaga 3" xfId="11610" hidden="1"/>
    <cellStyle name="Uwaga 3" xfId="11607" hidden="1"/>
    <cellStyle name="Uwaga 3" xfId="11605" hidden="1"/>
    <cellStyle name="Uwaga 3" xfId="11603" hidden="1"/>
    <cellStyle name="Uwaga 3" xfId="11597" hidden="1"/>
    <cellStyle name="Uwaga 3" xfId="11594" hidden="1"/>
    <cellStyle name="Uwaga 3" xfId="11592" hidden="1"/>
    <cellStyle name="Uwaga 3" xfId="11588" hidden="1"/>
    <cellStyle name="Uwaga 3" xfId="11585" hidden="1"/>
    <cellStyle name="Uwaga 3" xfId="11583" hidden="1"/>
    <cellStyle name="Uwaga 3" xfId="11579" hidden="1"/>
    <cellStyle name="Uwaga 3" xfId="11576" hidden="1"/>
    <cellStyle name="Uwaga 3" xfId="11574" hidden="1"/>
    <cellStyle name="Uwaga 3" xfId="11572" hidden="1"/>
    <cellStyle name="Uwaga 3" xfId="11570" hidden="1"/>
    <cellStyle name="Uwaga 3" xfId="11568" hidden="1"/>
    <cellStyle name="Uwaga 3" xfId="11563" hidden="1"/>
    <cellStyle name="Uwaga 3" xfId="11561" hidden="1"/>
    <cellStyle name="Uwaga 3" xfId="11558" hidden="1"/>
    <cellStyle name="Uwaga 3" xfId="11554" hidden="1"/>
    <cellStyle name="Uwaga 3" xfId="11551" hidden="1"/>
    <cellStyle name="Uwaga 3" xfId="11548" hidden="1"/>
    <cellStyle name="Uwaga 3" xfId="11545" hidden="1"/>
    <cellStyle name="Uwaga 3" xfId="11543" hidden="1"/>
    <cellStyle name="Uwaga 3" xfId="11540" hidden="1"/>
    <cellStyle name="Uwaga 3" xfId="11536" hidden="1"/>
    <cellStyle name="Uwaga 3" xfId="11534" hidden="1"/>
    <cellStyle name="Uwaga 3" xfId="11531" hidden="1"/>
    <cellStyle name="Uwaga 3" xfId="11526" hidden="1"/>
    <cellStyle name="Uwaga 3" xfId="11523" hidden="1"/>
    <cellStyle name="Uwaga 3" xfId="11520" hidden="1"/>
    <cellStyle name="Uwaga 3" xfId="11516" hidden="1"/>
    <cellStyle name="Uwaga 3" xfId="11513"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0" hidden="1"/>
    <cellStyle name="Uwaga 3" xfId="11487" hidden="1"/>
    <cellStyle name="Uwaga 3" xfId="11484" hidden="1"/>
    <cellStyle name="Uwaga 3" xfId="11481" hidden="1"/>
    <cellStyle name="Uwaga 3" xfId="11478" hidden="1"/>
    <cellStyle name="Uwaga 3" xfId="11475" hidden="1"/>
    <cellStyle name="Uwaga 3" xfId="11472" hidden="1"/>
    <cellStyle name="Uwaga 3" xfId="11469" hidden="1"/>
    <cellStyle name="Uwaga 3" xfId="11466" hidden="1"/>
    <cellStyle name="Uwaga 3" xfId="11464" hidden="1"/>
    <cellStyle name="Uwaga 3" xfId="11462" hidden="1"/>
    <cellStyle name="Uwaga 3" xfId="11459" hidden="1"/>
    <cellStyle name="Uwaga 3" xfId="11454" hidden="1"/>
    <cellStyle name="Uwaga 3" xfId="11451" hidden="1"/>
    <cellStyle name="Uwaga 3" xfId="11448"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7" hidden="1"/>
    <cellStyle name="Uwaga 3" xfId="11414" hidden="1"/>
    <cellStyle name="Uwaga 3" xfId="11412" hidden="1"/>
    <cellStyle name="Uwaga 3" xfId="11408" hidden="1"/>
    <cellStyle name="Uwaga 3" xfId="11405" hidden="1"/>
    <cellStyle name="Uwaga 3" xfId="11403" hidden="1"/>
    <cellStyle name="Uwaga 3" xfId="11399" hidden="1"/>
    <cellStyle name="Uwaga 3" xfId="11396"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1" hidden="1"/>
    <cellStyle name="Uwaga 3" xfId="11347" hidden="1"/>
    <cellStyle name="Uwaga 3" xfId="11345" hidden="1"/>
    <cellStyle name="Uwaga 3" xfId="11343" hidden="1"/>
    <cellStyle name="Uwaga 3" xfId="12755" hidden="1"/>
    <cellStyle name="Uwaga 3" xfId="12756" hidden="1"/>
    <cellStyle name="Uwaga 3" xfId="12758" hidden="1"/>
    <cellStyle name="Uwaga 3" xfId="12770" hidden="1"/>
    <cellStyle name="Uwaga 3" xfId="12771" hidden="1"/>
    <cellStyle name="Uwaga 3" xfId="12776" hidden="1"/>
    <cellStyle name="Uwaga 3" xfId="12785" hidden="1"/>
    <cellStyle name="Uwaga 3" xfId="12786" hidden="1"/>
    <cellStyle name="Uwaga 3" xfId="12791" hidden="1"/>
    <cellStyle name="Uwaga 3" xfId="12800" hidden="1"/>
    <cellStyle name="Uwaga 3" xfId="12801" hidden="1"/>
    <cellStyle name="Uwaga 3" xfId="12802" hidden="1"/>
    <cellStyle name="Uwaga 3" xfId="12815" hidden="1"/>
    <cellStyle name="Uwaga 3" xfId="12820" hidden="1"/>
    <cellStyle name="Uwaga 3" xfId="12825" hidden="1"/>
    <cellStyle name="Uwaga 3" xfId="12835" hidden="1"/>
    <cellStyle name="Uwaga 3" xfId="12840" hidden="1"/>
    <cellStyle name="Uwaga 3" xfId="12844" hidden="1"/>
    <cellStyle name="Uwaga 3" xfId="12851" hidden="1"/>
    <cellStyle name="Uwaga 3" xfId="12856" hidden="1"/>
    <cellStyle name="Uwaga 3" xfId="12859" hidden="1"/>
    <cellStyle name="Uwaga 3" xfId="12865" hidden="1"/>
    <cellStyle name="Uwaga 3" xfId="12870" hidden="1"/>
    <cellStyle name="Uwaga 3" xfId="12874" hidden="1"/>
    <cellStyle name="Uwaga 3" xfId="12875" hidden="1"/>
    <cellStyle name="Uwaga 3" xfId="12876" hidden="1"/>
    <cellStyle name="Uwaga 3" xfId="12880" hidden="1"/>
    <cellStyle name="Uwaga 3" xfId="12892" hidden="1"/>
    <cellStyle name="Uwaga 3" xfId="12897" hidden="1"/>
    <cellStyle name="Uwaga 3" xfId="12902" hidden="1"/>
    <cellStyle name="Uwaga 3" xfId="12907" hidden="1"/>
    <cellStyle name="Uwaga 3" xfId="12912" hidden="1"/>
    <cellStyle name="Uwaga 3" xfId="12917" hidden="1"/>
    <cellStyle name="Uwaga 3" xfId="12921" hidden="1"/>
    <cellStyle name="Uwaga 3" xfId="12925" hidden="1"/>
    <cellStyle name="Uwaga 3" xfId="12930" hidden="1"/>
    <cellStyle name="Uwaga 3" xfId="12935" hidden="1"/>
    <cellStyle name="Uwaga 3" xfId="12936" hidden="1"/>
    <cellStyle name="Uwaga 3" xfId="12938" hidden="1"/>
    <cellStyle name="Uwaga 3" xfId="12951" hidden="1"/>
    <cellStyle name="Uwaga 3" xfId="12955" hidden="1"/>
    <cellStyle name="Uwaga 3" xfId="12960" hidden="1"/>
    <cellStyle name="Uwaga 3" xfId="12967" hidden="1"/>
    <cellStyle name="Uwaga 3" xfId="12971" hidden="1"/>
    <cellStyle name="Uwaga 3" xfId="12976" hidden="1"/>
    <cellStyle name="Uwaga 3" xfId="12981" hidden="1"/>
    <cellStyle name="Uwaga 3" xfId="12984" hidden="1"/>
    <cellStyle name="Uwaga 3" xfId="12989" hidden="1"/>
    <cellStyle name="Uwaga 3" xfId="12995" hidden="1"/>
    <cellStyle name="Uwaga 3" xfId="12996" hidden="1"/>
    <cellStyle name="Uwaga 3" xfId="12999" hidden="1"/>
    <cellStyle name="Uwaga 3" xfId="13012" hidden="1"/>
    <cellStyle name="Uwaga 3" xfId="13016" hidden="1"/>
    <cellStyle name="Uwaga 3" xfId="13021" hidden="1"/>
    <cellStyle name="Uwaga 3" xfId="13028" hidden="1"/>
    <cellStyle name="Uwaga 3" xfId="13033" hidden="1"/>
    <cellStyle name="Uwaga 3" xfId="13037" hidden="1"/>
    <cellStyle name="Uwaga 3" xfId="13042" hidden="1"/>
    <cellStyle name="Uwaga 3" xfId="13046" hidden="1"/>
    <cellStyle name="Uwaga 3" xfId="13051" hidden="1"/>
    <cellStyle name="Uwaga 3" xfId="13055" hidden="1"/>
    <cellStyle name="Uwaga 3" xfId="13056" hidden="1"/>
    <cellStyle name="Uwaga 3" xfId="13058" hidden="1"/>
    <cellStyle name="Uwaga 3" xfId="13070" hidden="1"/>
    <cellStyle name="Uwaga 3" xfId="13071" hidden="1"/>
    <cellStyle name="Uwaga 3" xfId="13073" hidden="1"/>
    <cellStyle name="Uwaga 3" xfId="13085" hidden="1"/>
    <cellStyle name="Uwaga 3" xfId="13087" hidden="1"/>
    <cellStyle name="Uwaga 3" xfId="13090" hidden="1"/>
    <cellStyle name="Uwaga 3" xfId="13100" hidden="1"/>
    <cellStyle name="Uwaga 3" xfId="13101" hidden="1"/>
    <cellStyle name="Uwaga 3" xfId="13103" hidden="1"/>
    <cellStyle name="Uwaga 3" xfId="13115" hidden="1"/>
    <cellStyle name="Uwaga 3" xfId="13116" hidden="1"/>
    <cellStyle name="Uwaga 3" xfId="13117" hidden="1"/>
    <cellStyle name="Uwaga 3" xfId="13131" hidden="1"/>
    <cellStyle name="Uwaga 3" xfId="13134" hidden="1"/>
    <cellStyle name="Uwaga 3" xfId="13138" hidden="1"/>
    <cellStyle name="Uwaga 3" xfId="13146" hidden="1"/>
    <cellStyle name="Uwaga 3" xfId="13149" hidden="1"/>
    <cellStyle name="Uwaga 3" xfId="13153" hidden="1"/>
    <cellStyle name="Uwaga 3" xfId="13161" hidden="1"/>
    <cellStyle name="Uwaga 3" xfId="13164" hidden="1"/>
    <cellStyle name="Uwaga 3" xfId="13168" hidden="1"/>
    <cellStyle name="Uwaga 3" xfId="13175" hidden="1"/>
    <cellStyle name="Uwaga 3" xfId="13176" hidden="1"/>
    <cellStyle name="Uwaga 3" xfId="13178" hidden="1"/>
    <cellStyle name="Uwaga 3" xfId="13191" hidden="1"/>
    <cellStyle name="Uwaga 3" xfId="13194" hidden="1"/>
    <cellStyle name="Uwaga 3" xfId="13197" hidden="1"/>
    <cellStyle name="Uwaga 3" xfId="13206" hidden="1"/>
    <cellStyle name="Uwaga 3" xfId="13209" hidden="1"/>
    <cellStyle name="Uwaga 3" xfId="13213" hidden="1"/>
    <cellStyle name="Uwaga 3" xfId="13221" hidden="1"/>
    <cellStyle name="Uwaga 3" xfId="13223" hidden="1"/>
    <cellStyle name="Uwaga 3" xfId="13226" hidden="1"/>
    <cellStyle name="Uwaga 3" xfId="13235" hidden="1"/>
    <cellStyle name="Uwaga 3" xfId="13236" hidden="1"/>
    <cellStyle name="Uwaga 3" xfId="13237" hidden="1"/>
    <cellStyle name="Uwaga 3" xfId="13250" hidden="1"/>
    <cellStyle name="Uwaga 3" xfId="13251" hidden="1"/>
    <cellStyle name="Uwaga 3" xfId="13253" hidden="1"/>
    <cellStyle name="Uwaga 3" xfId="13265" hidden="1"/>
    <cellStyle name="Uwaga 3" xfId="13266" hidden="1"/>
    <cellStyle name="Uwaga 3" xfId="13268" hidden="1"/>
    <cellStyle name="Uwaga 3" xfId="13280" hidden="1"/>
    <cellStyle name="Uwaga 3" xfId="13281" hidden="1"/>
    <cellStyle name="Uwaga 3" xfId="13283" hidden="1"/>
    <cellStyle name="Uwaga 3" xfId="13295" hidden="1"/>
    <cellStyle name="Uwaga 3" xfId="13296" hidden="1"/>
    <cellStyle name="Uwaga 3" xfId="13297" hidden="1"/>
    <cellStyle name="Uwaga 3" xfId="13311" hidden="1"/>
    <cellStyle name="Uwaga 3" xfId="13313" hidden="1"/>
    <cellStyle name="Uwaga 3" xfId="13316" hidden="1"/>
    <cellStyle name="Uwaga 3" xfId="13326" hidden="1"/>
    <cellStyle name="Uwaga 3" xfId="13329" hidden="1"/>
    <cellStyle name="Uwaga 3" xfId="13332" hidden="1"/>
    <cellStyle name="Uwaga 3" xfId="13341" hidden="1"/>
    <cellStyle name="Uwaga 3" xfId="13343" hidden="1"/>
    <cellStyle name="Uwaga 3" xfId="13346" hidden="1"/>
    <cellStyle name="Uwaga 3" xfId="13355" hidden="1"/>
    <cellStyle name="Uwaga 3" xfId="13356" hidden="1"/>
    <cellStyle name="Uwaga 3" xfId="13357" hidden="1"/>
    <cellStyle name="Uwaga 3" xfId="13370" hidden="1"/>
    <cellStyle name="Uwaga 3" xfId="13372" hidden="1"/>
    <cellStyle name="Uwaga 3" xfId="13374" hidden="1"/>
    <cellStyle name="Uwaga 3" xfId="13385" hidden="1"/>
    <cellStyle name="Uwaga 3" xfId="13387" hidden="1"/>
    <cellStyle name="Uwaga 3" xfId="13389" hidden="1"/>
    <cellStyle name="Uwaga 3" xfId="13400" hidden="1"/>
    <cellStyle name="Uwaga 3" xfId="13402" hidden="1"/>
    <cellStyle name="Uwaga 3" xfId="13404" hidden="1"/>
    <cellStyle name="Uwaga 3" xfId="13415" hidden="1"/>
    <cellStyle name="Uwaga 3" xfId="13416" hidden="1"/>
    <cellStyle name="Uwaga 3" xfId="13417" hidden="1"/>
    <cellStyle name="Uwaga 3" xfId="13430" hidden="1"/>
    <cellStyle name="Uwaga 3" xfId="13432" hidden="1"/>
    <cellStyle name="Uwaga 3" xfId="13434" hidden="1"/>
    <cellStyle name="Uwaga 3" xfId="13445" hidden="1"/>
    <cellStyle name="Uwaga 3" xfId="13447" hidden="1"/>
    <cellStyle name="Uwaga 3" xfId="13449" hidden="1"/>
    <cellStyle name="Uwaga 3" xfId="13460" hidden="1"/>
    <cellStyle name="Uwaga 3" xfId="13462" hidden="1"/>
    <cellStyle name="Uwaga 3" xfId="13463" hidden="1"/>
    <cellStyle name="Uwaga 3" xfId="13475" hidden="1"/>
    <cellStyle name="Uwaga 3" xfId="13476" hidden="1"/>
    <cellStyle name="Uwaga 3" xfId="13477" hidden="1"/>
    <cellStyle name="Uwaga 3" xfId="13490" hidden="1"/>
    <cellStyle name="Uwaga 3" xfId="13492" hidden="1"/>
    <cellStyle name="Uwaga 3" xfId="13494" hidden="1"/>
    <cellStyle name="Uwaga 3" xfId="13505" hidden="1"/>
    <cellStyle name="Uwaga 3" xfId="13507" hidden="1"/>
    <cellStyle name="Uwaga 3" xfId="13509" hidden="1"/>
    <cellStyle name="Uwaga 3" xfId="13520" hidden="1"/>
    <cellStyle name="Uwaga 3" xfId="13522" hidden="1"/>
    <cellStyle name="Uwaga 3" xfId="13524" hidden="1"/>
    <cellStyle name="Uwaga 3" xfId="13535" hidden="1"/>
    <cellStyle name="Uwaga 3" xfId="13536" hidden="1"/>
    <cellStyle name="Uwaga 3" xfId="13538" hidden="1"/>
    <cellStyle name="Uwaga 3" xfId="13549" hidden="1"/>
    <cellStyle name="Uwaga 3" xfId="13551" hidden="1"/>
    <cellStyle name="Uwaga 3" xfId="13552" hidden="1"/>
    <cellStyle name="Uwaga 3" xfId="13561" hidden="1"/>
    <cellStyle name="Uwaga 3" xfId="13564" hidden="1"/>
    <cellStyle name="Uwaga 3" xfId="13566" hidden="1"/>
    <cellStyle name="Uwaga 3" xfId="13577" hidden="1"/>
    <cellStyle name="Uwaga 3" xfId="13579" hidden="1"/>
    <cellStyle name="Uwaga 3" xfId="13581" hidden="1"/>
    <cellStyle name="Uwaga 3" xfId="13593" hidden="1"/>
    <cellStyle name="Uwaga 3" xfId="13595" hidden="1"/>
    <cellStyle name="Uwaga 3" xfId="13597" hidden="1"/>
    <cellStyle name="Uwaga 3" xfId="13605" hidden="1"/>
    <cellStyle name="Uwaga 3" xfId="13607" hidden="1"/>
    <cellStyle name="Uwaga 3" xfId="13610" hidden="1"/>
    <cellStyle name="Uwaga 3" xfId="13600" hidden="1"/>
    <cellStyle name="Uwaga 3" xfId="13599" hidden="1"/>
    <cellStyle name="Uwaga 3" xfId="13598" hidden="1"/>
    <cellStyle name="Uwaga 3" xfId="13585" hidden="1"/>
    <cellStyle name="Uwaga 3" xfId="13584" hidden="1"/>
    <cellStyle name="Uwaga 3" xfId="13583" hidden="1"/>
    <cellStyle name="Uwaga 3" xfId="13570" hidden="1"/>
    <cellStyle name="Uwaga 3" xfId="13569" hidden="1"/>
    <cellStyle name="Uwaga 3" xfId="13568" hidden="1"/>
    <cellStyle name="Uwaga 3" xfId="13555" hidden="1"/>
    <cellStyle name="Uwaga 3" xfId="13554" hidden="1"/>
    <cellStyle name="Uwaga 3" xfId="13553" hidden="1"/>
    <cellStyle name="Uwaga 3" xfId="13540" hidden="1"/>
    <cellStyle name="Uwaga 3" xfId="13539" hidden="1"/>
    <cellStyle name="Uwaga 3" xfId="13537" hidden="1"/>
    <cellStyle name="Uwaga 3" xfId="13526" hidden="1"/>
    <cellStyle name="Uwaga 3" xfId="13523" hidden="1"/>
    <cellStyle name="Uwaga 3" xfId="13521" hidden="1"/>
    <cellStyle name="Uwaga 3" xfId="13511" hidden="1"/>
    <cellStyle name="Uwaga 3" xfId="13508" hidden="1"/>
    <cellStyle name="Uwaga 3" xfId="13506" hidden="1"/>
    <cellStyle name="Uwaga 3" xfId="13496" hidden="1"/>
    <cellStyle name="Uwaga 3" xfId="13493" hidden="1"/>
    <cellStyle name="Uwaga 3" xfId="13491" hidden="1"/>
    <cellStyle name="Uwaga 3" xfId="13481" hidden="1"/>
    <cellStyle name="Uwaga 3" xfId="13479" hidden="1"/>
    <cellStyle name="Uwaga 3" xfId="13478" hidden="1"/>
    <cellStyle name="Uwaga 3" xfId="13466" hidden="1"/>
    <cellStyle name="Uwaga 3" xfId="13464" hidden="1"/>
    <cellStyle name="Uwaga 3" xfId="13461" hidden="1"/>
    <cellStyle name="Uwaga 3" xfId="13451" hidden="1"/>
    <cellStyle name="Uwaga 3" xfId="13448" hidden="1"/>
    <cellStyle name="Uwaga 3" xfId="13446" hidden="1"/>
    <cellStyle name="Uwaga 3" xfId="13436" hidden="1"/>
    <cellStyle name="Uwaga 3" xfId="13433" hidden="1"/>
    <cellStyle name="Uwaga 3" xfId="13431" hidden="1"/>
    <cellStyle name="Uwaga 3" xfId="13421" hidden="1"/>
    <cellStyle name="Uwaga 3" xfId="13419" hidden="1"/>
    <cellStyle name="Uwaga 3" xfId="13418" hidden="1"/>
    <cellStyle name="Uwaga 3" xfId="13406" hidden="1"/>
    <cellStyle name="Uwaga 3" xfId="13403" hidden="1"/>
    <cellStyle name="Uwaga 3" xfId="13401" hidden="1"/>
    <cellStyle name="Uwaga 3" xfId="13391" hidden="1"/>
    <cellStyle name="Uwaga 3" xfId="13388" hidden="1"/>
    <cellStyle name="Uwaga 3" xfId="13386" hidden="1"/>
    <cellStyle name="Uwaga 3" xfId="13376" hidden="1"/>
    <cellStyle name="Uwaga 3" xfId="13373" hidden="1"/>
    <cellStyle name="Uwaga 3" xfId="13371" hidden="1"/>
    <cellStyle name="Uwaga 3" xfId="13361" hidden="1"/>
    <cellStyle name="Uwaga 3" xfId="13359" hidden="1"/>
    <cellStyle name="Uwaga 3" xfId="13358" hidden="1"/>
    <cellStyle name="Uwaga 3" xfId="13345" hidden="1"/>
    <cellStyle name="Uwaga 3" xfId="13342" hidden="1"/>
    <cellStyle name="Uwaga 3" xfId="13340" hidden="1"/>
    <cellStyle name="Uwaga 3" xfId="13330" hidden="1"/>
    <cellStyle name="Uwaga 3" xfId="13327" hidden="1"/>
    <cellStyle name="Uwaga 3" xfId="13325" hidden="1"/>
    <cellStyle name="Uwaga 3" xfId="13315" hidden="1"/>
    <cellStyle name="Uwaga 3" xfId="13312" hidden="1"/>
    <cellStyle name="Uwaga 3" xfId="13310" hidden="1"/>
    <cellStyle name="Uwaga 3" xfId="13301" hidden="1"/>
    <cellStyle name="Uwaga 3" xfId="13299" hidden="1"/>
    <cellStyle name="Uwaga 3" xfId="13298" hidden="1"/>
    <cellStyle name="Uwaga 3" xfId="13286" hidden="1"/>
    <cellStyle name="Uwaga 3" xfId="13284" hidden="1"/>
    <cellStyle name="Uwaga 3" xfId="13282" hidden="1"/>
    <cellStyle name="Uwaga 3" xfId="13271" hidden="1"/>
    <cellStyle name="Uwaga 3" xfId="13269" hidden="1"/>
    <cellStyle name="Uwaga 3" xfId="13267" hidden="1"/>
    <cellStyle name="Uwaga 3" xfId="13256" hidden="1"/>
    <cellStyle name="Uwaga 3" xfId="13254" hidden="1"/>
    <cellStyle name="Uwaga 3" xfId="13252" hidden="1"/>
    <cellStyle name="Uwaga 3" xfId="13241" hidden="1"/>
    <cellStyle name="Uwaga 3" xfId="13239" hidden="1"/>
    <cellStyle name="Uwaga 3" xfId="13238" hidden="1"/>
    <cellStyle name="Uwaga 3" xfId="13225" hidden="1"/>
    <cellStyle name="Uwaga 3" xfId="13222" hidden="1"/>
    <cellStyle name="Uwaga 3" xfId="13220" hidden="1"/>
    <cellStyle name="Uwaga 3" xfId="13210" hidden="1"/>
    <cellStyle name="Uwaga 3" xfId="13207" hidden="1"/>
    <cellStyle name="Uwaga 3" xfId="13205" hidden="1"/>
    <cellStyle name="Uwaga 3" xfId="13195" hidden="1"/>
    <cellStyle name="Uwaga 3" xfId="13192" hidden="1"/>
    <cellStyle name="Uwaga 3" xfId="13190" hidden="1"/>
    <cellStyle name="Uwaga 3" xfId="13181" hidden="1"/>
    <cellStyle name="Uwaga 3" xfId="13179" hidden="1"/>
    <cellStyle name="Uwaga 3" xfId="13177" hidden="1"/>
    <cellStyle name="Uwaga 3" xfId="13165" hidden="1"/>
    <cellStyle name="Uwaga 3" xfId="13162" hidden="1"/>
    <cellStyle name="Uwaga 3" xfId="13160" hidden="1"/>
    <cellStyle name="Uwaga 3" xfId="13150" hidden="1"/>
    <cellStyle name="Uwaga 3" xfId="13147" hidden="1"/>
    <cellStyle name="Uwaga 3" xfId="13145" hidden="1"/>
    <cellStyle name="Uwaga 3" xfId="13135" hidden="1"/>
    <cellStyle name="Uwaga 3" xfId="13132" hidden="1"/>
    <cellStyle name="Uwaga 3" xfId="13130" hidden="1"/>
    <cellStyle name="Uwaga 3" xfId="13123" hidden="1"/>
    <cellStyle name="Uwaga 3" xfId="13120" hidden="1"/>
    <cellStyle name="Uwaga 3" xfId="13118" hidden="1"/>
    <cellStyle name="Uwaga 3" xfId="13108" hidden="1"/>
    <cellStyle name="Uwaga 3" xfId="13105" hidden="1"/>
    <cellStyle name="Uwaga 3" xfId="13102" hidden="1"/>
    <cellStyle name="Uwaga 3" xfId="13093" hidden="1"/>
    <cellStyle name="Uwaga 3" xfId="13089" hidden="1"/>
    <cellStyle name="Uwaga 3" xfId="13086" hidden="1"/>
    <cellStyle name="Uwaga 3" xfId="13078" hidden="1"/>
    <cellStyle name="Uwaga 3" xfId="13075" hidden="1"/>
    <cellStyle name="Uwaga 3" xfId="13072" hidden="1"/>
    <cellStyle name="Uwaga 3" xfId="13063" hidden="1"/>
    <cellStyle name="Uwaga 3" xfId="13060" hidden="1"/>
    <cellStyle name="Uwaga 3" xfId="13057" hidden="1"/>
    <cellStyle name="Uwaga 3" xfId="13047" hidden="1"/>
    <cellStyle name="Uwaga 3" xfId="13043" hidden="1"/>
    <cellStyle name="Uwaga 3" xfId="13040" hidden="1"/>
    <cellStyle name="Uwaga 3" xfId="13031" hidden="1"/>
    <cellStyle name="Uwaga 3" xfId="13027" hidden="1"/>
    <cellStyle name="Uwaga 3" xfId="13025" hidden="1"/>
    <cellStyle name="Uwaga 3" xfId="13017" hidden="1"/>
    <cellStyle name="Uwaga 3" xfId="13013" hidden="1"/>
    <cellStyle name="Uwaga 3" xfId="13010" hidden="1"/>
    <cellStyle name="Uwaga 3" xfId="13003" hidden="1"/>
    <cellStyle name="Uwaga 3" xfId="13000" hidden="1"/>
    <cellStyle name="Uwaga 3" xfId="12997" hidden="1"/>
    <cellStyle name="Uwaga 3" xfId="12988" hidden="1"/>
    <cellStyle name="Uwaga 3" xfId="12983" hidden="1"/>
    <cellStyle name="Uwaga 3" xfId="12980" hidden="1"/>
    <cellStyle name="Uwaga 3" xfId="12973" hidden="1"/>
    <cellStyle name="Uwaga 3" xfId="12968" hidden="1"/>
    <cellStyle name="Uwaga 3" xfId="12965" hidden="1"/>
    <cellStyle name="Uwaga 3" xfId="12958" hidden="1"/>
    <cellStyle name="Uwaga 3" xfId="12953" hidden="1"/>
    <cellStyle name="Uwaga 3" xfId="12950" hidden="1"/>
    <cellStyle name="Uwaga 3" xfId="12944" hidden="1"/>
    <cellStyle name="Uwaga 3" xfId="12940" hidden="1"/>
    <cellStyle name="Uwaga 3" xfId="12937" hidden="1"/>
    <cellStyle name="Uwaga 3" xfId="12929" hidden="1"/>
    <cellStyle name="Uwaga 3" xfId="12924" hidden="1"/>
    <cellStyle name="Uwaga 3" xfId="12920" hidden="1"/>
    <cellStyle name="Uwaga 3" xfId="12914" hidden="1"/>
    <cellStyle name="Uwaga 3" xfId="12909" hidden="1"/>
    <cellStyle name="Uwaga 3" xfId="12905" hidden="1"/>
    <cellStyle name="Uwaga 3" xfId="12899" hidden="1"/>
    <cellStyle name="Uwaga 3" xfId="12894" hidden="1"/>
    <cellStyle name="Uwaga 3" xfId="12890" hidden="1"/>
    <cellStyle name="Uwaga 3" xfId="12885" hidden="1"/>
    <cellStyle name="Uwaga 3" xfId="12881" hidden="1"/>
    <cellStyle name="Uwaga 3" xfId="12877" hidden="1"/>
    <cellStyle name="Uwaga 3" xfId="12869" hidden="1"/>
    <cellStyle name="Uwaga 3" xfId="12864" hidden="1"/>
    <cellStyle name="Uwaga 3" xfId="12860" hidden="1"/>
    <cellStyle name="Uwaga 3" xfId="12854" hidden="1"/>
    <cellStyle name="Uwaga 3" xfId="12849" hidden="1"/>
    <cellStyle name="Uwaga 3" xfId="12845" hidden="1"/>
    <cellStyle name="Uwaga 3" xfId="12839" hidden="1"/>
    <cellStyle name="Uwaga 3" xfId="12834"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7" hidden="1"/>
    <cellStyle name="Uwaga 3" xfId="12751" hidden="1"/>
    <cellStyle name="Uwaga 3" xfId="12747" hidden="1"/>
    <cellStyle name="Uwaga 3" xfId="12743" hidden="1"/>
    <cellStyle name="Uwaga 3" xfId="13603" hidden="1"/>
    <cellStyle name="Uwaga 3" xfId="13602" hidden="1"/>
    <cellStyle name="Uwaga 3" xfId="13601" hidden="1"/>
    <cellStyle name="Uwaga 3" xfId="13588" hidden="1"/>
    <cellStyle name="Uwaga 3" xfId="13587" hidden="1"/>
    <cellStyle name="Uwaga 3" xfId="13586" hidden="1"/>
    <cellStyle name="Uwaga 3" xfId="13573" hidden="1"/>
    <cellStyle name="Uwaga 3" xfId="13572" hidden="1"/>
    <cellStyle name="Uwaga 3" xfId="13571" hidden="1"/>
    <cellStyle name="Uwaga 3" xfId="13558" hidden="1"/>
    <cellStyle name="Uwaga 3" xfId="13557" hidden="1"/>
    <cellStyle name="Uwaga 3" xfId="13556" hidden="1"/>
    <cellStyle name="Uwaga 3" xfId="13543" hidden="1"/>
    <cellStyle name="Uwaga 3" xfId="13542" hidden="1"/>
    <cellStyle name="Uwaga 3" xfId="13541" hidden="1"/>
    <cellStyle name="Uwaga 3" xfId="13529" hidden="1"/>
    <cellStyle name="Uwaga 3" xfId="13527" hidden="1"/>
    <cellStyle name="Uwaga 3" xfId="13525" hidden="1"/>
    <cellStyle name="Uwaga 3" xfId="13514" hidden="1"/>
    <cellStyle name="Uwaga 3" xfId="13512" hidden="1"/>
    <cellStyle name="Uwaga 3" xfId="13510" hidden="1"/>
    <cellStyle name="Uwaga 3" xfId="13499" hidden="1"/>
    <cellStyle name="Uwaga 3" xfId="13497" hidden="1"/>
    <cellStyle name="Uwaga 3" xfId="13495" hidden="1"/>
    <cellStyle name="Uwaga 3" xfId="13484" hidden="1"/>
    <cellStyle name="Uwaga 3" xfId="13482" hidden="1"/>
    <cellStyle name="Uwaga 3" xfId="13480" hidden="1"/>
    <cellStyle name="Uwaga 3" xfId="13469" hidden="1"/>
    <cellStyle name="Uwaga 3" xfId="13467" hidden="1"/>
    <cellStyle name="Uwaga 3" xfId="13465" hidden="1"/>
    <cellStyle name="Uwaga 3" xfId="13454" hidden="1"/>
    <cellStyle name="Uwaga 3" xfId="13452" hidden="1"/>
    <cellStyle name="Uwaga 3" xfId="13450" hidden="1"/>
    <cellStyle name="Uwaga 3" xfId="13439" hidden="1"/>
    <cellStyle name="Uwaga 3" xfId="13437" hidden="1"/>
    <cellStyle name="Uwaga 3" xfId="13435" hidden="1"/>
    <cellStyle name="Uwaga 3" xfId="13424" hidden="1"/>
    <cellStyle name="Uwaga 3" xfId="13422" hidden="1"/>
    <cellStyle name="Uwaga 3" xfId="13420"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0" hidden="1"/>
    <cellStyle name="Uwaga 3" xfId="13349" hidden="1"/>
    <cellStyle name="Uwaga 3" xfId="13347" hidden="1"/>
    <cellStyle name="Uwaga 3" xfId="13344" hidden="1"/>
    <cellStyle name="Uwaga 3" xfId="13334" hidden="1"/>
    <cellStyle name="Uwaga 3" xfId="13331" hidden="1"/>
    <cellStyle name="Uwaga 3" xfId="13328" hidden="1"/>
    <cellStyle name="Uwaga 3" xfId="13319" hidden="1"/>
    <cellStyle name="Uwaga 3" xfId="13317" hidden="1"/>
    <cellStyle name="Uwaga 3" xfId="13314" hidden="1"/>
    <cellStyle name="Uwaga 3" xfId="13304" hidden="1"/>
    <cellStyle name="Uwaga 3" xfId="13302" hidden="1"/>
    <cellStyle name="Uwaga 3" xfId="13300" hidden="1"/>
    <cellStyle name="Uwaga 3" xfId="13289" hidden="1"/>
    <cellStyle name="Uwaga 3" xfId="13287" hidden="1"/>
    <cellStyle name="Uwaga 3" xfId="13285" hidden="1"/>
    <cellStyle name="Uwaga 3" xfId="13274" hidden="1"/>
    <cellStyle name="Uwaga 3" xfId="13272" hidden="1"/>
    <cellStyle name="Uwaga 3" xfId="13270" hidden="1"/>
    <cellStyle name="Uwaga 3" xfId="13259" hidden="1"/>
    <cellStyle name="Uwaga 3" xfId="13257" hidden="1"/>
    <cellStyle name="Uwaga 3" xfId="13255" hidden="1"/>
    <cellStyle name="Uwaga 3" xfId="13244" hidden="1"/>
    <cellStyle name="Uwaga 3" xfId="13242" hidden="1"/>
    <cellStyle name="Uwaga 3" xfId="13240" hidden="1"/>
    <cellStyle name="Uwaga 3" xfId="13229" hidden="1"/>
    <cellStyle name="Uwaga 3" xfId="13227" hidden="1"/>
    <cellStyle name="Uwaga 3" xfId="13224" hidden="1"/>
    <cellStyle name="Uwaga 3" xfId="13214" hidden="1"/>
    <cellStyle name="Uwaga 3" xfId="13211" hidden="1"/>
    <cellStyle name="Uwaga 3" xfId="13208" hidden="1"/>
    <cellStyle name="Uwaga 3" xfId="13199" hidden="1"/>
    <cellStyle name="Uwaga 3" xfId="13196" hidden="1"/>
    <cellStyle name="Uwaga 3" xfId="13193" hidden="1"/>
    <cellStyle name="Uwaga 3" xfId="13184" hidden="1"/>
    <cellStyle name="Uwaga 3" xfId="13182" hidden="1"/>
    <cellStyle name="Uwaga 3" xfId="13180" hidden="1"/>
    <cellStyle name="Uwaga 3" xfId="13169" hidden="1"/>
    <cellStyle name="Uwaga 3" xfId="13166" hidden="1"/>
    <cellStyle name="Uwaga 3" xfId="13163" hidden="1"/>
    <cellStyle name="Uwaga 3" xfId="13154" hidden="1"/>
    <cellStyle name="Uwaga 3" xfId="13151" hidden="1"/>
    <cellStyle name="Uwaga 3" xfId="13148" hidden="1"/>
    <cellStyle name="Uwaga 3" xfId="13139" hidden="1"/>
    <cellStyle name="Uwaga 3" xfId="13136" hidden="1"/>
    <cellStyle name="Uwaga 3" xfId="13133" hidden="1"/>
    <cellStyle name="Uwaga 3" xfId="13126" hidden="1"/>
    <cellStyle name="Uwaga 3" xfId="13122" hidden="1"/>
    <cellStyle name="Uwaga 3" xfId="13119" hidden="1"/>
    <cellStyle name="Uwaga 3" xfId="13111" hidden="1"/>
    <cellStyle name="Uwaga 3" xfId="13107" hidden="1"/>
    <cellStyle name="Uwaga 3" xfId="13104" hidden="1"/>
    <cellStyle name="Uwaga 3" xfId="13096" hidden="1"/>
    <cellStyle name="Uwaga 3" xfId="13092" hidden="1"/>
    <cellStyle name="Uwaga 3" xfId="13088" hidden="1"/>
    <cellStyle name="Uwaga 3" xfId="13081" hidden="1"/>
    <cellStyle name="Uwaga 3" xfId="13077" hidden="1"/>
    <cellStyle name="Uwaga 3" xfId="13074" hidden="1"/>
    <cellStyle name="Uwaga 3" xfId="13066" hidden="1"/>
    <cellStyle name="Uwaga 3" xfId="13062" hidden="1"/>
    <cellStyle name="Uwaga 3" xfId="13059" hidden="1"/>
    <cellStyle name="Uwaga 3" xfId="13050" hidden="1"/>
    <cellStyle name="Uwaga 3" xfId="13045" hidden="1"/>
    <cellStyle name="Uwaga 3" xfId="13041" hidden="1"/>
    <cellStyle name="Uwaga 3" xfId="13035" hidden="1"/>
    <cellStyle name="Uwaga 3" xfId="13030" hidden="1"/>
    <cellStyle name="Uwaga 3" xfId="13026" hidden="1"/>
    <cellStyle name="Uwaga 3" xfId="13020" hidden="1"/>
    <cellStyle name="Uwaga 3" xfId="13015" hidden="1"/>
    <cellStyle name="Uwaga 3" xfId="13011" hidden="1"/>
    <cellStyle name="Uwaga 3" xfId="13006" hidden="1"/>
    <cellStyle name="Uwaga 3" xfId="13002" hidden="1"/>
    <cellStyle name="Uwaga 3" xfId="12998" hidden="1"/>
    <cellStyle name="Uwaga 3" xfId="12991" hidden="1"/>
    <cellStyle name="Uwaga 3" xfId="12986" hidden="1"/>
    <cellStyle name="Uwaga 3" xfId="12982" hidden="1"/>
    <cellStyle name="Uwaga 3" xfId="12975" hidden="1"/>
    <cellStyle name="Uwaga 3" xfId="12970" hidden="1"/>
    <cellStyle name="Uwaga 3" xfId="12966" hidden="1"/>
    <cellStyle name="Uwaga 3" xfId="12961" hidden="1"/>
    <cellStyle name="Uwaga 3" xfId="12956" hidden="1"/>
    <cellStyle name="Uwaga 3" xfId="12952" hidden="1"/>
    <cellStyle name="Uwaga 3" xfId="12946" hidden="1"/>
    <cellStyle name="Uwaga 3" xfId="12942" hidden="1"/>
    <cellStyle name="Uwaga 3" xfId="12939" hidden="1"/>
    <cellStyle name="Uwaga 3" xfId="12932" hidden="1"/>
    <cellStyle name="Uwaga 3" xfId="12927" hidden="1"/>
    <cellStyle name="Uwaga 3" xfId="12922" hidden="1"/>
    <cellStyle name="Uwaga 3" xfId="12916" hidden="1"/>
    <cellStyle name="Uwaga 3" xfId="12911" hidden="1"/>
    <cellStyle name="Uwaga 3" xfId="12906" hidden="1"/>
    <cellStyle name="Uwaga 3" xfId="12901" hidden="1"/>
    <cellStyle name="Uwaga 3" xfId="12896" hidden="1"/>
    <cellStyle name="Uwaga 3" xfId="12891" hidden="1"/>
    <cellStyle name="Uwaga 3" xfId="12887" hidden="1"/>
    <cellStyle name="Uwaga 3" xfId="12883" hidden="1"/>
    <cellStyle name="Uwaga 3" xfId="12878" hidden="1"/>
    <cellStyle name="Uwaga 3" xfId="12871" hidden="1"/>
    <cellStyle name="Uwaga 3" xfId="12866" hidden="1"/>
    <cellStyle name="Uwaga 3" xfId="12861" hidden="1"/>
    <cellStyle name="Uwaga 3" xfId="12855" hidden="1"/>
    <cellStyle name="Uwaga 3" xfId="12850"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08" hidden="1"/>
    <cellStyle name="Uwaga 3" xfId="13606" hidden="1"/>
    <cellStyle name="Uwaga 3" xfId="13604" hidden="1"/>
    <cellStyle name="Uwaga 3" xfId="13591" hidden="1"/>
    <cellStyle name="Uwaga 3" xfId="13590" hidden="1"/>
    <cellStyle name="Uwaga 3" xfId="13589" hidden="1"/>
    <cellStyle name="Uwaga 3" xfId="13576" hidden="1"/>
    <cellStyle name="Uwaga 3" xfId="13575" hidden="1"/>
    <cellStyle name="Uwaga 3" xfId="13574" hidden="1"/>
    <cellStyle name="Uwaga 3" xfId="13562" hidden="1"/>
    <cellStyle name="Uwaga 3" xfId="13560" hidden="1"/>
    <cellStyle name="Uwaga 3" xfId="13559" hidden="1"/>
    <cellStyle name="Uwaga 3" xfId="13546" hidden="1"/>
    <cellStyle name="Uwaga 3" xfId="13545" hidden="1"/>
    <cellStyle name="Uwaga 3" xfId="13544"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8" hidden="1"/>
    <cellStyle name="Uwaga 3" xfId="13457" hidden="1"/>
    <cellStyle name="Uwaga 3" xfId="13455" hidden="1"/>
    <cellStyle name="Uwaga 3" xfId="13453" hidden="1"/>
    <cellStyle name="Uwaga 3" xfId="13442" hidden="1"/>
    <cellStyle name="Uwaga 3" xfId="13440" hidden="1"/>
    <cellStyle name="Uwaga 3" xfId="13438"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8" hidden="1"/>
    <cellStyle name="Uwaga 3" xfId="13337" hidden="1"/>
    <cellStyle name="Uwaga 3" xfId="13335" hidden="1"/>
    <cellStyle name="Uwaga 3" xfId="13333" hidden="1"/>
    <cellStyle name="Uwaga 3" xfId="13322" hidden="1"/>
    <cellStyle name="Uwaga 3" xfId="13320" hidden="1"/>
    <cellStyle name="Uwaga 3" xfId="13318" hidden="1"/>
    <cellStyle name="Uwaga 3" xfId="13307" hidden="1"/>
    <cellStyle name="Uwaga 3" xfId="13305" hidden="1"/>
    <cellStyle name="Uwaga 3" xfId="13303" hidden="1"/>
    <cellStyle name="Uwaga 3" xfId="13292" hidden="1"/>
    <cellStyle name="Uwaga 3" xfId="13290" hidden="1"/>
    <cellStyle name="Uwaga 3" xfId="13288" hidden="1"/>
    <cellStyle name="Uwaga 3" xfId="13277" hidden="1"/>
    <cellStyle name="Uwaga 3" xfId="13275" hidden="1"/>
    <cellStyle name="Uwaga 3" xfId="13273" hidden="1"/>
    <cellStyle name="Uwaga 3" xfId="13262" hidden="1"/>
    <cellStyle name="Uwaga 3" xfId="13260" hidden="1"/>
    <cellStyle name="Uwaga 3" xfId="13258" hidden="1"/>
    <cellStyle name="Uwaga 3" xfId="13247" hidden="1"/>
    <cellStyle name="Uwaga 3" xfId="13245" hidden="1"/>
    <cellStyle name="Uwaga 3" xfId="13243" hidden="1"/>
    <cellStyle name="Uwaga 3" xfId="13232" hidden="1"/>
    <cellStyle name="Uwaga 3" xfId="13230" hidden="1"/>
    <cellStyle name="Uwaga 3" xfId="13228" hidden="1"/>
    <cellStyle name="Uwaga 3" xfId="13217" hidden="1"/>
    <cellStyle name="Uwaga 3" xfId="13215" hidden="1"/>
    <cellStyle name="Uwaga 3" xfId="13212" hidden="1"/>
    <cellStyle name="Uwaga 3" xfId="13202" hidden="1"/>
    <cellStyle name="Uwaga 3" xfId="13200" hidden="1"/>
    <cellStyle name="Uwaga 3" xfId="13198" hidden="1"/>
    <cellStyle name="Uwaga 3" xfId="13187" hidden="1"/>
    <cellStyle name="Uwaga 3" xfId="13185" hidden="1"/>
    <cellStyle name="Uwaga 3" xfId="13183" hidden="1"/>
    <cellStyle name="Uwaga 3" xfId="13172" hidden="1"/>
    <cellStyle name="Uwaga 3" xfId="13170" hidden="1"/>
    <cellStyle name="Uwaga 3" xfId="13167" hidden="1"/>
    <cellStyle name="Uwaga 3" xfId="13157" hidden="1"/>
    <cellStyle name="Uwaga 3" xfId="13155" hidden="1"/>
    <cellStyle name="Uwaga 3" xfId="13152" hidden="1"/>
    <cellStyle name="Uwaga 3" xfId="13142" hidden="1"/>
    <cellStyle name="Uwaga 3" xfId="13140" hidden="1"/>
    <cellStyle name="Uwaga 3" xfId="13137" hidden="1"/>
    <cellStyle name="Uwaga 3" xfId="13128" hidden="1"/>
    <cellStyle name="Uwaga 3" xfId="13125" hidden="1"/>
    <cellStyle name="Uwaga 3" xfId="13121" hidden="1"/>
    <cellStyle name="Uwaga 3" xfId="13113" hidden="1"/>
    <cellStyle name="Uwaga 3" xfId="13110" hidden="1"/>
    <cellStyle name="Uwaga 3" xfId="13106" hidden="1"/>
    <cellStyle name="Uwaga 3" xfId="13098" hidden="1"/>
    <cellStyle name="Uwaga 3" xfId="13095" hidden="1"/>
    <cellStyle name="Uwaga 3" xfId="13091" hidden="1"/>
    <cellStyle name="Uwaga 3" xfId="13083" hidden="1"/>
    <cellStyle name="Uwaga 3" xfId="13080" hidden="1"/>
    <cellStyle name="Uwaga 3" xfId="13076" hidden="1"/>
    <cellStyle name="Uwaga 3" xfId="13068" hidden="1"/>
    <cellStyle name="Uwaga 3" xfId="13065" hidden="1"/>
    <cellStyle name="Uwaga 3" xfId="13061" hidden="1"/>
    <cellStyle name="Uwaga 3" xfId="13053" hidden="1"/>
    <cellStyle name="Uwaga 3" xfId="13049" hidden="1"/>
    <cellStyle name="Uwaga 3" xfId="13044" hidden="1"/>
    <cellStyle name="Uwaga 3" xfId="13038" hidden="1"/>
    <cellStyle name="Uwaga 3" xfId="13034" hidden="1"/>
    <cellStyle name="Uwaga 3" xfId="13029" hidden="1"/>
    <cellStyle name="Uwaga 3" xfId="13023" hidden="1"/>
    <cellStyle name="Uwaga 3" xfId="13019" hidden="1"/>
    <cellStyle name="Uwaga 3" xfId="13014" hidden="1"/>
    <cellStyle name="Uwaga 3" xfId="13008" hidden="1"/>
    <cellStyle name="Uwaga 3" xfId="13005" hidden="1"/>
    <cellStyle name="Uwaga 3" xfId="13001" hidden="1"/>
    <cellStyle name="Uwaga 3" xfId="12993" hidden="1"/>
    <cellStyle name="Uwaga 3" xfId="12990" hidden="1"/>
    <cellStyle name="Uwaga 3" xfId="12985" hidden="1"/>
    <cellStyle name="Uwaga 3" xfId="12978" hidden="1"/>
    <cellStyle name="Uwaga 3" xfId="12974" hidden="1"/>
    <cellStyle name="Uwaga 3" xfId="12969" hidden="1"/>
    <cellStyle name="Uwaga 3" xfId="12963" hidden="1"/>
    <cellStyle name="Uwaga 3" xfId="12959" hidden="1"/>
    <cellStyle name="Uwaga 3" xfId="12954" hidden="1"/>
    <cellStyle name="Uwaga 3" xfId="12948" hidden="1"/>
    <cellStyle name="Uwaga 3" xfId="12945" hidden="1"/>
    <cellStyle name="Uwaga 3" xfId="12941" hidden="1"/>
    <cellStyle name="Uwaga 3" xfId="12933" hidden="1"/>
    <cellStyle name="Uwaga 3" xfId="12928" hidden="1"/>
    <cellStyle name="Uwaga 3" xfId="12923" hidden="1"/>
    <cellStyle name="Uwaga 3" xfId="12918" hidden="1"/>
    <cellStyle name="Uwaga 3" xfId="12913" hidden="1"/>
    <cellStyle name="Uwaga 3" xfId="12908" hidden="1"/>
    <cellStyle name="Uwaga 3" xfId="12903" hidden="1"/>
    <cellStyle name="Uwaga 3" xfId="12898" hidden="1"/>
    <cellStyle name="Uwaga 3" xfId="12893" hidden="1"/>
    <cellStyle name="Uwaga 3" xfId="12888" hidden="1"/>
    <cellStyle name="Uwaga 3" xfId="12884" hidden="1"/>
    <cellStyle name="Uwaga 3" xfId="12879"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3612" hidden="1"/>
    <cellStyle name="Uwaga 3" xfId="13611" hidden="1"/>
    <cellStyle name="Uwaga 3" xfId="13609" hidden="1"/>
    <cellStyle name="Uwaga 3" xfId="13596" hidden="1"/>
    <cellStyle name="Uwaga 3" xfId="13594" hidden="1"/>
    <cellStyle name="Uwaga 3" xfId="13592" hidden="1"/>
    <cellStyle name="Uwaga 3" xfId="13582" hidden="1"/>
    <cellStyle name="Uwaga 3" xfId="13580" hidden="1"/>
    <cellStyle name="Uwaga 3" xfId="13578" hidden="1"/>
    <cellStyle name="Uwaga 3" xfId="13567" hidden="1"/>
    <cellStyle name="Uwaga 3" xfId="13565" hidden="1"/>
    <cellStyle name="Uwaga 3" xfId="13563" hidden="1"/>
    <cellStyle name="Uwaga 3" xfId="13550" hidden="1"/>
    <cellStyle name="Uwaga 3" xfId="13548" hidden="1"/>
    <cellStyle name="Uwaga 3" xfId="13547" hidden="1"/>
    <cellStyle name="Uwaga 3" xfId="13534" hidden="1"/>
    <cellStyle name="Uwaga 3" xfId="13533" hidden="1"/>
    <cellStyle name="Uwaga 3" xfId="13531" hidden="1"/>
    <cellStyle name="Uwaga 3" xfId="13519" hidden="1"/>
    <cellStyle name="Uwaga 3" xfId="13518" hidden="1"/>
    <cellStyle name="Uwaga 3" xfId="13516" hidden="1"/>
    <cellStyle name="Uwaga 3" xfId="13504" hidden="1"/>
    <cellStyle name="Uwaga 3" xfId="13503" hidden="1"/>
    <cellStyle name="Uwaga 3" xfId="13501" hidden="1"/>
    <cellStyle name="Uwaga 3" xfId="13489" hidden="1"/>
    <cellStyle name="Uwaga 3" xfId="13488" hidden="1"/>
    <cellStyle name="Uwaga 3" xfId="13486" hidden="1"/>
    <cellStyle name="Uwaga 3" xfId="13474" hidden="1"/>
    <cellStyle name="Uwaga 3" xfId="13473" hidden="1"/>
    <cellStyle name="Uwaga 3" xfId="13471" hidden="1"/>
    <cellStyle name="Uwaga 3" xfId="13459" hidden="1"/>
    <cellStyle name="Uwaga 3" xfId="13458" hidden="1"/>
    <cellStyle name="Uwaga 3" xfId="13456" hidden="1"/>
    <cellStyle name="Uwaga 3" xfId="13444" hidden="1"/>
    <cellStyle name="Uwaga 3" xfId="13443" hidden="1"/>
    <cellStyle name="Uwaga 3" xfId="13441" hidden="1"/>
    <cellStyle name="Uwaga 3" xfId="13429" hidden="1"/>
    <cellStyle name="Uwaga 3" xfId="13428" hidden="1"/>
    <cellStyle name="Uwaga 3" xfId="13426" hidden="1"/>
    <cellStyle name="Uwaga 3" xfId="13414" hidden="1"/>
    <cellStyle name="Uwaga 3" xfId="13413" hidden="1"/>
    <cellStyle name="Uwaga 3" xfId="13411" hidden="1"/>
    <cellStyle name="Uwaga 3" xfId="13399" hidden="1"/>
    <cellStyle name="Uwaga 3" xfId="13398" hidden="1"/>
    <cellStyle name="Uwaga 3" xfId="13396" hidden="1"/>
    <cellStyle name="Uwaga 3" xfId="13384" hidden="1"/>
    <cellStyle name="Uwaga 3" xfId="13383" hidden="1"/>
    <cellStyle name="Uwaga 3" xfId="13381" hidden="1"/>
    <cellStyle name="Uwaga 3" xfId="13369" hidden="1"/>
    <cellStyle name="Uwaga 3" xfId="13368" hidden="1"/>
    <cellStyle name="Uwaga 3" xfId="13366" hidden="1"/>
    <cellStyle name="Uwaga 3" xfId="13354" hidden="1"/>
    <cellStyle name="Uwaga 3" xfId="13353" hidden="1"/>
    <cellStyle name="Uwaga 3" xfId="13351" hidden="1"/>
    <cellStyle name="Uwaga 3" xfId="13339" hidden="1"/>
    <cellStyle name="Uwaga 3" xfId="13338" hidden="1"/>
    <cellStyle name="Uwaga 3" xfId="13336" hidden="1"/>
    <cellStyle name="Uwaga 3" xfId="13324" hidden="1"/>
    <cellStyle name="Uwaga 3" xfId="13323" hidden="1"/>
    <cellStyle name="Uwaga 3" xfId="13321" hidden="1"/>
    <cellStyle name="Uwaga 3" xfId="13309" hidden="1"/>
    <cellStyle name="Uwaga 3" xfId="13308" hidden="1"/>
    <cellStyle name="Uwaga 3" xfId="13306" hidden="1"/>
    <cellStyle name="Uwaga 3" xfId="13294" hidden="1"/>
    <cellStyle name="Uwaga 3" xfId="13293" hidden="1"/>
    <cellStyle name="Uwaga 3" xfId="13291" hidden="1"/>
    <cellStyle name="Uwaga 3" xfId="13279" hidden="1"/>
    <cellStyle name="Uwaga 3" xfId="13278" hidden="1"/>
    <cellStyle name="Uwaga 3" xfId="13276" hidden="1"/>
    <cellStyle name="Uwaga 3" xfId="13264" hidden="1"/>
    <cellStyle name="Uwaga 3" xfId="13263" hidden="1"/>
    <cellStyle name="Uwaga 3" xfId="13261" hidden="1"/>
    <cellStyle name="Uwaga 3" xfId="13249" hidden="1"/>
    <cellStyle name="Uwaga 3" xfId="13248" hidden="1"/>
    <cellStyle name="Uwaga 3" xfId="13246" hidden="1"/>
    <cellStyle name="Uwaga 3" xfId="13234" hidden="1"/>
    <cellStyle name="Uwaga 3" xfId="13233" hidden="1"/>
    <cellStyle name="Uwaga 3" xfId="13231" hidden="1"/>
    <cellStyle name="Uwaga 3" xfId="13219" hidden="1"/>
    <cellStyle name="Uwaga 3" xfId="13218" hidden="1"/>
    <cellStyle name="Uwaga 3" xfId="13216" hidden="1"/>
    <cellStyle name="Uwaga 3" xfId="13204" hidden="1"/>
    <cellStyle name="Uwaga 3" xfId="13203" hidden="1"/>
    <cellStyle name="Uwaga 3" xfId="13201" hidden="1"/>
    <cellStyle name="Uwaga 3" xfId="13189" hidden="1"/>
    <cellStyle name="Uwaga 3" xfId="13188" hidden="1"/>
    <cellStyle name="Uwaga 3" xfId="13186" hidden="1"/>
    <cellStyle name="Uwaga 3" xfId="13174" hidden="1"/>
    <cellStyle name="Uwaga 3" xfId="13173" hidden="1"/>
    <cellStyle name="Uwaga 3" xfId="13171" hidden="1"/>
    <cellStyle name="Uwaga 3" xfId="13159" hidden="1"/>
    <cellStyle name="Uwaga 3" xfId="13158" hidden="1"/>
    <cellStyle name="Uwaga 3" xfId="13156" hidden="1"/>
    <cellStyle name="Uwaga 3" xfId="13144" hidden="1"/>
    <cellStyle name="Uwaga 3" xfId="13143" hidden="1"/>
    <cellStyle name="Uwaga 3" xfId="13141" hidden="1"/>
    <cellStyle name="Uwaga 3" xfId="13129" hidden="1"/>
    <cellStyle name="Uwaga 3" xfId="13127" hidden="1"/>
    <cellStyle name="Uwaga 3" xfId="13124" hidden="1"/>
    <cellStyle name="Uwaga 3" xfId="13114" hidden="1"/>
    <cellStyle name="Uwaga 3" xfId="13112" hidden="1"/>
    <cellStyle name="Uwaga 3" xfId="13109" hidden="1"/>
    <cellStyle name="Uwaga 3" xfId="13099" hidden="1"/>
    <cellStyle name="Uwaga 3" xfId="13097" hidden="1"/>
    <cellStyle name="Uwaga 3" xfId="13094" hidden="1"/>
    <cellStyle name="Uwaga 3" xfId="13084" hidden="1"/>
    <cellStyle name="Uwaga 3" xfId="13082" hidden="1"/>
    <cellStyle name="Uwaga 3" xfId="13079" hidden="1"/>
    <cellStyle name="Uwaga 3" xfId="13069" hidden="1"/>
    <cellStyle name="Uwaga 3" xfId="13067" hidden="1"/>
    <cellStyle name="Uwaga 3" xfId="13064" hidden="1"/>
    <cellStyle name="Uwaga 3" xfId="13054" hidden="1"/>
    <cellStyle name="Uwaga 3" xfId="13052" hidden="1"/>
    <cellStyle name="Uwaga 3" xfId="13048" hidden="1"/>
    <cellStyle name="Uwaga 3" xfId="13039" hidden="1"/>
    <cellStyle name="Uwaga 3" xfId="13036" hidden="1"/>
    <cellStyle name="Uwaga 3" xfId="13032" hidden="1"/>
    <cellStyle name="Uwaga 3" xfId="13024" hidden="1"/>
    <cellStyle name="Uwaga 3" xfId="13022" hidden="1"/>
    <cellStyle name="Uwaga 3" xfId="13018" hidden="1"/>
    <cellStyle name="Uwaga 3" xfId="13009" hidden="1"/>
    <cellStyle name="Uwaga 3" xfId="13007" hidden="1"/>
    <cellStyle name="Uwaga 3" xfId="13004" hidden="1"/>
    <cellStyle name="Uwaga 3" xfId="12994" hidden="1"/>
    <cellStyle name="Uwaga 3" xfId="12992" hidden="1"/>
    <cellStyle name="Uwaga 3" xfId="12987" hidden="1"/>
    <cellStyle name="Uwaga 3" xfId="12979" hidden="1"/>
    <cellStyle name="Uwaga 3" xfId="12977" hidden="1"/>
    <cellStyle name="Uwaga 3" xfId="12972" hidden="1"/>
    <cellStyle name="Uwaga 3" xfId="12964" hidden="1"/>
    <cellStyle name="Uwaga 3" xfId="12962" hidden="1"/>
    <cellStyle name="Uwaga 3" xfId="12957" hidden="1"/>
    <cellStyle name="Uwaga 3" xfId="12949" hidden="1"/>
    <cellStyle name="Uwaga 3" xfId="12947" hidden="1"/>
    <cellStyle name="Uwaga 3" xfId="12943" hidden="1"/>
    <cellStyle name="Uwaga 3" xfId="12934" hidden="1"/>
    <cellStyle name="Uwaga 3" xfId="12931"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6" hidden="1"/>
    <cellStyle name="Uwaga 3" xfId="12882" hidden="1"/>
    <cellStyle name="Uwaga 3" xfId="12873" hidden="1"/>
    <cellStyle name="Uwaga 3" xfId="12868" hidden="1"/>
    <cellStyle name="Uwaga 3" xfId="12863" hidden="1"/>
    <cellStyle name="Uwaga 3" xfId="12858" hidden="1"/>
    <cellStyle name="Uwaga 3" xfId="12853" hidden="1"/>
    <cellStyle name="Uwaga 3" xfId="12848" hidden="1"/>
    <cellStyle name="Uwaga 3" xfId="12843" hidden="1"/>
    <cellStyle name="Uwaga 3" xfId="12838" hidden="1"/>
    <cellStyle name="Uwaga 3" xfId="12833" hidden="1"/>
    <cellStyle name="Uwaga 3" xfId="12829" hidden="1"/>
    <cellStyle name="Uwaga 3" xfId="12824" hidden="1"/>
    <cellStyle name="Uwaga 3" xfId="12819" hidden="1"/>
    <cellStyle name="Uwaga 3" xfId="12814" hidden="1"/>
    <cellStyle name="Uwaga 3" xfId="12810" hidden="1"/>
    <cellStyle name="Uwaga 3" xfId="12806" hidden="1"/>
    <cellStyle name="Uwaga 3" xfId="12799" hidden="1"/>
    <cellStyle name="Uwaga 3" xfId="12795" hidden="1"/>
    <cellStyle name="Uwaga 3" xfId="12790" hidden="1"/>
    <cellStyle name="Uwaga 3" xfId="12784" hidden="1"/>
    <cellStyle name="Uwaga 3" xfId="12780" hidden="1"/>
    <cellStyle name="Uwaga 3" xfId="12775" hidden="1"/>
    <cellStyle name="Uwaga 3" xfId="12769" hidden="1"/>
    <cellStyle name="Uwaga 3" xfId="12765" hidden="1"/>
    <cellStyle name="Uwaga 3" xfId="12761" hidden="1"/>
    <cellStyle name="Uwaga 3" xfId="12754" hidden="1"/>
    <cellStyle name="Uwaga 3" xfId="12750" hidden="1"/>
    <cellStyle name="Uwaga 3" xfId="12746" hidden="1"/>
    <cellStyle name="Uwaga 3" xfId="11861" hidden="1"/>
    <cellStyle name="Uwaga 3" xfId="11860" hidden="1"/>
    <cellStyle name="Uwaga 3" xfId="11859" hidden="1"/>
    <cellStyle name="Uwaga 3" xfId="11852" hidden="1"/>
    <cellStyle name="Uwaga 3" xfId="11851" hidden="1"/>
    <cellStyle name="Uwaga 3" xfId="11850" hidden="1"/>
    <cellStyle name="Uwaga 3" xfId="11843" hidden="1"/>
    <cellStyle name="Uwaga 3" xfId="11842" hidden="1"/>
    <cellStyle name="Uwaga 3" xfId="11841" hidden="1"/>
    <cellStyle name="Uwaga 3" xfId="11834" hidden="1"/>
    <cellStyle name="Uwaga 3" xfId="11833" hidden="1"/>
    <cellStyle name="Uwaga 3" xfId="11832" hidden="1"/>
    <cellStyle name="Uwaga 3" xfId="11825" hidden="1"/>
    <cellStyle name="Uwaga 3" xfId="11824" hidden="1"/>
    <cellStyle name="Uwaga 3" xfId="11823" hidden="1"/>
    <cellStyle name="Uwaga 3" xfId="11816" hidden="1"/>
    <cellStyle name="Uwaga 3" xfId="11815" hidden="1"/>
    <cellStyle name="Uwaga 3" xfId="11813" hidden="1"/>
    <cellStyle name="Uwaga 3" xfId="11807" hidden="1"/>
    <cellStyle name="Uwaga 3" xfId="11806" hidden="1"/>
    <cellStyle name="Uwaga 3" xfId="11804" hidden="1"/>
    <cellStyle name="Uwaga 3" xfId="11798" hidden="1"/>
    <cellStyle name="Uwaga 3" xfId="11797" hidden="1"/>
    <cellStyle name="Uwaga 3" xfId="11795" hidden="1"/>
    <cellStyle name="Uwaga 3" xfId="11789" hidden="1"/>
    <cellStyle name="Uwaga 3" xfId="11788" hidden="1"/>
    <cellStyle name="Uwaga 3" xfId="11786" hidden="1"/>
    <cellStyle name="Uwaga 3" xfId="11780" hidden="1"/>
    <cellStyle name="Uwaga 3" xfId="11779" hidden="1"/>
    <cellStyle name="Uwaga 3" xfId="11777" hidden="1"/>
    <cellStyle name="Uwaga 3" xfId="11771" hidden="1"/>
    <cellStyle name="Uwaga 3" xfId="11770" hidden="1"/>
    <cellStyle name="Uwaga 3" xfId="11768" hidden="1"/>
    <cellStyle name="Uwaga 3" xfId="11762" hidden="1"/>
    <cellStyle name="Uwaga 3" xfId="11761" hidden="1"/>
    <cellStyle name="Uwaga 3" xfId="11759" hidden="1"/>
    <cellStyle name="Uwaga 3" xfId="11753" hidden="1"/>
    <cellStyle name="Uwaga 3" xfId="11752" hidden="1"/>
    <cellStyle name="Uwaga 3" xfId="11750" hidden="1"/>
    <cellStyle name="Uwaga 3" xfId="11744" hidden="1"/>
    <cellStyle name="Uwaga 3" xfId="11743" hidden="1"/>
    <cellStyle name="Uwaga 3" xfId="11741" hidden="1"/>
    <cellStyle name="Uwaga 3" xfId="11735" hidden="1"/>
    <cellStyle name="Uwaga 3" xfId="11734" hidden="1"/>
    <cellStyle name="Uwaga 3" xfId="11732" hidden="1"/>
    <cellStyle name="Uwaga 3" xfId="11726" hidden="1"/>
    <cellStyle name="Uwaga 3" xfId="11725" hidden="1"/>
    <cellStyle name="Uwaga 3" xfId="11723" hidden="1"/>
    <cellStyle name="Uwaga 3" xfId="11717" hidden="1"/>
    <cellStyle name="Uwaga 3" xfId="11716" hidden="1"/>
    <cellStyle name="Uwaga 3" xfId="11714" hidden="1"/>
    <cellStyle name="Uwaga 3" xfId="11708" hidden="1"/>
    <cellStyle name="Uwaga 3" xfId="11707" hidden="1"/>
    <cellStyle name="Uwaga 3" xfId="11704" hidden="1"/>
    <cellStyle name="Uwaga 3" xfId="11699" hidden="1"/>
    <cellStyle name="Uwaga 3" xfId="11697" hidden="1"/>
    <cellStyle name="Uwaga 3" xfId="11694" hidden="1"/>
    <cellStyle name="Uwaga 3" xfId="11690" hidden="1"/>
    <cellStyle name="Uwaga 3" xfId="11689" hidden="1"/>
    <cellStyle name="Uwaga 3" xfId="11686" hidden="1"/>
    <cellStyle name="Uwaga 3" xfId="11681" hidden="1"/>
    <cellStyle name="Uwaga 3" xfId="11680" hidden="1"/>
    <cellStyle name="Uwaga 3" xfId="11678" hidden="1"/>
    <cellStyle name="Uwaga 3" xfId="11672" hidden="1"/>
    <cellStyle name="Uwaga 3" xfId="11671" hidden="1"/>
    <cellStyle name="Uwaga 3" xfId="11669" hidden="1"/>
    <cellStyle name="Uwaga 3" xfId="11663" hidden="1"/>
    <cellStyle name="Uwaga 3" xfId="11662" hidden="1"/>
    <cellStyle name="Uwaga 3" xfId="11660" hidden="1"/>
    <cellStyle name="Uwaga 3" xfId="11654" hidden="1"/>
    <cellStyle name="Uwaga 3" xfId="11653" hidden="1"/>
    <cellStyle name="Uwaga 3" xfId="11651" hidden="1"/>
    <cellStyle name="Uwaga 3" xfId="11645" hidden="1"/>
    <cellStyle name="Uwaga 3" xfId="11644" hidden="1"/>
    <cellStyle name="Uwaga 3" xfId="11642" hidden="1"/>
    <cellStyle name="Uwaga 3" xfId="11636" hidden="1"/>
    <cellStyle name="Uwaga 3" xfId="11635" hidden="1"/>
    <cellStyle name="Uwaga 3" xfId="11632" hidden="1"/>
    <cellStyle name="Uwaga 3" xfId="11627" hidden="1"/>
    <cellStyle name="Uwaga 3" xfId="11625" hidden="1"/>
    <cellStyle name="Uwaga 3" xfId="11622" hidden="1"/>
    <cellStyle name="Uwaga 3" xfId="11618" hidden="1"/>
    <cellStyle name="Uwaga 3" xfId="11616" hidden="1"/>
    <cellStyle name="Uwaga 3" xfId="11613" hidden="1"/>
    <cellStyle name="Uwaga 3" xfId="11609" hidden="1"/>
    <cellStyle name="Uwaga 3" xfId="11608" hidden="1"/>
    <cellStyle name="Uwaga 3" xfId="11606" hidden="1"/>
    <cellStyle name="Uwaga 3" xfId="11600" hidden="1"/>
    <cellStyle name="Uwaga 3" xfId="11598" hidden="1"/>
    <cellStyle name="Uwaga 3" xfId="11595" hidden="1"/>
    <cellStyle name="Uwaga 3" xfId="11591" hidden="1"/>
    <cellStyle name="Uwaga 3" xfId="11589" hidden="1"/>
    <cellStyle name="Uwaga 3" xfId="11586" hidden="1"/>
    <cellStyle name="Uwaga 3" xfId="11582" hidden="1"/>
    <cellStyle name="Uwaga 3" xfId="11580" hidden="1"/>
    <cellStyle name="Uwaga 3" xfId="11577" hidden="1"/>
    <cellStyle name="Uwaga 3" xfId="11573" hidden="1"/>
    <cellStyle name="Uwaga 3" xfId="11571" hidden="1"/>
    <cellStyle name="Uwaga 3" xfId="11569" hidden="1"/>
    <cellStyle name="Uwaga 3" xfId="11564" hidden="1"/>
    <cellStyle name="Uwaga 3" xfId="11562" hidden="1"/>
    <cellStyle name="Uwaga 3" xfId="11560" hidden="1"/>
    <cellStyle name="Uwaga 3" xfId="11555" hidden="1"/>
    <cellStyle name="Uwaga 3" xfId="11553" hidden="1"/>
    <cellStyle name="Uwaga 3" xfId="11550" hidden="1"/>
    <cellStyle name="Uwaga 3" xfId="11546" hidden="1"/>
    <cellStyle name="Uwaga 3" xfId="11544" hidden="1"/>
    <cellStyle name="Uwaga 3" xfId="11542" hidden="1"/>
    <cellStyle name="Uwaga 3" xfId="11537" hidden="1"/>
    <cellStyle name="Uwaga 3" xfId="11535" hidden="1"/>
    <cellStyle name="Uwaga 3" xfId="11533" hidden="1"/>
    <cellStyle name="Uwaga 3" xfId="11527" hidden="1"/>
    <cellStyle name="Uwaga 3" xfId="11524" hidden="1"/>
    <cellStyle name="Uwaga 3" xfId="11521" hidden="1"/>
    <cellStyle name="Uwaga 3" xfId="11518" hidden="1"/>
    <cellStyle name="Uwaga 3" xfId="11515" hidden="1"/>
    <cellStyle name="Uwaga 3" xfId="11512" hidden="1"/>
    <cellStyle name="Uwaga 3" xfId="11509" hidden="1"/>
    <cellStyle name="Uwaga 3" xfId="11506" hidden="1"/>
    <cellStyle name="Uwaga 3" xfId="11503" hidden="1"/>
    <cellStyle name="Uwaga 3" xfId="11501" hidden="1"/>
    <cellStyle name="Uwaga 3" xfId="11499" hidden="1"/>
    <cellStyle name="Uwaga 3" xfId="11496" hidden="1"/>
    <cellStyle name="Uwaga 3" xfId="11492" hidden="1"/>
    <cellStyle name="Uwaga 3" xfId="11489" hidden="1"/>
    <cellStyle name="Uwaga 3" xfId="11486" hidden="1"/>
    <cellStyle name="Uwaga 3" xfId="11482" hidden="1"/>
    <cellStyle name="Uwaga 3" xfId="11479" hidden="1"/>
    <cellStyle name="Uwaga 3" xfId="11476" hidden="1"/>
    <cellStyle name="Uwaga 3" xfId="11474" hidden="1"/>
    <cellStyle name="Uwaga 3" xfId="11471" hidden="1"/>
    <cellStyle name="Uwaga 3" xfId="11468" hidden="1"/>
    <cellStyle name="Uwaga 3" xfId="11465" hidden="1"/>
    <cellStyle name="Uwaga 3" xfId="11463" hidden="1"/>
    <cellStyle name="Uwaga 3" xfId="11461" hidden="1"/>
    <cellStyle name="Uwaga 3" xfId="11456" hidden="1"/>
    <cellStyle name="Uwaga 3" xfId="11453" hidden="1"/>
    <cellStyle name="Uwaga 3" xfId="11450" hidden="1"/>
    <cellStyle name="Uwaga 3" xfId="11446" hidden="1"/>
    <cellStyle name="Uwaga 3" xfId="11443" hidden="1"/>
    <cellStyle name="Uwaga 3" xfId="11440" hidden="1"/>
    <cellStyle name="Uwaga 3" xfId="11437" hidden="1"/>
    <cellStyle name="Uwaga 3" xfId="11434" hidden="1"/>
    <cellStyle name="Uwaga 3" xfId="11431" hidden="1"/>
    <cellStyle name="Uwaga 3" xfId="11429" hidden="1"/>
    <cellStyle name="Uwaga 3" xfId="11427" hidden="1"/>
    <cellStyle name="Uwaga 3" xfId="11424" hidden="1"/>
    <cellStyle name="Uwaga 3" xfId="11419" hidden="1"/>
    <cellStyle name="Uwaga 3" xfId="11416" hidden="1"/>
    <cellStyle name="Uwaga 3" xfId="11413" hidden="1"/>
    <cellStyle name="Uwaga 3" xfId="11409" hidden="1"/>
    <cellStyle name="Uwaga 3" xfId="11406" hidden="1"/>
    <cellStyle name="Uwaga 3" xfId="11404" hidden="1"/>
    <cellStyle name="Uwaga 3" xfId="11401" hidden="1"/>
    <cellStyle name="Uwaga 3" xfId="11398" hidden="1"/>
    <cellStyle name="Uwaga 3" xfId="11395" hidden="1"/>
    <cellStyle name="Uwaga 3" xfId="11393" hidden="1"/>
    <cellStyle name="Uwaga 3" xfId="11390" hidden="1"/>
    <cellStyle name="Uwaga 3" xfId="11387" hidden="1"/>
    <cellStyle name="Uwaga 3" xfId="11384" hidden="1"/>
    <cellStyle name="Uwaga 3" xfId="11382" hidden="1"/>
    <cellStyle name="Uwaga 3" xfId="11380" hidden="1"/>
    <cellStyle name="Uwaga 3" xfId="11375" hidden="1"/>
    <cellStyle name="Uwaga 3" xfId="11373" hidden="1"/>
    <cellStyle name="Uwaga 3" xfId="11370" hidden="1"/>
    <cellStyle name="Uwaga 3" xfId="11366" hidden="1"/>
    <cellStyle name="Uwaga 3" xfId="11364" hidden="1"/>
    <cellStyle name="Uwaga 3" xfId="11361" hidden="1"/>
    <cellStyle name="Uwaga 3" xfId="11357" hidden="1"/>
    <cellStyle name="Uwaga 3" xfId="11355" hidden="1"/>
    <cellStyle name="Uwaga 3" xfId="11353" hidden="1"/>
    <cellStyle name="Uwaga 3" xfId="11348" hidden="1"/>
    <cellStyle name="Uwaga 3" xfId="11346" hidden="1"/>
    <cellStyle name="Uwaga 3" xfId="11344" hidden="1"/>
    <cellStyle name="Uwaga 3" xfId="13642" hidden="1"/>
    <cellStyle name="Uwaga 3" xfId="13643" hidden="1"/>
    <cellStyle name="Uwaga 3" xfId="13645" hidden="1"/>
    <cellStyle name="Uwaga 3" xfId="13657" hidden="1"/>
    <cellStyle name="Uwaga 3" xfId="13658" hidden="1"/>
    <cellStyle name="Uwaga 3" xfId="13663" hidden="1"/>
    <cellStyle name="Uwaga 3" xfId="13672" hidden="1"/>
    <cellStyle name="Uwaga 3" xfId="13673" hidden="1"/>
    <cellStyle name="Uwaga 3" xfId="13678" hidden="1"/>
    <cellStyle name="Uwaga 3" xfId="13687" hidden="1"/>
    <cellStyle name="Uwaga 3" xfId="13688" hidden="1"/>
    <cellStyle name="Uwaga 3" xfId="13689" hidden="1"/>
    <cellStyle name="Uwaga 3" xfId="13702" hidden="1"/>
    <cellStyle name="Uwaga 3" xfId="13707" hidden="1"/>
    <cellStyle name="Uwaga 3" xfId="13712" hidden="1"/>
    <cellStyle name="Uwaga 3" xfId="13722" hidden="1"/>
    <cellStyle name="Uwaga 3" xfId="13727" hidden="1"/>
    <cellStyle name="Uwaga 3" xfId="13731" hidden="1"/>
    <cellStyle name="Uwaga 3" xfId="13738" hidden="1"/>
    <cellStyle name="Uwaga 3" xfId="13743" hidden="1"/>
    <cellStyle name="Uwaga 3" xfId="13746" hidden="1"/>
    <cellStyle name="Uwaga 3" xfId="13752" hidden="1"/>
    <cellStyle name="Uwaga 3" xfId="13757" hidden="1"/>
    <cellStyle name="Uwaga 3" xfId="13761" hidden="1"/>
    <cellStyle name="Uwaga 3" xfId="13762" hidden="1"/>
    <cellStyle name="Uwaga 3" xfId="13763" hidden="1"/>
    <cellStyle name="Uwaga 3" xfId="13767" hidden="1"/>
    <cellStyle name="Uwaga 3" xfId="13779" hidden="1"/>
    <cellStyle name="Uwaga 3" xfId="13784" hidden="1"/>
    <cellStyle name="Uwaga 3" xfId="13789" hidden="1"/>
    <cellStyle name="Uwaga 3" xfId="13794" hidden="1"/>
    <cellStyle name="Uwaga 3" xfId="13799" hidden="1"/>
    <cellStyle name="Uwaga 3" xfId="13804" hidden="1"/>
    <cellStyle name="Uwaga 3" xfId="13808" hidden="1"/>
    <cellStyle name="Uwaga 3" xfId="13812" hidden="1"/>
    <cellStyle name="Uwaga 3" xfId="13817" hidden="1"/>
    <cellStyle name="Uwaga 3" xfId="13822" hidden="1"/>
    <cellStyle name="Uwaga 3" xfId="13823" hidden="1"/>
    <cellStyle name="Uwaga 3" xfId="13825" hidden="1"/>
    <cellStyle name="Uwaga 3" xfId="13838" hidden="1"/>
    <cellStyle name="Uwaga 3" xfId="13842" hidden="1"/>
    <cellStyle name="Uwaga 3" xfId="13847" hidden="1"/>
    <cellStyle name="Uwaga 3" xfId="13854" hidden="1"/>
    <cellStyle name="Uwaga 3" xfId="13858" hidden="1"/>
    <cellStyle name="Uwaga 3" xfId="13863" hidden="1"/>
    <cellStyle name="Uwaga 3" xfId="13868" hidden="1"/>
    <cellStyle name="Uwaga 3" xfId="13871" hidden="1"/>
    <cellStyle name="Uwaga 3" xfId="13876" hidden="1"/>
    <cellStyle name="Uwaga 3" xfId="13882" hidden="1"/>
    <cellStyle name="Uwaga 3" xfId="13883" hidden="1"/>
    <cellStyle name="Uwaga 3" xfId="13886" hidden="1"/>
    <cellStyle name="Uwaga 3" xfId="13899" hidden="1"/>
    <cellStyle name="Uwaga 3" xfId="13903" hidden="1"/>
    <cellStyle name="Uwaga 3" xfId="13908" hidden="1"/>
    <cellStyle name="Uwaga 3" xfId="13915" hidden="1"/>
    <cellStyle name="Uwaga 3" xfId="13920" hidden="1"/>
    <cellStyle name="Uwaga 3" xfId="13924" hidden="1"/>
    <cellStyle name="Uwaga 3" xfId="13929" hidden="1"/>
    <cellStyle name="Uwaga 3" xfId="13933" hidden="1"/>
    <cellStyle name="Uwaga 3" xfId="13938" hidden="1"/>
    <cellStyle name="Uwaga 3" xfId="13942" hidden="1"/>
    <cellStyle name="Uwaga 3" xfId="13943" hidden="1"/>
    <cellStyle name="Uwaga 3" xfId="13945" hidden="1"/>
    <cellStyle name="Uwaga 3" xfId="13957" hidden="1"/>
    <cellStyle name="Uwaga 3" xfId="13958" hidden="1"/>
    <cellStyle name="Uwaga 3" xfId="13960" hidden="1"/>
    <cellStyle name="Uwaga 3" xfId="13972" hidden="1"/>
    <cellStyle name="Uwaga 3" xfId="13974" hidden="1"/>
    <cellStyle name="Uwaga 3" xfId="13977" hidden="1"/>
    <cellStyle name="Uwaga 3" xfId="13987" hidden="1"/>
    <cellStyle name="Uwaga 3" xfId="13988" hidden="1"/>
    <cellStyle name="Uwaga 3" xfId="13990" hidden="1"/>
    <cellStyle name="Uwaga 3" xfId="14002" hidden="1"/>
    <cellStyle name="Uwaga 3" xfId="14003" hidden="1"/>
    <cellStyle name="Uwaga 3" xfId="14004" hidden="1"/>
    <cellStyle name="Uwaga 3" xfId="14018" hidden="1"/>
    <cellStyle name="Uwaga 3" xfId="14021" hidden="1"/>
    <cellStyle name="Uwaga 3" xfId="14025" hidden="1"/>
    <cellStyle name="Uwaga 3" xfId="14033" hidden="1"/>
    <cellStyle name="Uwaga 3" xfId="14036" hidden="1"/>
    <cellStyle name="Uwaga 3" xfId="14040" hidden="1"/>
    <cellStyle name="Uwaga 3" xfId="14048" hidden="1"/>
    <cellStyle name="Uwaga 3" xfId="14051" hidden="1"/>
    <cellStyle name="Uwaga 3" xfId="14055" hidden="1"/>
    <cellStyle name="Uwaga 3" xfId="14062" hidden="1"/>
    <cellStyle name="Uwaga 3" xfId="14063" hidden="1"/>
    <cellStyle name="Uwaga 3" xfId="14065" hidden="1"/>
    <cellStyle name="Uwaga 3" xfId="14078" hidden="1"/>
    <cellStyle name="Uwaga 3" xfId="14081" hidden="1"/>
    <cellStyle name="Uwaga 3" xfId="14084" hidden="1"/>
    <cellStyle name="Uwaga 3" xfId="14093" hidden="1"/>
    <cellStyle name="Uwaga 3" xfId="14096" hidden="1"/>
    <cellStyle name="Uwaga 3" xfId="14100" hidden="1"/>
    <cellStyle name="Uwaga 3" xfId="14108" hidden="1"/>
    <cellStyle name="Uwaga 3" xfId="14110" hidden="1"/>
    <cellStyle name="Uwaga 3" xfId="14113" hidden="1"/>
    <cellStyle name="Uwaga 3" xfId="14122" hidden="1"/>
    <cellStyle name="Uwaga 3" xfId="14123" hidden="1"/>
    <cellStyle name="Uwaga 3" xfId="14124" hidden="1"/>
    <cellStyle name="Uwaga 3" xfId="14137" hidden="1"/>
    <cellStyle name="Uwaga 3" xfId="14138" hidden="1"/>
    <cellStyle name="Uwaga 3" xfId="14140" hidden="1"/>
    <cellStyle name="Uwaga 3" xfId="14152" hidden="1"/>
    <cellStyle name="Uwaga 3" xfId="14153" hidden="1"/>
    <cellStyle name="Uwaga 3" xfId="14155" hidden="1"/>
    <cellStyle name="Uwaga 3" xfId="14167" hidden="1"/>
    <cellStyle name="Uwaga 3" xfId="14168" hidden="1"/>
    <cellStyle name="Uwaga 3" xfId="14170" hidden="1"/>
    <cellStyle name="Uwaga 3" xfId="14182" hidden="1"/>
    <cellStyle name="Uwaga 3" xfId="14183" hidden="1"/>
    <cellStyle name="Uwaga 3" xfId="14184" hidden="1"/>
    <cellStyle name="Uwaga 3" xfId="14198" hidden="1"/>
    <cellStyle name="Uwaga 3" xfId="14200" hidden="1"/>
    <cellStyle name="Uwaga 3" xfId="14203" hidden="1"/>
    <cellStyle name="Uwaga 3" xfId="14213" hidden="1"/>
    <cellStyle name="Uwaga 3" xfId="14216" hidden="1"/>
    <cellStyle name="Uwaga 3" xfId="14219" hidden="1"/>
    <cellStyle name="Uwaga 3" xfId="14228" hidden="1"/>
    <cellStyle name="Uwaga 3" xfId="14230" hidden="1"/>
    <cellStyle name="Uwaga 3" xfId="14233" hidden="1"/>
    <cellStyle name="Uwaga 3" xfId="14242" hidden="1"/>
    <cellStyle name="Uwaga 3" xfId="14243" hidden="1"/>
    <cellStyle name="Uwaga 3" xfId="14244" hidden="1"/>
    <cellStyle name="Uwaga 3" xfId="14257" hidden="1"/>
    <cellStyle name="Uwaga 3" xfId="14259" hidden="1"/>
    <cellStyle name="Uwaga 3" xfId="14261" hidden="1"/>
    <cellStyle name="Uwaga 3" xfId="14272" hidden="1"/>
    <cellStyle name="Uwaga 3" xfId="14274" hidden="1"/>
    <cellStyle name="Uwaga 3" xfId="14276" hidden="1"/>
    <cellStyle name="Uwaga 3" xfId="14287" hidden="1"/>
    <cellStyle name="Uwaga 3" xfId="14289" hidden="1"/>
    <cellStyle name="Uwaga 3" xfId="14291" hidden="1"/>
    <cellStyle name="Uwaga 3" xfId="14302" hidden="1"/>
    <cellStyle name="Uwaga 3" xfId="14303" hidden="1"/>
    <cellStyle name="Uwaga 3" xfId="14304" hidden="1"/>
    <cellStyle name="Uwaga 3" xfId="14317" hidden="1"/>
    <cellStyle name="Uwaga 3" xfId="14319" hidden="1"/>
    <cellStyle name="Uwaga 3" xfId="14321" hidden="1"/>
    <cellStyle name="Uwaga 3" xfId="14332" hidden="1"/>
    <cellStyle name="Uwaga 3" xfId="14334" hidden="1"/>
    <cellStyle name="Uwaga 3" xfId="14336" hidden="1"/>
    <cellStyle name="Uwaga 3" xfId="14347" hidden="1"/>
    <cellStyle name="Uwaga 3" xfId="14349" hidden="1"/>
    <cellStyle name="Uwaga 3" xfId="14350" hidden="1"/>
    <cellStyle name="Uwaga 3" xfId="14362" hidden="1"/>
    <cellStyle name="Uwaga 3" xfId="14363" hidden="1"/>
    <cellStyle name="Uwaga 3" xfId="14364" hidden="1"/>
    <cellStyle name="Uwaga 3" xfId="14377" hidden="1"/>
    <cellStyle name="Uwaga 3" xfId="14379" hidden="1"/>
    <cellStyle name="Uwaga 3" xfId="14381" hidden="1"/>
    <cellStyle name="Uwaga 3" xfId="14392" hidden="1"/>
    <cellStyle name="Uwaga 3" xfId="14394" hidden="1"/>
    <cellStyle name="Uwaga 3" xfId="14396" hidden="1"/>
    <cellStyle name="Uwaga 3" xfId="14407" hidden="1"/>
    <cellStyle name="Uwaga 3" xfId="14409" hidden="1"/>
    <cellStyle name="Uwaga 3" xfId="14411" hidden="1"/>
    <cellStyle name="Uwaga 3" xfId="14422" hidden="1"/>
    <cellStyle name="Uwaga 3" xfId="14423" hidden="1"/>
    <cellStyle name="Uwaga 3" xfId="14425" hidden="1"/>
    <cellStyle name="Uwaga 3" xfId="14436" hidden="1"/>
    <cellStyle name="Uwaga 3" xfId="14438" hidden="1"/>
    <cellStyle name="Uwaga 3" xfId="14439" hidden="1"/>
    <cellStyle name="Uwaga 3" xfId="14448" hidden="1"/>
    <cellStyle name="Uwaga 3" xfId="14451" hidden="1"/>
    <cellStyle name="Uwaga 3" xfId="14453" hidden="1"/>
    <cellStyle name="Uwaga 3" xfId="14464" hidden="1"/>
    <cellStyle name="Uwaga 3" xfId="14466" hidden="1"/>
    <cellStyle name="Uwaga 3" xfId="14468" hidden="1"/>
    <cellStyle name="Uwaga 3" xfId="14480" hidden="1"/>
    <cellStyle name="Uwaga 3" xfId="14482" hidden="1"/>
    <cellStyle name="Uwaga 3" xfId="14484" hidden="1"/>
    <cellStyle name="Uwaga 3" xfId="14492" hidden="1"/>
    <cellStyle name="Uwaga 3" xfId="14494" hidden="1"/>
    <cellStyle name="Uwaga 3" xfId="14497" hidden="1"/>
    <cellStyle name="Uwaga 3" xfId="14487" hidden="1"/>
    <cellStyle name="Uwaga 3" xfId="14486" hidden="1"/>
    <cellStyle name="Uwaga 3" xfId="14485" hidden="1"/>
    <cellStyle name="Uwaga 3" xfId="14472" hidden="1"/>
    <cellStyle name="Uwaga 3" xfId="14471" hidden="1"/>
    <cellStyle name="Uwaga 3" xfId="14470" hidden="1"/>
    <cellStyle name="Uwaga 3" xfId="14457" hidden="1"/>
    <cellStyle name="Uwaga 3" xfId="14456" hidden="1"/>
    <cellStyle name="Uwaga 3" xfId="14455" hidden="1"/>
    <cellStyle name="Uwaga 3" xfId="14442" hidden="1"/>
    <cellStyle name="Uwaga 3" xfId="14441" hidden="1"/>
    <cellStyle name="Uwaga 3" xfId="14440" hidden="1"/>
    <cellStyle name="Uwaga 3" xfId="14427" hidden="1"/>
    <cellStyle name="Uwaga 3" xfId="14426" hidden="1"/>
    <cellStyle name="Uwaga 3" xfId="14424" hidden="1"/>
    <cellStyle name="Uwaga 3" xfId="14413" hidden="1"/>
    <cellStyle name="Uwaga 3" xfId="14410" hidden="1"/>
    <cellStyle name="Uwaga 3" xfId="14408" hidden="1"/>
    <cellStyle name="Uwaga 3" xfId="14398" hidden="1"/>
    <cellStyle name="Uwaga 3" xfId="14395" hidden="1"/>
    <cellStyle name="Uwaga 3" xfId="14393" hidden="1"/>
    <cellStyle name="Uwaga 3" xfId="14383" hidden="1"/>
    <cellStyle name="Uwaga 3" xfId="14380" hidden="1"/>
    <cellStyle name="Uwaga 3" xfId="14378" hidden="1"/>
    <cellStyle name="Uwaga 3" xfId="14368" hidden="1"/>
    <cellStyle name="Uwaga 3" xfId="14366" hidden="1"/>
    <cellStyle name="Uwaga 3" xfId="14365" hidden="1"/>
    <cellStyle name="Uwaga 3" xfId="14353" hidden="1"/>
    <cellStyle name="Uwaga 3" xfId="14351" hidden="1"/>
    <cellStyle name="Uwaga 3" xfId="14348" hidden="1"/>
    <cellStyle name="Uwaga 3" xfId="14338" hidden="1"/>
    <cellStyle name="Uwaga 3" xfId="14335" hidden="1"/>
    <cellStyle name="Uwaga 3" xfId="14333" hidden="1"/>
    <cellStyle name="Uwaga 3" xfId="14323" hidden="1"/>
    <cellStyle name="Uwaga 3" xfId="14320" hidden="1"/>
    <cellStyle name="Uwaga 3" xfId="14318" hidden="1"/>
    <cellStyle name="Uwaga 3" xfId="14308" hidden="1"/>
    <cellStyle name="Uwaga 3" xfId="14306" hidden="1"/>
    <cellStyle name="Uwaga 3" xfId="14305" hidden="1"/>
    <cellStyle name="Uwaga 3" xfId="14293" hidden="1"/>
    <cellStyle name="Uwaga 3" xfId="14290" hidden="1"/>
    <cellStyle name="Uwaga 3" xfId="14288" hidden="1"/>
    <cellStyle name="Uwaga 3" xfId="14278" hidden="1"/>
    <cellStyle name="Uwaga 3" xfId="14275" hidden="1"/>
    <cellStyle name="Uwaga 3" xfId="14273" hidden="1"/>
    <cellStyle name="Uwaga 3" xfId="14263" hidden="1"/>
    <cellStyle name="Uwaga 3" xfId="14260" hidden="1"/>
    <cellStyle name="Uwaga 3" xfId="14258" hidden="1"/>
    <cellStyle name="Uwaga 3" xfId="14248" hidden="1"/>
    <cellStyle name="Uwaga 3" xfId="14246" hidden="1"/>
    <cellStyle name="Uwaga 3" xfId="14245" hidden="1"/>
    <cellStyle name="Uwaga 3" xfId="14232" hidden="1"/>
    <cellStyle name="Uwaga 3" xfId="14229" hidden="1"/>
    <cellStyle name="Uwaga 3" xfId="14227" hidden="1"/>
    <cellStyle name="Uwaga 3" xfId="14217" hidden="1"/>
    <cellStyle name="Uwaga 3" xfId="14214" hidden="1"/>
    <cellStyle name="Uwaga 3" xfId="14212" hidden="1"/>
    <cellStyle name="Uwaga 3" xfId="14202" hidden="1"/>
    <cellStyle name="Uwaga 3" xfId="14199" hidden="1"/>
    <cellStyle name="Uwaga 3" xfId="14197" hidden="1"/>
    <cellStyle name="Uwaga 3" xfId="14188" hidden="1"/>
    <cellStyle name="Uwaga 3" xfId="14186" hidden="1"/>
    <cellStyle name="Uwaga 3" xfId="14185" hidden="1"/>
    <cellStyle name="Uwaga 3" xfId="14173" hidden="1"/>
    <cellStyle name="Uwaga 3" xfId="14171" hidden="1"/>
    <cellStyle name="Uwaga 3" xfId="14169" hidden="1"/>
    <cellStyle name="Uwaga 3" xfId="14158" hidden="1"/>
    <cellStyle name="Uwaga 3" xfId="14156" hidden="1"/>
    <cellStyle name="Uwaga 3" xfId="14154" hidden="1"/>
    <cellStyle name="Uwaga 3" xfId="14143" hidden="1"/>
    <cellStyle name="Uwaga 3" xfId="14141" hidden="1"/>
    <cellStyle name="Uwaga 3" xfId="14139" hidden="1"/>
    <cellStyle name="Uwaga 3" xfId="14128" hidden="1"/>
    <cellStyle name="Uwaga 3" xfId="14126" hidden="1"/>
    <cellStyle name="Uwaga 3" xfId="14125" hidden="1"/>
    <cellStyle name="Uwaga 3" xfId="14112" hidden="1"/>
    <cellStyle name="Uwaga 3" xfId="14109" hidden="1"/>
    <cellStyle name="Uwaga 3" xfId="14107" hidden="1"/>
    <cellStyle name="Uwaga 3" xfId="14097" hidden="1"/>
    <cellStyle name="Uwaga 3" xfId="14094" hidden="1"/>
    <cellStyle name="Uwaga 3" xfId="14092" hidden="1"/>
    <cellStyle name="Uwaga 3" xfId="14082" hidden="1"/>
    <cellStyle name="Uwaga 3" xfId="14079" hidden="1"/>
    <cellStyle name="Uwaga 3" xfId="14077" hidden="1"/>
    <cellStyle name="Uwaga 3" xfId="14068" hidden="1"/>
    <cellStyle name="Uwaga 3" xfId="14066" hidden="1"/>
    <cellStyle name="Uwaga 3" xfId="14064" hidden="1"/>
    <cellStyle name="Uwaga 3" xfId="14052" hidden="1"/>
    <cellStyle name="Uwaga 3" xfId="14049" hidden="1"/>
    <cellStyle name="Uwaga 3" xfId="14047" hidden="1"/>
    <cellStyle name="Uwaga 3" xfId="14037" hidden="1"/>
    <cellStyle name="Uwaga 3" xfId="14034" hidden="1"/>
    <cellStyle name="Uwaga 3" xfId="14032" hidden="1"/>
    <cellStyle name="Uwaga 3" xfId="14022" hidden="1"/>
    <cellStyle name="Uwaga 3" xfId="14019" hidden="1"/>
    <cellStyle name="Uwaga 3" xfId="14017" hidden="1"/>
    <cellStyle name="Uwaga 3" xfId="14010" hidden="1"/>
    <cellStyle name="Uwaga 3" xfId="14007" hidden="1"/>
    <cellStyle name="Uwaga 3" xfId="14005" hidden="1"/>
    <cellStyle name="Uwaga 3" xfId="13995" hidden="1"/>
    <cellStyle name="Uwaga 3" xfId="13992" hidden="1"/>
    <cellStyle name="Uwaga 3" xfId="13989" hidden="1"/>
    <cellStyle name="Uwaga 3" xfId="13980" hidden="1"/>
    <cellStyle name="Uwaga 3" xfId="13976" hidden="1"/>
    <cellStyle name="Uwaga 3" xfId="13973" hidden="1"/>
    <cellStyle name="Uwaga 3" xfId="13965" hidden="1"/>
    <cellStyle name="Uwaga 3" xfId="13962" hidden="1"/>
    <cellStyle name="Uwaga 3" xfId="13959" hidden="1"/>
    <cellStyle name="Uwaga 3" xfId="13950" hidden="1"/>
    <cellStyle name="Uwaga 3" xfId="13947" hidden="1"/>
    <cellStyle name="Uwaga 3" xfId="13944" hidden="1"/>
    <cellStyle name="Uwaga 3" xfId="13934" hidden="1"/>
    <cellStyle name="Uwaga 3" xfId="13930" hidden="1"/>
    <cellStyle name="Uwaga 3" xfId="13927" hidden="1"/>
    <cellStyle name="Uwaga 3" xfId="13918" hidden="1"/>
    <cellStyle name="Uwaga 3" xfId="13914" hidden="1"/>
    <cellStyle name="Uwaga 3" xfId="13912" hidden="1"/>
    <cellStyle name="Uwaga 3" xfId="13904" hidden="1"/>
    <cellStyle name="Uwaga 3" xfId="13900" hidden="1"/>
    <cellStyle name="Uwaga 3" xfId="13897" hidden="1"/>
    <cellStyle name="Uwaga 3" xfId="13890" hidden="1"/>
    <cellStyle name="Uwaga 3" xfId="13887" hidden="1"/>
    <cellStyle name="Uwaga 3" xfId="13884" hidden="1"/>
    <cellStyle name="Uwaga 3" xfId="13875" hidden="1"/>
    <cellStyle name="Uwaga 3" xfId="13870" hidden="1"/>
    <cellStyle name="Uwaga 3" xfId="13867" hidden="1"/>
    <cellStyle name="Uwaga 3" xfId="13860" hidden="1"/>
    <cellStyle name="Uwaga 3" xfId="13855" hidden="1"/>
    <cellStyle name="Uwaga 3" xfId="13852" hidden="1"/>
    <cellStyle name="Uwaga 3" xfId="13845" hidden="1"/>
    <cellStyle name="Uwaga 3" xfId="13840" hidden="1"/>
    <cellStyle name="Uwaga 3" xfId="13837" hidden="1"/>
    <cellStyle name="Uwaga 3" xfId="13831" hidden="1"/>
    <cellStyle name="Uwaga 3" xfId="13827" hidden="1"/>
    <cellStyle name="Uwaga 3" xfId="13824" hidden="1"/>
    <cellStyle name="Uwaga 3" xfId="13816" hidden="1"/>
    <cellStyle name="Uwaga 3" xfId="13811" hidden="1"/>
    <cellStyle name="Uwaga 3" xfId="13807" hidden="1"/>
    <cellStyle name="Uwaga 3" xfId="13801" hidden="1"/>
    <cellStyle name="Uwaga 3" xfId="13796" hidden="1"/>
    <cellStyle name="Uwaga 3" xfId="13792" hidden="1"/>
    <cellStyle name="Uwaga 3" xfId="13786" hidden="1"/>
    <cellStyle name="Uwaga 3" xfId="13781" hidden="1"/>
    <cellStyle name="Uwaga 3" xfId="13777" hidden="1"/>
    <cellStyle name="Uwaga 3" xfId="13772" hidden="1"/>
    <cellStyle name="Uwaga 3" xfId="13768" hidden="1"/>
    <cellStyle name="Uwaga 3" xfId="13764" hidden="1"/>
    <cellStyle name="Uwaga 3" xfId="13756" hidden="1"/>
    <cellStyle name="Uwaga 3" xfId="13751" hidden="1"/>
    <cellStyle name="Uwaga 3" xfId="13747" hidden="1"/>
    <cellStyle name="Uwaga 3" xfId="13741" hidden="1"/>
    <cellStyle name="Uwaga 3" xfId="13736" hidden="1"/>
    <cellStyle name="Uwaga 3" xfId="13732" hidden="1"/>
    <cellStyle name="Uwaga 3" xfId="13726" hidden="1"/>
    <cellStyle name="Uwaga 3" xfId="13721"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4" hidden="1"/>
    <cellStyle name="Uwaga 3" xfId="13638" hidden="1"/>
    <cellStyle name="Uwaga 3" xfId="13634" hidden="1"/>
    <cellStyle name="Uwaga 3" xfId="13630" hidden="1"/>
    <cellStyle name="Uwaga 3" xfId="14490" hidden="1"/>
    <cellStyle name="Uwaga 3" xfId="14489" hidden="1"/>
    <cellStyle name="Uwaga 3" xfId="14488" hidden="1"/>
    <cellStyle name="Uwaga 3" xfId="14475" hidden="1"/>
    <cellStyle name="Uwaga 3" xfId="14474" hidden="1"/>
    <cellStyle name="Uwaga 3" xfId="14473" hidden="1"/>
    <cellStyle name="Uwaga 3" xfId="14460" hidden="1"/>
    <cellStyle name="Uwaga 3" xfId="14459" hidden="1"/>
    <cellStyle name="Uwaga 3" xfId="14458" hidden="1"/>
    <cellStyle name="Uwaga 3" xfId="14445" hidden="1"/>
    <cellStyle name="Uwaga 3" xfId="14444" hidden="1"/>
    <cellStyle name="Uwaga 3" xfId="14443" hidden="1"/>
    <cellStyle name="Uwaga 3" xfId="14430" hidden="1"/>
    <cellStyle name="Uwaga 3" xfId="14429" hidden="1"/>
    <cellStyle name="Uwaga 3" xfId="14428" hidden="1"/>
    <cellStyle name="Uwaga 3" xfId="14416" hidden="1"/>
    <cellStyle name="Uwaga 3" xfId="14414" hidden="1"/>
    <cellStyle name="Uwaga 3" xfId="14412" hidden="1"/>
    <cellStyle name="Uwaga 3" xfId="14401" hidden="1"/>
    <cellStyle name="Uwaga 3" xfId="14399" hidden="1"/>
    <cellStyle name="Uwaga 3" xfId="14397" hidden="1"/>
    <cellStyle name="Uwaga 3" xfId="14386" hidden="1"/>
    <cellStyle name="Uwaga 3" xfId="14384" hidden="1"/>
    <cellStyle name="Uwaga 3" xfId="14382" hidden="1"/>
    <cellStyle name="Uwaga 3" xfId="14371" hidden="1"/>
    <cellStyle name="Uwaga 3" xfId="14369" hidden="1"/>
    <cellStyle name="Uwaga 3" xfId="14367" hidden="1"/>
    <cellStyle name="Uwaga 3" xfId="14356" hidden="1"/>
    <cellStyle name="Uwaga 3" xfId="14354" hidden="1"/>
    <cellStyle name="Uwaga 3" xfId="14352" hidden="1"/>
    <cellStyle name="Uwaga 3" xfId="14341" hidden="1"/>
    <cellStyle name="Uwaga 3" xfId="14339" hidden="1"/>
    <cellStyle name="Uwaga 3" xfId="14337" hidden="1"/>
    <cellStyle name="Uwaga 3" xfId="14326" hidden="1"/>
    <cellStyle name="Uwaga 3" xfId="14324" hidden="1"/>
    <cellStyle name="Uwaga 3" xfId="14322" hidden="1"/>
    <cellStyle name="Uwaga 3" xfId="14311" hidden="1"/>
    <cellStyle name="Uwaga 3" xfId="14309" hidden="1"/>
    <cellStyle name="Uwaga 3" xfId="14307" hidden="1"/>
    <cellStyle name="Uwaga 3" xfId="14296" hidden="1"/>
    <cellStyle name="Uwaga 3" xfId="14294" hidden="1"/>
    <cellStyle name="Uwaga 3" xfId="14292" hidden="1"/>
    <cellStyle name="Uwaga 3" xfId="14281" hidden="1"/>
    <cellStyle name="Uwaga 3" xfId="14279" hidden="1"/>
    <cellStyle name="Uwaga 3" xfId="14277" hidden="1"/>
    <cellStyle name="Uwaga 3" xfId="14266" hidden="1"/>
    <cellStyle name="Uwaga 3" xfId="14264" hidden="1"/>
    <cellStyle name="Uwaga 3" xfId="14262" hidden="1"/>
    <cellStyle name="Uwaga 3" xfId="14251" hidden="1"/>
    <cellStyle name="Uwaga 3" xfId="14249" hidden="1"/>
    <cellStyle name="Uwaga 3" xfId="14247" hidden="1"/>
    <cellStyle name="Uwaga 3" xfId="14236" hidden="1"/>
    <cellStyle name="Uwaga 3" xfId="14234" hidden="1"/>
    <cellStyle name="Uwaga 3" xfId="14231" hidden="1"/>
    <cellStyle name="Uwaga 3" xfId="14221" hidden="1"/>
    <cellStyle name="Uwaga 3" xfId="14218" hidden="1"/>
    <cellStyle name="Uwaga 3" xfId="14215" hidden="1"/>
    <cellStyle name="Uwaga 3" xfId="14206" hidden="1"/>
    <cellStyle name="Uwaga 3" xfId="14204" hidden="1"/>
    <cellStyle name="Uwaga 3" xfId="14201" hidden="1"/>
    <cellStyle name="Uwaga 3" xfId="14191" hidden="1"/>
    <cellStyle name="Uwaga 3" xfId="14189" hidden="1"/>
    <cellStyle name="Uwaga 3" xfId="14187" hidden="1"/>
    <cellStyle name="Uwaga 3" xfId="14176" hidden="1"/>
    <cellStyle name="Uwaga 3" xfId="14174" hidden="1"/>
    <cellStyle name="Uwaga 3" xfId="14172" hidden="1"/>
    <cellStyle name="Uwaga 3" xfId="14161" hidden="1"/>
    <cellStyle name="Uwaga 3" xfId="14159" hidden="1"/>
    <cellStyle name="Uwaga 3" xfId="14157" hidden="1"/>
    <cellStyle name="Uwaga 3" xfId="14146" hidden="1"/>
    <cellStyle name="Uwaga 3" xfId="14144" hidden="1"/>
    <cellStyle name="Uwaga 3" xfId="14142" hidden="1"/>
    <cellStyle name="Uwaga 3" xfId="14131" hidden="1"/>
    <cellStyle name="Uwaga 3" xfId="14129" hidden="1"/>
    <cellStyle name="Uwaga 3" xfId="14127" hidden="1"/>
    <cellStyle name="Uwaga 3" xfId="14116" hidden="1"/>
    <cellStyle name="Uwaga 3" xfId="14114" hidden="1"/>
    <cellStyle name="Uwaga 3" xfId="14111" hidden="1"/>
    <cellStyle name="Uwaga 3" xfId="14101" hidden="1"/>
    <cellStyle name="Uwaga 3" xfId="14098" hidden="1"/>
    <cellStyle name="Uwaga 3" xfId="14095" hidden="1"/>
    <cellStyle name="Uwaga 3" xfId="14086" hidden="1"/>
    <cellStyle name="Uwaga 3" xfId="14083" hidden="1"/>
    <cellStyle name="Uwaga 3" xfId="14080" hidden="1"/>
    <cellStyle name="Uwaga 3" xfId="14071" hidden="1"/>
    <cellStyle name="Uwaga 3" xfId="14069" hidden="1"/>
    <cellStyle name="Uwaga 3" xfId="14067" hidden="1"/>
    <cellStyle name="Uwaga 3" xfId="14056" hidden="1"/>
    <cellStyle name="Uwaga 3" xfId="14053" hidden="1"/>
    <cellStyle name="Uwaga 3" xfId="14050" hidden="1"/>
    <cellStyle name="Uwaga 3" xfId="14041" hidden="1"/>
    <cellStyle name="Uwaga 3" xfId="14038" hidden="1"/>
    <cellStyle name="Uwaga 3" xfId="14035" hidden="1"/>
    <cellStyle name="Uwaga 3" xfId="14026" hidden="1"/>
    <cellStyle name="Uwaga 3" xfId="14023" hidden="1"/>
    <cellStyle name="Uwaga 3" xfId="14020" hidden="1"/>
    <cellStyle name="Uwaga 3" xfId="14013" hidden="1"/>
    <cellStyle name="Uwaga 3" xfId="14009" hidden="1"/>
    <cellStyle name="Uwaga 3" xfId="14006" hidden="1"/>
    <cellStyle name="Uwaga 3" xfId="13998" hidden="1"/>
    <cellStyle name="Uwaga 3" xfId="13994" hidden="1"/>
    <cellStyle name="Uwaga 3" xfId="13991" hidden="1"/>
    <cellStyle name="Uwaga 3" xfId="13983" hidden="1"/>
    <cellStyle name="Uwaga 3" xfId="13979" hidden="1"/>
    <cellStyle name="Uwaga 3" xfId="13975" hidden="1"/>
    <cellStyle name="Uwaga 3" xfId="13968" hidden="1"/>
    <cellStyle name="Uwaga 3" xfId="13964" hidden="1"/>
    <cellStyle name="Uwaga 3" xfId="13961" hidden="1"/>
    <cellStyle name="Uwaga 3" xfId="13953" hidden="1"/>
    <cellStyle name="Uwaga 3" xfId="13949" hidden="1"/>
    <cellStyle name="Uwaga 3" xfId="13946" hidden="1"/>
    <cellStyle name="Uwaga 3" xfId="13937" hidden="1"/>
    <cellStyle name="Uwaga 3" xfId="13932" hidden="1"/>
    <cellStyle name="Uwaga 3" xfId="13928" hidden="1"/>
    <cellStyle name="Uwaga 3" xfId="13922" hidden="1"/>
    <cellStyle name="Uwaga 3" xfId="13917" hidden="1"/>
    <cellStyle name="Uwaga 3" xfId="13913" hidden="1"/>
    <cellStyle name="Uwaga 3" xfId="13907" hidden="1"/>
    <cellStyle name="Uwaga 3" xfId="13902" hidden="1"/>
    <cellStyle name="Uwaga 3" xfId="13898" hidden="1"/>
    <cellStyle name="Uwaga 3" xfId="13893" hidden="1"/>
    <cellStyle name="Uwaga 3" xfId="13889" hidden="1"/>
    <cellStyle name="Uwaga 3" xfId="13885" hidden="1"/>
    <cellStyle name="Uwaga 3" xfId="13878" hidden="1"/>
    <cellStyle name="Uwaga 3" xfId="13873" hidden="1"/>
    <cellStyle name="Uwaga 3" xfId="13869" hidden="1"/>
    <cellStyle name="Uwaga 3" xfId="13862" hidden="1"/>
    <cellStyle name="Uwaga 3" xfId="13857" hidden="1"/>
    <cellStyle name="Uwaga 3" xfId="13853" hidden="1"/>
    <cellStyle name="Uwaga 3" xfId="13848" hidden="1"/>
    <cellStyle name="Uwaga 3" xfId="13843" hidden="1"/>
    <cellStyle name="Uwaga 3" xfId="13839" hidden="1"/>
    <cellStyle name="Uwaga 3" xfId="13833" hidden="1"/>
    <cellStyle name="Uwaga 3" xfId="13829" hidden="1"/>
    <cellStyle name="Uwaga 3" xfId="13826" hidden="1"/>
    <cellStyle name="Uwaga 3" xfId="13819" hidden="1"/>
    <cellStyle name="Uwaga 3" xfId="13814" hidden="1"/>
    <cellStyle name="Uwaga 3" xfId="13809" hidden="1"/>
    <cellStyle name="Uwaga 3" xfId="13803" hidden="1"/>
    <cellStyle name="Uwaga 3" xfId="13798" hidden="1"/>
    <cellStyle name="Uwaga 3" xfId="13793" hidden="1"/>
    <cellStyle name="Uwaga 3" xfId="13788" hidden="1"/>
    <cellStyle name="Uwaga 3" xfId="13783" hidden="1"/>
    <cellStyle name="Uwaga 3" xfId="13778" hidden="1"/>
    <cellStyle name="Uwaga 3" xfId="13774" hidden="1"/>
    <cellStyle name="Uwaga 3" xfId="13770" hidden="1"/>
    <cellStyle name="Uwaga 3" xfId="13765" hidden="1"/>
    <cellStyle name="Uwaga 3" xfId="13758" hidden="1"/>
    <cellStyle name="Uwaga 3" xfId="13753" hidden="1"/>
    <cellStyle name="Uwaga 3" xfId="13748" hidden="1"/>
    <cellStyle name="Uwaga 3" xfId="13742" hidden="1"/>
    <cellStyle name="Uwaga 3" xfId="13737"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5" hidden="1"/>
    <cellStyle name="Uwaga 3" xfId="14493" hidden="1"/>
    <cellStyle name="Uwaga 3" xfId="14491" hidden="1"/>
    <cellStyle name="Uwaga 3" xfId="14478" hidden="1"/>
    <cellStyle name="Uwaga 3" xfId="14477" hidden="1"/>
    <cellStyle name="Uwaga 3" xfId="14476" hidden="1"/>
    <cellStyle name="Uwaga 3" xfId="14463" hidden="1"/>
    <cellStyle name="Uwaga 3" xfId="14462" hidden="1"/>
    <cellStyle name="Uwaga 3" xfId="14461" hidden="1"/>
    <cellStyle name="Uwaga 3" xfId="14449" hidden="1"/>
    <cellStyle name="Uwaga 3" xfId="14447" hidden="1"/>
    <cellStyle name="Uwaga 3" xfId="14446" hidden="1"/>
    <cellStyle name="Uwaga 3" xfId="14433" hidden="1"/>
    <cellStyle name="Uwaga 3" xfId="14432" hidden="1"/>
    <cellStyle name="Uwaga 3" xfId="14431" hidden="1"/>
    <cellStyle name="Uwaga 3" xfId="14419" hidden="1"/>
    <cellStyle name="Uwaga 3" xfId="14417" hidden="1"/>
    <cellStyle name="Uwaga 3" xfId="14415" hidden="1"/>
    <cellStyle name="Uwaga 3" xfId="14404" hidden="1"/>
    <cellStyle name="Uwaga 3" xfId="14402" hidden="1"/>
    <cellStyle name="Uwaga 3" xfId="14400" hidden="1"/>
    <cellStyle name="Uwaga 3" xfId="14389" hidden="1"/>
    <cellStyle name="Uwaga 3" xfId="14387" hidden="1"/>
    <cellStyle name="Uwaga 3" xfId="14385" hidden="1"/>
    <cellStyle name="Uwaga 3" xfId="14374" hidden="1"/>
    <cellStyle name="Uwaga 3" xfId="14372" hidden="1"/>
    <cellStyle name="Uwaga 3" xfId="14370" hidden="1"/>
    <cellStyle name="Uwaga 3" xfId="14359" hidden="1"/>
    <cellStyle name="Uwaga 3" xfId="14357" hidden="1"/>
    <cellStyle name="Uwaga 3" xfId="14355" hidden="1"/>
    <cellStyle name="Uwaga 3" xfId="14344" hidden="1"/>
    <cellStyle name="Uwaga 3" xfId="14342" hidden="1"/>
    <cellStyle name="Uwaga 3" xfId="14340" hidden="1"/>
    <cellStyle name="Uwaga 3" xfId="14329" hidden="1"/>
    <cellStyle name="Uwaga 3" xfId="14327" hidden="1"/>
    <cellStyle name="Uwaga 3" xfId="14325" hidden="1"/>
    <cellStyle name="Uwaga 3" xfId="14314" hidden="1"/>
    <cellStyle name="Uwaga 3" xfId="14312" hidden="1"/>
    <cellStyle name="Uwaga 3" xfId="14310" hidden="1"/>
    <cellStyle name="Uwaga 3" xfId="14299" hidden="1"/>
    <cellStyle name="Uwaga 3" xfId="14297" hidden="1"/>
    <cellStyle name="Uwaga 3" xfId="14295" hidden="1"/>
    <cellStyle name="Uwaga 3" xfId="14284" hidden="1"/>
    <cellStyle name="Uwaga 3" xfId="14282" hidden="1"/>
    <cellStyle name="Uwaga 3" xfId="14280" hidden="1"/>
    <cellStyle name="Uwaga 3" xfId="14269" hidden="1"/>
    <cellStyle name="Uwaga 3" xfId="14267" hidden="1"/>
    <cellStyle name="Uwaga 3" xfId="14265" hidden="1"/>
    <cellStyle name="Uwaga 3" xfId="14254" hidden="1"/>
    <cellStyle name="Uwaga 3" xfId="14252" hidden="1"/>
    <cellStyle name="Uwaga 3" xfId="14250" hidden="1"/>
    <cellStyle name="Uwaga 3" xfId="14239" hidden="1"/>
    <cellStyle name="Uwaga 3" xfId="14237" hidden="1"/>
    <cellStyle name="Uwaga 3" xfId="14235" hidden="1"/>
    <cellStyle name="Uwaga 3" xfId="14224" hidden="1"/>
    <cellStyle name="Uwaga 3" xfId="14222" hidden="1"/>
    <cellStyle name="Uwaga 3" xfId="14220" hidden="1"/>
    <cellStyle name="Uwaga 3" xfId="14209" hidden="1"/>
    <cellStyle name="Uwaga 3" xfId="14207" hidden="1"/>
    <cellStyle name="Uwaga 3" xfId="14205" hidden="1"/>
    <cellStyle name="Uwaga 3" xfId="14194" hidden="1"/>
    <cellStyle name="Uwaga 3" xfId="14192" hidden="1"/>
    <cellStyle name="Uwaga 3" xfId="14190" hidden="1"/>
    <cellStyle name="Uwaga 3" xfId="14179" hidden="1"/>
    <cellStyle name="Uwaga 3" xfId="14177" hidden="1"/>
    <cellStyle name="Uwaga 3" xfId="14175" hidden="1"/>
    <cellStyle name="Uwaga 3" xfId="14164" hidden="1"/>
    <cellStyle name="Uwaga 3" xfId="14162" hidden="1"/>
    <cellStyle name="Uwaga 3" xfId="14160" hidden="1"/>
    <cellStyle name="Uwaga 3" xfId="14149" hidden="1"/>
    <cellStyle name="Uwaga 3" xfId="14147" hidden="1"/>
    <cellStyle name="Uwaga 3" xfId="14145" hidden="1"/>
    <cellStyle name="Uwaga 3" xfId="14134" hidden="1"/>
    <cellStyle name="Uwaga 3" xfId="14132" hidden="1"/>
    <cellStyle name="Uwaga 3" xfId="14130" hidden="1"/>
    <cellStyle name="Uwaga 3" xfId="14119" hidden="1"/>
    <cellStyle name="Uwaga 3" xfId="14117" hidden="1"/>
    <cellStyle name="Uwaga 3" xfId="14115" hidden="1"/>
    <cellStyle name="Uwaga 3" xfId="14104" hidden="1"/>
    <cellStyle name="Uwaga 3" xfId="14102" hidden="1"/>
    <cellStyle name="Uwaga 3" xfId="14099" hidden="1"/>
    <cellStyle name="Uwaga 3" xfId="14089" hidden="1"/>
    <cellStyle name="Uwaga 3" xfId="14087" hidden="1"/>
    <cellStyle name="Uwaga 3" xfId="14085" hidden="1"/>
    <cellStyle name="Uwaga 3" xfId="14074" hidden="1"/>
    <cellStyle name="Uwaga 3" xfId="14072" hidden="1"/>
    <cellStyle name="Uwaga 3" xfId="14070" hidden="1"/>
    <cellStyle name="Uwaga 3" xfId="14059" hidden="1"/>
    <cellStyle name="Uwaga 3" xfId="14057" hidden="1"/>
    <cellStyle name="Uwaga 3" xfId="14054" hidden="1"/>
    <cellStyle name="Uwaga 3" xfId="14044" hidden="1"/>
    <cellStyle name="Uwaga 3" xfId="14042" hidden="1"/>
    <cellStyle name="Uwaga 3" xfId="14039" hidden="1"/>
    <cellStyle name="Uwaga 3" xfId="14029" hidden="1"/>
    <cellStyle name="Uwaga 3" xfId="14027" hidden="1"/>
    <cellStyle name="Uwaga 3" xfId="14024" hidden="1"/>
    <cellStyle name="Uwaga 3" xfId="14015" hidden="1"/>
    <cellStyle name="Uwaga 3" xfId="14012" hidden="1"/>
    <cellStyle name="Uwaga 3" xfId="14008" hidden="1"/>
    <cellStyle name="Uwaga 3" xfId="14000" hidden="1"/>
    <cellStyle name="Uwaga 3" xfId="13997" hidden="1"/>
    <cellStyle name="Uwaga 3" xfId="13993" hidden="1"/>
    <cellStyle name="Uwaga 3" xfId="13985" hidden="1"/>
    <cellStyle name="Uwaga 3" xfId="13982" hidden="1"/>
    <cellStyle name="Uwaga 3" xfId="13978" hidden="1"/>
    <cellStyle name="Uwaga 3" xfId="13970" hidden="1"/>
    <cellStyle name="Uwaga 3" xfId="13967" hidden="1"/>
    <cellStyle name="Uwaga 3" xfId="13963" hidden="1"/>
    <cellStyle name="Uwaga 3" xfId="13955" hidden="1"/>
    <cellStyle name="Uwaga 3" xfId="13952" hidden="1"/>
    <cellStyle name="Uwaga 3" xfId="13948" hidden="1"/>
    <cellStyle name="Uwaga 3" xfId="13940" hidden="1"/>
    <cellStyle name="Uwaga 3" xfId="13936" hidden="1"/>
    <cellStyle name="Uwaga 3" xfId="13931" hidden="1"/>
    <cellStyle name="Uwaga 3" xfId="13925" hidden="1"/>
    <cellStyle name="Uwaga 3" xfId="13921" hidden="1"/>
    <cellStyle name="Uwaga 3" xfId="13916" hidden="1"/>
    <cellStyle name="Uwaga 3" xfId="13910" hidden="1"/>
    <cellStyle name="Uwaga 3" xfId="13906" hidden="1"/>
    <cellStyle name="Uwaga 3" xfId="13901" hidden="1"/>
    <cellStyle name="Uwaga 3" xfId="13895" hidden="1"/>
    <cellStyle name="Uwaga 3" xfId="13892" hidden="1"/>
    <cellStyle name="Uwaga 3" xfId="13888" hidden="1"/>
    <cellStyle name="Uwaga 3" xfId="13880" hidden="1"/>
    <cellStyle name="Uwaga 3" xfId="13877" hidden="1"/>
    <cellStyle name="Uwaga 3" xfId="13872" hidden="1"/>
    <cellStyle name="Uwaga 3" xfId="13865" hidden="1"/>
    <cellStyle name="Uwaga 3" xfId="13861" hidden="1"/>
    <cellStyle name="Uwaga 3" xfId="13856" hidden="1"/>
    <cellStyle name="Uwaga 3" xfId="13850" hidden="1"/>
    <cellStyle name="Uwaga 3" xfId="13846" hidden="1"/>
    <cellStyle name="Uwaga 3" xfId="13841" hidden="1"/>
    <cellStyle name="Uwaga 3" xfId="13835" hidden="1"/>
    <cellStyle name="Uwaga 3" xfId="13832" hidden="1"/>
    <cellStyle name="Uwaga 3" xfId="13828" hidden="1"/>
    <cellStyle name="Uwaga 3" xfId="13820" hidden="1"/>
    <cellStyle name="Uwaga 3" xfId="13815" hidden="1"/>
    <cellStyle name="Uwaga 3" xfId="13810" hidden="1"/>
    <cellStyle name="Uwaga 3" xfId="13805" hidden="1"/>
    <cellStyle name="Uwaga 3" xfId="13800" hidden="1"/>
    <cellStyle name="Uwaga 3" xfId="13795" hidden="1"/>
    <cellStyle name="Uwaga 3" xfId="13790" hidden="1"/>
    <cellStyle name="Uwaga 3" xfId="13785" hidden="1"/>
    <cellStyle name="Uwaga 3" xfId="13780" hidden="1"/>
    <cellStyle name="Uwaga 3" xfId="13775" hidden="1"/>
    <cellStyle name="Uwaga 3" xfId="13771" hidden="1"/>
    <cellStyle name="Uwaga 3" xfId="13766"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499" hidden="1"/>
    <cellStyle name="Uwaga 3" xfId="14498" hidden="1"/>
    <cellStyle name="Uwaga 3" xfId="14496" hidden="1"/>
    <cellStyle name="Uwaga 3" xfId="14483" hidden="1"/>
    <cellStyle name="Uwaga 3" xfId="14481" hidden="1"/>
    <cellStyle name="Uwaga 3" xfId="14479" hidden="1"/>
    <cellStyle name="Uwaga 3" xfId="14469" hidden="1"/>
    <cellStyle name="Uwaga 3" xfId="14467" hidden="1"/>
    <cellStyle name="Uwaga 3" xfId="14465" hidden="1"/>
    <cellStyle name="Uwaga 3" xfId="14454" hidden="1"/>
    <cellStyle name="Uwaga 3" xfId="14452" hidden="1"/>
    <cellStyle name="Uwaga 3" xfId="14450" hidden="1"/>
    <cellStyle name="Uwaga 3" xfId="14437" hidden="1"/>
    <cellStyle name="Uwaga 3" xfId="14435" hidden="1"/>
    <cellStyle name="Uwaga 3" xfId="14434" hidden="1"/>
    <cellStyle name="Uwaga 3" xfId="14421" hidden="1"/>
    <cellStyle name="Uwaga 3" xfId="14420" hidden="1"/>
    <cellStyle name="Uwaga 3" xfId="14418" hidden="1"/>
    <cellStyle name="Uwaga 3" xfId="14406" hidden="1"/>
    <cellStyle name="Uwaga 3" xfId="14405" hidden="1"/>
    <cellStyle name="Uwaga 3" xfId="14403" hidden="1"/>
    <cellStyle name="Uwaga 3" xfId="14391" hidden="1"/>
    <cellStyle name="Uwaga 3" xfId="14390" hidden="1"/>
    <cellStyle name="Uwaga 3" xfId="14388" hidden="1"/>
    <cellStyle name="Uwaga 3" xfId="14376" hidden="1"/>
    <cellStyle name="Uwaga 3" xfId="14375" hidden="1"/>
    <cellStyle name="Uwaga 3" xfId="14373" hidden="1"/>
    <cellStyle name="Uwaga 3" xfId="14361" hidden="1"/>
    <cellStyle name="Uwaga 3" xfId="14360" hidden="1"/>
    <cellStyle name="Uwaga 3" xfId="14358" hidden="1"/>
    <cellStyle name="Uwaga 3" xfId="14346" hidden="1"/>
    <cellStyle name="Uwaga 3" xfId="14345" hidden="1"/>
    <cellStyle name="Uwaga 3" xfId="14343" hidden="1"/>
    <cellStyle name="Uwaga 3" xfId="14331" hidden="1"/>
    <cellStyle name="Uwaga 3" xfId="14330" hidden="1"/>
    <cellStyle name="Uwaga 3" xfId="14328" hidden="1"/>
    <cellStyle name="Uwaga 3" xfId="14316" hidden="1"/>
    <cellStyle name="Uwaga 3" xfId="14315" hidden="1"/>
    <cellStyle name="Uwaga 3" xfId="14313" hidden="1"/>
    <cellStyle name="Uwaga 3" xfId="14301" hidden="1"/>
    <cellStyle name="Uwaga 3" xfId="14300" hidden="1"/>
    <cellStyle name="Uwaga 3" xfId="14298" hidden="1"/>
    <cellStyle name="Uwaga 3" xfId="14286" hidden="1"/>
    <cellStyle name="Uwaga 3" xfId="14285" hidden="1"/>
    <cellStyle name="Uwaga 3" xfId="14283" hidden="1"/>
    <cellStyle name="Uwaga 3" xfId="14271" hidden="1"/>
    <cellStyle name="Uwaga 3" xfId="14270" hidden="1"/>
    <cellStyle name="Uwaga 3" xfId="14268" hidden="1"/>
    <cellStyle name="Uwaga 3" xfId="14256" hidden="1"/>
    <cellStyle name="Uwaga 3" xfId="14255" hidden="1"/>
    <cellStyle name="Uwaga 3" xfId="14253" hidden="1"/>
    <cellStyle name="Uwaga 3" xfId="14241" hidden="1"/>
    <cellStyle name="Uwaga 3" xfId="14240" hidden="1"/>
    <cellStyle name="Uwaga 3" xfId="14238" hidden="1"/>
    <cellStyle name="Uwaga 3" xfId="14226" hidden="1"/>
    <cellStyle name="Uwaga 3" xfId="14225" hidden="1"/>
    <cellStyle name="Uwaga 3" xfId="14223" hidden="1"/>
    <cellStyle name="Uwaga 3" xfId="14211" hidden="1"/>
    <cellStyle name="Uwaga 3" xfId="14210" hidden="1"/>
    <cellStyle name="Uwaga 3" xfId="14208" hidden="1"/>
    <cellStyle name="Uwaga 3" xfId="14196" hidden="1"/>
    <cellStyle name="Uwaga 3" xfId="14195" hidden="1"/>
    <cellStyle name="Uwaga 3" xfId="14193" hidden="1"/>
    <cellStyle name="Uwaga 3" xfId="14181" hidden="1"/>
    <cellStyle name="Uwaga 3" xfId="14180" hidden="1"/>
    <cellStyle name="Uwaga 3" xfId="14178" hidden="1"/>
    <cellStyle name="Uwaga 3" xfId="14166" hidden="1"/>
    <cellStyle name="Uwaga 3" xfId="14165" hidden="1"/>
    <cellStyle name="Uwaga 3" xfId="14163" hidden="1"/>
    <cellStyle name="Uwaga 3" xfId="14151" hidden="1"/>
    <cellStyle name="Uwaga 3" xfId="14150" hidden="1"/>
    <cellStyle name="Uwaga 3" xfId="14148" hidden="1"/>
    <cellStyle name="Uwaga 3" xfId="14136" hidden="1"/>
    <cellStyle name="Uwaga 3" xfId="14135" hidden="1"/>
    <cellStyle name="Uwaga 3" xfId="14133" hidden="1"/>
    <cellStyle name="Uwaga 3" xfId="14121" hidden="1"/>
    <cellStyle name="Uwaga 3" xfId="14120" hidden="1"/>
    <cellStyle name="Uwaga 3" xfId="14118" hidden="1"/>
    <cellStyle name="Uwaga 3" xfId="14106" hidden="1"/>
    <cellStyle name="Uwaga 3" xfId="14105" hidden="1"/>
    <cellStyle name="Uwaga 3" xfId="14103" hidden="1"/>
    <cellStyle name="Uwaga 3" xfId="14091" hidden="1"/>
    <cellStyle name="Uwaga 3" xfId="14090" hidden="1"/>
    <cellStyle name="Uwaga 3" xfId="14088" hidden="1"/>
    <cellStyle name="Uwaga 3" xfId="14076" hidden="1"/>
    <cellStyle name="Uwaga 3" xfId="14075" hidden="1"/>
    <cellStyle name="Uwaga 3" xfId="14073" hidden="1"/>
    <cellStyle name="Uwaga 3" xfId="14061" hidden="1"/>
    <cellStyle name="Uwaga 3" xfId="14060" hidden="1"/>
    <cellStyle name="Uwaga 3" xfId="14058" hidden="1"/>
    <cellStyle name="Uwaga 3" xfId="14046" hidden="1"/>
    <cellStyle name="Uwaga 3" xfId="14045" hidden="1"/>
    <cellStyle name="Uwaga 3" xfId="14043" hidden="1"/>
    <cellStyle name="Uwaga 3" xfId="14031" hidden="1"/>
    <cellStyle name="Uwaga 3" xfId="14030" hidden="1"/>
    <cellStyle name="Uwaga 3" xfId="14028" hidden="1"/>
    <cellStyle name="Uwaga 3" xfId="14016" hidden="1"/>
    <cellStyle name="Uwaga 3" xfId="14014" hidden="1"/>
    <cellStyle name="Uwaga 3" xfId="14011" hidden="1"/>
    <cellStyle name="Uwaga 3" xfId="14001" hidden="1"/>
    <cellStyle name="Uwaga 3" xfId="13999" hidden="1"/>
    <cellStyle name="Uwaga 3" xfId="13996" hidden="1"/>
    <cellStyle name="Uwaga 3" xfId="13986" hidden="1"/>
    <cellStyle name="Uwaga 3" xfId="13984" hidden="1"/>
    <cellStyle name="Uwaga 3" xfId="13981" hidden="1"/>
    <cellStyle name="Uwaga 3" xfId="13971" hidden="1"/>
    <cellStyle name="Uwaga 3" xfId="13969" hidden="1"/>
    <cellStyle name="Uwaga 3" xfId="13966" hidden="1"/>
    <cellStyle name="Uwaga 3" xfId="13956" hidden="1"/>
    <cellStyle name="Uwaga 3" xfId="13954" hidden="1"/>
    <cellStyle name="Uwaga 3" xfId="13951" hidden="1"/>
    <cellStyle name="Uwaga 3" xfId="13941" hidden="1"/>
    <cellStyle name="Uwaga 3" xfId="13939" hidden="1"/>
    <cellStyle name="Uwaga 3" xfId="13935" hidden="1"/>
    <cellStyle name="Uwaga 3" xfId="13926" hidden="1"/>
    <cellStyle name="Uwaga 3" xfId="13923" hidden="1"/>
    <cellStyle name="Uwaga 3" xfId="13919" hidden="1"/>
    <cellStyle name="Uwaga 3" xfId="13911" hidden="1"/>
    <cellStyle name="Uwaga 3" xfId="13909" hidden="1"/>
    <cellStyle name="Uwaga 3" xfId="13905" hidden="1"/>
    <cellStyle name="Uwaga 3" xfId="13896" hidden="1"/>
    <cellStyle name="Uwaga 3" xfId="13894" hidden="1"/>
    <cellStyle name="Uwaga 3" xfId="13891" hidden="1"/>
    <cellStyle name="Uwaga 3" xfId="13881" hidden="1"/>
    <cellStyle name="Uwaga 3" xfId="13879" hidden="1"/>
    <cellStyle name="Uwaga 3" xfId="13874" hidden="1"/>
    <cellStyle name="Uwaga 3" xfId="13866" hidden="1"/>
    <cellStyle name="Uwaga 3" xfId="13864" hidden="1"/>
    <cellStyle name="Uwaga 3" xfId="13859" hidden="1"/>
    <cellStyle name="Uwaga 3" xfId="13851" hidden="1"/>
    <cellStyle name="Uwaga 3" xfId="13849" hidden="1"/>
    <cellStyle name="Uwaga 3" xfId="13844" hidden="1"/>
    <cellStyle name="Uwaga 3" xfId="13836" hidden="1"/>
    <cellStyle name="Uwaga 3" xfId="13834" hidden="1"/>
    <cellStyle name="Uwaga 3" xfId="13830" hidden="1"/>
    <cellStyle name="Uwaga 3" xfId="13821" hidden="1"/>
    <cellStyle name="Uwaga 3" xfId="13818" hidden="1"/>
    <cellStyle name="Uwaga 3" xfId="13813" hidden="1"/>
    <cellStyle name="Uwaga 3" xfId="13806" hidden="1"/>
    <cellStyle name="Uwaga 3" xfId="13802" hidden="1"/>
    <cellStyle name="Uwaga 3" xfId="13797" hidden="1"/>
    <cellStyle name="Uwaga 3" xfId="13791" hidden="1"/>
    <cellStyle name="Uwaga 3" xfId="13787" hidden="1"/>
    <cellStyle name="Uwaga 3" xfId="13782" hidden="1"/>
    <cellStyle name="Uwaga 3" xfId="13776" hidden="1"/>
    <cellStyle name="Uwaga 3" xfId="13773" hidden="1"/>
    <cellStyle name="Uwaga 3" xfId="13769" hidden="1"/>
    <cellStyle name="Uwaga 3" xfId="13760" hidden="1"/>
    <cellStyle name="Uwaga 3" xfId="13755" hidden="1"/>
    <cellStyle name="Uwaga 3" xfId="13750" hidden="1"/>
    <cellStyle name="Uwaga 3" xfId="13745" hidden="1"/>
    <cellStyle name="Uwaga 3" xfId="13740" hidden="1"/>
    <cellStyle name="Uwaga 3" xfId="13735" hidden="1"/>
    <cellStyle name="Uwaga 3" xfId="13730" hidden="1"/>
    <cellStyle name="Uwaga 3" xfId="13725" hidden="1"/>
    <cellStyle name="Uwaga 3" xfId="13720" hidden="1"/>
    <cellStyle name="Uwaga 3" xfId="13716" hidden="1"/>
    <cellStyle name="Uwaga 3" xfId="13711" hidden="1"/>
    <cellStyle name="Uwaga 3" xfId="13706" hidden="1"/>
    <cellStyle name="Uwaga 3" xfId="13701" hidden="1"/>
    <cellStyle name="Uwaga 3" xfId="13697" hidden="1"/>
    <cellStyle name="Uwaga 3" xfId="13693" hidden="1"/>
    <cellStyle name="Uwaga 3" xfId="13686" hidden="1"/>
    <cellStyle name="Uwaga 3" xfId="13682" hidden="1"/>
    <cellStyle name="Uwaga 3" xfId="13677" hidden="1"/>
    <cellStyle name="Uwaga 3" xfId="13671" hidden="1"/>
    <cellStyle name="Uwaga 3" xfId="13667" hidden="1"/>
    <cellStyle name="Uwaga 3" xfId="13662" hidden="1"/>
    <cellStyle name="Uwaga 3" xfId="13656" hidden="1"/>
    <cellStyle name="Uwaga 3" xfId="13652" hidden="1"/>
    <cellStyle name="Uwaga 3" xfId="13648" hidden="1"/>
    <cellStyle name="Uwaga 3" xfId="13641" hidden="1"/>
    <cellStyle name="Uwaga 3" xfId="13637" hidden="1"/>
    <cellStyle name="Uwaga 3" xfId="13633" hidden="1"/>
    <cellStyle name="Uwaga 3" xfId="14575" hidden="1"/>
    <cellStyle name="Uwaga 3" xfId="14576" hidden="1"/>
    <cellStyle name="Uwaga 3" xfId="14578" hidden="1"/>
    <cellStyle name="Uwaga 3" xfId="14584" hidden="1"/>
    <cellStyle name="Uwaga 3" xfId="14585" hidden="1"/>
    <cellStyle name="Uwaga 3" xfId="14588" hidden="1"/>
    <cellStyle name="Uwaga 3" xfId="14593" hidden="1"/>
    <cellStyle name="Uwaga 3" xfId="14594" hidden="1"/>
    <cellStyle name="Uwaga 3" xfId="14597" hidden="1"/>
    <cellStyle name="Uwaga 3" xfId="14602" hidden="1"/>
    <cellStyle name="Uwaga 3" xfId="14603" hidden="1"/>
    <cellStyle name="Uwaga 3" xfId="14604" hidden="1"/>
    <cellStyle name="Uwaga 3" xfId="14611" hidden="1"/>
    <cellStyle name="Uwaga 3" xfId="14614" hidden="1"/>
    <cellStyle name="Uwaga 3" xfId="14617" hidden="1"/>
    <cellStyle name="Uwaga 3" xfId="14623" hidden="1"/>
    <cellStyle name="Uwaga 3" xfId="14626" hidden="1"/>
    <cellStyle name="Uwaga 3" xfId="14628" hidden="1"/>
    <cellStyle name="Uwaga 3" xfId="14633" hidden="1"/>
    <cellStyle name="Uwaga 3" xfId="14636" hidden="1"/>
    <cellStyle name="Uwaga 3" xfId="14637" hidden="1"/>
    <cellStyle name="Uwaga 3" xfId="14641" hidden="1"/>
    <cellStyle name="Uwaga 3" xfId="14644" hidden="1"/>
    <cellStyle name="Uwaga 3" xfId="14646" hidden="1"/>
    <cellStyle name="Uwaga 3" xfId="14647" hidden="1"/>
    <cellStyle name="Uwaga 3" xfId="14648" hidden="1"/>
    <cellStyle name="Uwaga 3" xfId="14651" hidden="1"/>
    <cellStyle name="Uwaga 3" xfId="14658" hidden="1"/>
    <cellStyle name="Uwaga 3" xfId="14661" hidden="1"/>
    <cellStyle name="Uwaga 3" xfId="14664" hidden="1"/>
    <cellStyle name="Uwaga 3" xfId="14667" hidden="1"/>
    <cellStyle name="Uwaga 3" xfId="14670" hidden="1"/>
    <cellStyle name="Uwaga 3" xfId="14673" hidden="1"/>
    <cellStyle name="Uwaga 3" xfId="14675" hidden="1"/>
    <cellStyle name="Uwaga 3" xfId="14678" hidden="1"/>
    <cellStyle name="Uwaga 3" xfId="14681" hidden="1"/>
    <cellStyle name="Uwaga 3" xfId="14683" hidden="1"/>
    <cellStyle name="Uwaga 3" xfId="14684" hidden="1"/>
    <cellStyle name="Uwaga 3" xfId="14686" hidden="1"/>
    <cellStyle name="Uwaga 3" xfId="14693" hidden="1"/>
    <cellStyle name="Uwaga 3" xfId="14696" hidden="1"/>
    <cellStyle name="Uwaga 3" xfId="14699" hidden="1"/>
    <cellStyle name="Uwaga 3" xfId="14703" hidden="1"/>
    <cellStyle name="Uwaga 3" xfId="14706" hidden="1"/>
    <cellStyle name="Uwaga 3" xfId="14709" hidden="1"/>
    <cellStyle name="Uwaga 3" xfId="14711" hidden="1"/>
    <cellStyle name="Uwaga 3" xfId="14714" hidden="1"/>
    <cellStyle name="Uwaga 3" xfId="14717" hidden="1"/>
    <cellStyle name="Uwaga 3" xfId="14719" hidden="1"/>
    <cellStyle name="Uwaga 3" xfId="14720" hidden="1"/>
    <cellStyle name="Uwaga 3" xfId="14723" hidden="1"/>
    <cellStyle name="Uwaga 3" xfId="14730" hidden="1"/>
    <cellStyle name="Uwaga 3" xfId="14733" hidden="1"/>
    <cellStyle name="Uwaga 3" xfId="14736" hidden="1"/>
    <cellStyle name="Uwaga 3" xfId="14740" hidden="1"/>
    <cellStyle name="Uwaga 3" xfId="14743" hidden="1"/>
    <cellStyle name="Uwaga 3" xfId="14745" hidden="1"/>
    <cellStyle name="Uwaga 3" xfId="14748" hidden="1"/>
    <cellStyle name="Uwaga 3" xfId="14751" hidden="1"/>
    <cellStyle name="Uwaga 3" xfId="14754" hidden="1"/>
    <cellStyle name="Uwaga 3" xfId="14755" hidden="1"/>
    <cellStyle name="Uwaga 3" xfId="14756" hidden="1"/>
    <cellStyle name="Uwaga 3" xfId="14758" hidden="1"/>
    <cellStyle name="Uwaga 3" xfId="14764" hidden="1"/>
    <cellStyle name="Uwaga 3" xfId="14765" hidden="1"/>
    <cellStyle name="Uwaga 3" xfId="14767" hidden="1"/>
    <cellStyle name="Uwaga 3" xfId="14773" hidden="1"/>
    <cellStyle name="Uwaga 3" xfId="14775" hidden="1"/>
    <cellStyle name="Uwaga 3" xfId="14778" hidden="1"/>
    <cellStyle name="Uwaga 3" xfId="14782" hidden="1"/>
    <cellStyle name="Uwaga 3" xfId="14783" hidden="1"/>
    <cellStyle name="Uwaga 3" xfId="14785" hidden="1"/>
    <cellStyle name="Uwaga 3" xfId="14791" hidden="1"/>
    <cellStyle name="Uwaga 3" xfId="14792" hidden="1"/>
    <cellStyle name="Uwaga 3" xfId="14793" hidden="1"/>
    <cellStyle name="Uwaga 3" xfId="14801" hidden="1"/>
    <cellStyle name="Uwaga 3" xfId="14804" hidden="1"/>
    <cellStyle name="Uwaga 3" xfId="14807" hidden="1"/>
    <cellStyle name="Uwaga 3" xfId="14810" hidden="1"/>
    <cellStyle name="Uwaga 3" xfId="14813" hidden="1"/>
    <cellStyle name="Uwaga 3" xfId="14816" hidden="1"/>
    <cellStyle name="Uwaga 3" xfId="14819" hidden="1"/>
    <cellStyle name="Uwaga 3" xfId="14822" hidden="1"/>
    <cellStyle name="Uwaga 3" xfId="14825" hidden="1"/>
    <cellStyle name="Uwaga 3" xfId="14827" hidden="1"/>
    <cellStyle name="Uwaga 3" xfId="14828" hidden="1"/>
    <cellStyle name="Uwaga 3" xfId="14830" hidden="1"/>
    <cellStyle name="Uwaga 3" xfId="14837" hidden="1"/>
    <cellStyle name="Uwaga 3" xfId="14840" hidden="1"/>
    <cellStyle name="Uwaga 3" xfId="14843" hidden="1"/>
    <cellStyle name="Uwaga 3" xfId="14846" hidden="1"/>
    <cellStyle name="Uwaga 3" xfId="14849" hidden="1"/>
    <cellStyle name="Uwaga 3" xfId="14852" hidden="1"/>
    <cellStyle name="Uwaga 3" xfId="14855" hidden="1"/>
    <cellStyle name="Uwaga 3" xfId="14857" hidden="1"/>
    <cellStyle name="Uwaga 3" xfId="14860" hidden="1"/>
    <cellStyle name="Uwaga 3" xfId="14863" hidden="1"/>
    <cellStyle name="Uwaga 3" xfId="14864" hidden="1"/>
    <cellStyle name="Uwaga 3" xfId="14865" hidden="1"/>
    <cellStyle name="Uwaga 3" xfId="14872" hidden="1"/>
    <cellStyle name="Uwaga 3" xfId="14873" hidden="1"/>
    <cellStyle name="Uwaga 3" xfId="14875" hidden="1"/>
    <cellStyle name="Uwaga 3" xfId="14881" hidden="1"/>
    <cellStyle name="Uwaga 3" xfId="14882" hidden="1"/>
    <cellStyle name="Uwaga 3" xfId="14884" hidden="1"/>
    <cellStyle name="Uwaga 3" xfId="14890" hidden="1"/>
    <cellStyle name="Uwaga 3" xfId="14891" hidden="1"/>
    <cellStyle name="Uwaga 3" xfId="14893" hidden="1"/>
    <cellStyle name="Uwaga 3" xfId="14899" hidden="1"/>
    <cellStyle name="Uwaga 3" xfId="14900" hidden="1"/>
    <cellStyle name="Uwaga 3" xfId="14901" hidden="1"/>
    <cellStyle name="Uwaga 3" xfId="14909" hidden="1"/>
    <cellStyle name="Uwaga 3" xfId="14911" hidden="1"/>
    <cellStyle name="Uwaga 3" xfId="14914" hidden="1"/>
    <cellStyle name="Uwaga 3" xfId="14918" hidden="1"/>
    <cellStyle name="Uwaga 3" xfId="14921" hidden="1"/>
    <cellStyle name="Uwaga 3" xfId="14924" hidden="1"/>
    <cellStyle name="Uwaga 3" xfId="14927" hidden="1"/>
    <cellStyle name="Uwaga 3" xfId="14929" hidden="1"/>
    <cellStyle name="Uwaga 3" xfId="14932" hidden="1"/>
    <cellStyle name="Uwaga 3" xfId="14935" hidden="1"/>
    <cellStyle name="Uwaga 3" xfId="14936" hidden="1"/>
    <cellStyle name="Uwaga 3" xfId="14937" hidden="1"/>
    <cellStyle name="Uwaga 3" xfId="14944" hidden="1"/>
    <cellStyle name="Uwaga 3" xfId="14946" hidden="1"/>
    <cellStyle name="Uwaga 3" xfId="14948" hidden="1"/>
    <cellStyle name="Uwaga 3" xfId="14953" hidden="1"/>
    <cellStyle name="Uwaga 3" xfId="14955" hidden="1"/>
    <cellStyle name="Uwaga 3" xfId="14957" hidden="1"/>
    <cellStyle name="Uwaga 3" xfId="14962" hidden="1"/>
    <cellStyle name="Uwaga 3" xfId="14964" hidden="1"/>
    <cellStyle name="Uwaga 3" xfId="14966" hidden="1"/>
    <cellStyle name="Uwaga 3" xfId="14971" hidden="1"/>
    <cellStyle name="Uwaga 3" xfId="14972" hidden="1"/>
    <cellStyle name="Uwaga 3" xfId="14973" hidden="1"/>
    <cellStyle name="Uwaga 3" xfId="14980" hidden="1"/>
    <cellStyle name="Uwaga 3" xfId="14982" hidden="1"/>
    <cellStyle name="Uwaga 3" xfId="14984" hidden="1"/>
    <cellStyle name="Uwaga 3" xfId="14989" hidden="1"/>
    <cellStyle name="Uwaga 3" xfId="14991" hidden="1"/>
    <cellStyle name="Uwaga 3" xfId="14993" hidden="1"/>
    <cellStyle name="Uwaga 3" xfId="14998" hidden="1"/>
    <cellStyle name="Uwaga 3" xfId="15000" hidden="1"/>
    <cellStyle name="Uwaga 3" xfId="15001" hidden="1"/>
    <cellStyle name="Uwaga 3" xfId="15007" hidden="1"/>
    <cellStyle name="Uwaga 3" xfId="15008" hidden="1"/>
    <cellStyle name="Uwaga 3" xfId="15009" hidden="1"/>
    <cellStyle name="Uwaga 3" xfId="15016" hidden="1"/>
    <cellStyle name="Uwaga 3" xfId="15018" hidden="1"/>
    <cellStyle name="Uwaga 3" xfId="15020" hidden="1"/>
    <cellStyle name="Uwaga 3" xfId="15025" hidden="1"/>
    <cellStyle name="Uwaga 3" xfId="15027" hidden="1"/>
    <cellStyle name="Uwaga 3" xfId="15029" hidden="1"/>
    <cellStyle name="Uwaga 3" xfId="15034" hidden="1"/>
    <cellStyle name="Uwaga 3" xfId="15036" hidden="1"/>
    <cellStyle name="Uwaga 3" xfId="15038" hidden="1"/>
    <cellStyle name="Uwaga 3" xfId="15043" hidden="1"/>
    <cellStyle name="Uwaga 3" xfId="15044" hidden="1"/>
    <cellStyle name="Uwaga 3" xfId="15046" hidden="1"/>
    <cellStyle name="Uwaga 3" xfId="15052" hidden="1"/>
    <cellStyle name="Uwaga 3" xfId="15053" hidden="1"/>
    <cellStyle name="Uwaga 3" xfId="15054" hidden="1"/>
    <cellStyle name="Uwaga 3" xfId="15061" hidden="1"/>
    <cellStyle name="Uwaga 3" xfId="15062" hidden="1"/>
    <cellStyle name="Uwaga 3" xfId="15063" hidden="1"/>
    <cellStyle name="Uwaga 3" xfId="15070" hidden="1"/>
    <cellStyle name="Uwaga 3" xfId="15071" hidden="1"/>
    <cellStyle name="Uwaga 3" xfId="15072" hidden="1"/>
    <cellStyle name="Uwaga 3" xfId="15079" hidden="1"/>
    <cellStyle name="Uwaga 3" xfId="15080" hidden="1"/>
    <cellStyle name="Uwaga 3" xfId="15081" hidden="1"/>
    <cellStyle name="Uwaga 3" xfId="15088" hidden="1"/>
    <cellStyle name="Uwaga 3" xfId="15089" hidden="1"/>
    <cellStyle name="Uwaga 3" xfId="15090" hidden="1"/>
    <cellStyle name="Uwaga 3" xfId="15173" hidden="1"/>
    <cellStyle name="Uwaga 3" xfId="15174" hidden="1"/>
    <cellStyle name="Uwaga 3" xfId="15176" hidden="1"/>
    <cellStyle name="Uwaga 3" xfId="15188" hidden="1"/>
    <cellStyle name="Uwaga 3" xfId="15189" hidden="1"/>
    <cellStyle name="Uwaga 3" xfId="15194" hidden="1"/>
    <cellStyle name="Uwaga 3" xfId="15203" hidden="1"/>
    <cellStyle name="Uwaga 3" xfId="15204" hidden="1"/>
    <cellStyle name="Uwaga 3" xfId="15209" hidden="1"/>
    <cellStyle name="Uwaga 3" xfId="15218" hidden="1"/>
    <cellStyle name="Uwaga 3" xfId="15219" hidden="1"/>
    <cellStyle name="Uwaga 3" xfId="15220" hidden="1"/>
    <cellStyle name="Uwaga 3" xfId="15233" hidden="1"/>
    <cellStyle name="Uwaga 3" xfId="15238" hidden="1"/>
    <cellStyle name="Uwaga 3" xfId="15243" hidden="1"/>
    <cellStyle name="Uwaga 3" xfId="15253" hidden="1"/>
    <cellStyle name="Uwaga 3" xfId="15258" hidden="1"/>
    <cellStyle name="Uwaga 3" xfId="15262" hidden="1"/>
    <cellStyle name="Uwaga 3" xfId="15269" hidden="1"/>
    <cellStyle name="Uwaga 3" xfId="15274" hidden="1"/>
    <cellStyle name="Uwaga 3" xfId="15277" hidden="1"/>
    <cellStyle name="Uwaga 3" xfId="15283" hidden="1"/>
    <cellStyle name="Uwaga 3" xfId="15288" hidden="1"/>
    <cellStyle name="Uwaga 3" xfId="15292" hidden="1"/>
    <cellStyle name="Uwaga 3" xfId="15293" hidden="1"/>
    <cellStyle name="Uwaga 3" xfId="15294" hidden="1"/>
    <cellStyle name="Uwaga 3" xfId="15298" hidden="1"/>
    <cellStyle name="Uwaga 3" xfId="15310" hidden="1"/>
    <cellStyle name="Uwaga 3" xfId="15315" hidden="1"/>
    <cellStyle name="Uwaga 3" xfId="15320" hidden="1"/>
    <cellStyle name="Uwaga 3" xfId="15325" hidden="1"/>
    <cellStyle name="Uwaga 3" xfId="15330" hidden="1"/>
    <cellStyle name="Uwaga 3" xfId="15335" hidden="1"/>
    <cellStyle name="Uwaga 3" xfId="15339" hidden="1"/>
    <cellStyle name="Uwaga 3" xfId="15343" hidden="1"/>
    <cellStyle name="Uwaga 3" xfId="15348" hidden="1"/>
    <cellStyle name="Uwaga 3" xfId="15353" hidden="1"/>
    <cellStyle name="Uwaga 3" xfId="15354" hidden="1"/>
    <cellStyle name="Uwaga 3" xfId="15356" hidden="1"/>
    <cellStyle name="Uwaga 3" xfId="15369" hidden="1"/>
    <cellStyle name="Uwaga 3" xfId="15373" hidden="1"/>
    <cellStyle name="Uwaga 3" xfId="15378" hidden="1"/>
    <cellStyle name="Uwaga 3" xfId="15385" hidden="1"/>
    <cellStyle name="Uwaga 3" xfId="15389" hidden="1"/>
    <cellStyle name="Uwaga 3" xfId="15394" hidden="1"/>
    <cellStyle name="Uwaga 3" xfId="15399" hidden="1"/>
    <cellStyle name="Uwaga 3" xfId="15402" hidden="1"/>
    <cellStyle name="Uwaga 3" xfId="15407" hidden="1"/>
    <cellStyle name="Uwaga 3" xfId="15413" hidden="1"/>
    <cellStyle name="Uwaga 3" xfId="15414" hidden="1"/>
    <cellStyle name="Uwaga 3" xfId="15417" hidden="1"/>
    <cellStyle name="Uwaga 3" xfId="15430" hidden="1"/>
    <cellStyle name="Uwaga 3" xfId="15434" hidden="1"/>
    <cellStyle name="Uwaga 3" xfId="15439" hidden="1"/>
    <cellStyle name="Uwaga 3" xfId="15446" hidden="1"/>
    <cellStyle name="Uwaga 3" xfId="15451" hidden="1"/>
    <cellStyle name="Uwaga 3" xfId="15455" hidden="1"/>
    <cellStyle name="Uwaga 3" xfId="15460" hidden="1"/>
    <cellStyle name="Uwaga 3" xfId="15464" hidden="1"/>
    <cellStyle name="Uwaga 3" xfId="15469" hidden="1"/>
    <cellStyle name="Uwaga 3" xfId="15473" hidden="1"/>
    <cellStyle name="Uwaga 3" xfId="15474" hidden="1"/>
    <cellStyle name="Uwaga 3" xfId="15476" hidden="1"/>
    <cellStyle name="Uwaga 3" xfId="15488" hidden="1"/>
    <cellStyle name="Uwaga 3" xfId="15489" hidden="1"/>
    <cellStyle name="Uwaga 3" xfId="15491" hidden="1"/>
    <cellStyle name="Uwaga 3" xfId="15503" hidden="1"/>
    <cellStyle name="Uwaga 3" xfId="15505" hidden="1"/>
    <cellStyle name="Uwaga 3" xfId="15508" hidden="1"/>
    <cellStyle name="Uwaga 3" xfId="15518" hidden="1"/>
    <cellStyle name="Uwaga 3" xfId="15519" hidden="1"/>
    <cellStyle name="Uwaga 3" xfId="15521" hidden="1"/>
    <cellStyle name="Uwaga 3" xfId="15533" hidden="1"/>
    <cellStyle name="Uwaga 3" xfId="15534" hidden="1"/>
    <cellStyle name="Uwaga 3" xfId="15535" hidden="1"/>
    <cellStyle name="Uwaga 3" xfId="15549" hidden="1"/>
    <cellStyle name="Uwaga 3" xfId="15552" hidden="1"/>
    <cellStyle name="Uwaga 3" xfId="15556" hidden="1"/>
    <cellStyle name="Uwaga 3" xfId="15564" hidden="1"/>
    <cellStyle name="Uwaga 3" xfId="15567" hidden="1"/>
    <cellStyle name="Uwaga 3" xfId="15571" hidden="1"/>
    <cellStyle name="Uwaga 3" xfId="15579" hidden="1"/>
    <cellStyle name="Uwaga 3" xfId="15582" hidden="1"/>
    <cellStyle name="Uwaga 3" xfId="15586" hidden="1"/>
    <cellStyle name="Uwaga 3" xfId="15593" hidden="1"/>
    <cellStyle name="Uwaga 3" xfId="15594" hidden="1"/>
    <cellStyle name="Uwaga 3" xfId="15596" hidden="1"/>
    <cellStyle name="Uwaga 3" xfId="15609" hidden="1"/>
    <cellStyle name="Uwaga 3" xfId="15612" hidden="1"/>
    <cellStyle name="Uwaga 3" xfId="15615" hidden="1"/>
    <cellStyle name="Uwaga 3" xfId="15624" hidden="1"/>
    <cellStyle name="Uwaga 3" xfId="15627" hidden="1"/>
    <cellStyle name="Uwaga 3" xfId="15631" hidden="1"/>
    <cellStyle name="Uwaga 3" xfId="15639" hidden="1"/>
    <cellStyle name="Uwaga 3" xfId="15641" hidden="1"/>
    <cellStyle name="Uwaga 3" xfId="15644" hidden="1"/>
    <cellStyle name="Uwaga 3" xfId="15653" hidden="1"/>
    <cellStyle name="Uwaga 3" xfId="15654" hidden="1"/>
    <cellStyle name="Uwaga 3" xfId="15655" hidden="1"/>
    <cellStyle name="Uwaga 3" xfId="15668" hidden="1"/>
    <cellStyle name="Uwaga 3" xfId="15669" hidden="1"/>
    <cellStyle name="Uwaga 3" xfId="15671" hidden="1"/>
    <cellStyle name="Uwaga 3" xfId="15683" hidden="1"/>
    <cellStyle name="Uwaga 3" xfId="15684" hidden="1"/>
    <cellStyle name="Uwaga 3" xfId="15686" hidden="1"/>
    <cellStyle name="Uwaga 3" xfId="15698" hidden="1"/>
    <cellStyle name="Uwaga 3" xfId="15699" hidden="1"/>
    <cellStyle name="Uwaga 3" xfId="15701" hidden="1"/>
    <cellStyle name="Uwaga 3" xfId="15713" hidden="1"/>
    <cellStyle name="Uwaga 3" xfId="15714" hidden="1"/>
    <cellStyle name="Uwaga 3" xfId="15715" hidden="1"/>
    <cellStyle name="Uwaga 3" xfId="15729" hidden="1"/>
    <cellStyle name="Uwaga 3" xfId="15731" hidden="1"/>
    <cellStyle name="Uwaga 3" xfId="15734" hidden="1"/>
    <cellStyle name="Uwaga 3" xfId="15744" hidden="1"/>
    <cellStyle name="Uwaga 3" xfId="15747" hidden="1"/>
    <cellStyle name="Uwaga 3" xfId="15750" hidden="1"/>
    <cellStyle name="Uwaga 3" xfId="15759" hidden="1"/>
    <cellStyle name="Uwaga 3" xfId="15761" hidden="1"/>
    <cellStyle name="Uwaga 3" xfId="15764" hidden="1"/>
    <cellStyle name="Uwaga 3" xfId="15773" hidden="1"/>
    <cellStyle name="Uwaga 3" xfId="15774" hidden="1"/>
    <cellStyle name="Uwaga 3" xfId="15775" hidden="1"/>
    <cellStyle name="Uwaga 3" xfId="15788" hidden="1"/>
    <cellStyle name="Uwaga 3" xfId="15790" hidden="1"/>
    <cellStyle name="Uwaga 3" xfId="15792" hidden="1"/>
    <cellStyle name="Uwaga 3" xfId="15803" hidden="1"/>
    <cellStyle name="Uwaga 3" xfId="15805" hidden="1"/>
    <cellStyle name="Uwaga 3" xfId="15807" hidden="1"/>
    <cellStyle name="Uwaga 3" xfId="15818" hidden="1"/>
    <cellStyle name="Uwaga 3" xfId="15820" hidden="1"/>
    <cellStyle name="Uwaga 3" xfId="15822" hidden="1"/>
    <cellStyle name="Uwaga 3" xfId="15833" hidden="1"/>
    <cellStyle name="Uwaga 3" xfId="15834" hidden="1"/>
    <cellStyle name="Uwaga 3" xfId="15835" hidden="1"/>
    <cellStyle name="Uwaga 3" xfId="15848" hidden="1"/>
    <cellStyle name="Uwaga 3" xfId="15850" hidden="1"/>
    <cellStyle name="Uwaga 3" xfId="15852" hidden="1"/>
    <cellStyle name="Uwaga 3" xfId="15863" hidden="1"/>
    <cellStyle name="Uwaga 3" xfId="15865" hidden="1"/>
    <cellStyle name="Uwaga 3" xfId="15867" hidden="1"/>
    <cellStyle name="Uwaga 3" xfId="15878" hidden="1"/>
    <cellStyle name="Uwaga 3" xfId="15880" hidden="1"/>
    <cellStyle name="Uwaga 3" xfId="15881" hidden="1"/>
    <cellStyle name="Uwaga 3" xfId="15893" hidden="1"/>
    <cellStyle name="Uwaga 3" xfId="15894" hidden="1"/>
    <cellStyle name="Uwaga 3" xfId="15895" hidden="1"/>
    <cellStyle name="Uwaga 3" xfId="15908" hidden="1"/>
    <cellStyle name="Uwaga 3" xfId="15910" hidden="1"/>
    <cellStyle name="Uwaga 3" xfId="15912" hidden="1"/>
    <cellStyle name="Uwaga 3" xfId="15923" hidden="1"/>
    <cellStyle name="Uwaga 3" xfId="15925" hidden="1"/>
    <cellStyle name="Uwaga 3" xfId="15927" hidden="1"/>
    <cellStyle name="Uwaga 3" xfId="15938" hidden="1"/>
    <cellStyle name="Uwaga 3" xfId="15940" hidden="1"/>
    <cellStyle name="Uwaga 3" xfId="15942" hidden="1"/>
    <cellStyle name="Uwaga 3" xfId="15953" hidden="1"/>
    <cellStyle name="Uwaga 3" xfId="15954" hidden="1"/>
    <cellStyle name="Uwaga 3" xfId="15956" hidden="1"/>
    <cellStyle name="Uwaga 3" xfId="15967" hidden="1"/>
    <cellStyle name="Uwaga 3" xfId="15969" hidden="1"/>
    <cellStyle name="Uwaga 3" xfId="15970" hidden="1"/>
    <cellStyle name="Uwaga 3" xfId="15979" hidden="1"/>
    <cellStyle name="Uwaga 3" xfId="15982" hidden="1"/>
    <cellStyle name="Uwaga 3" xfId="15984" hidden="1"/>
    <cellStyle name="Uwaga 3" xfId="15995" hidden="1"/>
    <cellStyle name="Uwaga 3" xfId="15997" hidden="1"/>
    <cellStyle name="Uwaga 3" xfId="15999" hidden="1"/>
    <cellStyle name="Uwaga 3" xfId="16011" hidden="1"/>
    <cellStyle name="Uwaga 3" xfId="16013" hidden="1"/>
    <cellStyle name="Uwaga 3" xfId="16015" hidden="1"/>
    <cellStyle name="Uwaga 3" xfId="16023" hidden="1"/>
    <cellStyle name="Uwaga 3" xfId="16025" hidden="1"/>
    <cellStyle name="Uwaga 3" xfId="16028" hidden="1"/>
    <cellStyle name="Uwaga 3" xfId="16018" hidden="1"/>
    <cellStyle name="Uwaga 3" xfId="16017" hidden="1"/>
    <cellStyle name="Uwaga 3" xfId="16016" hidden="1"/>
    <cellStyle name="Uwaga 3" xfId="16003" hidden="1"/>
    <cellStyle name="Uwaga 3" xfId="16002" hidden="1"/>
    <cellStyle name="Uwaga 3" xfId="16001" hidden="1"/>
    <cellStyle name="Uwaga 3" xfId="15988" hidden="1"/>
    <cellStyle name="Uwaga 3" xfId="15987" hidden="1"/>
    <cellStyle name="Uwaga 3" xfId="15986" hidden="1"/>
    <cellStyle name="Uwaga 3" xfId="15973" hidden="1"/>
    <cellStyle name="Uwaga 3" xfId="15972" hidden="1"/>
    <cellStyle name="Uwaga 3" xfId="15971" hidden="1"/>
    <cellStyle name="Uwaga 3" xfId="15958" hidden="1"/>
    <cellStyle name="Uwaga 3" xfId="15957" hidden="1"/>
    <cellStyle name="Uwaga 3" xfId="15955" hidden="1"/>
    <cellStyle name="Uwaga 3" xfId="15944" hidden="1"/>
    <cellStyle name="Uwaga 3" xfId="15941" hidden="1"/>
    <cellStyle name="Uwaga 3" xfId="15939" hidden="1"/>
    <cellStyle name="Uwaga 3" xfId="15929" hidden="1"/>
    <cellStyle name="Uwaga 3" xfId="15926" hidden="1"/>
    <cellStyle name="Uwaga 3" xfId="15924" hidden="1"/>
    <cellStyle name="Uwaga 3" xfId="15914" hidden="1"/>
    <cellStyle name="Uwaga 3" xfId="15911" hidden="1"/>
    <cellStyle name="Uwaga 3" xfId="15909" hidden="1"/>
    <cellStyle name="Uwaga 3" xfId="15899" hidden="1"/>
    <cellStyle name="Uwaga 3" xfId="15897" hidden="1"/>
    <cellStyle name="Uwaga 3" xfId="15896" hidden="1"/>
    <cellStyle name="Uwaga 3" xfId="15884" hidden="1"/>
    <cellStyle name="Uwaga 3" xfId="15882" hidden="1"/>
    <cellStyle name="Uwaga 3" xfId="15879" hidden="1"/>
    <cellStyle name="Uwaga 3" xfId="15869" hidden="1"/>
    <cellStyle name="Uwaga 3" xfId="15866" hidden="1"/>
    <cellStyle name="Uwaga 3" xfId="15864" hidden="1"/>
    <cellStyle name="Uwaga 3" xfId="15854" hidden="1"/>
    <cellStyle name="Uwaga 3" xfId="15851" hidden="1"/>
    <cellStyle name="Uwaga 3" xfId="15849" hidden="1"/>
    <cellStyle name="Uwaga 3" xfId="15839" hidden="1"/>
    <cellStyle name="Uwaga 3" xfId="15837" hidden="1"/>
    <cellStyle name="Uwaga 3" xfId="15836" hidden="1"/>
    <cellStyle name="Uwaga 3" xfId="15824" hidden="1"/>
    <cellStyle name="Uwaga 3" xfId="15821" hidden="1"/>
    <cellStyle name="Uwaga 3" xfId="15819" hidden="1"/>
    <cellStyle name="Uwaga 3" xfId="15809" hidden="1"/>
    <cellStyle name="Uwaga 3" xfId="15806" hidden="1"/>
    <cellStyle name="Uwaga 3" xfId="15804" hidden="1"/>
    <cellStyle name="Uwaga 3" xfId="15794" hidden="1"/>
    <cellStyle name="Uwaga 3" xfId="15791" hidden="1"/>
    <cellStyle name="Uwaga 3" xfId="15789" hidden="1"/>
    <cellStyle name="Uwaga 3" xfId="15779" hidden="1"/>
    <cellStyle name="Uwaga 3" xfId="15777" hidden="1"/>
    <cellStyle name="Uwaga 3" xfId="15776" hidden="1"/>
    <cellStyle name="Uwaga 3" xfId="15763" hidden="1"/>
    <cellStyle name="Uwaga 3" xfId="15760" hidden="1"/>
    <cellStyle name="Uwaga 3" xfId="15758" hidden="1"/>
    <cellStyle name="Uwaga 3" xfId="15748" hidden="1"/>
    <cellStyle name="Uwaga 3" xfId="15745" hidden="1"/>
    <cellStyle name="Uwaga 3" xfId="15743" hidden="1"/>
    <cellStyle name="Uwaga 3" xfId="15733" hidden="1"/>
    <cellStyle name="Uwaga 3" xfId="15730" hidden="1"/>
    <cellStyle name="Uwaga 3" xfId="15728" hidden="1"/>
    <cellStyle name="Uwaga 3" xfId="15719" hidden="1"/>
    <cellStyle name="Uwaga 3" xfId="15717" hidden="1"/>
    <cellStyle name="Uwaga 3" xfId="15716" hidden="1"/>
    <cellStyle name="Uwaga 3" xfId="15704" hidden="1"/>
    <cellStyle name="Uwaga 3" xfId="15702" hidden="1"/>
    <cellStyle name="Uwaga 3" xfId="15700" hidden="1"/>
    <cellStyle name="Uwaga 3" xfId="15689" hidden="1"/>
    <cellStyle name="Uwaga 3" xfId="15687" hidden="1"/>
    <cellStyle name="Uwaga 3" xfId="15685" hidden="1"/>
    <cellStyle name="Uwaga 3" xfId="15674" hidden="1"/>
    <cellStyle name="Uwaga 3" xfId="15672" hidden="1"/>
    <cellStyle name="Uwaga 3" xfId="15670" hidden="1"/>
    <cellStyle name="Uwaga 3" xfId="15659" hidden="1"/>
    <cellStyle name="Uwaga 3" xfId="15657" hidden="1"/>
    <cellStyle name="Uwaga 3" xfId="15656" hidden="1"/>
    <cellStyle name="Uwaga 3" xfId="15643" hidden="1"/>
    <cellStyle name="Uwaga 3" xfId="15640" hidden="1"/>
    <cellStyle name="Uwaga 3" xfId="15638" hidden="1"/>
    <cellStyle name="Uwaga 3" xfId="15628" hidden="1"/>
    <cellStyle name="Uwaga 3" xfId="15625" hidden="1"/>
    <cellStyle name="Uwaga 3" xfId="15623" hidden="1"/>
    <cellStyle name="Uwaga 3" xfId="15613" hidden="1"/>
    <cellStyle name="Uwaga 3" xfId="15610" hidden="1"/>
    <cellStyle name="Uwaga 3" xfId="15608" hidden="1"/>
    <cellStyle name="Uwaga 3" xfId="15599" hidden="1"/>
    <cellStyle name="Uwaga 3" xfId="15597" hidden="1"/>
    <cellStyle name="Uwaga 3" xfId="15595" hidden="1"/>
    <cellStyle name="Uwaga 3" xfId="15583" hidden="1"/>
    <cellStyle name="Uwaga 3" xfId="15580" hidden="1"/>
    <cellStyle name="Uwaga 3" xfId="15578" hidden="1"/>
    <cellStyle name="Uwaga 3" xfId="15568" hidden="1"/>
    <cellStyle name="Uwaga 3" xfId="15565" hidden="1"/>
    <cellStyle name="Uwaga 3" xfId="15563" hidden="1"/>
    <cellStyle name="Uwaga 3" xfId="15553" hidden="1"/>
    <cellStyle name="Uwaga 3" xfId="15550" hidden="1"/>
    <cellStyle name="Uwaga 3" xfId="15548" hidden="1"/>
    <cellStyle name="Uwaga 3" xfId="15541" hidden="1"/>
    <cellStyle name="Uwaga 3" xfId="15538" hidden="1"/>
    <cellStyle name="Uwaga 3" xfId="15536" hidden="1"/>
    <cellStyle name="Uwaga 3" xfId="15526" hidden="1"/>
    <cellStyle name="Uwaga 3" xfId="15523" hidden="1"/>
    <cellStyle name="Uwaga 3" xfId="15520" hidden="1"/>
    <cellStyle name="Uwaga 3" xfId="15511" hidden="1"/>
    <cellStyle name="Uwaga 3" xfId="15507" hidden="1"/>
    <cellStyle name="Uwaga 3" xfId="15504" hidden="1"/>
    <cellStyle name="Uwaga 3" xfId="15496" hidden="1"/>
    <cellStyle name="Uwaga 3" xfId="15493" hidden="1"/>
    <cellStyle name="Uwaga 3" xfId="15490" hidden="1"/>
    <cellStyle name="Uwaga 3" xfId="15481" hidden="1"/>
    <cellStyle name="Uwaga 3" xfId="15478" hidden="1"/>
    <cellStyle name="Uwaga 3" xfId="15475" hidden="1"/>
    <cellStyle name="Uwaga 3" xfId="15465" hidden="1"/>
    <cellStyle name="Uwaga 3" xfId="15461" hidden="1"/>
    <cellStyle name="Uwaga 3" xfId="15458" hidden="1"/>
    <cellStyle name="Uwaga 3" xfId="15449" hidden="1"/>
    <cellStyle name="Uwaga 3" xfId="15445" hidden="1"/>
    <cellStyle name="Uwaga 3" xfId="15443" hidden="1"/>
    <cellStyle name="Uwaga 3" xfId="15435" hidden="1"/>
    <cellStyle name="Uwaga 3" xfId="15431" hidden="1"/>
    <cellStyle name="Uwaga 3" xfId="15428" hidden="1"/>
    <cellStyle name="Uwaga 3" xfId="15421" hidden="1"/>
    <cellStyle name="Uwaga 3" xfId="15418" hidden="1"/>
    <cellStyle name="Uwaga 3" xfId="15415" hidden="1"/>
    <cellStyle name="Uwaga 3" xfId="15406" hidden="1"/>
    <cellStyle name="Uwaga 3" xfId="15401" hidden="1"/>
    <cellStyle name="Uwaga 3" xfId="15398" hidden="1"/>
    <cellStyle name="Uwaga 3" xfId="15391" hidden="1"/>
    <cellStyle name="Uwaga 3" xfId="15386" hidden="1"/>
    <cellStyle name="Uwaga 3" xfId="15383" hidden="1"/>
    <cellStyle name="Uwaga 3" xfId="15376" hidden="1"/>
    <cellStyle name="Uwaga 3" xfId="15371" hidden="1"/>
    <cellStyle name="Uwaga 3" xfId="15368" hidden="1"/>
    <cellStyle name="Uwaga 3" xfId="15362" hidden="1"/>
    <cellStyle name="Uwaga 3" xfId="15358" hidden="1"/>
    <cellStyle name="Uwaga 3" xfId="15355" hidden="1"/>
    <cellStyle name="Uwaga 3" xfId="15347" hidden="1"/>
    <cellStyle name="Uwaga 3" xfId="15342" hidden="1"/>
    <cellStyle name="Uwaga 3" xfId="15338" hidden="1"/>
    <cellStyle name="Uwaga 3" xfId="15332" hidden="1"/>
    <cellStyle name="Uwaga 3" xfId="15327" hidden="1"/>
    <cellStyle name="Uwaga 3" xfId="15323" hidden="1"/>
    <cellStyle name="Uwaga 3" xfId="15317" hidden="1"/>
    <cellStyle name="Uwaga 3" xfId="15312" hidden="1"/>
    <cellStyle name="Uwaga 3" xfId="15308" hidden="1"/>
    <cellStyle name="Uwaga 3" xfId="15303" hidden="1"/>
    <cellStyle name="Uwaga 3" xfId="15299" hidden="1"/>
    <cellStyle name="Uwaga 3" xfId="15295" hidden="1"/>
    <cellStyle name="Uwaga 3" xfId="15287" hidden="1"/>
    <cellStyle name="Uwaga 3" xfId="15282" hidden="1"/>
    <cellStyle name="Uwaga 3" xfId="15278" hidden="1"/>
    <cellStyle name="Uwaga 3" xfId="15272" hidden="1"/>
    <cellStyle name="Uwaga 3" xfId="15267" hidden="1"/>
    <cellStyle name="Uwaga 3" xfId="15263" hidden="1"/>
    <cellStyle name="Uwaga 3" xfId="15257" hidden="1"/>
    <cellStyle name="Uwaga 3" xfId="15252"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5" hidden="1"/>
    <cellStyle name="Uwaga 3" xfId="15169" hidden="1"/>
    <cellStyle name="Uwaga 3" xfId="15165" hidden="1"/>
    <cellStyle name="Uwaga 3" xfId="15161" hidden="1"/>
    <cellStyle name="Uwaga 3" xfId="16021" hidden="1"/>
    <cellStyle name="Uwaga 3" xfId="16020" hidden="1"/>
    <cellStyle name="Uwaga 3" xfId="16019" hidden="1"/>
    <cellStyle name="Uwaga 3" xfId="16006" hidden="1"/>
    <cellStyle name="Uwaga 3" xfId="16005" hidden="1"/>
    <cellStyle name="Uwaga 3" xfId="16004" hidden="1"/>
    <cellStyle name="Uwaga 3" xfId="15991" hidden="1"/>
    <cellStyle name="Uwaga 3" xfId="15990" hidden="1"/>
    <cellStyle name="Uwaga 3" xfId="15989" hidden="1"/>
    <cellStyle name="Uwaga 3" xfId="15976" hidden="1"/>
    <cellStyle name="Uwaga 3" xfId="15975" hidden="1"/>
    <cellStyle name="Uwaga 3" xfId="15974" hidden="1"/>
    <cellStyle name="Uwaga 3" xfId="15961" hidden="1"/>
    <cellStyle name="Uwaga 3" xfId="15960" hidden="1"/>
    <cellStyle name="Uwaga 3" xfId="15959"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8" hidden="1"/>
    <cellStyle name="Uwaga 3" xfId="15767" hidden="1"/>
    <cellStyle name="Uwaga 3" xfId="15765" hidden="1"/>
    <cellStyle name="Uwaga 3" xfId="15762" hidden="1"/>
    <cellStyle name="Uwaga 3" xfId="15752" hidden="1"/>
    <cellStyle name="Uwaga 3" xfId="15749" hidden="1"/>
    <cellStyle name="Uwaga 3" xfId="15746" hidden="1"/>
    <cellStyle name="Uwaga 3" xfId="15737" hidden="1"/>
    <cellStyle name="Uwaga 3" xfId="15735" hidden="1"/>
    <cellStyle name="Uwaga 3" xfId="15732" hidden="1"/>
    <cellStyle name="Uwaga 3" xfId="15722" hidden="1"/>
    <cellStyle name="Uwaga 3" xfId="15720" hidden="1"/>
    <cellStyle name="Uwaga 3" xfId="15718" hidden="1"/>
    <cellStyle name="Uwaga 3" xfId="15707" hidden="1"/>
    <cellStyle name="Uwaga 3" xfId="15705" hidden="1"/>
    <cellStyle name="Uwaga 3" xfId="15703" hidden="1"/>
    <cellStyle name="Uwaga 3" xfId="15692" hidden="1"/>
    <cellStyle name="Uwaga 3" xfId="15690" hidden="1"/>
    <cellStyle name="Uwaga 3" xfId="15688" hidden="1"/>
    <cellStyle name="Uwaga 3" xfId="15677" hidden="1"/>
    <cellStyle name="Uwaga 3" xfId="15675" hidden="1"/>
    <cellStyle name="Uwaga 3" xfId="15673" hidden="1"/>
    <cellStyle name="Uwaga 3" xfId="15662" hidden="1"/>
    <cellStyle name="Uwaga 3" xfId="15660" hidden="1"/>
    <cellStyle name="Uwaga 3" xfId="15658" hidden="1"/>
    <cellStyle name="Uwaga 3" xfId="15647" hidden="1"/>
    <cellStyle name="Uwaga 3" xfId="15645" hidden="1"/>
    <cellStyle name="Uwaga 3" xfId="15642" hidden="1"/>
    <cellStyle name="Uwaga 3" xfId="15632" hidden="1"/>
    <cellStyle name="Uwaga 3" xfId="15629" hidden="1"/>
    <cellStyle name="Uwaga 3" xfId="15626" hidden="1"/>
    <cellStyle name="Uwaga 3" xfId="15617" hidden="1"/>
    <cellStyle name="Uwaga 3" xfId="15614" hidden="1"/>
    <cellStyle name="Uwaga 3" xfId="15611" hidden="1"/>
    <cellStyle name="Uwaga 3" xfId="15602" hidden="1"/>
    <cellStyle name="Uwaga 3" xfId="15600" hidden="1"/>
    <cellStyle name="Uwaga 3" xfId="15598" hidden="1"/>
    <cellStyle name="Uwaga 3" xfId="15587" hidden="1"/>
    <cellStyle name="Uwaga 3" xfId="15584" hidden="1"/>
    <cellStyle name="Uwaga 3" xfId="15581" hidden="1"/>
    <cellStyle name="Uwaga 3" xfId="15572" hidden="1"/>
    <cellStyle name="Uwaga 3" xfId="15569" hidden="1"/>
    <cellStyle name="Uwaga 3" xfId="15566" hidden="1"/>
    <cellStyle name="Uwaga 3" xfId="15557" hidden="1"/>
    <cellStyle name="Uwaga 3" xfId="15554" hidden="1"/>
    <cellStyle name="Uwaga 3" xfId="15551" hidden="1"/>
    <cellStyle name="Uwaga 3" xfId="15544" hidden="1"/>
    <cellStyle name="Uwaga 3" xfId="15540" hidden="1"/>
    <cellStyle name="Uwaga 3" xfId="15537" hidden="1"/>
    <cellStyle name="Uwaga 3" xfId="15529" hidden="1"/>
    <cellStyle name="Uwaga 3" xfId="15525" hidden="1"/>
    <cellStyle name="Uwaga 3" xfId="15522" hidden="1"/>
    <cellStyle name="Uwaga 3" xfId="15514" hidden="1"/>
    <cellStyle name="Uwaga 3" xfId="15510" hidden="1"/>
    <cellStyle name="Uwaga 3" xfId="15506" hidden="1"/>
    <cellStyle name="Uwaga 3" xfId="15499" hidden="1"/>
    <cellStyle name="Uwaga 3" xfId="15495" hidden="1"/>
    <cellStyle name="Uwaga 3" xfId="15492" hidden="1"/>
    <cellStyle name="Uwaga 3" xfId="15484" hidden="1"/>
    <cellStyle name="Uwaga 3" xfId="15480" hidden="1"/>
    <cellStyle name="Uwaga 3" xfId="15477" hidden="1"/>
    <cellStyle name="Uwaga 3" xfId="15468" hidden="1"/>
    <cellStyle name="Uwaga 3" xfId="15463" hidden="1"/>
    <cellStyle name="Uwaga 3" xfId="15459" hidden="1"/>
    <cellStyle name="Uwaga 3" xfId="15453" hidden="1"/>
    <cellStyle name="Uwaga 3" xfId="15448" hidden="1"/>
    <cellStyle name="Uwaga 3" xfId="15444" hidden="1"/>
    <cellStyle name="Uwaga 3" xfId="15438" hidden="1"/>
    <cellStyle name="Uwaga 3" xfId="15433" hidden="1"/>
    <cellStyle name="Uwaga 3" xfId="15429" hidden="1"/>
    <cellStyle name="Uwaga 3" xfId="15424" hidden="1"/>
    <cellStyle name="Uwaga 3" xfId="15420" hidden="1"/>
    <cellStyle name="Uwaga 3" xfId="15416" hidden="1"/>
    <cellStyle name="Uwaga 3" xfId="15409" hidden="1"/>
    <cellStyle name="Uwaga 3" xfId="15404" hidden="1"/>
    <cellStyle name="Uwaga 3" xfId="15400" hidden="1"/>
    <cellStyle name="Uwaga 3" xfId="15393" hidden="1"/>
    <cellStyle name="Uwaga 3" xfId="15388" hidden="1"/>
    <cellStyle name="Uwaga 3" xfId="15384" hidden="1"/>
    <cellStyle name="Uwaga 3" xfId="15379" hidden="1"/>
    <cellStyle name="Uwaga 3" xfId="15374" hidden="1"/>
    <cellStyle name="Uwaga 3" xfId="15370" hidden="1"/>
    <cellStyle name="Uwaga 3" xfId="15364" hidden="1"/>
    <cellStyle name="Uwaga 3" xfId="15360" hidden="1"/>
    <cellStyle name="Uwaga 3" xfId="15357" hidden="1"/>
    <cellStyle name="Uwaga 3" xfId="15350" hidden="1"/>
    <cellStyle name="Uwaga 3" xfId="15345" hidden="1"/>
    <cellStyle name="Uwaga 3" xfId="15340" hidden="1"/>
    <cellStyle name="Uwaga 3" xfId="15334" hidden="1"/>
    <cellStyle name="Uwaga 3" xfId="15329" hidden="1"/>
    <cellStyle name="Uwaga 3" xfId="15324" hidden="1"/>
    <cellStyle name="Uwaga 3" xfId="15319" hidden="1"/>
    <cellStyle name="Uwaga 3" xfId="15314" hidden="1"/>
    <cellStyle name="Uwaga 3" xfId="15309" hidden="1"/>
    <cellStyle name="Uwaga 3" xfId="15305" hidden="1"/>
    <cellStyle name="Uwaga 3" xfId="15301" hidden="1"/>
    <cellStyle name="Uwaga 3" xfId="15296" hidden="1"/>
    <cellStyle name="Uwaga 3" xfId="15289" hidden="1"/>
    <cellStyle name="Uwaga 3" xfId="15284" hidden="1"/>
    <cellStyle name="Uwaga 3" xfId="15279" hidden="1"/>
    <cellStyle name="Uwaga 3" xfId="15273" hidden="1"/>
    <cellStyle name="Uwaga 3" xfId="15268"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6" hidden="1"/>
    <cellStyle name="Uwaga 3" xfId="16024" hidden="1"/>
    <cellStyle name="Uwaga 3" xfId="16022" hidden="1"/>
    <cellStyle name="Uwaga 3" xfId="16009" hidden="1"/>
    <cellStyle name="Uwaga 3" xfId="16008" hidden="1"/>
    <cellStyle name="Uwaga 3" xfId="16007" hidden="1"/>
    <cellStyle name="Uwaga 3" xfId="15994" hidden="1"/>
    <cellStyle name="Uwaga 3" xfId="15993" hidden="1"/>
    <cellStyle name="Uwaga 3" xfId="15992" hidden="1"/>
    <cellStyle name="Uwaga 3" xfId="15980" hidden="1"/>
    <cellStyle name="Uwaga 3" xfId="15978" hidden="1"/>
    <cellStyle name="Uwaga 3" xfId="15977" hidden="1"/>
    <cellStyle name="Uwaga 3" xfId="15964" hidden="1"/>
    <cellStyle name="Uwaga 3" xfId="15963" hidden="1"/>
    <cellStyle name="Uwaga 3" xfId="15962" hidden="1"/>
    <cellStyle name="Uwaga 3" xfId="15950" hidden="1"/>
    <cellStyle name="Uwaga 3" xfId="15948" hidden="1"/>
    <cellStyle name="Uwaga 3" xfId="15946" hidden="1"/>
    <cellStyle name="Uwaga 3" xfId="15935" hidden="1"/>
    <cellStyle name="Uwaga 3" xfId="15933" hidden="1"/>
    <cellStyle name="Uwaga 3" xfId="15931" hidden="1"/>
    <cellStyle name="Uwaga 3" xfId="15920" hidden="1"/>
    <cellStyle name="Uwaga 3" xfId="15918" hidden="1"/>
    <cellStyle name="Uwaga 3" xfId="15916" hidden="1"/>
    <cellStyle name="Uwaga 3" xfId="15905" hidden="1"/>
    <cellStyle name="Uwaga 3" xfId="15903" hidden="1"/>
    <cellStyle name="Uwaga 3" xfId="15901" hidden="1"/>
    <cellStyle name="Uwaga 3" xfId="15890" hidden="1"/>
    <cellStyle name="Uwaga 3" xfId="15888" hidden="1"/>
    <cellStyle name="Uwaga 3" xfId="15886" hidden="1"/>
    <cellStyle name="Uwaga 3" xfId="15875" hidden="1"/>
    <cellStyle name="Uwaga 3" xfId="15873" hidden="1"/>
    <cellStyle name="Uwaga 3" xfId="15871" hidden="1"/>
    <cellStyle name="Uwaga 3" xfId="15860" hidden="1"/>
    <cellStyle name="Uwaga 3" xfId="15858" hidden="1"/>
    <cellStyle name="Uwaga 3" xfId="15856" hidden="1"/>
    <cellStyle name="Uwaga 3" xfId="15845" hidden="1"/>
    <cellStyle name="Uwaga 3" xfId="15843" hidden="1"/>
    <cellStyle name="Uwaga 3" xfId="15841" hidden="1"/>
    <cellStyle name="Uwaga 3" xfId="15830" hidden="1"/>
    <cellStyle name="Uwaga 3" xfId="15828" hidden="1"/>
    <cellStyle name="Uwaga 3" xfId="15826" hidden="1"/>
    <cellStyle name="Uwaga 3" xfId="15815" hidden="1"/>
    <cellStyle name="Uwaga 3" xfId="15813" hidden="1"/>
    <cellStyle name="Uwaga 3" xfId="15811" hidden="1"/>
    <cellStyle name="Uwaga 3" xfId="15800" hidden="1"/>
    <cellStyle name="Uwaga 3" xfId="15798" hidden="1"/>
    <cellStyle name="Uwaga 3" xfId="15796" hidden="1"/>
    <cellStyle name="Uwaga 3" xfId="15785" hidden="1"/>
    <cellStyle name="Uwaga 3" xfId="15783" hidden="1"/>
    <cellStyle name="Uwaga 3" xfId="15781" hidden="1"/>
    <cellStyle name="Uwaga 3" xfId="15770" hidden="1"/>
    <cellStyle name="Uwaga 3" xfId="15768" hidden="1"/>
    <cellStyle name="Uwaga 3" xfId="15766" hidden="1"/>
    <cellStyle name="Uwaga 3" xfId="15755" hidden="1"/>
    <cellStyle name="Uwaga 3" xfId="15753" hidden="1"/>
    <cellStyle name="Uwaga 3" xfId="15751" hidden="1"/>
    <cellStyle name="Uwaga 3" xfId="15740" hidden="1"/>
    <cellStyle name="Uwaga 3" xfId="15738" hidden="1"/>
    <cellStyle name="Uwaga 3" xfId="15736" hidden="1"/>
    <cellStyle name="Uwaga 3" xfId="15725" hidden="1"/>
    <cellStyle name="Uwaga 3" xfId="15723" hidden="1"/>
    <cellStyle name="Uwaga 3" xfId="15721" hidden="1"/>
    <cellStyle name="Uwaga 3" xfId="15710" hidden="1"/>
    <cellStyle name="Uwaga 3" xfId="15708" hidden="1"/>
    <cellStyle name="Uwaga 3" xfId="15706" hidden="1"/>
    <cellStyle name="Uwaga 3" xfId="15695" hidden="1"/>
    <cellStyle name="Uwaga 3" xfId="15693" hidden="1"/>
    <cellStyle name="Uwaga 3" xfId="15691" hidden="1"/>
    <cellStyle name="Uwaga 3" xfId="15680" hidden="1"/>
    <cellStyle name="Uwaga 3" xfId="15678" hidden="1"/>
    <cellStyle name="Uwaga 3" xfId="15676" hidden="1"/>
    <cellStyle name="Uwaga 3" xfId="15665" hidden="1"/>
    <cellStyle name="Uwaga 3" xfId="15663" hidden="1"/>
    <cellStyle name="Uwaga 3" xfId="15661" hidden="1"/>
    <cellStyle name="Uwaga 3" xfId="15650" hidden="1"/>
    <cellStyle name="Uwaga 3" xfId="15648" hidden="1"/>
    <cellStyle name="Uwaga 3" xfId="15646" hidden="1"/>
    <cellStyle name="Uwaga 3" xfId="15635" hidden="1"/>
    <cellStyle name="Uwaga 3" xfId="15633" hidden="1"/>
    <cellStyle name="Uwaga 3" xfId="15630" hidden="1"/>
    <cellStyle name="Uwaga 3" xfId="15620" hidden="1"/>
    <cellStyle name="Uwaga 3" xfId="15618" hidden="1"/>
    <cellStyle name="Uwaga 3" xfId="15616" hidden="1"/>
    <cellStyle name="Uwaga 3" xfId="15605" hidden="1"/>
    <cellStyle name="Uwaga 3" xfId="15603" hidden="1"/>
    <cellStyle name="Uwaga 3" xfId="15601" hidden="1"/>
    <cellStyle name="Uwaga 3" xfId="15590" hidden="1"/>
    <cellStyle name="Uwaga 3" xfId="15588" hidden="1"/>
    <cellStyle name="Uwaga 3" xfId="15585" hidden="1"/>
    <cellStyle name="Uwaga 3" xfId="15575" hidden="1"/>
    <cellStyle name="Uwaga 3" xfId="15573" hidden="1"/>
    <cellStyle name="Uwaga 3" xfId="15570" hidden="1"/>
    <cellStyle name="Uwaga 3" xfId="15560" hidden="1"/>
    <cellStyle name="Uwaga 3" xfId="15558" hidden="1"/>
    <cellStyle name="Uwaga 3" xfId="15555" hidden="1"/>
    <cellStyle name="Uwaga 3" xfId="15546" hidden="1"/>
    <cellStyle name="Uwaga 3" xfId="15543" hidden="1"/>
    <cellStyle name="Uwaga 3" xfId="15539" hidden="1"/>
    <cellStyle name="Uwaga 3" xfId="15531" hidden="1"/>
    <cellStyle name="Uwaga 3" xfId="15528" hidden="1"/>
    <cellStyle name="Uwaga 3" xfId="15524" hidden="1"/>
    <cellStyle name="Uwaga 3" xfId="15516" hidden="1"/>
    <cellStyle name="Uwaga 3" xfId="15513" hidden="1"/>
    <cellStyle name="Uwaga 3" xfId="15509" hidden="1"/>
    <cellStyle name="Uwaga 3" xfId="15501" hidden="1"/>
    <cellStyle name="Uwaga 3" xfId="15498" hidden="1"/>
    <cellStyle name="Uwaga 3" xfId="15494" hidden="1"/>
    <cellStyle name="Uwaga 3" xfId="15486" hidden="1"/>
    <cellStyle name="Uwaga 3" xfId="15483" hidden="1"/>
    <cellStyle name="Uwaga 3" xfId="15479" hidden="1"/>
    <cellStyle name="Uwaga 3" xfId="15471" hidden="1"/>
    <cellStyle name="Uwaga 3" xfId="15467" hidden="1"/>
    <cellStyle name="Uwaga 3" xfId="15462" hidden="1"/>
    <cellStyle name="Uwaga 3" xfId="15456" hidden="1"/>
    <cellStyle name="Uwaga 3" xfId="15452" hidden="1"/>
    <cellStyle name="Uwaga 3" xfId="15447" hidden="1"/>
    <cellStyle name="Uwaga 3" xfId="15441" hidden="1"/>
    <cellStyle name="Uwaga 3" xfId="15437" hidden="1"/>
    <cellStyle name="Uwaga 3" xfId="15432" hidden="1"/>
    <cellStyle name="Uwaga 3" xfId="15426" hidden="1"/>
    <cellStyle name="Uwaga 3" xfId="15423" hidden="1"/>
    <cellStyle name="Uwaga 3" xfId="15419" hidden="1"/>
    <cellStyle name="Uwaga 3" xfId="15411" hidden="1"/>
    <cellStyle name="Uwaga 3" xfId="15408" hidden="1"/>
    <cellStyle name="Uwaga 3" xfId="15403" hidden="1"/>
    <cellStyle name="Uwaga 3" xfId="15396" hidden="1"/>
    <cellStyle name="Uwaga 3" xfId="15392" hidden="1"/>
    <cellStyle name="Uwaga 3" xfId="15387" hidden="1"/>
    <cellStyle name="Uwaga 3" xfId="15381" hidden="1"/>
    <cellStyle name="Uwaga 3" xfId="15377" hidden="1"/>
    <cellStyle name="Uwaga 3" xfId="15372" hidden="1"/>
    <cellStyle name="Uwaga 3" xfId="15366" hidden="1"/>
    <cellStyle name="Uwaga 3" xfId="15363" hidden="1"/>
    <cellStyle name="Uwaga 3" xfId="15359" hidden="1"/>
    <cellStyle name="Uwaga 3" xfId="15351" hidden="1"/>
    <cellStyle name="Uwaga 3" xfId="15346" hidden="1"/>
    <cellStyle name="Uwaga 3" xfId="15341" hidden="1"/>
    <cellStyle name="Uwaga 3" xfId="15336" hidden="1"/>
    <cellStyle name="Uwaga 3" xfId="15331" hidden="1"/>
    <cellStyle name="Uwaga 3" xfId="15326" hidden="1"/>
    <cellStyle name="Uwaga 3" xfId="15321" hidden="1"/>
    <cellStyle name="Uwaga 3" xfId="15316" hidden="1"/>
    <cellStyle name="Uwaga 3" xfId="15311" hidden="1"/>
    <cellStyle name="Uwaga 3" xfId="15306" hidden="1"/>
    <cellStyle name="Uwaga 3" xfId="15302" hidden="1"/>
    <cellStyle name="Uwaga 3" xfId="15297"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6030" hidden="1"/>
    <cellStyle name="Uwaga 3" xfId="16029" hidden="1"/>
    <cellStyle name="Uwaga 3" xfId="16027" hidden="1"/>
    <cellStyle name="Uwaga 3" xfId="16014" hidden="1"/>
    <cellStyle name="Uwaga 3" xfId="16012" hidden="1"/>
    <cellStyle name="Uwaga 3" xfId="16010" hidden="1"/>
    <cellStyle name="Uwaga 3" xfId="16000" hidden="1"/>
    <cellStyle name="Uwaga 3" xfId="15998" hidden="1"/>
    <cellStyle name="Uwaga 3" xfId="15996" hidden="1"/>
    <cellStyle name="Uwaga 3" xfId="15985" hidden="1"/>
    <cellStyle name="Uwaga 3" xfId="15983" hidden="1"/>
    <cellStyle name="Uwaga 3" xfId="15981" hidden="1"/>
    <cellStyle name="Uwaga 3" xfId="15968" hidden="1"/>
    <cellStyle name="Uwaga 3" xfId="15966" hidden="1"/>
    <cellStyle name="Uwaga 3" xfId="15965" hidden="1"/>
    <cellStyle name="Uwaga 3" xfId="15952" hidden="1"/>
    <cellStyle name="Uwaga 3" xfId="15951" hidden="1"/>
    <cellStyle name="Uwaga 3" xfId="15949" hidden="1"/>
    <cellStyle name="Uwaga 3" xfId="15937" hidden="1"/>
    <cellStyle name="Uwaga 3" xfId="15936" hidden="1"/>
    <cellStyle name="Uwaga 3" xfId="15934" hidden="1"/>
    <cellStyle name="Uwaga 3" xfId="15922" hidden="1"/>
    <cellStyle name="Uwaga 3" xfId="15921" hidden="1"/>
    <cellStyle name="Uwaga 3" xfId="15919" hidden="1"/>
    <cellStyle name="Uwaga 3" xfId="15907" hidden="1"/>
    <cellStyle name="Uwaga 3" xfId="15906" hidden="1"/>
    <cellStyle name="Uwaga 3" xfId="15904" hidden="1"/>
    <cellStyle name="Uwaga 3" xfId="15892" hidden="1"/>
    <cellStyle name="Uwaga 3" xfId="15891" hidden="1"/>
    <cellStyle name="Uwaga 3" xfId="15889" hidden="1"/>
    <cellStyle name="Uwaga 3" xfId="15877" hidden="1"/>
    <cellStyle name="Uwaga 3" xfId="15876" hidden="1"/>
    <cellStyle name="Uwaga 3" xfId="15874" hidden="1"/>
    <cellStyle name="Uwaga 3" xfId="15862" hidden="1"/>
    <cellStyle name="Uwaga 3" xfId="15861" hidden="1"/>
    <cellStyle name="Uwaga 3" xfId="15859" hidden="1"/>
    <cellStyle name="Uwaga 3" xfId="15847" hidden="1"/>
    <cellStyle name="Uwaga 3" xfId="15846" hidden="1"/>
    <cellStyle name="Uwaga 3" xfId="15844" hidden="1"/>
    <cellStyle name="Uwaga 3" xfId="15832" hidden="1"/>
    <cellStyle name="Uwaga 3" xfId="15831" hidden="1"/>
    <cellStyle name="Uwaga 3" xfId="15829" hidden="1"/>
    <cellStyle name="Uwaga 3" xfId="15817" hidden="1"/>
    <cellStyle name="Uwaga 3" xfId="15816" hidden="1"/>
    <cellStyle name="Uwaga 3" xfId="15814" hidden="1"/>
    <cellStyle name="Uwaga 3" xfId="15802" hidden="1"/>
    <cellStyle name="Uwaga 3" xfId="15801" hidden="1"/>
    <cellStyle name="Uwaga 3" xfId="15799" hidden="1"/>
    <cellStyle name="Uwaga 3" xfId="15787" hidden="1"/>
    <cellStyle name="Uwaga 3" xfId="15786" hidden="1"/>
    <cellStyle name="Uwaga 3" xfId="15784" hidden="1"/>
    <cellStyle name="Uwaga 3" xfId="15772" hidden="1"/>
    <cellStyle name="Uwaga 3" xfId="15771" hidden="1"/>
    <cellStyle name="Uwaga 3" xfId="15769" hidden="1"/>
    <cellStyle name="Uwaga 3" xfId="15757" hidden="1"/>
    <cellStyle name="Uwaga 3" xfId="15756" hidden="1"/>
    <cellStyle name="Uwaga 3" xfId="15754" hidden="1"/>
    <cellStyle name="Uwaga 3" xfId="15742" hidden="1"/>
    <cellStyle name="Uwaga 3" xfId="15741" hidden="1"/>
    <cellStyle name="Uwaga 3" xfId="15739" hidden="1"/>
    <cellStyle name="Uwaga 3" xfId="15727" hidden="1"/>
    <cellStyle name="Uwaga 3" xfId="15726" hidden="1"/>
    <cellStyle name="Uwaga 3" xfId="15724" hidden="1"/>
    <cellStyle name="Uwaga 3" xfId="15712" hidden="1"/>
    <cellStyle name="Uwaga 3" xfId="15711" hidden="1"/>
    <cellStyle name="Uwaga 3" xfId="15709" hidden="1"/>
    <cellStyle name="Uwaga 3" xfId="15697" hidden="1"/>
    <cellStyle name="Uwaga 3" xfId="15696" hidden="1"/>
    <cellStyle name="Uwaga 3" xfId="15694" hidden="1"/>
    <cellStyle name="Uwaga 3" xfId="15682" hidden="1"/>
    <cellStyle name="Uwaga 3" xfId="15681" hidden="1"/>
    <cellStyle name="Uwaga 3" xfId="15679" hidden="1"/>
    <cellStyle name="Uwaga 3" xfId="15667" hidden="1"/>
    <cellStyle name="Uwaga 3" xfId="15666" hidden="1"/>
    <cellStyle name="Uwaga 3" xfId="15664" hidden="1"/>
    <cellStyle name="Uwaga 3" xfId="15652" hidden="1"/>
    <cellStyle name="Uwaga 3" xfId="15651" hidden="1"/>
    <cellStyle name="Uwaga 3" xfId="15649" hidden="1"/>
    <cellStyle name="Uwaga 3" xfId="15637" hidden="1"/>
    <cellStyle name="Uwaga 3" xfId="15636" hidden="1"/>
    <cellStyle name="Uwaga 3" xfId="15634" hidden="1"/>
    <cellStyle name="Uwaga 3" xfId="15622" hidden="1"/>
    <cellStyle name="Uwaga 3" xfId="15621" hidden="1"/>
    <cellStyle name="Uwaga 3" xfId="15619" hidden="1"/>
    <cellStyle name="Uwaga 3" xfId="15607" hidden="1"/>
    <cellStyle name="Uwaga 3" xfId="15606" hidden="1"/>
    <cellStyle name="Uwaga 3" xfId="15604" hidden="1"/>
    <cellStyle name="Uwaga 3" xfId="15592" hidden="1"/>
    <cellStyle name="Uwaga 3" xfId="15591" hidden="1"/>
    <cellStyle name="Uwaga 3" xfId="15589" hidden="1"/>
    <cellStyle name="Uwaga 3" xfId="15577" hidden="1"/>
    <cellStyle name="Uwaga 3" xfId="15576" hidden="1"/>
    <cellStyle name="Uwaga 3" xfId="15574" hidden="1"/>
    <cellStyle name="Uwaga 3" xfId="15562" hidden="1"/>
    <cellStyle name="Uwaga 3" xfId="15561" hidden="1"/>
    <cellStyle name="Uwaga 3" xfId="15559" hidden="1"/>
    <cellStyle name="Uwaga 3" xfId="15547" hidden="1"/>
    <cellStyle name="Uwaga 3" xfId="15545" hidden="1"/>
    <cellStyle name="Uwaga 3" xfId="15542" hidden="1"/>
    <cellStyle name="Uwaga 3" xfId="15532" hidden="1"/>
    <cellStyle name="Uwaga 3" xfId="15530" hidden="1"/>
    <cellStyle name="Uwaga 3" xfId="15527" hidden="1"/>
    <cellStyle name="Uwaga 3" xfId="15517" hidden="1"/>
    <cellStyle name="Uwaga 3" xfId="15515" hidden="1"/>
    <cellStyle name="Uwaga 3" xfId="15512" hidden="1"/>
    <cellStyle name="Uwaga 3" xfId="15502" hidden="1"/>
    <cellStyle name="Uwaga 3" xfId="15500" hidden="1"/>
    <cellStyle name="Uwaga 3" xfId="15497" hidden="1"/>
    <cellStyle name="Uwaga 3" xfId="15487" hidden="1"/>
    <cellStyle name="Uwaga 3" xfId="15485" hidden="1"/>
    <cellStyle name="Uwaga 3" xfId="15482" hidden="1"/>
    <cellStyle name="Uwaga 3" xfId="15472" hidden="1"/>
    <cellStyle name="Uwaga 3" xfId="15470" hidden="1"/>
    <cellStyle name="Uwaga 3" xfId="15466" hidden="1"/>
    <cellStyle name="Uwaga 3" xfId="15457" hidden="1"/>
    <cellStyle name="Uwaga 3" xfId="15454" hidden="1"/>
    <cellStyle name="Uwaga 3" xfId="15450" hidden="1"/>
    <cellStyle name="Uwaga 3" xfId="15442" hidden="1"/>
    <cellStyle name="Uwaga 3" xfId="15440" hidden="1"/>
    <cellStyle name="Uwaga 3" xfId="15436" hidden="1"/>
    <cellStyle name="Uwaga 3" xfId="15427" hidden="1"/>
    <cellStyle name="Uwaga 3" xfId="15425" hidden="1"/>
    <cellStyle name="Uwaga 3" xfId="15422" hidden="1"/>
    <cellStyle name="Uwaga 3" xfId="15412" hidden="1"/>
    <cellStyle name="Uwaga 3" xfId="15410" hidden="1"/>
    <cellStyle name="Uwaga 3" xfId="15405" hidden="1"/>
    <cellStyle name="Uwaga 3" xfId="15397" hidden="1"/>
    <cellStyle name="Uwaga 3" xfId="15395" hidden="1"/>
    <cellStyle name="Uwaga 3" xfId="15390" hidden="1"/>
    <cellStyle name="Uwaga 3" xfId="15382" hidden="1"/>
    <cellStyle name="Uwaga 3" xfId="15380" hidden="1"/>
    <cellStyle name="Uwaga 3" xfId="15375" hidden="1"/>
    <cellStyle name="Uwaga 3" xfId="15367" hidden="1"/>
    <cellStyle name="Uwaga 3" xfId="15365" hidden="1"/>
    <cellStyle name="Uwaga 3" xfId="15361" hidden="1"/>
    <cellStyle name="Uwaga 3" xfId="15352" hidden="1"/>
    <cellStyle name="Uwaga 3" xfId="15349" hidden="1"/>
    <cellStyle name="Uwaga 3" xfId="15344" hidden="1"/>
    <cellStyle name="Uwaga 3" xfId="15337" hidden="1"/>
    <cellStyle name="Uwaga 3" xfId="15333" hidden="1"/>
    <cellStyle name="Uwaga 3" xfId="15328" hidden="1"/>
    <cellStyle name="Uwaga 3" xfId="15322" hidden="1"/>
    <cellStyle name="Uwaga 3" xfId="15318" hidden="1"/>
    <cellStyle name="Uwaga 3" xfId="15313" hidden="1"/>
    <cellStyle name="Uwaga 3" xfId="15307" hidden="1"/>
    <cellStyle name="Uwaga 3" xfId="15304" hidden="1"/>
    <cellStyle name="Uwaga 3" xfId="15300" hidden="1"/>
    <cellStyle name="Uwaga 3" xfId="15291" hidden="1"/>
    <cellStyle name="Uwaga 3" xfId="15286" hidden="1"/>
    <cellStyle name="Uwaga 3" xfId="15281" hidden="1"/>
    <cellStyle name="Uwaga 3" xfId="15276" hidden="1"/>
    <cellStyle name="Uwaga 3" xfId="15271" hidden="1"/>
    <cellStyle name="Uwaga 3" xfId="15266" hidden="1"/>
    <cellStyle name="Uwaga 3" xfId="15261" hidden="1"/>
    <cellStyle name="Uwaga 3" xfId="15256" hidden="1"/>
    <cellStyle name="Uwaga 3" xfId="15251" hidden="1"/>
    <cellStyle name="Uwaga 3" xfId="15247" hidden="1"/>
    <cellStyle name="Uwaga 3" xfId="15242" hidden="1"/>
    <cellStyle name="Uwaga 3" xfId="15237" hidden="1"/>
    <cellStyle name="Uwaga 3" xfId="15232" hidden="1"/>
    <cellStyle name="Uwaga 3" xfId="15228" hidden="1"/>
    <cellStyle name="Uwaga 3" xfId="15224" hidden="1"/>
    <cellStyle name="Uwaga 3" xfId="15217" hidden="1"/>
    <cellStyle name="Uwaga 3" xfId="15213" hidden="1"/>
    <cellStyle name="Uwaga 3" xfId="15208" hidden="1"/>
    <cellStyle name="Uwaga 3" xfId="15202" hidden="1"/>
    <cellStyle name="Uwaga 3" xfId="15198" hidden="1"/>
    <cellStyle name="Uwaga 3" xfId="15193" hidden="1"/>
    <cellStyle name="Uwaga 3" xfId="15187" hidden="1"/>
    <cellStyle name="Uwaga 3" xfId="15183" hidden="1"/>
    <cellStyle name="Uwaga 3" xfId="15179" hidden="1"/>
    <cellStyle name="Uwaga 3" xfId="15172" hidden="1"/>
    <cellStyle name="Uwaga 3" xfId="15168" hidden="1"/>
    <cellStyle name="Uwaga 3" xfId="15164" hidden="1"/>
    <cellStyle name="Uwaga 3" xfId="15084" hidden="1"/>
    <cellStyle name="Uwaga 3" xfId="15083" hidden="1"/>
    <cellStyle name="Uwaga 3" xfId="15082" hidden="1"/>
    <cellStyle name="Uwaga 3" xfId="15075" hidden="1"/>
    <cellStyle name="Uwaga 3" xfId="15074" hidden="1"/>
    <cellStyle name="Uwaga 3" xfId="15073" hidden="1"/>
    <cellStyle name="Uwaga 3" xfId="15066" hidden="1"/>
    <cellStyle name="Uwaga 3" xfId="15065" hidden="1"/>
    <cellStyle name="Uwaga 3" xfId="15064" hidden="1"/>
    <cellStyle name="Uwaga 3" xfId="15057" hidden="1"/>
    <cellStyle name="Uwaga 3" xfId="15056" hidden="1"/>
    <cellStyle name="Uwaga 3" xfId="15055" hidden="1"/>
    <cellStyle name="Uwaga 3" xfId="15048" hidden="1"/>
    <cellStyle name="Uwaga 3" xfId="15047" hidden="1"/>
    <cellStyle name="Uwaga 3" xfId="15045" hidden="1"/>
    <cellStyle name="Uwaga 3" xfId="15040" hidden="1"/>
    <cellStyle name="Uwaga 3" xfId="15037" hidden="1"/>
    <cellStyle name="Uwaga 3" xfId="15035" hidden="1"/>
    <cellStyle name="Uwaga 3" xfId="15031" hidden="1"/>
    <cellStyle name="Uwaga 3" xfId="15028" hidden="1"/>
    <cellStyle name="Uwaga 3" xfId="15026" hidden="1"/>
    <cellStyle name="Uwaga 3" xfId="15022" hidden="1"/>
    <cellStyle name="Uwaga 3" xfId="15019" hidden="1"/>
    <cellStyle name="Uwaga 3" xfId="15017" hidden="1"/>
    <cellStyle name="Uwaga 3" xfId="15013" hidden="1"/>
    <cellStyle name="Uwaga 3" xfId="15011" hidden="1"/>
    <cellStyle name="Uwaga 3" xfId="15010" hidden="1"/>
    <cellStyle name="Uwaga 3" xfId="15004" hidden="1"/>
    <cellStyle name="Uwaga 3" xfId="15002" hidden="1"/>
    <cellStyle name="Uwaga 3" xfId="14999" hidden="1"/>
    <cellStyle name="Uwaga 3" xfId="14995" hidden="1"/>
    <cellStyle name="Uwaga 3" xfId="14992" hidden="1"/>
    <cellStyle name="Uwaga 3" xfId="14990" hidden="1"/>
    <cellStyle name="Uwaga 3" xfId="14986" hidden="1"/>
    <cellStyle name="Uwaga 3" xfId="14983" hidden="1"/>
    <cellStyle name="Uwaga 3" xfId="14981" hidden="1"/>
    <cellStyle name="Uwaga 3" xfId="14977" hidden="1"/>
    <cellStyle name="Uwaga 3" xfId="14975" hidden="1"/>
    <cellStyle name="Uwaga 3" xfId="14974" hidden="1"/>
    <cellStyle name="Uwaga 3" xfId="14968" hidden="1"/>
    <cellStyle name="Uwaga 3" xfId="14965" hidden="1"/>
    <cellStyle name="Uwaga 3" xfId="14963" hidden="1"/>
    <cellStyle name="Uwaga 3" xfId="14959" hidden="1"/>
    <cellStyle name="Uwaga 3" xfId="14956" hidden="1"/>
    <cellStyle name="Uwaga 3" xfId="14954" hidden="1"/>
    <cellStyle name="Uwaga 3" xfId="14950" hidden="1"/>
    <cellStyle name="Uwaga 3" xfId="14947" hidden="1"/>
    <cellStyle name="Uwaga 3" xfId="14945" hidden="1"/>
    <cellStyle name="Uwaga 3" xfId="14941" hidden="1"/>
    <cellStyle name="Uwaga 3" xfId="14939" hidden="1"/>
    <cellStyle name="Uwaga 3" xfId="14938" hidden="1"/>
    <cellStyle name="Uwaga 3" xfId="14931" hidden="1"/>
    <cellStyle name="Uwaga 3" xfId="14928" hidden="1"/>
    <cellStyle name="Uwaga 3" xfId="14926" hidden="1"/>
    <cellStyle name="Uwaga 3" xfId="14922" hidden="1"/>
    <cellStyle name="Uwaga 3" xfId="14919" hidden="1"/>
    <cellStyle name="Uwaga 3" xfId="14917" hidden="1"/>
    <cellStyle name="Uwaga 3" xfId="14913" hidden="1"/>
    <cellStyle name="Uwaga 3" xfId="14910" hidden="1"/>
    <cellStyle name="Uwaga 3" xfId="14908" hidden="1"/>
    <cellStyle name="Uwaga 3" xfId="14905" hidden="1"/>
    <cellStyle name="Uwaga 3" xfId="14903" hidden="1"/>
    <cellStyle name="Uwaga 3" xfId="14902" hidden="1"/>
    <cellStyle name="Uwaga 3" xfId="14896" hidden="1"/>
    <cellStyle name="Uwaga 3" xfId="14894" hidden="1"/>
    <cellStyle name="Uwaga 3" xfId="14892" hidden="1"/>
    <cellStyle name="Uwaga 3" xfId="14887" hidden="1"/>
    <cellStyle name="Uwaga 3" xfId="14885" hidden="1"/>
    <cellStyle name="Uwaga 3" xfId="14883" hidden="1"/>
    <cellStyle name="Uwaga 3" xfId="14878" hidden="1"/>
    <cellStyle name="Uwaga 3" xfId="14876" hidden="1"/>
    <cellStyle name="Uwaga 3" xfId="14874" hidden="1"/>
    <cellStyle name="Uwaga 3" xfId="14869" hidden="1"/>
    <cellStyle name="Uwaga 3" xfId="14867" hidden="1"/>
    <cellStyle name="Uwaga 3" xfId="14866" hidden="1"/>
    <cellStyle name="Uwaga 3" xfId="14859" hidden="1"/>
    <cellStyle name="Uwaga 3" xfId="14856" hidden="1"/>
    <cellStyle name="Uwaga 3" xfId="14854" hidden="1"/>
    <cellStyle name="Uwaga 3" xfId="14850" hidden="1"/>
    <cellStyle name="Uwaga 3" xfId="14847" hidden="1"/>
    <cellStyle name="Uwaga 3" xfId="14845" hidden="1"/>
    <cellStyle name="Uwaga 3" xfId="14841" hidden="1"/>
    <cellStyle name="Uwaga 3" xfId="14838" hidden="1"/>
    <cellStyle name="Uwaga 3" xfId="14836" hidden="1"/>
    <cellStyle name="Uwaga 3" xfId="14833" hidden="1"/>
    <cellStyle name="Uwaga 3" xfId="14831" hidden="1"/>
    <cellStyle name="Uwaga 3" xfId="14829" hidden="1"/>
    <cellStyle name="Uwaga 3" xfId="14823" hidden="1"/>
    <cellStyle name="Uwaga 3" xfId="14820" hidden="1"/>
    <cellStyle name="Uwaga 3" xfId="14818" hidden="1"/>
    <cellStyle name="Uwaga 3" xfId="14814" hidden="1"/>
    <cellStyle name="Uwaga 3" xfId="14811" hidden="1"/>
    <cellStyle name="Uwaga 3" xfId="14809" hidden="1"/>
    <cellStyle name="Uwaga 3" xfId="14805" hidden="1"/>
    <cellStyle name="Uwaga 3" xfId="14802" hidden="1"/>
    <cellStyle name="Uwaga 3" xfId="14800" hidden="1"/>
    <cellStyle name="Uwaga 3" xfId="14798" hidden="1"/>
    <cellStyle name="Uwaga 3" xfId="14796" hidden="1"/>
    <cellStyle name="Uwaga 3" xfId="14794" hidden="1"/>
    <cellStyle name="Uwaga 3" xfId="14789" hidden="1"/>
    <cellStyle name="Uwaga 3" xfId="14787" hidden="1"/>
    <cellStyle name="Uwaga 3" xfId="14784" hidden="1"/>
    <cellStyle name="Uwaga 3" xfId="14780" hidden="1"/>
    <cellStyle name="Uwaga 3" xfId="14777" hidden="1"/>
    <cellStyle name="Uwaga 3" xfId="14774" hidden="1"/>
    <cellStyle name="Uwaga 3" xfId="14771" hidden="1"/>
    <cellStyle name="Uwaga 3" xfId="14769" hidden="1"/>
    <cellStyle name="Uwaga 3" xfId="14766" hidden="1"/>
    <cellStyle name="Uwaga 3" xfId="14762" hidden="1"/>
    <cellStyle name="Uwaga 3" xfId="14760" hidden="1"/>
    <cellStyle name="Uwaga 3" xfId="14757" hidden="1"/>
    <cellStyle name="Uwaga 3" xfId="14752" hidden="1"/>
    <cellStyle name="Uwaga 3" xfId="14749" hidden="1"/>
    <cellStyle name="Uwaga 3" xfId="14746" hidden="1"/>
    <cellStyle name="Uwaga 3" xfId="14742" hidden="1"/>
    <cellStyle name="Uwaga 3" xfId="14739"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6" hidden="1"/>
    <cellStyle name="Uwaga 3" xfId="14713" hidden="1"/>
    <cellStyle name="Uwaga 3" xfId="14710" hidden="1"/>
    <cellStyle name="Uwaga 3" xfId="14707" hidden="1"/>
    <cellStyle name="Uwaga 3" xfId="14704" hidden="1"/>
    <cellStyle name="Uwaga 3" xfId="14701" hidden="1"/>
    <cellStyle name="Uwaga 3" xfId="14698" hidden="1"/>
    <cellStyle name="Uwaga 3" xfId="14695" hidden="1"/>
    <cellStyle name="Uwaga 3" xfId="14692" hidden="1"/>
    <cellStyle name="Uwaga 3" xfId="14690" hidden="1"/>
    <cellStyle name="Uwaga 3" xfId="14688" hidden="1"/>
    <cellStyle name="Uwaga 3" xfId="14685" hidden="1"/>
    <cellStyle name="Uwaga 3" xfId="14680" hidden="1"/>
    <cellStyle name="Uwaga 3" xfId="14677" hidden="1"/>
    <cellStyle name="Uwaga 3" xfId="14674"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3" hidden="1"/>
    <cellStyle name="Uwaga 3" xfId="14640" hidden="1"/>
    <cellStyle name="Uwaga 3" xfId="14638" hidden="1"/>
    <cellStyle name="Uwaga 3" xfId="14634" hidden="1"/>
    <cellStyle name="Uwaga 3" xfId="14631" hidden="1"/>
    <cellStyle name="Uwaga 3" xfId="14629" hidden="1"/>
    <cellStyle name="Uwaga 3" xfId="14625" hidden="1"/>
    <cellStyle name="Uwaga 3" xfId="14622"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7" hidden="1"/>
    <cellStyle name="Uwaga 3" xfId="14573" hidden="1"/>
    <cellStyle name="Uwaga 3" xfId="14571" hidden="1"/>
    <cellStyle name="Uwaga 3" xfId="14569" hidden="1"/>
    <cellStyle name="Uwaga 3" xfId="16154" hidden="1"/>
    <cellStyle name="Uwaga 3" xfId="16155" hidden="1"/>
    <cellStyle name="Uwaga 3" xfId="16157" hidden="1"/>
    <cellStyle name="Uwaga 3" xfId="16169" hidden="1"/>
    <cellStyle name="Uwaga 3" xfId="16170" hidden="1"/>
    <cellStyle name="Uwaga 3" xfId="16175" hidden="1"/>
    <cellStyle name="Uwaga 3" xfId="16184" hidden="1"/>
    <cellStyle name="Uwaga 3" xfId="16185" hidden="1"/>
    <cellStyle name="Uwaga 3" xfId="16190" hidden="1"/>
    <cellStyle name="Uwaga 3" xfId="16199" hidden="1"/>
    <cellStyle name="Uwaga 3" xfId="16200" hidden="1"/>
    <cellStyle name="Uwaga 3" xfId="16201" hidden="1"/>
    <cellStyle name="Uwaga 3" xfId="16214" hidden="1"/>
    <cellStyle name="Uwaga 3" xfId="16219" hidden="1"/>
    <cellStyle name="Uwaga 3" xfId="16224" hidden="1"/>
    <cellStyle name="Uwaga 3" xfId="16234" hidden="1"/>
    <cellStyle name="Uwaga 3" xfId="16239" hidden="1"/>
    <cellStyle name="Uwaga 3" xfId="16243" hidden="1"/>
    <cellStyle name="Uwaga 3" xfId="16250" hidden="1"/>
    <cellStyle name="Uwaga 3" xfId="16255" hidden="1"/>
    <cellStyle name="Uwaga 3" xfId="16258" hidden="1"/>
    <cellStyle name="Uwaga 3" xfId="16264" hidden="1"/>
    <cellStyle name="Uwaga 3" xfId="16269" hidden="1"/>
    <cellStyle name="Uwaga 3" xfId="16273" hidden="1"/>
    <cellStyle name="Uwaga 3" xfId="16274" hidden="1"/>
    <cellStyle name="Uwaga 3" xfId="16275" hidden="1"/>
    <cellStyle name="Uwaga 3" xfId="16279" hidden="1"/>
    <cellStyle name="Uwaga 3" xfId="16291" hidden="1"/>
    <cellStyle name="Uwaga 3" xfId="16296" hidden="1"/>
    <cellStyle name="Uwaga 3" xfId="16301" hidden="1"/>
    <cellStyle name="Uwaga 3" xfId="16306" hidden="1"/>
    <cellStyle name="Uwaga 3" xfId="16311" hidden="1"/>
    <cellStyle name="Uwaga 3" xfId="16316" hidden="1"/>
    <cellStyle name="Uwaga 3" xfId="16320" hidden="1"/>
    <cellStyle name="Uwaga 3" xfId="16324" hidden="1"/>
    <cellStyle name="Uwaga 3" xfId="16329" hidden="1"/>
    <cellStyle name="Uwaga 3" xfId="16334" hidden="1"/>
    <cellStyle name="Uwaga 3" xfId="16335" hidden="1"/>
    <cellStyle name="Uwaga 3" xfId="16337" hidden="1"/>
    <cellStyle name="Uwaga 3" xfId="16350" hidden="1"/>
    <cellStyle name="Uwaga 3" xfId="16354" hidden="1"/>
    <cellStyle name="Uwaga 3" xfId="16359" hidden="1"/>
    <cellStyle name="Uwaga 3" xfId="16366" hidden="1"/>
    <cellStyle name="Uwaga 3" xfId="16370" hidden="1"/>
    <cellStyle name="Uwaga 3" xfId="16375" hidden="1"/>
    <cellStyle name="Uwaga 3" xfId="16380" hidden="1"/>
    <cellStyle name="Uwaga 3" xfId="16383" hidden="1"/>
    <cellStyle name="Uwaga 3" xfId="16388" hidden="1"/>
    <cellStyle name="Uwaga 3" xfId="16394" hidden="1"/>
    <cellStyle name="Uwaga 3" xfId="16395" hidden="1"/>
    <cellStyle name="Uwaga 3" xfId="16398" hidden="1"/>
    <cellStyle name="Uwaga 3" xfId="16411" hidden="1"/>
    <cellStyle name="Uwaga 3" xfId="16415" hidden="1"/>
    <cellStyle name="Uwaga 3" xfId="16420" hidden="1"/>
    <cellStyle name="Uwaga 3" xfId="16427" hidden="1"/>
    <cellStyle name="Uwaga 3" xfId="16432" hidden="1"/>
    <cellStyle name="Uwaga 3" xfId="16436" hidden="1"/>
    <cellStyle name="Uwaga 3" xfId="16441" hidden="1"/>
    <cellStyle name="Uwaga 3" xfId="16445" hidden="1"/>
    <cellStyle name="Uwaga 3" xfId="16450" hidden="1"/>
    <cellStyle name="Uwaga 3" xfId="16454" hidden="1"/>
    <cellStyle name="Uwaga 3" xfId="16455" hidden="1"/>
    <cellStyle name="Uwaga 3" xfId="16457" hidden="1"/>
    <cellStyle name="Uwaga 3" xfId="16469" hidden="1"/>
    <cellStyle name="Uwaga 3" xfId="16470" hidden="1"/>
    <cellStyle name="Uwaga 3" xfId="16472" hidden="1"/>
    <cellStyle name="Uwaga 3" xfId="16484" hidden="1"/>
    <cellStyle name="Uwaga 3" xfId="16486" hidden="1"/>
    <cellStyle name="Uwaga 3" xfId="16489" hidden="1"/>
    <cellStyle name="Uwaga 3" xfId="16499" hidden="1"/>
    <cellStyle name="Uwaga 3" xfId="16500" hidden="1"/>
    <cellStyle name="Uwaga 3" xfId="16502" hidden="1"/>
    <cellStyle name="Uwaga 3" xfId="16514" hidden="1"/>
    <cellStyle name="Uwaga 3" xfId="16515" hidden="1"/>
    <cellStyle name="Uwaga 3" xfId="16516" hidden="1"/>
    <cellStyle name="Uwaga 3" xfId="16530" hidden="1"/>
    <cellStyle name="Uwaga 3" xfId="16533" hidden="1"/>
    <cellStyle name="Uwaga 3" xfId="16537" hidden="1"/>
    <cellStyle name="Uwaga 3" xfId="16545" hidden="1"/>
    <cellStyle name="Uwaga 3" xfId="16548" hidden="1"/>
    <cellStyle name="Uwaga 3" xfId="16552" hidden="1"/>
    <cellStyle name="Uwaga 3" xfId="16560" hidden="1"/>
    <cellStyle name="Uwaga 3" xfId="16563" hidden="1"/>
    <cellStyle name="Uwaga 3" xfId="16567" hidden="1"/>
    <cellStyle name="Uwaga 3" xfId="16574" hidden="1"/>
    <cellStyle name="Uwaga 3" xfId="16575" hidden="1"/>
    <cellStyle name="Uwaga 3" xfId="16577" hidden="1"/>
    <cellStyle name="Uwaga 3" xfId="16590" hidden="1"/>
    <cellStyle name="Uwaga 3" xfId="16593" hidden="1"/>
    <cellStyle name="Uwaga 3" xfId="16596" hidden="1"/>
    <cellStyle name="Uwaga 3" xfId="16605" hidden="1"/>
    <cellStyle name="Uwaga 3" xfId="16608" hidden="1"/>
    <cellStyle name="Uwaga 3" xfId="16612" hidden="1"/>
    <cellStyle name="Uwaga 3" xfId="16620" hidden="1"/>
    <cellStyle name="Uwaga 3" xfId="16622" hidden="1"/>
    <cellStyle name="Uwaga 3" xfId="16625" hidden="1"/>
    <cellStyle name="Uwaga 3" xfId="16634" hidden="1"/>
    <cellStyle name="Uwaga 3" xfId="16635" hidden="1"/>
    <cellStyle name="Uwaga 3" xfId="16636" hidden="1"/>
    <cellStyle name="Uwaga 3" xfId="16649" hidden="1"/>
    <cellStyle name="Uwaga 3" xfId="16650" hidden="1"/>
    <cellStyle name="Uwaga 3" xfId="16652" hidden="1"/>
    <cellStyle name="Uwaga 3" xfId="16664" hidden="1"/>
    <cellStyle name="Uwaga 3" xfId="16665" hidden="1"/>
    <cellStyle name="Uwaga 3" xfId="16667" hidden="1"/>
    <cellStyle name="Uwaga 3" xfId="16679" hidden="1"/>
    <cellStyle name="Uwaga 3" xfId="16680" hidden="1"/>
    <cellStyle name="Uwaga 3" xfId="16682" hidden="1"/>
    <cellStyle name="Uwaga 3" xfId="16694" hidden="1"/>
    <cellStyle name="Uwaga 3" xfId="16695" hidden="1"/>
    <cellStyle name="Uwaga 3" xfId="16696" hidden="1"/>
    <cellStyle name="Uwaga 3" xfId="16710" hidden="1"/>
    <cellStyle name="Uwaga 3" xfId="16712" hidden="1"/>
    <cellStyle name="Uwaga 3" xfId="16715" hidden="1"/>
    <cellStyle name="Uwaga 3" xfId="16725" hidden="1"/>
    <cellStyle name="Uwaga 3" xfId="16728" hidden="1"/>
    <cellStyle name="Uwaga 3" xfId="16731" hidden="1"/>
    <cellStyle name="Uwaga 3" xfId="16740" hidden="1"/>
    <cellStyle name="Uwaga 3" xfId="16742" hidden="1"/>
    <cellStyle name="Uwaga 3" xfId="16745" hidden="1"/>
    <cellStyle name="Uwaga 3" xfId="16754" hidden="1"/>
    <cellStyle name="Uwaga 3" xfId="16755" hidden="1"/>
    <cellStyle name="Uwaga 3" xfId="16756" hidden="1"/>
    <cellStyle name="Uwaga 3" xfId="16769" hidden="1"/>
    <cellStyle name="Uwaga 3" xfId="16771" hidden="1"/>
    <cellStyle name="Uwaga 3" xfId="16773" hidden="1"/>
    <cellStyle name="Uwaga 3" xfId="16784" hidden="1"/>
    <cellStyle name="Uwaga 3" xfId="16786" hidden="1"/>
    <cellStyle name="Uwaga 3" xfId="16788" hidden="1"/>
    <cellStyle name="Uwaga 3" xfId="16799" hidden="1"/>
    <cellStyle name="Uwaga 3" xfId="16801" hidden="1"/>
    <cellStyle name="Uwaga 3" xfId="16803" hidden="1"/>
    <cellStyle name="Uwaga 3" xfId="16814" hidden="1"/>
    <cellStyle name="Uwaga 3" xfId="16815" hidden="1"/>
    <cellStyle name="Uwaga 3" xfId="16816" hidden="1"/>
    <cellStyle name="Uwaga 3" xfId="16829" hidden="1"/>
    <cellStyle name="Uwaga 3" xfId="16831" hidden="1"/>
    <cellStyle name="Uwaga 3" xfId="16833" hidden="1"/>
    <cellStyle name="Uwaga 3" xfId="16844" hidden="1"/>
    <cellStyle name="Uwaga 3" xfId="16846" hidden="1"/>
    <cellStyle name="Uwaga 3" xfId="16848" hidden="1"/>
    <cellStyle name="Uwaga 3" xfId="16859" hidden="1"/>
    <cellStyle name="Uwaga 3" xfId="16861" hidden="1"/>
    <cellStyle name="Uwaga 3" xfId="16862" hidden="1"/>
    <cellStyle name="Uwaga 3" xfId="16874" hidden="1"/>
    <cellStyle name="Uwaga 3" xfId="16875" hidden="1"/>
    <cellStyle name="Uwaga 3" xfId="16876" hidden="1"/>
    <cellStyle name="Uwaga 3" xfId="16889" hidden="1"/>
    <cellStyle name="Uwaga 3" xfId="16891" hidden="1"/>
    <cellStyle name="Uwaga 3" xfId="16893" hidden="1"/>
    <cellStyle name="Uwaga 3" xfId="16904" hidden="1"/>
    <cellStyle name="Uwaga 3" xfId="16906" hidden="1"/>
    <cellStyle name="Uwaga 3" xfId="16908" hidden="1"/>
    <cellStyle name="Uwaga 3" xfId="16919" hidden="1"/>
    <cellStyle name="Uwaga 3" xfId="16921" hidden="1"/>
    <cellStyle name="Uwaga 3" xfId="16923" hidden="1"/>
    <cellStyle name="Uwaga 3" xfId="16934" hidden="1"/>
    <cellStyle name="Uwaga 3" xfId="16935" hidden="1"/>
    <cellStyle name="Uwaga 3" xfId="16937" hidden="1"/>
    <cellStyle name="Uwaga 3" xfId="16948" hidden="1"/>
    <cellStyle name="Uwaga 3" xfId="16950" hidden="1"/>
    <cellStyle name="Uwaga 3" xfId="16951" hidden="1"/>
    <cellStyle name="Uwaga 3" xfId="16960" hidden="1"/>
    <cellStyle name="Uwaga 3" xfId="16963" hidden="1"/>
    <cellStyle name="Uwaga 3" xfId="16965" hidden="1"/>
    <cellStyle name="Uwaga 3" xfId="16976" hidden="1"/>
    <cellStyle name="Uwaga 3" xfId="16978" hidden="1"/>
    <cellStyle name="Uwaga 3" xfId="16980" hidden="1"/>
    <cellStyle name="Uwaga 3" xfId="16992" hidden="1"/>
    <cellStyle name="Uwaga 3" xfId="16994" hidden="1"/>
    <cellStyle name="Uwaga 3" xfId="16996" hidden="1"/>
    <cellStyle name="Uwaga 3" xfId="17004" hidden="1"/>
    <cellStyle name="Uwaga 3" xfId="17006" hidden="1"/>
    <cellStyle name="Uwaga 3" xfId="17009" hidden="1"/>
    <cellStyle name="Uwaga 3" xfId="16999" hidden="1"/>
    <cellStyle name="Uwaga 3" xfId="16998" hidden="1"/>
    <cellStyle name="Uwaga 3" xfId="16997" hidden="1"/>
    <cellStyle name="Uwaga 3" xfId="16984" hidden="1"/>
    <cellStyle name="Uwaga 3" xfId="16983" hidden="1"/>
    <cellStyle name="Uwaga 3" xfId="16982" hidden="1"/>
    <cellStyle name="Uwaga 3" xfId="16969" hidden="1"/>
    <cellStyle name="Uwaga 3" xfId="16968" hidden="1"/>
    <cellStyle name="Uwaga 3" xfId="16967" hidden="1"/>
    <cellStyle name="Uwaga 3" xfId="16954" hidden="1"/>
    <cellStyle name="Uwaga 3" xfId="16953" hidden="1"/>
    <cellStyle name="Uwaga 3" xfId="16952" hidden="1"/>
    <cellStyle name="Uwaga 3" xfId="16939" hidden="1"/>
    <cellStyle name="Uwaga 3" xfId="16938" hidden="1"/>
    <cellStyle name="Uwaga 3" xfId="16936" hidden="1"/>
    <cellStyle name="Uwaga 3" xfId="16925" hidden="1"/>
    <cellStyle name="Uwaga 3" xfId="16922" hidden="1"/>
    <cellStyle name="Uwaga 3" xfId="16920" hidden="1"/>
    <cellStyle name="Uwaga 3" xfId="16910" hidden="1"/>
    <cellStyle name="Uwaga 3" xfId="16907" hidden="1"/>
    <cellStyle name="Uwaga 3" xfId="16905" hidden="1"/>
    <cellStyle name="Uwaga 3" xfId="16895" hidden="1"/>
    <cellStyle name="Uwaga 3" xfId="16892" hidden="1"/>
    <cellStyle name="Uwaga 3" xfId="16890" hidden="1"/>
    <cellStyle name="Uwaga 3" xfId="16880" hidden="1"/>
    <cellStyle name="Uwaga 3" xfId="16878" hidden="1"/>
    <cellStyle name="Uwaga 3" xfId="16877" hidden="1"/>
    <cellStyle name="Uwaga 3" xfId="16865" hidden="1"/>
    <cellStyle name="Uwaga 3" xfId="16863" hidden="1"/>
    <cellStyle name="Uwaga 3" xfId="16860" hidden="1"/>
    <cellStyle name="Uwaga 3" xfId="16850" hidden="1"/>
    <cellStyle name="Uwaga 3" xfId="16847" hidden="1"/>
    <cellStyle name="Uwaga 3" xfId="16845" hidden="1"/>
    <cellStyle name="Uwaga 3" xfId="16835" hidden="1"/>
    <cellStyle name="Uwaga 3" xfId="16832" hidden="1"/>
    <cellStyle name="Uwaga 3" xfId="16830" hidden="1"/>
    <cellStyle name="Uwaga 3" xfId="16820" hidden="1"/>
    <cellStyle name="Uwaga 3" xfId="16818" hidden="1"/>
    <cellStyle name="Uwaga 3" xfId="16817" hidden="1"/>
    <cellStyle name="Uwaga 3" xfId="16805" hidden="1"/>
    <cellStyle name="Uwaga 3" xfId="16802" hidden="1"/>
    <cellStyle name="Uwaga 3" xfId="16800" hidden="1"/>
    <cellStyle name="Uwaga 3" xfId="16790" hidden="1"/>
    <cellStyle name="Uwaga 3" xfId="16787" hidden="1"/>
    <cellStyle name="Uwaga 3" xfId="16785" hidden="1"/>
    <cellStyle name="Uwaga 3" xfId="16775" hidden="1"/>
    <cellStyle name="Uwaga 3" xfId="16772" hidden="1"/>
    <cellStyle name="Uwaga 3" xfId="16770" hidden="1"/>
    <cellStyle name="Uwaga 3" xfId="16760" hidden="1"/>
    <cellStyle name="Uwaga 3" xfId="16758" hidden="1"/>
    <cellStyle name="Uwaga 3" xfId="16757" hidden="1"/>
    <cellStyle name="Uwaga 3" xfId="16744" hidden="1"/>
    <cellStyle name="Uwaga 3" xfId="16741" hidden="1"/>
    <cellStyle name="Uwaga 3" xfId="16739" hidden="1"/>
    <cellStyle name="Uwaga 3" xfId="16729" hidden="1"/>
    <cellStyle name="Uwaga 3" xfId="16726" hidden="1"/>
    <cellStyle name="Uwaga 3" xfId="16724" hidden="1"/>
    <cellStyle name="Uwaga 3" xfId="16714" hidden="1"/>
    <cellStyle name="Uwaga 3" xfId="16711" hidden="1"/>
    <cellStyle name="Uwaga 3" xfId="16709" hidden="1"/>
    <cellStyle name="Uwaga 3" xfId="16700" hidden="1"/>
    <cellStyle name="Uwaga 3" xfId="16698" hidden="1"/>
    <cellStyle name="Uwaga 3" xfId="16697" hidden="1"/>
    <cellStyle name="Uwaga 3" xfId="16685" hidden="1"/>
    <cellStyle name="Uwaga 3" xfId="16683" hidden="1"/>
    <cellStyle name="Uwaga 3" xfId="16681" hidden="1"/>
    <cellStyle name="Uwaga 3" xfId="16670" hidden="1"/>
    <cellStyle name="Uwaga 3" xfId="16668" hidden="1"/>
    <cellStyle name="Uwaga 3" xfId="16666" hidden="1"/>
    <cellStyle name="Uwaga 3" xfId="16655" hidden="1"/>
    <cellStyle name="Uwaga 3" xfId="16653" hidden="1"/>
    <cellStyle name="Uwaga 3" xfId="16651" hidden="1"/>
    <cellStyle name="Uwaga 3" xfId="16640" hidden="1"/>
    <cellStyle name="Uwaga 3" xfId="16638" hidden="1"/>
    <cellStyle name="Uwaga 3" xfId="16637" hidden="1"/>
    <cellStyle name="Uwaga 3" xfId="16624" hidden="1"/>
    <cellStyle name="Uwaga 3" xfId="16621" hidden="1"/>
    <cellStyle name="Uwaga 3" xfId="16619" hidden="1"/>
    <cellStyle name="Uwaga 3" xfId="16609" hidden="1"/>
    <cellStyle name="Uwaga 3" xfId="16606" hidden="1"/>
    <cellStyle name="Uwaga 3" xfId="16604" hidden="1"/>
    <cellStyle name="Uwaga 3" xfId="16594" hidden="1"/>
    <cellStyle name="Uwaga 3" xfId="16591" hidden="1"/>
    <cellStyle name="Uwaga 3" xfId="16589" hidden="1"/>
    <cellStyle name="Uwaga 3" xfId="16580" hidden="1"/>
    <cellStyle name="Uwaga 3" xfId="16578" hidden="1"/>
    <cellStyle name="Uwaga 3" xfId="16576" hidden="1"/>
    <cellStyle name="Uwaga 3" xfId="16564" hidden="1"/>
    <cellStyle name="Uwaga 3" xfId="16561" hidden="1"/>
    <cellStyle name="Uwaga 3" xfId="16559" hidden="1"/>
    <cellStyle name="Uwaga 3" xfId="16549" hidden="1"/>
    <cellStyle name="Uwaga 3" xfId="16546" hidden="1"/>
    <cellStyle name="Uwaga 3" xfId="16544" hidden="1"/>
    <cellStyle name="Uwaga 3" xfId="16534" hidden="1"/>
    <cellStyle name="Uwaga 3" xfId="16531" hidden="1"/>
    <cellStyle name="Uwaga 3" xfId="16529" hidden="1"/>
    <cellStyle name="Uwaga 3" xfId="16522" hidden="1"/>
    <cellStyle name="Uwaga 3" xfId="16519" hidden="1"/>
    <cellStyle name="Uwaga 3" xfId="16517" hidden="1"/>
    <cellStyle name="Uwaga 3" xfId="16507" hidden="1"/>
    <cellStyle name="Uwaga 3" xfId="16504" hidden="1"/>
    <cellStyle name="Uwaga 3" xfId="16501" hidden="1"/>
    <cellStyle name="Uwaga 3" xfId="16492" hidden="1"/>
    <cellStyle name="Uwaga 3" xfId="16488" hidden="1"/>
    <cellStyle name="Uwaga 3" xfId="16485" hidden="1"/>
    <cellStyle name="Uwaga 3" xfId="16477" hidden="1"/>
    <cellStyle name="Uwaga 3" xfId="16474" hidden="1"/>
    <cellStyle name="Uwaga 3" xfId="16471" hidden="1"/>
    <cellStyle name="Uwaga 3" xfId="16462" hidden="1"/>
    <cellStyle name="Uwaga 3" xfId="16459" hidden="1"/>
    <cellStyle name="Uwaga 3" xfId="16456" hidden="1"/>
    <cellStyle name="Uwaga 3" xfId="16446" hidden="1"/>
    <cellStyle name="Uwaga 3" xfId="16442" hidden="1"/>
    <cellStyle name="Uwaga 3" xfId="16439" hidden="1"/>
    <cellStyle name="Uwaga 3" xfId="16430" hidden="1"/>
    <cellStyle name="Uwaga 3" xfId="16426" hidden="1"/>
    <cellStyle name="Uwaga 3" xfId="16424" hidden="1"/>
    <cellStyle name="Uwaga 3" xfId="16416" hidden="1"/>
    <cellStyle name="Uwaga 3" xfId="16412" hidden="1"/>
    <cellStyle name="Uwaga 3" xfId="16409" hidden="1"/>
    <cellStyle name="Uwaga 3" xfId="16402" hidden="1"/>
    <cellStyle name="Uwaga 3" xfId="16399" hidden="1"/>
    <cellStyle name="Uwaga 3" xfId="16396" hidden="1"/>
    <cellStyle name="Uwaga 3" xfId="16387" hidden="1"/>
    <cellStyle name="Uwaga 3" xfId="16382" hidden="1"/>
    <cellStyle name="Uwaga 3" xfId="16379" hidden="1"/>
    <cellStyle name="Uwaga 3" xfId="16372" hidden="1"/>
    <cellStyle name="Uwaga 3" xfId="16367" hidden="1"/>
    <cellStyle name="Uwaga 3" xfId="16364" hidden="1"/>
    <cellStyle name="Uwaga 3" xfId="16357" hidden="1"/>
    <cellStyle name="Uwaga 3" xfId="16352" hidden="1"/>
    <cellStyle name="Uwaga 3" xfId="16349" hidden="1"/>
    <cellStyle name="Uwaga 3" xfId="16343" hidden="1"/>
    <cellStyle name="Uwaga 3" xfId="16339" hidden="1"/>
    <cellStyle name="Uwaga 3" xfId="16336" hidden="1"/>
    <cellStyle name="Uwaga 3" xfId="16328" hidden="1"/>
    <cellStyle name="Uwaga 3" xfId="16323" hidden="1"/>
    <cellStyle name="Uwaga 3" xfId="16319" hidden="1"/>
    <cellStyle name="Uwaga 3" xfId="16313" hidden="1"/>
    <cellStyle name="Uwaga 3" xfId="16308" hidden="1"/>
    <cellStyle name="Uwaga 3" xfId="16304" hidden="1"/>
    <cellStyle name="Uwaga 3" xfId="16298" hidden="1"/>
    <cellStyle name="Uwaga 3" xfId="16293" hidden="1"/>
    <cellStyle name="Uwaga 3" xfId="16289" hidden="1"/>
    <cellStyle name="Uwaga 3" xfId="16284" hidden="1"/>
    <cellStyle name="Uwaga 3" xfId="16280" hidden="1"/>
    <cellStyle name="Uwaga 3" xfId="16276" hidden="1"/>
    <cellStyle name="Uwaga 3" xfId="16268" hidden="1"/>
    <cellStyle name="Uwaga 3" xfId="16263" hidden="1"/>
    <cellStyle name="Uwaga 3" xfId="16259" hidden="1"/>
    <cellStyle name="Uwaga 3" xfId="16253" hidden="1"/>
    <cellStyle name="Uwaga 3" xfId="16248" hidden="1"/>
    <cellStyle name="Uwaga 3" xfId="16244" hidden="1"/>
    <cellStyle name="Uwaga 3" xfId="16238" hidden="1"/>
    <cellStyle name="Uwaga 3" xfId="16233"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6" hidden="1"/>
    <cellStyle name="Uwaga 3" xfId="16150" hidden="1"/>
    <cellStyle name="Uwaga 3" xfId="16146" hidden="1"/>
    <cellStyle name="Uwaga 3" xfId="16142" hidden="1"/>
    <cellStyle name="Uwaga 3" xfId="17002" hidden="1"/>
    <cellStyle name="Uwaga 3" xfId="17001" hidden="1"/>
    <cellStyle name="Uwaga 3" xfId="17000" hidden="1"/>
    <cellStyle name="Uwaga 3" xfId="16987" hidden="1"/>
    <cellStyle name="Uwaga 3" xfId="16986" hidden="1"/>
    <cellStyle name="Uwaga 3" xfId="16985" hidden="1"/>
    <cellStyle name="Uwaga 3" xfId="16972" hidden="1"/>
    <cellStyle name="Uwaga 3" xfId="16971" hidden="1"/>
    <cellStyle name="Uwaga 3" xfId="16970" hidden="1"/>
    <cellStyle name="Uwaga 3" xfId="16957" hidden="1"/>
    <cellStyle name="Uwaga 3" xfId="16956" hidden="1"/>
    <cellStyle name="Uwaga 3" xfId="16955" hidden="1"/>
    <cellStyle name="Uwaga 3" xfId="16942" hidden="1"/>
    <cellStyle name="Uwaga 3" xfId="16941" hidden="1"/>
    <cellStyle name="Uwaga 3" xfId="16940" hidden="1"/>
    <cellStyle name="Uwaga 3" xfId="16928" hidden="1"/>
    <cellStyle name="Uwaga 3" xfId="16926" hidden="1"/>
    <cellStyle name="Uwaga 3" xfId="16924" hidden="1"/>
    <cellStyle name="Uwaga 3" xfId="16913" hidden="1"/>
    <cellStyle name="Uwaga 3" xfId="16911" hidden="1"/>
    <cellStyle name="Uwaga 3" xfId="16909" hidden="1"/>
    <cellStyle name="Uwaga 3" xfId="16898" hidden="1"/>
    <cellStyle name="Uwaga 3" xfId="16896" hidden="1"/>
    <cellStyle name="Uwaga 3" xfId="16894" hidden="1"/>
    <cellStyle name="Uwaga 3" xfId="16883" hidden="1"/>
    <cellStyle name="Uwaga 3" xfId="16881" hidden="1"/>
    <cellStyle name="Uwaga 3" xfId="16879" hidden="1"/>
    <cellStyle name="Uwaga 3" xfId="16868" hidden="1"/>
    <cellStyle name="Uwaga 3" xfId="16866" hidden="1"/>
    <cellStyle name="Uwaga 3" xfId="16864" hidden="1"/>
    <cellStyle name="Uwaga 3" xfId="16853" hidden="1"/>
    <cellStyle name="Uwaga 3" xfId="16851" hidden="1"/>
    <cellStyle name="Uwaga 3" xfId="16849" hidden="1"/>
    <cellStyle name="Uwaga 3" xfId="16838" hidden="1"/>
    <cellStyle name="Uwaga 3" xfId="16836" hidden="1"/>
    <cellStyle name="Uwaga 3" xfId="16834" hidden="1"/>
    <cellStyle name="Uwaga 3" xfId="16823" hidden="1"/>
    <cellStyle name="Uwaga 3" xfId="16821" hidden="1"/>
    <cellStyle name="Uwaga 3" xfId="16819" hidden="1"/>
    <cellStyle name="Uwaga 3" xfId="16808" hidden="1"/>
    <cellStyle name="Uwaga 3" xfId="16806" hidden="1"/>
    <cellStyle name="Uwaga 3" xfId="16804" hidden="1"/>
    <cellStyle name="Uwaga 3" xfId="16793" hidden="1"/>
    <cellStyle name="Uwaga 3" xfId="16791" hidden="1"/>
    <cellStyle name="Uwaga 3" xfId="16789" hidden="1"/>
    <cellStyle name="Uwaga 3" xfId="16778" hidden="1"/>
    <cellStyle name="Uwaga 3" xfId="16776" hidden="1"/>
    <cellStyle name="Uwaga 3" xfId="16774" hidden="1"/>
    <cellStyle name="Uwaga 3" xfId="16763" hidden="1"/>
    <cellStyle name="Uwaga 3" xfId="16761" hidden="1"/>
    <cellStyle name="Uwaga 3" xfId="16759" hidden="1"/>
    <cellStyle name="Uwaga 3" xfId="16748" hidden="1"/>
    <cellStyle name="Uwaga 3" xfId="16746" hidden="1"/>
    <cellStyle name="Uwaga 3" xfId="16743" hidden="1"/>
    <cellStyle name="Uwaga 3" xfId="16733" hidden="1"/>
    <cellStyle name="Uwaga 3" xfId="16730" hidden="1"/>
    <cellStyle name="Uwaga 3" xfId="16727" hidden="1"/>
    <cellStyle name="Uwaga 3" xfId="16718" hidden="1"/>
    <cellStyle name="Uwaga 3" xfId="16716" hidden="1"/>
    <cellStyle name="Uwaga 3" xfId="16713" hidden="1"/>
    <cellStyle name="Uwaga 3" xfId="16703" hidden="1"/>
    <cellStyle name="Uwaga 3" xfId="16701" hidden="1"/>
    <cellStyle name="Uwaga 3" xfId="16699" hidden="1"/>
    <cellStyle name="Uwaga 3" xfId="16688" hidden="1"/>
    <cellStyle name="Uwaga 3" xfId="16686" hidden="1"/>
    <cellStyle name="Uwaga 3" xfId="16684" hidden="1"/>
    <cellStyle name="Uwaga 3" xfId="16673" hidden="1"/>
    <cellStyle name="Uwaga 3" xfId="16671" hidden="1"/>
    <cellStyle name="Uwaga 3" xfId="16669" hidden="1"/>
    <cellStyle name="Uwaga 3" xfId="16658" hidden="1"/>
    <cellStyle name="Uwaga 3" xfId="16656" hidden="1"/>
    <cellStyle name="Uwaga 3" xfId="16654" hidden="1"/>
    <cellStyle name="Uwaga 3" xfId="16643" hidden="1"/>
    <cellStyle name="Uwaga 3" xfId="16641" hidden="1"/>
    <cellStyle name="Uwaga 3" xfId="16639" hidden="1"/>
    <cellStyle name="Uwaga 3" xfId="16628" hidden="1"/>
    <cellStyle name="Uwaga 3" xfId="16626" hidden="1"/>
    <cellStyle name="Uwaga 3" xfId="16623" hidden="1"/>
    <cellStyle name="Uwaga 3" xfId="16613" hidden="1"/>
    <cellStyle name="Uwaga 3" xfId="16610" hidden="1"/>
    <cellStyle name="Uwaga 3" xfId="16607" hidden="1"/>
    <cellStyle name="Uwaga 3" xfId="16598" hidden="1"/>
    <cellStyle name="Uwaga 3" xfId="16595" hidden="1"/>
    <cellStyle name="Uwaga 3" xfId="16592" hidden="1"/>
    <cellStyle name="Uwaga 3" xfId="16583" hidden="1"/>
    <cellStyle name="Uwaga 3" xfId="16581" hidden="1"/>
    <cellStyle name="Uwaga 3" xfId="16579" hidden="1"/>
    <cellStyle name="Uwaga 3" xfId="16568" hidden="1"/>
    <cellStyle name="Uwaga 3" xfId="16565" hidden="1"/>
    <cellStyle name="Uwaga 3" xfId="16562" hidden="1"/>
    <cellStyle name="Uwaga 3" xfId="16553" hidden="1"/>
    <cellStyle name="Uwaga 3" xfId="16550" hidden="1"/>
    <cellStyle name="Uwaga 3" xfId="16547" hidden="1"/>
    <cellStyle name="Uwaga 3" xfId="16538" hidden="1"/>
    <cellStyle name="Uwaga 3" xfId="16535" hidden="1"/>
    <cellStyle name="Uwaga 3" xfId="16532" hidden="1"/>
    <cellStyle name="Uwaga 3" xfId="16525" hidden="1"/>
    <cellStyle name="Uwaga 3" xfId="16521" hidden="1"/>
    <cellStyle name="Uwaga 3" xfId="16518" hidden="1"/>
    <cellStyle name="Uwaga 3" xfId="16510" hidden="1"/>
    <cellStyle name="Uwaga 3" xfId="16506" hidden="1"/>
    <cellStyle name="Uwaga 3" xfId="16503" hidden="1"/>
    <cellStyle name="Uwaga 3" xfId="16495" hidden="1"/>
    <cellStyle name="Uwaga 3" xfId="16491" hidden="1"/>
    <cellStyle name="Uwaga 3" xfId="16487" hidden="1"/>
    <cellStyle name="Uwaga 3" xfId="16480" hidden="1"/>
    <cellStyle name="Uwaga 3" xfId="16476" hidden="1"/>
    <cellStyle name="Uwaga 3" xfId="16473" hidden="1"/>
    <cellStyle name="Uwaga 3" xfId="16465" hidden="1"/>
    <cellStyle name="Uwaga 3" xfId="16461" hidden="1"/>
    <cellStyle name="Uwaga 3" xfId="16458" hidden="1"/>
    <cellStyle name="Uwaga 3" xfId="16449" hidden="1"/>
    <cellStyle name="Uwaga 3" xfId="16444" hidden="1"/>
    <cellStyle name="Uwaga 3" xfId="16440" hidden="1"/>
    <cellStyle name="Uwaga 3" xfId="16434" hidden="1"/>
    <cellStyle name="Uwaga 3" xfId="16429" hidden="1"/>
    <cellStyle name="Uwaga 3" xfId="16425" hidden="1"/>
    <cellStyle name="Uwaga 3" xfId="16419" hidden="1"/>
    <cellStyle name="Uwaga 3" xfId="16414" hidden="1"/>
    <cellStyle name="Uwaga 3" xfId="16410" hidden="1"/>
    <cellStyle name="Uwaga 3" xfId="16405" hidden="1"/>
    <cellStyle name="Uwaga 3" xfId="16401" hidden="1"/>
    <cellStyle name="Uwaga 3" xfId="16397" hidden="1"/>
    <cellStyle name="Uwaga 3" xfId="16390" hidden="1"/>
    <cellStyle name="Uwaga 3" xfId="16385" hidden="1"/>
    <cellStyle name="Uwaga 3" xfId="16381" hidden="1"/>
    <cellStyle name="Uwaga 3" xfId="16374" hidden="1"/>
    <cellStyle name="Uwaga 3" xfId="16369" hidden="1"/>
    <cellStyle name="Uwaga 3" xfId="16365" hidden="1"/>
    <cellStyle name="Uwaga 3" xfId="16360" hidden="1"/>
    <cellStyle name="Uwaga 3" xfId="16355" hidden="1"/>
    <cellStyle name="Uwaga 3" xfId="16351" hidden="1"/>
    <cellStyle name="Uwaga 3" xfId="16345" hidden="1"/>
    <cellStyle name="Uwaga 3" xfId="16341" hidden="1"/>
    <cellStyle name="Uwaga 3" xfId="16338" hidden="1"/>
    <cellStyle name="Uwaga 3" xfId="16331" hidden="1"/>
    <cellStyle name="Uwaga 3" xfId="16326" hidden="1"/>
    <cellStyle name="Uwaga 3" xfId="16321" hidden="1"/>
    <cellStyle name="Uwaga 3" xfId="16315" hidden="1"/>
    <cellStyle name="Uwaga 3" xfId="16310" hidden="1"/>
    <cellStyle name="Uwaga 3" xfId="16305" hidden="1"/>
    <cellStyle name="Uwaga 3" xfId="16300" hidden="1"/>
    <cellStyle name="Uwaga 3" xfId="16295" hidden="1"/>
    <cellStyle name="Uwaga 3" xfId="16290" hidden="1"/>
    <cellStyle name="Uwaga 3" xfId="16286" hidden="1"/>
    <cellStyle name="Uwaga 3" xfId="16282" hidden="1"/>
    <cellStyle name="Uwaga 3" xfId="16277" hidden="1"/>
    <cellStyle name="Uwaga 3" xfId="16270" hidden="1"/>
    <cellStyle name="Uwaga 3" xfId="16265" hidden="1"/>
    <cellStyle name="Uwaga 3" xfId="16260" hidden="1"/>
    <cellStyle name="Uwaga 3" xfId="16254" hidden="1"/>
    <cellStyle name="Uwaga 3" xfId="16249"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07" hidden="1"/>
    <cellStyle name="Uwaga 3" xfId="17005" hidden="1"/>
    <cellStyle name="Uwaga 3" xfId="17003" hidden="1"/>
    <cellStyle name="Uwaga 3" xfId="16990" hidden="1"/>
    <cellStyle name="Uwaga 3" xfId="16989" hidden="1"/>
    <cellStyle name="Uwaga 3" xfId="16988" hidden="1"/>
    <cellStyle name="Uwaga 3" xfId="16975" hidden="1"/>
    <cellStyle name="Uwaga 3" xfId="16974" hidden="1"/>
    <cellStyle name="Uwaga 3" xfId="16973" hidden="1"/>
    <cellStyle name="Uwaga 3" xfId="16961" hidden="1"/>
    <cellStyle name="Uwaga 3" xfId="16959" hidden="1"/>
    <cellStyle name="Uwaga 3" xfId="16958" hidden="1"/>
    <cellStyle name="Uwaga 3" xfId="16945" hidden="1"/>
    <cellStyle name="Uwaga 3" xfId="16944" hidden="1"/>
    <cellStyle name="Uwaga 3" xfId="16943" hidden="1"/>
    <cellStyle name="Uwaga 3" xfId="16931" hidden="1"/>
    <cellStyle name="Uwaga 3" xfId="16929" hidden="1"/>
    <cellStyle name="Uwaga 3" xfId="16927" hidden="1"/>
    <cellStyle name="Uwaga 3" xfId="16916" hidden="1"/>
    <cellStyle name="Uwaga 3" xfId="16914" hidden="1"/>
    <cellStyle name="Uwaga 3" xfId="16912" hidden="1"/>
    <cellStyle name="Uwaga 3" xfId="16901" hidden="1"/>
    <cellStyle name="Uwaga 3" xfId="16899" hidden="1"/>
    <cellStyle name="Uwaga 3" xfId="16897" hidden="1"/>
    <cellStyle name="Uwaga 3" xfId="16886" hidden="1"/>
    <cellStyle name="Uwaga 3" xfId="16884" hidden="1"/>
    <cellStyle name="Uwaga 3" xfId="16882" hidden="1"/>
    <cellStyle name="Uwaga 3" xfId="16871" hidden="1"/>
    <cellStyle name="Uwaga 3" xfId="16869" hidden="1"/>
    <cellStyle name="Uwaga 3" xfId="16867" hidden="1"/>
    <cellStyle name="Uwaga 3" xfId="16856" hidden="1"/>
    <cellStyle name="Uwaga 3" xfId="16854" hidden="1"/>
    <cellStyle name="Uwaga 3" xfId="16852" hidden="1"/>
    <cellStyle name="Uwaga 3" xfId="16841" hidden="1"/>
    <cellStyle name="Uwaga 3" xfId="16839" hidden="1"/>
    <cellStyle name="Uwaga 3" xfId="16837" hidden="1"/>
    <cellStyle name="Uwaga 3" xfId="16826" hidden="1"/>
    <cellStyle name="Uwaga 3" xfId="16824" hidden="1"/>
    <cellStyle name="Uwaga 3" xfId="16822" hidden="1"/>
    <cellStyle name="Uwaga 3" xfId="16811" hidden="1"/>
    <cellStyle name="Uwaga 3" xfId="16809" hidden="1"/>
    <cellStyle name="Uwaga 3" xfId="16807"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7" hidden="1"/>
    <cellStyle name="Uwaga 3" xfId="16736" hidden="1"/>
    <cellStyle name="Uwaga 3" xfId="16734" hidden="1"/>
    <cellStyle name="Uwaga 3" xfId="16732" hidden="1"/>
    <cellStyle name="Uwaga 3" xfId="16721" hidden="1"/>
    <cellStyle name="Uwaga 3" xfId="16719" hidden="1"/>
    <cellStyle name="Uwaga 3" xfId="16717" hidden="1"/>
    <cellStyle name="Uwaga 3" xfId="16706" hidden="1"/>
    <cellStyle name="Uwaga 3" xfId="16704" hidden="1"/>
    <cellStyle name="Uwaga 3" xfId="16702" hidden="1"/>
    <cellStyle name="Uwaga 3" xfId="16691" hidden="1"/>
    <cellStyle name="Uwaga 3" xfId="16689" hidden="1"/>
    <cellStyle name="Uwaga 3" xfId="16687" hidden="1"/>
    <cellStyle name="Uwaga 3" xfId="16676" hidden="1"/>
    <cellStyle name="Uwaga 3" xfId="16674" hidden="1"/>
    <cellStyle name="Uwaga 3" xfId="16672" hidden="1"/>
    <cellStyle name="Uwaga 3" xfId="16661" hidden="1"/>
    <cellStyle name="Uwaga 3" xfId="16659" hidden="1"/>
    <cellStyle name="Uwaga 3" xfId="16657" hidden="1"/>
    <cellStyle name="Uwaga 3" xfId="16646" hidden="1"/>
    <cellStyle name="Uwaga 3" xfId="16644" hidden="1"/>
    <cellStyle name="Uwaga 3" xfId="16642" hidden="1"/>
    <cellStyle name="Uwaga 3" xfId="16631" hidden="1"/>
    <cellStyle name="Uwaga 3" xfId="16629" hidden="1"/>
    <cellStyle name="Uwaga 3" xfId="16627" hidden="1"/>
    <cellStyle name="Uwaga 3" xfId="16616" hidden="1"/>
    <cellStyle name="Uwaga 3" xfId="16614" hidden="1"/>
    <cellStyle name="Uwaga 3" xfId="16611" hidden="1"/>
    <cellStyle name="Uwaga 3" xfId="16601" hidden="1"/>
    <cellStyle name="Uwaga 3" xfId="16599" hidden="1"/>
    <cellStyle name="Uwaga 3" xfId="16597" hidden="1"/>
    <cellStyle name="Uwaga 3" xfId="16586" hidden="1"/>
    <cellStyle name="Uwaga 3" xfId="16584" hidden="1"/>
    <cellStyle name="Uwaga 3" xfId="16582" hidden="1"/>
    <cellStyle name="Uwaga 3" xfId="16571" hidden="1"/>
    <cellStyle name="Uwaga 3" xfId="16569" hidden="1"/>
    <cellStyle name="Uwaga 3" xfId="16566" hidden="1"/>
    <cellStyle name="Uwaga 3" xfId="16556" hidden="1"/>
    <cellStyle name="Uwaga 3" xfId="16554" hidden="1"/>
    <cellStyle name="Uwaga 3" xfId="16551" hidden="1"/>
    <cellStyle name="Uwaga 3" xfId="16541" hidden="1"/>
    <cellStyle name="Uwaga 3" xfId="16539" hidden="1"/>
    <cellStyle name="Uwaga 3" xfId="16536" hidden="1"/>
    <cellStyle name="Uwaga 3" xfId="16527" hidden="1"/>
    <cellStyle name="Uwaga 3" xfId="16524" hidden="1"/>
    <cellStyle name="Uwaga 3" xfId="16520" hidden="1"/>
    <cellStyle name="Uwaga 3" xfId="16512" hidden="1"/>
    <cellStyle name="Uwaga 3" xfId="16509" hidden="1"/>
    <cellStyle name="Uwaga 3" xfId="16505" hidden="1"/>
    <cellStyle name="Uwaga 3" xfId="16497" hidden="1"/>
    <cellStyle name="Uwaga 3" xfId="16494" hidden="1"/>
    <cellStyle name="Uwaga 3" xfId="16490" hidden="1"/>
    <cellStyle name="Uwaga 3" xfId="16482" hidden="1"/>
    <cellStyle name="Uwaga 3" xfId="16479" hidden="1"/>
    <cellStyle name="Uwaga 3" xfId="16475" hidden="1"/>
    <cellStyle name="Uwaga 3" xfId="16467" hidden="1"/>
    <cellStyle name="Uwaga 3" xfId="16464" hidden="1"/>
    <cellStyle name="Uwaga 3" xfId="16460" hidden="1"/>
    <cellStyle name="Uwaga 3" xfId="16452" hidden="1"/>
    <cellStyle name="Uwaga 3" xfId="16448" hidden="1"/>
    <cellStyle name="Uwaga 3" xfId="16443" hidden="1"/>
    <cellStyle name="Uwaga 3" xfId="16437" hidden="1"/>
    <cellStyle name="Uwaga 3" xfId="16433" hidden="1"/>
    <cellStyle name="Uwaga 3" xfId="16428" hidden="1"/>
    <cellStyle name="Uwaga 3" xfId="16422" hidden="1"/>
    <cellStyle name="Uwaga 3" xfId="16418" hidden="1"/>
    <cellStyle name="Uwaga 3" xfId="16413" hidden="1"/>
    <cellStyle name="Uwaga 3" xfId="16407" hidden="1"/>
    <cellStyle name="Uwaga 3" xfId="16404" hidden="1"/>
    <cellStyle name="Uwaga 3" xfId="16400" hidden="1"/>
    <cellStyle name="Uwaga 3" xfId="16392" hidden="1"/>
    <cellStyle name="Uwaga 3" xfId="16389" hidden="1"/>
    <cellStyle name="Uwaga 3" xfId="16384" hidden="1"/>
    <cellStyle name="Uwaga 3" xfId="16377" hidden="1"/>
    <cellStyle name="Uwaga 3" xfId="16373" hidden="1"/>
    <cellStyle name="Uwaga 3" xfId="16368" hidden="1"/>
    <cellStyle name="Uwaga 3" xfId="16362" hidden="1"/>
    <cellStyle name="Uwaga 3" xfId="16358" hidden="1"/>
    <cellStyle name="Uwaga 3" xfId="16353" hidden="1"/>
    <cellStyle name="Uwaga 3" xfId="16347" hidden="1"/>
    <cellStyle name="Uwaga 3" xfId="16344" hidden="1"/>
    <cellStyle name="Uwaga 3" xfId="16340" hidden="1"/>
    <cellStyle name="Uwaga 3" xfId="16332" hidden="1"/>
    <cellStyle name="Uwaga 3" xfId="16327" hidden="1"/>
    <cellStyle name="Uwaga 3" xfId="16322" hidden="1"/>
    <cellStyle name="Uwaga 3" xfId="16317" hidden="1"/>
    <cellStyle name="Uwaga 3" xfId="16312" hidden="1"/>
    <cellStyle name="Uwaga 3" xfId="16307" hidden="1"/>
    <cellStyle name="Uwaga 3" xfId="16302" hidden="1"/>
    <cellStyle name="Uwaga 3" xfId="16297" hidden="1"/>
    <cellStyle name="Uwaga 3" xfId="16292" hidden="1"/>
    <cellStyle name="Uwaga 3" xfId="16287" hidden="1"/>
    <cellStyle name="Uwaga 3" xfId="16283" hidden="1"/>
    <cellStyle name="Uwaga 3" xfId="16278"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7011" hidden="1"/>
    <cellStyle name="Uwaga 3" xfId="17010" hidden="1"/>
    <cellStyle name="Uwaga 3" xfId="17008" hidden="1"/>
    <cellStyle name="Uwaga 3" xfId="16995" hidden="1"/>
    <cellStyle name="Uwaga 3" xfId="16993" hidden="1"/>
    <cellStyle name="Uwaga 3" xfId="16991" hidden="1"/>
    <cellStyle name="Uwaga 3" xfId="16981" hidden="1"/>
    <cellStyle name="Uwaga 3" xfId="16979" hidden="1"/>
    <cellStyle name="Uwaga 3" xfId="16977" hidden="1"/>
    <cellStyle name="Uwaga 3" xfId="16966" hidden="1"/>
    <cellStyle name="Uwaga 3" xfId="16964" hidden="1"/>
    <cellStyle name="Uwaga 3" xfId="16962" hidden="1"/>
    <cellStyle name="Uwaga 3" xfId="16949" hidden="1"/>
    <cellStyle name="Uwaga 3" xfId="16947" hidden="1"/>
    <cellStyle name="Uwaga 3" xfId="16946" hidden="1"/>
    <cellStyle name="Uwaga 3" xfId="16933" hidden="1"/>
    <cellStyle name="Uwaga 3" xfId="16932" hidden="1"/>
    <cellStyle name="Uwaga 3" xfId="16930" hidden="1"/>
    <cellStyle name="Uwaga 3" xfId="16918" hidden="1"/>
    <cellStyle name="Uwaga 3" xfId="16917" hidden="1"/>
    <cellStyle name="Uwaga 3" xfId="16915" hidden="1"/>
    <cellStyle name="Uwaga 3" xfId="16903" hidden="1"/>
    <cellStyle name="Uwaga 3" xfId="16902" hidden="1"/>
    <cellStyle name="Uwaga 3" xfId="16900" hidden="1"/>
    <cellStyle name="Uwaga 3" xfId="16888" hidden="1"/>
    <cellStyle name="Uwaga 3" xfId="16887" hidden="1"/>
    <cellStyle name="Uwaga 3" xfId="16885" hidden="1"/>
    <cellStyle name="Uwaga 3" xfId="16873" hidden="1"/>
    <cellStyle name="Uwaga 3" xfId="16872" hidden="1"/>
    <cellStyle name="Uwaga 3" xfId="16870" hidden="1"/>
    <cellStyle name="Uwaga 3" xfId="16858" hidden="1"/>
    <cellStyle name="Uwaga 3" xfId="16857" hidden="1"/>
    <cellStyle name="Uwaga 3" xfId="16855" hidden="1"/>
    <cellStyle name="Uwaga 3" xfId="16843" hidden="1"/>
    <cellStyle name="Uwaga 3" xfId="16842" hidden="1"/>
    <cellStyle name="Uwaga 3" xfId="16840" hidden="1"/>
    <cellStyle name="Uwaga 3" xfId="16828" hidden="1"/>
    <cellStyle name="Uwaga 3" xfId="16827" hidden="1"/>
    <cellStyle name="Uwaga 3" xfId="16825" hidden="1"/>
    <cellStyle name="Uwaga 3" xfId="16813" hidden="1"/>
    <cellStyle name="Uwaga 3" xfId="16812" hidden="1"/>
    <cellStyle name="Uwaga 3" xfId="16810" hidden="1"/>
    <cellStyle name="Uwaga 3" xfId="16798" hidden="1"/>
    <cellStyle name="Uwaga 3" xfId="16797" hidden="1"/>
    <cellStyle name="Uwaga 3" xfId="16795" hidden="1"/>
    <cellStyle name="Uwaga 3" xfId="16783" hidden="1"/>
    <cellStyle name="Uwaga 3" xfId="16782" hidden="1"/>
    <cellStyle name="Uwaga 3" xfId="16780" hidden="1"/>
    <cellStyle name="Uwaga 3" xfId="16768" hidden="1"/>
    <cellStyle name="Uwaga 3" xfId="16767" hidden="1"/>
    <cellStyle name="Uwaga 3" xfId="16765" hidden="1"/>
    <cellStyle name="Uwaga 3" xfId="16753" hidden="1"/>
    <cellStyle name="Uwaga 3" xfId="16752" hidden="1"/>
    <cellStyle name="Uwaga 3" xfId="16750" hidden="1"/>
    <cellStyle name="Uwaga 3" xfId="16738" hidden="1"/>
    <cellStyle name="Uwaga 3" xfId="16737" hidden="1"/>
    <cellStyle name="Uwaga 3" xfId="16735" hidden="1"/>
    <cellStyle name="Uwaga 3" xfId="16723" hidden="1"/>
    <cellStyle name="Uwaga 3" xfId="16722" hidden="1"/>
    <cellStyle name="Uwaga 3" xfId="16720" hidden="1"/>
    <cellStyle name="Uwaga 3" xfId="16708" hidden="1"/>
    <cellStyle name="Uwaga 3" xfId="16707" hidden="1"/>
    <cellStyle name="Uwaga 3" xfId="16705" hidden="1"/>
    <cellStyle name="Uwaga 3" xfId="16693" hidden="1"/>
    <cellStyle name="Uwaga 3" xfId="16692" hidden="1"/>
    <cellStyle name="Uwaga 3" xfId="16690" hidden="1"/>
    <cellStyle name="Uwaga 3" xfId="16678" hidden="1"/>
    <cellStyle name="Uwaga 3" xfId="16677" hidden="1"/>
    <cellStyle name="Uwaga 3" xfId="16675" hidden="1"/>
    <cellStyle name="Uwaga 3" xfId="16663" hidden="1"/>
    <cellStyle name="Uwaga 3" xfId="16662" hidden="1"/>
    <cellStyle name="Uwaga 3" xfId="16660" hidden="1"/>
    <cellStyle name="Uwaga 3" xfId="16648" hidden="1"/>
    <cellStyle name="Uwaga 3" xfId="16647" hidden="1"/>
    <cellStyle name="Uwaga 3" xfId="16645" hidden="1"/>
    <cellStyle name="Uwaga 3" xfId="16633" hidden="1"/>
    <cellStyle name="Uwaga 3" xfId="16632" hidden="1"/>
    <cellStyle name="Uwaga 3" xfId="16630" hidden="1"/>
    <cellStyle name="Uwaga 3" xfId="16618" hidden="1"/>
    <cellStyle name="Uwaga 3" xfId="16617" hidden="1"/>
    <cellStyle name="Uwaga 3" xfId="16615" hidden="1"/>
    <cellStyle name="Uwaga 3" xfId="16603" hidden="1"/>
    <cellStyle name="Uwaga 3" xfId="16602" hidden="1"/>
    <cellStyle name="Uwaga 3" xfId="16600" hidden="1"/>
    <cellStyle name="Uwaga 3" xfId="16588" hidden="1"/>
    <cellStyle name="Uwaga 3" xfId="16587" hidden="1"/>
    <cellStyle name="Uwaga 3" xfId="16585" hidden="1"/>
    <cellStyle name="Uwaga 3" xfId="16573" hidden="1"/>
    <cellStyle name="Uwaga 3" xfId="16572" hidden="1"/>
    <cellStyle name="Uwaga 3" xfId="16570" hidden="1"/>
    <cellStyle name="Uwaga 3" xfId="16558" hidden="1"/>
    <cellStyle name="Uwaga 3" xfId="16557" hidden="1"/>
    <cellStyle name="Uwaga 3" xfId="16555" hidden="1"/>
    <cellStyle name="Uwaga 3" xfId="16543" hidden="1"/>
    <cellStyle name="Uwaga 3" xfId="16542" hidden="1"/>
    <cellStyle name="Uwaga 3" xfId="16540" hidden="1"/>
    <cellStyle name="Uwaga 3" xfId="16528" hidden="1"/>
    <cellStyle name="Uwaga 3" xfId="16526" hidden="1"/>
    <cellStyle name="Uwaga 3" xfId="16523" hidden="1"/>
    <cellStyle name="Uwaga 3" xfId="16513" hidden="1"/>
    <cellStyle name="Uwaga 3" xfId="16511" hidden="1"/>
    <cellStyle name="Uwaga 3" xfId="16508" hidden="1"/>
    <cellStyle name="Uwaga 3" xfId="16498" hidden="1"/>
    <cellStyle name="Uwaga 3" xfId="16496" hidden="1"/>
    <cellStyle name="Uwaga 3" xfId="16493" hidden="1"/>
    <cellStyle name="Uwaga 3" xfId="16483" hidden="1"/>
    <cellStyle name="Uwaga 3" xfId="16481" hidden="1"/>
    <cellStyle name="Uwaga 3" xfId="16478" hidden="1"/>
    <cellStyle name="Uwaga 3" xfId="16468" hidden="1"/>
    <cellStyle name="Uwaga 3" xfId="16466" hidden="1"/>
    <cellStyle name="Uwaga 3" xfId="16463" hidden="1"/>
    <cellStyle name="Uwaga 3" xfId="16453" hidden="1"/>
    <cellStyle name="Uwaga 3" xfId="16451" hidden="1"/>
    <cellStyle name="Uwaga 3" xfId="16447" hidden="1"/>
    <cellStyle name="Uwaga 3" xfId="16438" hidden="1"/>
    <cellStyle name="Uwaga 3" xfId="16435" hidden="1"/>
    <cellStyle name="Uwaga 3" xfId="16431" hidden="1"/>
    <cellStyle name="Uwaga 3" xfId="16423" hidden="1"/>
    <cellStyle name="Uwaga 3" xfId="16421" hidden="1"/>
    <cellStyle name="Uwaga 3" xfId="16417" hidden="1"/>
    <cellStyle name="Uwaga 3" xfId="16408" hidden="1"/>
    <cellStyle name="Uwaga 3" xfId="16406" hidden="1"/>
    <cellStyle name="Uwaga 3" xfId="16403" hidden="1"/>
    <cellStyle name="Uwaga 3" xfId="16393" hidden="1"/>
    <cellStyle name="Uwaga 3" xfId="16391" hidden="1"/>
    <cellStyle name="Uwaga 3" xfId="16386" hidden="1"/>
    <cellStyle name="Uwaga 3" xfId="16378" hidden="1"/>
    <cellStyle name="Uwaga 3" xfId="16376" hidden="1"/>
    <cellStyle name="Uwaga 3" xfId="16371" hidden="1"/>
    <cellStyle name="Uwaga 3" xfId="16363" hidden="1"/>
    <cellStyle name="Uwaga 3" xfId="16361" hidden="1"/>
    <cellStyle name="Uwaga 3" xfId="16356" hidden="1"/>
    <cellStyle name="Uwaga 3" xfId="16348" hidden="1"/>
    <cellStyle name="Uwaga 3" xfId="16346" hidden="1"/>
    <cellStyle name="Uwaga 3" xfId="16342" hidden="1"/>
    <cellStyle name="Uwaga 3" xfId="16333" hidden="1"/>
    <cellStyle name="Uwaga 3" xfId="16330" hidden="1"/>
    <cellStyle name="Uwaga 3" xfId="16325" hidden="1"/>
    <cellStyle name="Uwaga 3" xfId="16318" hidden="1"/>
    <cellStyle name="Uwaga 3" xfId="16314" hidden="1"/>
    <cellStyle name="Uwaga 3" xfId="16309" hidden="1"/>
    <cellStyle name="Uwaga 3" xfId="16303" hidden="1"/>
    <cellStyle name="Uwaga 3" xfId="16299" hidden="1"/>
    <cellStyle name="Uwaga 3" xfId="16294" hidden="1"/>
    <cellStyle name="Uwaga 3" xfId="16288" hidden="1"/>
    <cellStyle name="Uwaga 3" xfId="16285" hidden="1"/>
    <cellStyle name="Uwaga 3" xfId="16281"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7" hidden="1"/>
    <cellStyle name="Uwaga 3" xfId="16232" hidden="1"/>
    <cellStyle name="Uwaga 3" xfId="16228" hidden="1"/>
    <cellStyle name="Uwaga 3" xfId="16223" hidden="1"/>
    <cellStyle name="Uwaga 3" xfId="16218" hidden="1"/>
    <cellStyle name="Uwaga 3" xfId="16213" hidden="1"/>
    <cellStyle name="Uwaga 3" xfId="16209" hidden="1"/>
    <cellStyle name="Uwaga 3" xfId="16205" hidden="1"/>
    <cellStyle name="Uwaga 3" xfId="16198" hidden="1"/>
    <cellStyle name="Uwaga 3" xfId="16194" hidden="1"/>
    <cellStyle name="Uwaga 3" xfId="16189" hidden="1"/>
    <cellStyle name="Uwaga 3" xfId="16183" hidden="1"/>
    <cellStyle name="Uwaga 3" xfId="16179" hidden="1"/>
    <cellStyle name="Uwaga 3" xfId="16174" hidden="1"/>
    <cellStyle name="Uwaga 3" xfId="16168" hidden="1"/>
    <cellStyle name="Uwaga 3" xfId="16164" hidden="1"/>
    <cellStyle name="Uwaga 3" xfId="16160" hidden="1"/>
    <cellStyle name="Uwaga 3" xfId="16153" hidden="1"/>
    <cellStyle name="Uwaga 3" xfId="16149" hidden="1"/>
    <cellStyle name="Uwaga 3" xfId="16145" hidden="1"/>
    <cellStyle name="Uwaga 3" xfId="15087" hidden="1"/>
    <cellStyle name="Uwaga 3" xfId="15086" hidden="1"/>
    <cellStyle name="Uwaga 3" xfId="15085" hidden="1"/>
    <cellStyle name="Uwaga 3" xfId="15078" hidden="1"/>
    <cellStyle name="Uwaga 3" xfId="15077" hidden="1"/>
    <cellStyle name="Uwaga 3" xfId="15076" hidden="1"/>
    <cellStyle name="Uwaga 3" xfId="15069" hidden="1"/>
    <cellStyle name="Uwaga 3" xfId="15068" hidden="1"/>
    <cellStyle name="Uwaga 3" xfId="15067" hidden="1"/>
    <cellStyle name="Uwaga 3" xfId="15060" hidden="1"/>
    <cellStyle name="Uwaga 3" xfId="15059" hidden="1"/>
    <cellStyle name="Uwaga 3" xfId="15058" hidden="1"/>
    <cellStyle name="Uwaga 3" xfId="15051" hidden="1"/>
    <cellStyle name="Uwaga 3" xfId="15050" hidden="1"/>
    <cellStyle name="Uwaga 3" xfId="15049" hidden="1"/>
    <cellStyle name="Uwaga 3" xfId="15042" hidden="1"/>
    <cellStyle name="Uwaga 3" xfId="15041" hidden="1"/>
    <cellStyle name="Uwaga 3" xfId="15039" hidden="1"/>
    <cellStyle name="Uwaga 3" xfId="15033" hidden="1"/>
    <cellStyle name="Uwaga 3" xfId="15032" hidden="1"/>
    <cellStyle name="Uwaga 3" xfId="15030" hidden="1"/>
    <cellStyle name="Uwaga 3" xfId="15024" hidden="1"/>
    <cellStyle name="Uwaga 3" xfId="15023" hidden="1"/>
    <cellStyle name="Uwaga 3" xfId="15021" hidden="1"/>
    <cellStyle name="Uwaga 3" xfId="15015" hidden="1"/>
    <cellStyle name="Uwaga 3" xfId="15014" hidden="1"/>
    <cellStyle name="Uwaga 3" xfId="15012" hidden="1"/>
    <cellStyle name="Uwaga 3" xfId="15006" hidden="1"/>
    <cellStyle name="Uwaga 3" xfId="15005" hidden="1"/>
    <cellStyle name="Uwaga 3" xfId="15003" hidden="1"/>
    <cellStyle name="Uwaga 3" xfId="14997" hidden="1"/>
    <cellStyle name="Uwaga 3" xfId="14996" hidden="1"/>
    <cellStyle name="Uwaga 3" xfId="14994" hidden="1"/>
    <cellStyle name="Uwaga 3" xfId="14988" hidden="1"/>
    <cellStyle name="Uwaga 3" xfId="14987" hidden="1"/>
    <cellStyle name="Uwaga 3" xfId="14985" hidden="1"/>
    <cellStyle name="Uwaga 3" xfId="14979" hidden="1"/>
    <cellStyle name="Uwaga 3" xfId="14978" hidden="1"/>
    <cellStyle name="Uwaga 3" xfId="14976" hidden="1"/>
    <cellStyle name="Uwaga 3" xfId="14970" hidden="1"/>
    <cellStyle name="Uwaga 3" xfId="14969" hidden="1"/>
    <cellStyle name="Uwaga 3" xfId="14967" hidden="1"/>
    <cellStyle name="Uwaga 3" xfId="14961" hidden="1"/>
    <cellStyle name="Uwaga 3" xfId="14960" hidden="1"/>
    <cellStyle name="Uwaga 3" xfId="14958" hidden="1"/>
    <cellStyle name="Uwaga 3" xfId="14952" hidden="1"/>
    <cellStyle name="Uwaga 3" xfId="14951" hidden="1"/>
    <cellStyle name="Uwaga 3" xfId="14949" hidden="1"/>
    <cellStyle name="Uwaga 3" xfId="14943" hidden="1"/>
    <cellStyle name="Uwaga 3" xfId="14942" hidden="1"/>
    <cellStyle name="Uwaga 3" xfId="14940" hidden="1"/>
    <cellStyle name="Uwaga 3" xfId="14934" hidden="1"/>
    <cellStyle name="Uwaga 3" xfId="14933" hidden="1"/>
    <cellStyle name="Uwaga 3" xfId="14930" hidden="1"/>
    <cellStyle name="Uwaga 3" xfId="14925" hidden="1"/>
    <cellStyle name="Uwaga 3" xfId="14923" hidden="1"/>
    <cellStyle name="Uwaga 3" xfId="14920" hidden="1"/>
    <cellStyle name="Uwaga 3" xfId="14916" hidden="1"/>
    <cellStyle name="Uwaga 3" xfId="14915" hidden="1"/>
    <cellStyle name="Uwaga 3" xfId="14912" hidden="1"/>
    <cellStyle name="Uwaga 3" xfId="14907" hidden="1"/>
    <cellStyle name="Uwaga 3" xfId="14906" hidden="1"/>
    <cellStyle name="Uwaga 3" xfId="14904" hidden="1"/>
    <cellStyle name="Uwaga 3" xfId="14898" hidden="1"/>
    <cellStyle name="Uwaga 3" xfId="14897" hidden="1"/>
    <cellStyle name="Uwaga 3" xfId="14895" hidden="1"/>
    <cellStyle name="Uwaga 3" xfId="14889" hidden="1"/>
    <cellStyle name="Uwaga 3" xfId="14888" hidden="1"/>
    <cellStyle name="Uwaga 3" xfId="14886" hidden="1"/>
    <cellStyle name="Uwaga 3" xfId="14880" hidden="1"/>
    <cellStyle name="Uwaga 3" xfId="14879" hidden="1"/>
    <cellStyle name="Uwaga 3" xfId="14877" hidden="1"/>
    <cellStyle name="Uwaga 3" xfId="14871" hidden="1"/>
    <cellStyle name="Uwaga 3" xfId="14870" hidden="1"/>
    <cellStyle name="Uwaga 3" xfId="14868" hidden="1"/>
    <cellStyle name="Uwaga 3" xfId="14862" hidden="1"/>
    <cellStyle name="Uwaga 3" xfId="14861" hidden="1"/>
    <cellStyle name="Uwaga 3" xfId="14858" hidden="1"/>
    <cellStyle name="Uwaga 3" xfId="14853" hidden="1"/>
    <cellStyle name="Uwaga 3" xfId="14851" hidden="1"/>
    <cellStyle name="Uwaga 3" xfId="14848" hidden="1"/>
    <cellStyle name="Uwaga 3" xfId="14844" hidden="1"/>
    <cellStyle name="Uwaga 3" xfId="14842" hidden="1"/>
    <cellStyle name="Uwaga 3" xfId="14839" hidden="1"/>
    <cellStyle name="Uwaga 3" xfId="14835" hidden="1"/>
    <cellStyle name="Uwaga 3" xfId="14834" hidden="1"/>
    <cellStyle name="Uwaga 3" xfId="14832" hidden="1"/>
    <cellStyle name="Uwaga 3" xfId="14826" hidden="1"/>
    <cellStyle name="Uwaga 3" xfId="14824" hidden="1"/>
    <cellStyle name="Uwaga 3" xfId="14821" hidden="1"/>
    <cellStyle name="Uwaga 3" xfId="14817" hidden="1"/>
    <cellStyle name="Uwaga 3" xfId="14815" hidden="1"/>
    <cellStyle name="Uwaga 3" xfId="14812" hidden="1"/>
    <cellStyle name="Uwaga 3" xfId="14808" hidden="1"/>
    <cellStyle name="Uwaga 3" xfId="14806" hidden="1"/>
    <cellStyle name="Uwaga 3" xfId="14803" hidden="1"/>
    <cellStyle name="Uwaga 3" xfId="14799" hidden="1"/>
    <cellStyle name="Uwaga 3" xfId="14797" hidden="1"/>
    <cellStyle name="Uwaga 3" xfId="14795" hidden="1"/>
    <cellStyle name="Uwaga 3" xfId="14790" hidden="1"/>
    <cellStyle name="Uwaga 3" xfId="14788" hidden="1"/>
    <cellStyle name="Uwaga 3" xfId="14786" hidden="1"/>
    <cellStyle name="Uwaga 3" xfId="14781" hidden="1"/>
    <cellStyle name="Uwaga 3" xfId="14779" hidden="1"/>
    <cellStyle name="Uwaga 3" xfId="14776" hidden="1"/>
    <cellStyle name="Uwaga 3" xfId="14772" hidden="1"/>
    <cellStyle name="Uwaga 3" xfId="14770" hidden="1"/>
    <cellStyle name="Uwaga 3" xfId="14768" hidden="1"/>
    <cellStyle name="Uwaga 3" xfId="14763" hidden="1"/>
    <cellStyle name="Uwaga 3" xfId="14761" hidden="1"/>
    <cellStyle name="Uwaga 3" xfId="14759" hidden="1"/>
    <cellStyle name="Uwaga 3" xfId="14753" hidden="1"/>
    <cellStyle name="Uwaga 3" xfId="14750" hidden="1"/>
    <cellStyle name="Uwaga 3" xfId="14747" hidden="1"/>
    <cellStyle name="Uwaga 3" xfId="14744" hidden="1"/>
    <cellStyle name="Uwaga 3" xfId="14741" hidden="1"/>
    <cellStyle name="Uwaga 3" xfId="14738" hidden="1"/>
    <cellStyle name="Uwaga 3" xfId="14735" hidden="1"/>
    <cellStyle name="Uwaga 3" xfId="14732" hidden="1"/>
    <cellStyle name="Uwaga 3" xfId="14729" hidden="1"/>
    <cellStyle name="Uwaga 3" xfId="14727" hidden="1"/>
    <cellStyle name="Uwaga 3" xfId="14725" hidden="1"/>
    <cellStyle name="Uwaga 3" xfId="14722" hidden="1"/>
    <cellStyle name="Uwaga 3" xfId="14718" hidden="1"/>
    <cellStyle name="Uwaga 3" xfId="14715" hidden="1"/>
    <cellStyle name="Uwaga 3" xfId="14712" hidden="1"/>
    <cellStyle name="Uwaga 3" xfId="14708" hidden="1"/>
    <cellStyle name="Uwaga 3" xfId="14705" hidden="1"/>
    <cellStyle name="Uwaga 3" xfId="14702" hidden="1"/>
    <cellStyle name="Uwaga 3" xfId="14700" hidden="1"/>
    <cellStyle name="Uwaga 3" xfId="14697" hidden="1"/>
    <cellStyle name="Uwaga 3" xfId="14694" hidden="1"/>
    <cellStyle name="Uwaga 3" xfId="14691" hidden="1"/>
    <cellStyle name="Uwaga 3" xfId="14689" hidden="1"/>
    <cellStyle name="Uwaga 3" xfId="14687" hidden="1"/>
    <cellStyle name="Uwaga 3" xfId="14682" hidden="1"/>
    <cellStyle name="Uwaga 3" xfId="14679" hidden="1"/>
    <cellStyle name="Uwaga 3" xfId="14676" hidden="1"/>
    <cellStyle name="Uwaga 3" xfId="14672" hidden="1"/>
    <cellStyle name="Uwaga 3" xfId="14669" hidden="1"/>
    <cellStyle name="Uwaga 3" xfId="14666" hidden="1"/>
    <cellStyle name="Uwaga 3" xfId="14663" hidden="1"/>
    <cellStyle name="Uwaga 3" xfId="14660" hidden="1"/>
    <cellStyle name="Uwaga 3" xfId="14657" hidden="1"/>
    <cellStyle name="Uwaga 3" xfId="14655" hidden="1"/>
    <cellStyle name="Uwaga 3" xfId="14653" hidden="1"/>
    <cellStyle name="Uwaga 3" xfId="14650" hidden="1"/>
    <cellStyle name="Uwaga 3" xfId="14645" hidden="1"/>
    <cellStyle name="Uwaga 3" xfId="14642" hidden="1"/>
    <cellStyle name="Uwaga 3" xfId="14639" hidden="1"/>
    <cellStyle name="Uwaga 3" xfId="14635" hidden="1"/>
    <cellStyle name="Uwaga 3" xfId="14632" hidden="1"/>
    <cellStyle name="Uwaga 3" xfId="14630" hidden="1"/>
    <cellStyle name="Uwaga 3" xfId="14627" hidden="1"/>
    <cellStyle name="Uwaga 3" xfId="14624" hidden="1"/>
    <cellStyle name="Uwaga 3" xfId="14621" hidden="1"/>
    <cellStyle name="Uwaga 3" xfId="14619" hidden="1"/>
    <cellStyle name="Uwaga 3" xfId="14616" hidden="1"/>
    <cellStyle name="Uwaga 3" xfId="14613" hidden="1"/>
    <cellStyle name="Uwaga 3" xfId="14610" hidden="1"/>
    <cellStyle name="Uwaga 3" xfId="14608" hidden="1"/>
    <cellStyle name="Uwaga 3" xfId="14606" hidden="1"/>
    <cellStyle name="Uwaga 3" xfId="14601" hidden="1"/>
    <cellStyle name="Uwaga 3" xfId="14599" hidden="1"/>
    <cellStyle name="Uwaga 3" xfId="14596" hidden="1"/>
    <cellStyle name="Uwaga 3" xfId="14592" hidden="1"/>
    <cellStyle name="Uwaga 3" xfId="14590" hidden="1"/>
    <cellStyle name="Uwaga 3" xfId="14587" hidden="1"/>
    <cellStyle name="Uwaga 3" xfId="14583" hidden="1"/>
    <cellStyle name="Uwaga 3" xfId="14581" hidden="1"/>
    <cellStyle name="Uwaga 3" xfId="14579" hidden="1"/>
    <cellStyle name="Uwaga 3" xfId="14574" hidden="1"/>
    <cellStyle name="Uwaga 3" xfId="14572" hidden="1"/>
    <cellStyle name="Uwaga 3" xfId="14570" hidden="1"/>
    <cellStyle name="Uwaga 3" xfId="17099" hidden="1"/>
    <cellStyle name="Uwaga 3" xfId="17100" hidden="1"/>
    <cellStyle name="Uwaga 3" xfId="17102" hidden="1"/>
    <cellStyle name="Uwaga 3" xfId="17114" hidden="1"/>
    <cellStyle name="Uwaga 3" xfId="17115" hidden="1"/>
    <cellStyle name="Uwaga 3" xfId="17120" hidden="1"/>
    <cellStyle name="Uwaga 3" xfId="17129" hidden="1"/>
    <cellStyle name="Uwaga 3" xfId="17130" hidden="1"/>
    <cellStyle name="Uwaga 3" xfId="17135" hidden="1"/>
    <cellStyle name="Uwaga 3" xfId="17144" hidden="1"/>
    <cellStyle name="Uwaga 3" xfId="17145" hidden="1"/>
    <cellStyle name="Uwaga 3" xfId="17146" hidden="1"/>
    <cellStyle name="Uwaga 3" xfId="17159" hidden="1"/>
    <cellStyle name="Uwaga 3" xfId="17164" hidden="1"/>
    <cellStyle name="Uwaga 3" xfId="17169" hidden="1"/>
    <cellStyle name="Uwaga 3" xfId="17179" hidden="1"/>
    <cellStyle name="Uwaga 3" xfId="17184" hidden="1"/>
    <cellStyle name="Uwaga 3" xfId="17188" hidden="1"/>
    <cellStyle name="Uwaga 3" xfId="17195" hidden="1"/>
    <cellStyle name="Uwaga 3" xfId="17200" hidden="1"/>
    <cellStyle name="Uwaga 3" xfId="17203" hidden="1"/>
    <cellStyle name="Uwaga 3" xfId="17209" hidden="1"/>
    <cellStyle name="Uwaga 3" xfId="17214" hidden="1"/>
    <cellStyle name="Uwaga 3" xfId="17218" hidden="1"/>
    <cellStyle name="Uwaga 3" xfId="17219" hidden="1"/>
    <cellStyle name="Uwaga 3" xfId="17220" hidden="1"/>
    <cellStyle name="Uwaga 3" xfId="17224" hidden="1"/>
    <cellStyle name="Uwaga 3" xfId="17236" hidden="1"/>
    <cellStyle name="Uwaga 3" xfId="17241" hidden="1"/>
    <cellStyle name="Uwaga 3" xfId="17246" hidden="1"/>
    <cellStyle name="Uwaga 3" xfId="17251" hidden="1"/>
    <cellStyle name="Uwaga 3" xfId="17256" hidden="1"/>
    <cellStyle name="Uwaga 3" xfId="17261" hidden="1"/>
    <cellStyle name="Uwaga 3" xfId="17265" hidden="1"/>
    <cellStyle name="Uwaga 3" xfId="17269" hidden="1"/>
    <cellStyle name="Uwaga 3" xfId="17274" hidden="1"/>
    <cellStyle name="Uwaga 3" xfId="17279" hidden="1"/>
    <cellStyle name="Uwaga 3" xfId="17280" hidden="1"/>
    <cellStyle name="Uwaga 3" xfId="17282" hidden="1"/>
    <cellStyle name="Uwaga 3" xfId="17295" hidden="1"/>
    <cellStyle name="Uwaga 3" xfId="17299" hidden="1"/>
    <cellStyle name="Uwaga 3" xfId="17304" hidden="1"/>
    <cellStyle name="Uwaga 3" xfId="17311" hidden="1"/>
    <cellStyle name="Uwaga 3" xfId="17315" hidden="1"/>
    <cellStyle name="Uwaga 3" xfId="17320" hidden="1"/>
    <cellStyle name="Uwaga 3" xfId="17325" hidden="1"/>
    <cellStyle name="Uwaga 3" xfId="17328" hidden="1"/>
    <cellStyle name="Uwaga 3" xfId="17333" hidden="1"/>
    <cellStyle name="Uwaga 3" xfId="17339" hidden="1"/>
    <cellStyle name="Uwaga 3" xfId="17340" hidden="1"/>
    <cellStyle name="Uwaga 3" xfId="17343" hidden="1"/>
    <cellStyle name="Uwaga 3" xfId="17356" hidden="1"/>
    <cellStyle name="Uwaga 3" xfId="17360" hidden="1"/>
    <cellStyle name="Uwaga 3" xfId="17365" hidden="1"/>
    <cellStyle name="Uwaga 3" xfId="17372" hidden="1"/>
    <cellStyle name="Uwaga 3" xfId="17377" hidden="1"/>
    <cellStyle name="Uwaga 3" xfId="17381" hidden="1"/>
    <cellStyle name="Uwaga 3" xfId="17386" hidden="1"/>
    <cellStyle name="Uwaga 3" xfId="17390" hidden="1"/>
    <cellStyle name="Uwaga 3" xfId="17395" hidden="1"/>
    <cellStyle name="Uwaga 3" xfId="17399" hidden="1"/>
    <cellStyle name="Uwaga 3" xfId="17400" hidden="1"/>
    <cellStyle name="Uwaga 3" xfId="17402" hidden="1"/>
    <cellStyle name="Uwaga 3" xfId="17414" hidden="1"/>
    <cellStyle name="Uwaga 3" xfId="17415" hidden="1"/>
    <cellStyle name="Uwaga 3" xfId="17417" hidden="1"/>
    <cellStyle name="Uwaga 3" xfId="17429" hidden="1"/>
    <cellStyle name="Uwaga 3" xfId="17431" hidden="1"/>
    <cellStyle name="Uwaga 3" xfId="17434" hidden="1"/>
    <cellStyle name="Uwaga 3" xfId="17444" hidden="1"/>
    <cellStyle name="Uwaga 3" xfId="17445" hidden="1"/>
    <cellStyle name="Uwaga 3" xfId="17447" hidden="1"/>
    <cellStyle name="Uwaga 3" xfId="17459" hidden="1"/>
    <cellStyle name="Uwaga 3" xfId="17460" hidden="1"/>
    <cellStyle name="Uwaga 3" xfId="17461" hidden="1"/>
    <cellStyle name="Uwaga 3" xfId="17475" hidden="1"/>
    <cellStyle name="Uwaga 3" xfId="17478" hidden="1"/>
    <cellStyle name="Uwaga 3" xfId="17482" hidden="1"/>
    <cellStyle name="Uwaga 3" xfId="17490" hidden="1"/>
    <cellStyle name="Uwaga 3" xfId="17493" hidden="1"/>
    <cellStyle name="Uwaga 3" xfId="17497" hidden="1"/>
    <cellStyle name="Uwaga 3" xfId="17505" hidden="1"/>
    <cellStyle name="Uwaga 3" xfId="17508" hidden="1"/>
    <cellStyle name="Uwaga 3" xfId="17512" hidden="1"/>
    <cellStyle name="Uwaga 3" xfId="17519" hidden="1"/>
    <cellStyle name="Uwaga 3" xfId="17520" hidden="1"/>
    <cellStyle name="Uwaga 3" xfId="17522" hidden="1"/>
    <cellStyle name="Uwaga 3" xfId="17535" hidden="1"/>
    <cellStyle name="Uwaga 3" xfId="17538" hidden="1"/>
    <cellStyle name="Uwaga 3" xfId="17541" hidden="1"/>
    <cellStyle name="Uwaga 3" xfId="17550" hidden="1"/>
    <cellStyle name="Uwaga 3" xfId="17553" hidden="1"/>
    <cellStyle name="Uwaga 3" xfId="17557" hidden="1"/>
    <cellStyle name="Uwaga 3" xfId="17565" hidden="1"/>
    <cellStyle name="Uwaga 3" xfId="17567" hidden="1"/>
    <cellStyle name="Uwaga 3" xfId="17570" hidden="1"/>
    <cellStyle name="Uwaga 3" xfId="17579" hidden="1"/>
    <cellStyle name="Uwaga 3" xfId="17580" hidden="1"/>
    <cellStyle name="Uwaga 3" xfId="17581" hidden="1"/>
    <cellStyle name="Uwaga 3" xfId="17594" hidden="1"/>
    <cellStyle name="Uwaga 3" xfId="17595" hidden="1"/>
    <cellStyle name="Uwaga 3" xfId="17597" hidden="1"/>
    <cellStyle name="Uwaga 3" xfId="17609" hidden="1"/>
    <cellStyle name="Uwaga 3" xfId="17610" hidden="1"/>
    <cellStyle name="Uwaga 3" xfId="17612" hidden="1"/>
    <cellStyle name="Uwaga 3" xfId="17624" hidden="1"/>
    <cellStyle name="Uwaga 3" xfId="17625" hidden="1"/>
    <cellStyle name="Uwaga 3" xfId="17627" hidden="1"/>
    <cellStyle name="Uwaga 3" xfId="17639" hidden="1"/>
    <cellStyle name="Uwaga 3" xfId="17640" hidden="1"/>
    <cellStyle name="Uwaga 3" xfId="17641" hidden="1"/>
    <cellStyle name="Uwaga 3" xfId="17655" hidden="1"/>
    <cellStyle name="Uwaga 3" xfId="17657" hidden="1"/>
    <cellStyle name="Uwaga 3" xfId="17660" hidden="1"/>
    <cellStyle name="Uwaga 3" xfId="17670" hidden="1"/>
    <cellStyle name="Uwaga 3" xfId="17673" hidden="1"/>
    <cellStyle name="Uwaga 3" xfId="17676" hidden="1"/>
    <cellStyle name="Uwaga 3" xfId="17685" hidden="1"/>
    <cellStyle name="Uwaga 3" xfId="17687" hidden="1"/>
    <cellStyle name="Uwaga 3" xfId="17690" hidden="1"/>
    <cellStyle name="Uwaga 3" xfId="17699" hidden="1"/>
    <cellStyle name="Uwaga 3" xfId="17700" hidden="1"/>
    <cellStyle name="Uwaga 3" xfId="17701" hidden="1"/>
    <cellStyle name="Uwaga 3" xfId="17714" hidden="1"/>
    <cellStyle name="Uwaga 3" xfId="17716" hidden="1"/>
    <cellStyle name="Uwaga 3" xfId="17718" hidden="1"/>
    <cellStyle name="Uwaga 3" xfId="17729" hidden="1"/>
    <cellStyle name="Uwaga 3" xfId="17731" hidden="1"/>
    <cellStyle name="Uwaga 3" xfId="17733" hidden="1"/>
    <cellStyle name="Uwaga 3" xfId="17744" hidden="1"/>
    <cellStyle name="Uwaga 3" xfId="17746" hidden="1"/>
    <cellStyle name="Uwaga 3" xfId="17748" hidden="1"/>
    <cellStyle name="Uwaga 3" xfId="17759" hidden="1"/>
    <cellStyle name="Uwaga 3" xfId="17760" hidden="1"/>
    <cellStyle name="Uwaga 3" xfId="17761" hidden="1"/>
    <cellStyle name="Uwaga 3" xfId="17774" hidden="1"/>
    <cellStyle name="Uwaga 3" xfId="17776" hidden="1"/>
    <cellStyle name="Uwaga 3" xfId="17778" hidden="1"/>
    <cellStyle name="Uwaga 3" xfId="17789" hidden="1"/>
    <cellStyle name="Uwaga 3" xfId="17791" hidden="1"/>
    <cellStyle name="Uwaga 3" xfId="17793" hidden="1"/>
    <cellStyle name="Uwaga 3" xfId="17804" hidden="1"/>
    <cellStyle name="Uwaga 3" xfId="17806" hidden="1"/>
    <cellStyle name="Uwaga 3" xfId="17807" hidden="1"/>
    <cellStyle name="Uwaga 3" xfId="17819" hidden="1"/>
    <cellStyle name="Uwaga 3" xfId="17820" hidden="1"/>
    <cellStyle name="Uwaga 3" xfId="17821" hidden="1"/>
    <cellStyle name="Uwaga 3" xfId="17834" hidden="1"/>
    <cellStyle name="Uwaga 3" xfId="17836" hidden="1"/>
    <cellStyle name="Uwaga 3" xfId="17838" hidden="1"/>
    <cellStyle name="Uwaga 3" xfId="17849" hidden="1"/>
    <cellStyle name="Uwaga 3" xfId="17851" hidden="1"/>
    <cellStyle name="Uwaga 3" xfId="17853" hidden="1"/>
    <cellStyle name="Uwaga 3" xfId="17864" hidden="1"/>
    <cellStyle name="Uwaga 3" xfId="17866" hidden="1"/>
    <cellStyle name="Uwaga 3" xfId="17868" hidden="1"/>
    <cellStyle name="Uwaga 3" xfId="17879" hidden="1"/>
    <cellStyle name="Uwaga 3" xfId="17880" hidden="1"/>
    <cellStyle name="Uwaga 3" xfId="17882" hidden="1"/>
    <cellStyle name="Uwaga 3" xfId="17893" hidden="1"/>
    <cellStyle name="Uwaga 3" xfId="17895" hidden="1"/>
    <cellStyle name="Uwaga 3" xfId="17896" hidden="1"/>
    <cellStyle name="Uwaga 3" xfId="17905" hidden="1"/>
    <cellStyle name="Uwaga 3" xfId="17908" hidden="1"/>
    <cellStyle name="Uwaga 3" xfId="17910" hidden="1"/>
    <cellStyle name="Uwaga 3" xfId="17921" hidden="1"/>
    <cellStyle name="Uwaga 3" xfId="17923" hidden="1"/>
    <cellStyle name="Uwaga 3" xfId="17925" hidden="1"/>
    <cellStyle name="Uwaga 3" xfId="17937" hidden="1"/>
    <cellStyle name="Uwaga 3" xfId="17939" hidden="1"/>
    <cellStyle name="Uwaga 3" xfId="17941" hidden="1"/>
    <cellStyle name="Uwaga 3" xfId="17949" hidden="1"/>
    <cellStyle name="Uwaga 3" xfId="17951" hidden="1"/>
    <cellStyle name="Uwaga 3" xfId="17954" hidden="1"/>
    <cellStyle name="Uwaga 3" xfId="17944" hidden="1"/>
    <cellStyle name="Uwaga 3" xfId="17943" hidden="1"/>
    <cellStyle name="Uwaga 3" xfId="17942" hidden="1"/>
    <cellStyle name="Uwaga 3" xfId="17929" hidden="1"/>
    <cellStyle name="Uwaga 3" xfId="17928" hidden="1"/>
    <cellStyle name="Uwaga 3" xfId="17927" hidden="1"/>
    <cellStyle name="Uwaga 3" xfId="17914" hidden="1"/>
    <cellStyle name="Uwaga 3" xfId="17913" hidden="1"/>
    <cellStyle name="Uwaga 3" xfId="17912" hidden="1"/>
    <cellStyle name="Uwaga 3" xfId="17899" hidden="1"/>
    <cellStyle name="Uwaga 3" xfId="17898" hidden="1"/>
    <cellStyle name="Uwaga 3" xfId="17897" hidden="1"/>
    <cellStyle name="Uwaga 3" xfId="17884" hidden="1"/>
    <cellStyle name="Uwaga 3" xfId="17883" hidden="1"/>
    <cellStyle name="Uwaga 3" xfId="17881" hidden="1"/>
    <cellStyle name="Uwaga 3" xfId="17870" hidden="1"/>
    <cellStyle name="Uwaga 3" xfId="17867" hidden="1"/>
    <cellStyle name="Uwaga 3" xfId="17865" hidden="1"/>
    <cellStyle name="Uwaga 3" xfId="17855" hidden="1"/>
    <cellStyle name="Uwaga 3" xfId="17852" hidden="1"/>
    <cellStyle name="Uwaga 3" xfId="17850" hidden="1"/>
    <cellStyle name="Uwaga 3" xfId="17840" hidden="1"/>
    <cellStyle name="Uwaga 3" xfId="17837" hidden="1"/>
    <cellStyle name="Uwaga 3" xfId="17835" hidden="1"/>
    <cellStyle name="Uwaga 3" xfId="17825" hidden="1"/>
    <cellStyle name="Uwaga 3" xfId="17823" hidden="1"/>
    <cellStyle name="Uwaga 3" xfId="17822" hidden="1"/>
    <cellStyle name="Uwaga 3" xfId="17810" hidden="1"/>
    <cellStyle name="Uwaga 3" xfId="17808" hidden="1"/>
    <cellStyle name="Uwaga 3" xfId="17805" hidden="1"/>
    <cellStyle name="Uwaga 3" xfId="17795" hidden="1"/>
    <cellStyle name="Uwaga 3" xfId="17792" hidden="1"/>
    <cellStyle name="Uwaga 3" xfId="17790" hidden="1"/>
    <cellStyle name="Uwaga 3" xfId="17780" hidden="1"/>
    <cellStyle name="Uwaga 3" xfId="17777" hidden="1"/>
    <cellStyle name="Uwaga 3" xfId="17775" hidden="1"/>
    <cellStyle name="Uwaga 3" xfId="17765" hidden="1"/>
    <cellStyle name="Uwaga 3" xfId="17763" hidden="1"/>
    <cellStyle name="Uwaga 3" xfId="17762" hidden="1"/>
    <cellStyle name="Uwaga 3" xfId="17750" hidden="1"/>
    <cellStyle name="Uwaga 3" xfId="17747" hidden="1"/>
    <cellStyle name="Uwaga 3" xfId="17745" hidden="1"/>
    <cellStyle name="Uwaga 3" xfId="17735" hidden="1"/>
    <cellStyle name="Uwaga 3" xfId="17732" hidden="1"/>
    <cellStyle name="Uwaga 3" xfId="17730" hidden="1"/>
    <cellStyle name="Uwaga 3" xfId="17720" hidden="1"/>
    <cellStyle name="Uwaga 3" xfId="17717" hidden="1"/>
    <cellStyle name="Uwaga 3" xfId="17715" hidden="1"/>
    <cellStyle name="Uwaga 3" xfId="17705" hidden="1"/>
    <cellStyle name="Uwaga 3" xfId="17703" hidden="1"/>
    <cellStyle name="Uwaga 3" xfId="17702" hidden="1"/>
    <cellStyle name="Uwaga 3" xfId="17689" hidden="1"/>
    <cellStyle name="Uwaga 3" xfId="17686" hidden="1"/>
    <cellStyle name="Uwaga 3" xfId="17684" hidden="1"/>
    <cellStyle name="Uwaga 3" xfId="17674" hidden="1"/>
    <cellStyle name="Uwaga 3" xfId="17671" hidden="1"/>
    <cellStyle name="Uwaga 3" xfId="17669" hidden="1"/>
    <cellStyle name="Uwaga 3" xfId="17659" hidden="1"/>
    <cellStyle name="Uwaga 3" xfId="17656" hidden="1"/>
    <cellStyle name="Uwaga 3" xfId="17654" hidden="1"/>
    <cellStyle name="Uwaga 3" xfId="17645" hidden="1"/>
    <cellStyle name="Uwaga 3" xfId="17643" hidden="1"/>
    <cellStyle name="Uwaga 3" xfId="17642" hidden="1"/>
    <cellStyle name="Uwaga 3" xfId="17630" hidden="1"/>
    <cellStyle name="Uwaga 3" xfId="17628" hidden="1"/>
    <cellStyle name="Uwaga 3" xfId="17626" hidden="1"/>
    <cellStyle name="Uwaga 3" xfId="17615" hidden="1"/>
    <cellStyle name="Uwaga 3" xfId="17613" hidden="1"/>
    <cellStyle name="Uwaga 3" xfId="17611" hidden="1"/>
    <cellStyle name="Uwaga 3" xfId="17600" hidden="1"/>
    <cellStyle name="Uwaga 3" xfId="17598" hidden="1"/>
    <cellStyle name="Uwaga 3" xfId="17596" hidden="1"/>
    <cellStyle name="Uwaga 3" xfId="17585" hidden="1"/>
    <cellStyle name="Uwaga 3" xfId="17583" hidden="1"/>
    <cellStyle name="Uwaga 3" xfId="17582" hidden="1"/>
    <cellStyle name="Uwaga 3" xfId="17569" hidden="1"/>
    <cellStyle name="Uwaga 3" xfId="17566" hidden="1"/>
    <cellStyle name="Uwaga 3" xfId="17564" hidden="1"/>
    <cellStyle name="Uwaga 3" xfId="17554" hidden="1"/>
    <cellStyle name="Uwaga 3" xfId="17551" hidden="1"/>
    <cellStyle name="Uwaga 3" xfId="17549" hidden="1"/>
    <cellStyle name="Uwaga 3" xfId="17539" hidden="1"/>
    <cellStyle name="Uwaga 3" xfId="17536" hidden="1"/>
    <cellStyle name="Uwaga 3" xfId="17534" hidden="1"/>
    <cellStyle name="Uwaga 3" xfId="17525" hidden="1"/>
    <cellStyle name="Uwaga 3" xfId="17523" hidden="1"/>
    <cellStyle name="Uwaga 3" xfId="17521" hidden="1"/>
    <cellStyle name="Uwaga 3" xfId="17509" hidden="1"/>
    <cellStyle name="Uwaga 3" xfId="17506" hidden="1"/>
    <cellStyle name="Uwaga 3" xfId="17504" hidden="1"/>
    <cellStyle name="Uwaga 3" xfId="17494" hidden="1"/>
    <cellStyle name="Uwaga 3" xfId="17491" hidden="1"/>
    <cellStyle name="Uwaga 3" xfId="17489" hidden="1"/>
    <cellStyle name="Uwaga 3" xfId="17479" hidden="1"/>
    <cellStyle name="Uwaga 3" xfId="17476" hidden="1"/>
    <cellStyle name="Uwaga 3" xfId="17474" hidden="1"/>
    <cellStyle name="Uwaga 3" xfId="17467" hidden="1"/>
    <cellStyle name="Uwaga 3" xfId="17464" hidden="1"/>
    <cellStyle name="Uwaga 3" xfId="17462" hidden="1"/>
    <cellStyle name="Uwaga 3" xfId="17452" hidden="1"/>
    <cellStyle name="Uwaga 3" xfId="17449" hidden="1"/>
    <cellStyle name="Uwaga 3" xfId="17446" hidden="1"/>
    <cellStyle name="Uwaga 3" xfId="17437" hidden="1"/>
    <cellStyle name="Uwaga 3" xfId="17433" hidden="1"/>
    <cellStyle name="Uwaga 3" xfId="17430" hidden="1"/>
    <cellStyle name="Uwaga 3" xfId="17422" hidden="1"/>
    <cellStyle name="Uwaga 3" xfId="17419" hidden="1"/>
    <cellStyle name="Uwaga 3" xfId="17416" hidden="1"/>
    <cellStyle name="Uwaga 3" xfId="17407" hidden="1"/>
    <cellStyle name="Uwaga 3" xfId="17404" hidden="1"/>
    <cellStyle name="Uwaga 3" xfId="17401" hidden="1"/>
    <cellStyle name="Uwaga 3" xfId="17391" hidden="1"/>
    <cellStyle name="Uwaga 3" xfId="17387" hidden="1"/>
    <cellStyle name="Uwaga 3" xfId="17384" hidden="1"/>
    <cellStyle name="Uwaga 3" xfId="17375" hidden="1"/>
    <cellStyle name="Uwaga 3" xfId="17371" hidden="1"/>
    <cellStyle name="Uwaga 3" xfId="17369" hidden="1"/>
    <cellStyle name="Uwaga 3" xfId="17361" hidden="1"/>
    <cellStyle name="Uwaga 3" xfId="17357" hidden="1"/>
    <cellStyle name="Uwaga 3" xfId="17354" hidden="1"/>
    <cellStyle name="Uwaga 3" xfId="17347" hidden="1"/>
    <cellStyle name="Uwaga 3" xfId="17344" hidden="1"/>
    <cellStyle name="Uwaga 3" xfId="17341" hidden="1"/>
    <cellStyle name="Uwaga 3" xfId="17332" hidden="1"/>
    <cellStyle name="Uwaga 3" xfId="17327" hidden="1"/>
    <cellStyle name="Uwaga 3" xfId="17324" hidden="1"/>
    <cellStyle name="Uwaga 3" xfId="17317" hidden="1"/>
    <cellStyle name="Uwaga 3" xfId="17312" hidden="1"/>
    <cellStyle name="Uwaga 3" xfId="17309" hidden="1"/>
    <cellStyle name="Uwaga 3" xfId="17302" hidden="1"/>
    <cellStyle name="Uwaga 3" xfId="17297" hidden="1"/>
    <cellStyle name="Uwaga 3" xfId="17294" hidden="1"/>
    <cellStyle name="Uwaga 3" xfId="17288" hidden="1"/>
    <cellStyle name="Uwaga 3" xfId="17284" hidden="1"/>
    <cellStyle name="Uwaga 3" xfId="17281" hidden="1"/>
    <cellStyle name="Uwaga 3" xfId="17273" hidden="1"/>
    <cellStyle name="Uwaga 3" xfId="17268" hidden="1"/>
    <cellStyle name="Uwaga 3" xfId="17264" hidden="1"/>
    <cellStyle name="Uwaga 3" xfId="17258" hidden="1"/>
    <cellStyle name="Uwaga 3" xfId="17253" hidden="1"/>
    <cellStyle name="Uwaga 3" xfId="17249" hidden="1"/>
    <cellStyle name="Uwaga 3" xfId="17243" hidden="1"/>
    <cellStyle name="Uwaga 3" xfId="17238" hidden="1"/>
    <cellStyle name="Uwaga 3" xfId="17234" hidden="1"/>
    <cellStyle name="Uwaga 3" xfId="17229" hidden="1"/>
    <cellStyle name="Uwaga 3" xfId="17225" hidden="1"/>
    <cellStyle name="Uwaga 3" xfId="17221" hidden="1"/>
    <cellStyle name="Uwaga 3" xfId="17213" hidden="1"/>
    <cellStyle name="Uwaga 3" xfId="17208" hidden="1"/>
    <cellStyle name="Uwaga 3" xfId="17204" hidden="1"/>
    <cellStyle name="Uwaga 3" xfId="17198" hidden="1"/>
    <cellStyle name="Uwaga 3" xfId="17193" hidden="1"/>
    <cellStyle name="Uwaga 3" xfId="17189" hidden="1"/>
    <cellStyle name="Uwaga 3" xfId="17183" hidden="1"/>
    <cellStyle name="Uwaga 3" xfId="17178"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1" hidden="1"/>
    <cellStyle name="Uwaga 3" xfId="17095" hidden="1"/>
    <cellStyle name="Uwaga 3" xfId="17091" hidden="1"/>
    <cellStyle name="Uwaga 3" xfId="17087" hidden="1"/>
    <cellStyle name="Uwaga 3" xfId="17947" hidden="1"/>
    <cellStyle name="Uwaga 3" xfId="17946" hidden="1"/>
    <cellStyle name="Uwaga 3" xfId="17945" hidden="1"/>
    <cellStyle name="Uwaga 3" xfId="17932" hidden="1"/>
    <cellStyle name="Uwaga 3" xfId="17931" hidden="1"/>
    <cellStyle name="Uwaga 3" xfId="17930" hidden="1"/>
    <cellStyle name="Uwaga 3" xfId="17917" hidden="1"/>
    <cellStyle name="Uwaga 3" xfId="17916" hidden="1"/>
    <cellStyle name="Uwaga 3" xfId="17915" hidden="1"/>
    <cellStyle name="Uwaga 3" xfId="17902" hidden="1"/>
    <cellStyle name="Uwaga 3" xfId="17901" hidden="1"/>
    <cellStyle name="Uwaga 3" xfId="17900" hidden="1"/>
    <cellStyle name="Uwaga 3" xfId="17887" hidden="1"/>
    <cellStyle name="Uwaga 3" xfId="17886" hidden="1"/>
    <cellStyle name="Uwaga 3" xfId="17885" hidden="1"/>
    <cellStyle name="Uwaga 3" xfId="17873" hidden="1"/>
    <cellStyle name="Uwaga 3" xfId="17871" hidden="1"/>
    <cellStyle name="Uwaga 3" xfId="17869" hidden="1"/>
    <cellStyle name="Uwaga 3" xfId="17858" hidden="1"/>
    <cellStyle name="Uwaga 3" xfId="17856" hidden="1"/>
    <cellStyle name="Uwaga 3" xfId="17854" hidden="1"/>
    <cellStyle name="Uwaga 3" xfId="17843" hidden="1"/>
    <cellStyle name="Uwaga 3" xfId="17841" hidden="1"/>
    <cellStyle name="Uwaga 3" xfId="17839" hidden="1"/>
    <cellStyle name="Uwaga 3" xfId="17828" hidden="1"/>
    <cellStyle name="Uwaga 3" xfId="17826" hidden="1"/>
    <cellStyle name="Uwaga 3" xfId="17824" hidden="1"/>
    <cellStyle name="Uwaga 3" xfId="17813" hidden="1"/>
    <cellStyle name="Uwaga 3" xfId="17811" hidden="1"/>
    <cellStyle name="Uwaga 3" xfId="17809" hidden="1"/>
    <cellStyle name="Uwaga 3" xfId="17798" hidden="1"/>
    <cellStyle name="Uwaga 3" xfId="17796" hidden="1"/>
    <cellStyle name="Uwaga 3" xfId="17794" hidden="1"/>
    <cellStyle name="Uwaga 3" xfId="17783" hidden="1"/>
    <cellStyle name="Uwaga 3" xfId="17781" hidden="1"/>
    <cellStyle name="Uwaga 3" xfId="17779" hidden="1"/>
    <cellStyle name="Uwaga 3" xfId="17768" hidden="1"/>
    <cellStyle name="Uwaga 3" xfId="17766" hidden="1"/>
    <cellStyle name="Uwaga 3" xfId="17764" hidden="1"/>
    <cellStyle name="Uwaga 3" xfId="17753" hidden="1"/>
    <cellStyle name="Uwaga 3" xfId="17751" hidden="1"/>
    <cellStyle name="Uwaga 3" xfId="17749" hidden="1"/>
    <cellStyle name="Uwaga 3" xfId="17738" hidden="1"/>
    <cellStyle name="Uwaga 3" xfId="17736" hidden="1"/>
    <cellStyle name="Uwaga 3" xfId="17734" hidden="1"/>
    <cellStyle name="Uwaga 3" xfId="17723" hidden="1"/>
    <cellStyle name="Uwaga 3" xfId="17721" hidden="1"/>
    <cellStyle name="Uwaga 3" xfId="17719" hidden="1"/>
    <cellStyle name="Uwaga 3" xfId="17708" hidden="1"/>
    <cellStyle name="Uwaga 3" xfId="17706" hidden="1"/>
    <cellStyle name="Uwaga 3" xfId="17704" hidden="1"/>
    <cellStyle name="Uwaga 3" xfId="17693" hidden="1"/>
    <cellStyle name="Uwaga 3" xfId="17691" hidden="1"/>
    <cellStyle name="Uwaga 3" xfId="17688" hidden="1"/>
    <cellStyle name="Uwaga 3" xfId="17678" hidden="1"/>
    <cellStyle name="Uwaga 3" xfId="17675" hidden="1"/>
    <cellStyle name="Uwaga 3" xfId="17672" hidden="1"/>
    <cellStyle name="Uwaga 3" xfId="17663" hidden="1"/>
    <cellStyle name="Uwaga 3" xfId="17661" hidden="1"/>
    <cellStyle name="Uwaga 3" xfId="17658" hidden="1"/>
    <cellStyle name="Uwaga 3" xfId="17648" hidden="1"/>
    <cellStyle name="Uwaga 3" xfId="17646" hidden="1"/>
    <cellStyle name="Uwaga 3" xfId="17644" hidden="1"/>
    <cellStyle name="Uwaga 3" xfId="17633" hidden="1"/>
    <cellStyle name="Uwaga 3" xfId="17631" hidden="1"/>
    <cellStyle name="Uwaga 3" xfId="17629" hidden="1"/>
    <cellStyle name="Uwaga 3" xfId="17618" hidden="1"/>
    <cellStyle name="Uwaga 3" xfId="17616" hidden="1"/>
    <cellStyle name="Uwaga 3" xfId="17614" hidden="1"/>
    <cellStyle name="Uwaga 3" xfId="17603" hidden="1"/>
    <cellStyle name="Uwaga 3" xfId="17601" hidden="1"/>
    <cellStyle name="Uwaga 3" xfId="17599" hidden="1"/>
    <cellStyle name="Uwaga 3" xfId="17588" hidden="1"/>
    <cellStyle name="Uwaga 3" xfId="17586" hidden="1"/>
    <cellStyle name="Uwaga 3" xfId="17584" hidden="1"/>
    <cellStyle name="Uwaga 3" xfId="17573" hidden="1"/>
    <cellStyle name="Uwaga 3" xfId="17571" hidden="1"/>
    <cellStyle name="Uwaga 3" xfId="17568" hidden="1"/>
    <cellStyle name="Uwaga 3" xfId="17558" hidden="1"/>
    <cellStyle name="Uwaga 3" xfId="17555" hidden="1"/>
    <cellStyle name="Uwaga 3" xfId="17552" hidden="1"/>
    <cellStyle name="Uwaga 3" xfId="17543" hidden="1"/>
    <cellStyle name="Uwaga 3" xfId="17540" hidden="1"/>
    <cellStyle name="Uwaga 3" xfId="17537" hidden="1"/>
    <cellStyle name="Uwaga 3" xfId="17528" hidden="1"/>
    <cellStyle name="Uwaga 3" xfId="17526" hidden="1"/>
    <cellStyle name="Uwaga 3" xfId="17524" hidden="1"/>
    <cellStyle name="Uwaga 3" xfId="17513" hidden="1"/>
    <cellStyle name="Uwaga 3" xfId="17510" hidden="1"/>
    <cellStyle name="Uwaga 3" xfId="17507" hidden="1"/>
    <cellStyle name="Uwaga 3" xfId="17498" hidden="1"/>
    <cellStyle name="Uwaga 3" xfId="17495" hidden="1"/>
    <cellStyle name="Uwaga 3" xfId="17492" hidden="1"/>
    <cellStyle name="Uwaga 3" xfId="17483" hidden="1"/>
    <cellStyle name="Uwaga 3" xfId="17480" hidden="1"/>
    <cellStyle name="Uwaga 3" xfId="17477" hidden="1"/>
    <cellStyle name="Uwaga 3" xfId="17470" hidden="1"/>
    <cellStyle name="Uwaga 3" xfId="17466" hidden="1"/>
    <cellStyle name="Uwaga 3" xfId="17463" hidden="1"/>
    <cellStyle name="Uwaga 3" xfId="17455" hidden="1"/>
    <cellStyle name="Uwaga 3" xfId="17451" hidden="1"/>
    <cellStyle name="Uwaga 3" xfId="17448" hidden="1"/>
    <cellStyle name="Uwaga 3" xfId="17440" hidden="1"/>
    <cellStyle name="Uwaga 3" xfId="17436" hidden="1"/>
    <cellStyle name="Uwaga 3" xfId="17432" hidden="1"/>
    <cellStyle name="Uwaga 3" xfId="17425" hidden="1"/>
    <cellStyle name="Uwaga 3" xfId="17421" hidden="1"/>
    <cellStyle name="Uwaga 3" xfId="17418" hidden="1"/>
    <cellStyle name="Uwaga 3" xfId="17410" hidden="1"/>
    <cellStyle name="Uwaga 3" xfId="17406" hidden="1"/>
    <cellStyle name="Uwaga 3" xfId="17403" hidden="1"/>
    <cellStyle name="Uwaga 3" xfId="17394" hidden="1"/>
    <cellStyle name="Uwaga 3" xfId="17389" hidden="1"/>
    <cellStyle name="Uwaga 3" xfId="17385" hidden="1"/>
    <cellStyle name="Uwaga 3" xfId="17379" hidden="1"/>
    <cellStyle name="Uwaga 3" xfId="17374" hidden="1"/>
    <cellStyle name="Uwaga 3" xfId="17370" hidden="1"/>
    <cellStyle name="Uwaga 3" xfId="17364" hidden="1"/>
    <cellStyle name="Uwaga 3" xfId="17359" hidden="1"/>
    <cellStyle name="Uwaga 3" xfId="17355" hidden="1"/>
    <cellStyle name="Uwaga 3" xfId="17350" hidden="1"/>
    <cellStyle name="Uwaga 3" xfId="17346" hidden="1"/>
    <cellStyle name="Uwaga 3" xfId="17342" hidden="1"/>
    <cellStyle name="Uwaga 3" xfId="17335" hidden="1"/>
    <cellStyle name="Uwaga 3" xfId="17330" hidden="1"/>
    <cellStyle name="Uwaga 3" xfId="17326" hidden="1"/>
    <cellStyle name="Uwaga 3" xfId="17319" hidden="1"/>
    <cellStyle name="Uwaga 3" xfId="17314" hidden="1"/>
    <cellStyle name="Uwaga 3" xfId="17310" hidden="1"/>
    <cellStyle name="Uwaga 3" xfId="17305" hidden="1"/>
    <cellStyle name="Uwaga 3" xfId="17300" hidden="1"/>
    <cellStyle name="Uwaga 3" xfId="17296" hidden="1"/>
    <cellStyle name="Uwaga 3" xfId="17290" hidden="1"/>
    <cellStyle name="Uwaga 3" xfId="17286" hidden="1"/>
    <cellStyle name="Uwaga 3" xfId="17283" hidden="1"/>
    <cellStyle name="Uwaga 3" xfId="17276" hidden="1"/>
    <cellStyle name="Uwaga 3" xfId="17271" hidden="1"/>
    <cellStyle name="Uwaga 3" xfId="17266" hidden="1"/>
    <cellStyle name="Uwaga 3" xfId="17260" hidden="1"/>
    <cellStyle name="Uwaga 3" xfId="17255" hidden="1"/>
    <cellStyle name="Uwaga 3" xfId="17250" hidden="1"/>
    <cellStyle name="Uwaga 3" xfId="17245" hidden="1"/>
    <cellStyle name="Uwaga 3" xfId="17240" hidden="1"/>
    <cellStyle name="Uwaga 3" xfId="17235" hidden="1"/>
    <cellStyle name="Uwaga 3" xfId="17231" hidden="1"/>
    <cellStyle name="Uwaga 3" xfId="17227" hidden="1"/>
    <cellStyle name="Uwaga 3" xfId="17222" hidden="1"/>
    <cellStyle name="Uwaga 3" xfId="17215" hidden="1"/>
    <cellStyle name="Uwaga 3" xfId="17210" hidden="1"/>
    <cellStyle name="Uwaga 3" xfId="17205" hidden="1"/>
    <cellStyle name="Uwaga 3" xfId="17199" hidden="1"/>
    <cellStyle name="Uwaga 3" xfId="17194"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2" hidden="1"/>
    <cellStyle name="Uwaga 3" xfId="17950" hidden="1"/>
    <cellStyle name="Uwaga 3" xfId="17948" hidden="1"/>
    <cellStyle name="Uwaga 3" xfId="17935" hidden="1"/>
    <cellStyle name="Uwaga 3" xfId="17934" hidden="1"/>
    <cellStyle name="Uwaga 3" xfId="17933" hidden="1"/>
    <cellStyle name="Uwaga 3" xfId="17920" hidden="1"/>
    <cellStyle name="Uwaga 3" xfId="17919" hidden="1"/>
    <cellStyle name="Uwaga 3" xfId="17918" hidden="1"/>
    <cellStyle name="Uwaga 3" xfId="17906" hidden="1"/>
    <cellStyle name="Uwaga 3" xfId="17904" hidden="1"/>
    <cellStyle name="Uwaga 3" xfId="17903" hidden="1"/>
    <cellStyle name="Uwaga 3" xfId="17890" hidden="1"/>
    <cellStyle name="Uwaga 3" xfId="17889" hidden="1"/>
    <cellStyle name="Uwaga 3" xfId="17888" hidden="1"/>
    <cellStyle name="Uwaga 3" xfId="17876" hidden="1"/>
    <cellStyle name="Uwaga 3" xfId="17874" hidden="1"/>
    <cellStyle name="Uwaga 3" xfId="17872" hidden="1"/>
    <cellStyle name="Uwaga 3" xfId="17861" hidden="1"/>
    <cellStyle name="Uwaga 3" xfId="17859" hidden="1"/>
    <cellStyle name="Uwaga 3" xfId="17857" hidden="1"/>
    <cellStyle name="Uwaga 3" xfId="17846" hidden="1"/>
    <cellStyle name="Uwaga 3" xfId="17844" hidden="1"/>
    <cellStyle name="Uwaga 3" xfId="17842" hidden="1"/>
    <cellStyle name="Uwaga 3" xfId="17831" hidden="1"/>
    <cellStyle name="Uwaga 3" xfId="17829" hidden="1"/>
    <cellStyle name="Uwaga 3" xfId="17827" hidden="1"/>
    <cellStyle name="Uwaga 3" xfId="17816" hidden="1"/>
    <cellStyle name="Uwaga 3" xfId="17814" hidden="1"/>
    <cellStyle name="Uwaga 3" xfId="17812" hidden="1"/>
    <cellStyle name="Uwaga 3" xfId="17801" hidden="1"/>
    <cellStyle name="Uwaga 3" xfId="17799" hidden="1"/>
    <cellStyle name="Uwaga 3" xfId="17797" hidden="1"/>
    <cellStyle name="Uwaga 3" xfId="17786" hidden="1"/>
    <cellStyle name="Uwaga 3" xfId="17784" hidden="1"/>
    <cellStyle name="Uwaga 3" xfId="17782" hidden="1"/>
    <cellStyle name="Uwaga 3" xfId="17771" hidden="1"/>
    <cellStyle name="Uwaga 3" xfId="17769" hidden="1"/>
    <cellStyle name="Uwaga 3" xfId="17767" hidden="1"/>
    <cellStyle name="Uwaga 3" xfId="17756" hidden="1"/>
    <cellStyle name="Uwaga 3" xfId="17754" hidden="1"/>
    <cellStyle name="Uwaga 3" xfId="17752" hidden="1"/>
    <cellStyle name="Uwaga 3" xfId="17741" hidden="1"/>
    <cellStyle name="Uwaga 3" xfId="17739" hidden="1"/>
    <cellStyle name="Uwaga 3" xfId="17737" hidden="1"/>
    <cellStyle name="Uwaga 3" xfId="17726" hidden="1"/>
    <cellStyle name="Uwaga 3" xfId="17724" hidden="1"/>
    <cellStyle name="Uwaga 3" xfId="17722" hidden="1"/>
    <cellStyle name="Uwaga 3" xfId="17711" hidden="1"/>
    <cellStyle name="Uwaga 3" xfId="17709" hidden="1"/>
    <cellStyle name="Uwaga 3" xfId="17707" hidden="1"/>
    <cellStyle name="Uwaga 3" xfId="17696" hidden="1"/>
    <cellStyle name="Uwaga 3" xfId="17694" hidden="1"/>
    <cellStyle name="Uwaga 3" xfId="17692" hidden="1"/>
    <cellStyle name="Uwaga 3" xfId="17681" hidden="1"/>
    <cellStyle name="Uwaga 3" xfId="17679" hidden="1"/>
    <cellStyle name="Uwaga 3" xfId="17677" hidden="1"/>
    <cellStyle name="Uwaga 3" xfId="17666" hidden="1"/>
    <cellStyle name="Uwaga 3" xfId="17664" hidden="1"/>
    <cellStyle name="Uwaga 3" xfId="17662" hidden="1"/>
    <cellStyle name="Uwaga 3" xfId="17651" hidden="1"/>
    <cellStyle name="Uwaga 3" xfId="17649" hidden="1"/>
    <cellStyle name="Uwaga 3" xfId="17647" hidden="1"/>
    <cellStyle name="Uwaga 3" xfId="17636" hidden="1"/>
    <cellStyle name="Uwaga 3" xfId="17634" hidden="1"/>
    <cellStyle name="Uwaga 3" xfId="17632" hidden="1"/>
    <cellStyle name="Uwaga 3" xfId="17621" hidden="1"/>
    <cellStyle name="Uwaga 3" xfId="17619" hidden="1"/>
    <cellStyle name="Uwaga 3" xfId="17617" hidden="1"/>
    <cellStyle name="Uwaga 3" xfId="17606" hidden="1"/>
    <cellStyle name="Uwaga 3" xfId="17604" hidden="1"/>
    <cellStyle name="Uwaga 3" xfId="17602" hidden="1"/>
    <cellStyle name="Uwaga 3" xfId="17591" hidden="1"/>
    <cellStyle name="Uwaga 3" xfId="17589" hidden="1"/>
    <cellStyle name="Uwaga 3" xfId="17587" hidden="1"/>
    <cellStyle name="Uwaga 3" xfId="17576" hidden="1"/>
    <cellStyle name="Uwaga 3" xfId="17574" hidden="1"/>
    <cellStyle name="Uwaga 3" xfId="17572" hidden="1"/>
    <cellStyle name="Uwaga 3" xfId="17561" hidden="1"/>
    <cellStyle name="Uwaga 3" xfId="17559" hidden="1"/>
    <cellStyle name="Uwaga 3" xfId="17556" hidden="1"/>
    <cellStyle name="Uwaga 3" xfId="17546" hidden="1"/>
    <cellStyle name="Uwaga 3" xfId="17544" hidden="1"/>
    <cellStyle name="Uwaga 3" xfId="17542" hidden="1"/>
    <cellStyle name="Uwaga 3" xfId="17531" hidden="1"/>
    <cellStyle name="Uwaga 3" xfId="17529" hidden="1"/>
    <cellStyle name="Uwaga 3" xfId="17527" hidden="1"/>
    <cellStyle name="Uwaga 3" xfId="17516" hidden="1"/>
    <cellStyle name="Uwaga 3" xfId="17514" hidden="1"/>
    <cellStyle name="Uwaga 3" xfId="17511" hidden="1"/>
    <cellStyle name="Uwaga 3" xfId="17501" hidden="1"/>
    <cellStyle name="Uwaga 3" xfId="17499" hidden="1"/>
    <cellStyle name="Uwaga 3" xfId="17496" hidden="1"/>
    <cellStyle name="Uwaga 3" xfId="17486" hidden="1"/>
    <cellStyle name="Uwaga 3" xfId="17484" hidden="1"/>
    <cellStyle name="Uwaga 3" xfId="17481" hidden="1"/>
    <cellStyle name="Uwaga 3" xfId="17472" hidden="1"/>
    <cellStyle name="Uwaga 3" xfId="17469" hidden="1"/>
    <cellStyle name="Uwaga 3" xfId="17465" hidden="1"/>
    <cellStyle name="Uwaga 3" xfId="17457" hidden="1"/>
    <cellStyle name="Uwaga 3" xfId="17454" hidden="1"/>
    <cellStyle name="Uwaga 3" xfId="17450" hidden="1"/>
    <cellStyle name="Uwaga 3" xfId="17442" hidden="1"/>
    <cellStyle name="Uwaga 3" xfId="17439" hidden="1"/>
    <cellStyle name="Uwaga 3" xfId="17435" hidden="1"/>
    <cellStyle name="Uwaga 3" xfId="17427" hidden="1"/>
    <cellStyle name="Uwaga 3" xfId="17424" hidden="1"/>
    <cellStyle name="Uwaga 3" xfId="17420" hidden="1"/>
    <cellStyle name="Uwaga 3" xfId="17412" hidden="1"/>
    <cellStyle name="Uwaga 3" xfId="17409" hidden="1"/>
    <cellStyle name="Uwaga 3" xfId="17405" hidden="1"/>
    <cellStyle name="Uwaga 3" xfId="17397" hidden="1"/>
    <cellStyle name="Uwaga 3" xfId="17393" hidden="1"/>
    <cellStyle name="Uwaga 3" xfId="17388" hidden="1"/>
    <cellStyle name="Uwaga 3" xfId="17382" hidden="1"/>
    <cellStyle name="Uwaga 3" xfId="17378" hidden="1"/>
    <cellStyle name="Uwaga 3" xfId="17373" hidden="1"/>
    <cellStyle name="Uwaga 3" xfId="17367" hidden="1"/>
    <cellStyle name="Uwaga 3" xfId="17363" hidden="1"/>
    <cellStyle name="Uwaga 3" xfId="17358" hidden="1"/>
    <cellStyle name="Uwaga 3" xfId="17352" hidden="1"/>
    <cellStyle name="Uwaga 3" xfId="17349" hidden="1"/>
    <cellStyle name="Uwaga 3" xfId="17345" hidden="1"/>
    <cellStyle name="Uwaga 3" xfId="17337" hidden="1"/>
    <cellStyle name="Uwaga 3" xfId="17334" hidden="1"/>
    <cellStyle name="Uwaga 3" xfId="17329" hidden="1"/>
    <cellStyle name="Uwaga 3" xfId="17322" hidden="1"/>
    <cellStyle name="Uwaga 3" xfId="17318" hidden="1"/>
    <cellStyle name="Uwaga 3" xfId="17313" hidden="1"/>
    <cellStyle name="Uwaga 3" xfId="17307" hidden="1"/>
    <cellStyle name="Uwaga 3" xfId="17303" hidden="1"/>
    <cellStyle name="Uwaga 3" xfId="17298" hidden="1"/>
    <cellStyle name="Uwaga 3" xfId="17292" hidden="1"/>
    <cellStyle name="Uwaga 3" xfId="17289" hidden="1"/>
    <cellStyle name="Uwaga 3" xfId="17285" hidden="1"/>
    <cellStyle name="Uwaga 3" xfId="17277" hidden="1"/>
    <cellStyle name="Uwaga 3" xfId="17272" hidden="1"/>
    <cellStyle name="Uwaga 3" xfId="17267" hidden="1"/>
    <cellStyle name="Uwaga 3" xfId="17262" hidden="1"/>
    <cellStyle name="Uwaga 3" xfId="17257" hidden="1"/>
    <cellStyle name="Uwaga 3" xfId="17252" hidden="1"/>
    <cellStyle name="Uwaga 3" xfId="17247" hidden="1"/>
    <cellStyle name="Uwaga 3" xfId="17242" hidden="1"/>
    <cellStyle name="Uwaga 3" xfId="17237" hidden="1"/>
    <cellStyle name="Uwaga 3" xfId="17232" hidden="1"/>
    <cellStyle name="Uwaga 3" xfId="17228" hidden="1"/>
    <cellStyle name="Uwaga 3" xfId="17223"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7956" hidden="1"/>
    <cellStyle name="Uwaga 3" xfId="17955" hidden="1"/>
    <cellStyle name="Uwaga 3" xfId="17953" hidden="1"/>
    <cellStyle name="Uwaga 3" xfId="17940" hidden="1"/>
    <cellStyle name="Uwaga 3" xfId="17938" hidden="1"/>
    <cellStyle name="Uwaga 3" xfId="17936" hidden="1"/>
    <cellStyle name="Uwaga 3" xfId="17926" hidden="1"/>
    <cellStyle name="Uwaga 3" xfId="17924" hidden="1"/>
    <cellStyle name="Uwaga 3" xfId="17922" hidden="1"/>
    <cellStyle name="Uwaga 3" xfId="17911" hidden="1"/>
    <cellStyle name="Uwaga 3" xfId="17909" hidden="1"/>
    <cellStyle name="Uwaga 3" xfId="17907" hidden="1"/>
    <cellStyle name="Uwaga 3" xfId="17894" hidden="1"/>
    <cellStyle name="Uwaga 3" xfId="17892" hidden="1"/>
    <cellStyle name="Uwaga 3" xfId="17891" hidden="1"/>
    <cellStyle name="Uwaga 3" xfId="17878" hidden="1"/>
    <cellStyle name="Uwaga 3" xfId="17877" hidden="1"/>
    <cellStyle name="Uwaga 3" xfId="17875" hidden="1"/>
    <cellStyle name="Uwaga 3" xfId="17863" hidden="1"/>
    <cellStyle name="Uwaga 3" xfId="17862" hidden="1"/>
    <cellStyle name="Uwaga 3" xfId="17860" hidden="1"/>
    <cellStyle name="Uwaga 3" xfId="17848" hidden="1"/>
    <cellStyle name="Uwaga 3" xfId="17847" hidden="1"/>
    <cellStyle name="Uwaga 3" xfId="17845" hidden="1"/>
    <cellStyle name="Uwaga 3" xfId="17833" hidden="1"/>
    <cellStyle name="Uwaga 3" xfId="17832" hidden="1"/>
    <cellStyle name="Uwaga 3" xfId="17830" hidden="1"/>
    <cellStyle name="Uwaga 3" xfId="17818" hidden="1"/>
    <cellStyle name="Uwaga 3" xfId="17817" hidden="1"/>
    <cellStyle name="Uwaga 3" xfId="17815" hidden="1"/>
    <cellStyle name="Uwaga 3" xfId="17803" hidden="1"/>
    <cellStyle name="Uwaga 3" xfId="17802" hidden="1"/>
    <cellStyle name="Uwaga 3" xfId="17800" hidden="1"/>
    <cellStyle name="Uwaga 3" xfId="17788" hidden="1"/>
    <cellStyle name="Uwaga 3" xfId="17787" hidden="1"/>
    <cellStyle name="Uwaga 3" xfId="17785" hidden="1"/>
    <cellStyle name="Uwaga 3" xfId="17773" hidden="1"/>
    <cellStyle name="Uwaga 3" xfId="17772" hidden="1"/>
    <cellStyle name="Uwaga 3" xfId="17770" hidden="1"/>
    <cellStyle name="Uwaga 3" xfId="17758" hidden="1"/>
    <cellStyle name="Uwaga 3" xfId="17757" hidden="1"/>
    <cellStyle name="Uwaga 3" xfId="17755" hidden="1"/>
    <cellStyle name="Uwaga 3" xfId="17743" hidden="1"/>
    <cellStyle name="Uwaga 3" xfId="17742" hidden="1"/>
    <cellStyle name="Uwaga 3" xfId="17740" hidden="1"/>
    <cellStyle name="Uwaga 3" xfId="17728" hidden="1"/>
    <cellStyle name="Uwaga 3" xfId="17727" hidden="1"/>
    <cellStyle name="Uwaga 3" xfId="17725" hidden="1"/>
    <cellStyle name="Uwaga 3" xfId="17713" hidden="1"/>
    <cellStyle name="Uwaga 3" xfId="17712" hidden="1"/>
    <cellStyle name="Uwaga 3" xfId="17710" hidden="1"/>
    <cellStyle name="Uwaga 3" xfId="17698" hidden="1"/>
    <cellStyle name="Uwaga 3" xfId="17697" hidden="1"/>
    <cellStyle name="Uwaga 3" xfId="17695" hidden="1"/>
    <cellStyle name="Uwaga 3" xfId="17683" hidden="1"/>
    <cellStyle name="Uwaga 3" xfId="17682" hidden="1"/>
    <cellStyle name="Uwaga 3" xfId="17680" hidden="1"/>
    <cellStyle name="Uwaga 3" xfId="17668" hidden="1"/>
    <cellStyle name="Uwaga 3" xfId="17667" hidden="1"/>
    <cellStyle name="Uwaga 3" xfId="17665" hidden="1"/>
    <cellStyle name="Uwaga 3" xfId="17653" hidden="1"/>
    <cellStyle name="Uwaga 3" xfId="17652" hidden="1"/>
    <cellStyle name="Uwaga 3" xfId="17650" hidden="1"/>
    <cellStyle name="Uwaga 3" xfId="17638" hidden="1"/>
    <cellStyle name="Uwaga 3" xfId="17637" hidden="1"/>
    <cellStyle name="Uwaga 3" xfId="17635" hidden="1"/>
    <cellStyle name="Uwaga 3" xfId="17623" hidden="1"/>
    <cellStyle name="Uwaga 3" xfId="17622" hidden="1"/>
    <cellStyle name="Uwaga 3" xfId="17620" hidden="1"/>
    <cellStyle name="Uwaga 3" xfId="17608" hidden="1"/>
    <cellStyle name="Uwaga 3" xfId="17607" hidden="1"/>
    <cellStyle name="Uwaga 3" xfId="17605" hidden="1"/>
    <cellStyle name="Uwaga 3" xfId="17593" hidden="1"/>
    <cellStyle name="Uwaga 3" xfId="17592" hidden="1"/>
    <cellStyle name="Uwaga 3" xfId="17590" hidden="1"/>
    <cellStyle name="Uwaga 3" xfId="17578" hidden="1"/>
    <cellStyle name="Uwaga 3" xfId="17577" hidden="1"/>
    <cellStyle name="Uwaga 3" xfId="17575" hidden="1"/>
    <cellStyle name="Uwaga 3" xfId="17563" hidden="1"/>
    <cellStyle name="Uwaga 3" xfId="17562" hidden="1"/>
    <cellStyle name="Uwaga 3" xfId="17560" hidden="1"/>
    <cellStyle name="Uwaga 3" xfId="17548" hidden="1"/>
    <cellStyle name="Uwaga 3" xfId="17547" hidden="1"/>
    <cellStyle name="Uwaga 3" xfId="17545" hidden="1"/>
    <cellStyle name="Uwaga 3" xfId="17533" hidden="1"/>
    <cellStyle name="Uwaga 3" xfId="17532" hidden="1"/>
    <cellStyle name="Uwaga 3" xfId="17530" hidden="1"/>
    <cellStyle name="Uwaga 3" xfId="17518" hidden="1"/>
    <cellStyle name="Uwaga 3" xfId="17517" hidden="1"/>
    <cellStyle name="Uwaga 3" xfId="17515" hidden="1"/>
    <cellStyle name="Uwaga 3" xfId="17503" hidden="1"/>
    <cellStyle name="Uwaga 3" xfId="17502" hidden="1"/>
    <cellStyle name="Uwaga 3" xfId="17500" hidden="1"/>
    <cellStyle name="Uwaga 3" xfId="17488" hidden="1"/>
    <cellStyle name="Uwaga 3" xfId="17487" hidden="1"/>
    <cellStyle name="Uwaga 3" xfId="17485" hidden="1"/>
    <cellStyle name="Uwaga 3" xfId="17473" hidden="1"/>
    <cellStyle name="Uwaga 3" xfId="17471" hidden="1"/>
    <cellStyle name="Uwaga 3" xfId="17468" hidden="1"/>
    <cellStyle name="Uwaga 3" xfId="17458" hidden="1"/>
    <cellStyle name="Uwaga 3" xfId="17456" hidden="1"/>
    <cellStyle name="Uwaga 3" xfId="17453" hidden="1"/>
    <cellStyle name="Uwaga 3" xfId="17443" hidden="1"/>
    <cellStyle name="Uwaga 3" xfId="17441" hidden="1"/>
    <cellStyle name="Uwaga 3" xfId="17438" hidden="1"/>
    <cellStyle name="Uwaga 3" xfId="17428" hidden="1"/>
    <cellStyle name="Uwaga 3" xfId="17426" hidden="1"/>
    <cellStyle name="Uwaga 3" xfId="17423" hidden="1"/>
    <cellStyle name="Uwaga 3" xfId="17413" hidden="1"/>
    <cellStyle name="Uwaga 3" xfId="17411" hidden="1"/>
    <cellStyle name="Uwaga 3" xfId="17408" hidden="1"/>
    <cellStyle name="Uwaga 3" xfId="17398" hidden="1"/>
    <cellStyle name="Uwaga 3" xfId="17396" hidden="1"/>
    <cellStyle name="Uwaga 3" xfId="17392" hidden="1"/>
    <cellStyle name="Uwaga 3" xfId="17383" hidden="1"/>
    <cellStyle name="Uwaga 3" xfId="17380" hidden="1"/>
    <cellStyle name="Uwaga 3" xfId="17376" hidden="1"/>
    <cellStyle name="Uwaga 3" xfId="17368" hidden="1"/>
    <cellStyle name="Uwaga 3" xfId="17366" hidden="1"/>
    <cellStyle name="Uwaga 3" xfId="17362" hidden="1"/>
    <cellStyle name="Uwaga 3" xfId="17353" hidden="1"/>
    <cellStyle name="Uwaga 3" xfId="17351" hidden="1"/>
    <cellStyle name="Uwaga 3" xfId="17348" hidden="1"/>
    <cellStyle name="Uwaga 3" xfId="17338" hidden="1"/>
    <cellStyle name="Uwaga 3" xfId="17336" hidden="1"/>
    <cellStyle name="Uwaga 3" xfId="17331" hidden="1"/>
    <cellStyle name="Uwaga 3" xfId="17323" hidden="1"/>
    <cellStyle name="Uwaga 3" xfId="17321" hidden="1"/>
    <cellStyle name="Uwaga 3" xfId="17316" hidden="1"/>
    <cellStyle name="Uwaga 3" xfId="17308" hidden="1"/>
    <cellStyle name="Uwaga 3" xfId="17306" hidden="1"/>
    <cellStyle name="Uwaga 3" xfId="17301" hidden="1"/>
    <cellStyle name="Uwaga 3" xfId="17293" hidden="1"/>
    <cellStyle name="Uwaga 3" xfId="17291" hidden="1"/>
    <cellStyle name="Uwaga 3" xfId="17287" hidden="1"/>
    <cellStyle name="Uwaga 3" xfId="17278" hidden="1"/>
    <cellStyle name="Uwaga 3" xfId="17275" hidden="1"/>
    <cellStyle name="Uwaga 3" xfId="17270" hidden="1"/>
    <cellStyle name="Uwaga 3" xfId="17263" hidden="1"/>
    <cellStyle name="Uwaga 3" xfId="17259" hidden="1"/>
    <cellStyle name="Uwaga 3" xfId="17254" hidden="1"/>
    <cellStyle name="Uwaga 3" xfId="17248" hidden="1"/>
    <cellStyle name="Uwaga 3" xfId="17244" hidden="1"/>
    <cellStyle name="Uwaga 3" xfId="17239" hidden="1"/>
    <cellStyle name="Uwaga 3" xfId="17233" hidden="1"/>
    <cellStyle name="Uwaga 3" xfId="17230" hidden="1"/>
    <cellStyle name="Uwaga 3" xfId="17226" hidden="1"/>
    <cellStyle name="Uwaga 3" xfId="17217" hidden="1"/>
    <cellStyle name="Uwaga 3" xfId="17212" hidden="1"/>
    <cellStyle name="Uwaga 3" xfId="17207" hidden="1"/>
    <cellStyle name="Uwaga 3" xfId="17202" hidden="1"/>
    <cellStyle name="Uwaga 3" xfId="17197" hidden="1"/>
    <cellStyle name="Uwaga 3" xfId="17192" hidden="1"/>
    <cellStyle name="Uwaga 3" xfId="17187" hidden="1"/>
    <cellStyle name="Uwaga 3" xfId="17182" hidden="1"/>
    <cellStyle name="Uwaga 3" xfId="17177" hidden="1"/>
    <cellStyle name="Uwaga 3" xfId="17173" hidden="1"/>
    <cellStyle name="Uwaga 3" xfId="17168" hidden="1"/>
    <cellStyle name="Uwaga 3" xfId="17163" hidden="1"/>
    <cellStyle name="Uwaga 3" xfId="17158" hidden="1"/>
    <cellStyle name="Uwaga 3" xfId="17154" hidden="1"/>
    <cellStyle name="Uwaga 3" xfId="17150" hidden="1"/>
    <cellStyle name="Uwaga 3" xfId="17143" hidden="1"/>
    <cellStyle name="Uwaga 3" xfId="17139" hidden="1"/>
    <cellStyle name="Uwaga 3" xfId="17134" hidden="1"/>
    <cellStyle name="Uwaga 3" xfId="17128" hidden="1"/>
    <cellStyle name="Uwaga 3" xfId="17124" hidden="1"/>
    <cellStyle name="Uwaga 3" xfId="17119" hidden="1"/>
    <cellStyle name="Uwaga 3" xfId="17113" hidden="1"/>
    <cellStyle name="Uwaga 3" xfId="17109" hidden="1"/>
    <cellStyle name="Uwaga 3" xfId="17105" hidden="1"/>
    <cellStyle name="Uwaga 3" xfId="17098" hidden="1"/>
    <cellStyle name="Uwaga 3" xfId="17094" hidden="1"/>
    <cellStyle name="Uwaga 3" xfId="17090" hidden="1"/>
    <cellStyle name="Uwaga 3" xfId="18034" hidden="1"/>
    <cellStyle name="Uwaga 3" xfId="18035" hidden="1"/>
    <cellStyle name="Uwaga 3" xfId="18037" hidden="1"/>
    <cellStyle name="Uwaga 3" xfId="18043" hidden="1"/>
    <cellStyle name="Uwaga 3" xfId="18044" hidden="1"/>
    <cellStyle name="Uwaga 3" xfId="18047" hidden="1"/>
    <cellStyle name="Uwaga 3" xfId="18052" hidden="1"/>
    <cellStyle name="Uwaga 3" xfId="18053" hidden="1"/>
    <cellStyle name="Uwaga 3" xfId="18056" hidden="1"/>
    <cellStyle name="Uwaga 3" xfId="18061" hidden="1"/>
    <cellStyle name="Uwaga 3" xfId="18062" hidden="1"/>
    <cellStyle name="Uwaga 3" xfId="18063" hidden="1"/>
    <cellStyle name="Uwaga 3" xfId="18070" hidden="1"/>
    <cellStyle name="Uwaga 3" xfId="18073" hidden="1"/>
    <cellStyle name="Uwaga 3" xfId="18076" hidden="1"/>
    <cellStyle name="Uwaga 3" xfId="18082" hidden="1"/>
    <cellStyle name="Uwaga 3" xfId="18085" hidden="1"/>
    <cellStyle name="Uwaga 3" xfId="18087" hidden="1"/>
    <cellStyle name="Uwaga 3" xfId="18092" hidden="1"/>
    <cellStyle name="Uwaga 3" xfId="18095" hidden="1"/>
    <cellStyle name="Uwaga 3" xfId="18096" hidden="1"/>
    <cellStyle name="Uwaga 3" xfId="18100" hidden="1"/>
    <cellStyle name="Uwaga 3" xfId="18103" hidden="1"/>
    <cellStyle name="Uwaga 3" xfId="18105" hidden="1"/>
    <cellStyle name="Uwaga 3" xfId="18106" hidden="1"/>
    <cellStyle name="Uwaga 3" xfId="18107" hidden="1"/>
    <cellStyle name="Uwaga 3" xfId="18110" hidden="1"/>
    <cellStyle name="Uwaga 3" xfId="18117" hidden="1"/>
    <cellStyle name="Uwaga 3" xfId="18120" hidden="1"/>
    <cellStyle name="Uwaga 3" xfId="18123" hidden="1"/>
    <cellStyle name="Uwaga 3" xfId="18126" hidden="1"/>
    <cellStyle name="Uwaga 3" xfId="18129" hidden="1"/>
    <cellStyle name="Uwaga 3" xfId="18132" hidden="1"/>
    <cellStyle name="Uwaga 3" xfId="18134" hidden="1"/>
    <cellStyle name="Uwaga 3" xfId="18137" hidden="1"/>
    <cellStyle name="Uwaga 3" xfId="18140" hidden="1"/>
    <cellStyle name="Uwaga 3" xfId="18142" hidden="1"/>
    <cellStyle name="Uwaga 3" xfId="18143" hidden="1"/>
    <cellStyle name="Uwaga 3" xfId="18145" hidden="1"/>
    <cellStyle name="Uwaga 3" xfId="18152" hidden="1"/>
    <cellStyle name="Uwaga 3" xfId="18155" hidden="1"/>
    <cellStyle name="Uwaga 3" xfId="18158" hidden="1"/>
    <cellStyle name="Uwaga 3" xfId="18162" hidden="1"/>
    <cellStyle name="Uwaga 3" xfId="18165" hidden="1"/>
    <cellStyle name="Uwaga 3" xfId="18168" hidden="1"/>
    <cellStyle name="Uwaga 3" xfId="18170" hidden="1"/>
    <cellStyle name="Uwaga 3" xfId="18173" hidden="1"/>
    <cellStyle name="Uwaga 3" xfId="18176" hidden="1"/>
    <cellStyle name="Uwaga 3" xfId="18178" hidden="1"/>
    <cellStyle name="Uwaga 3" xfId="18179" hidden="1"/>
    <cellStyle name="Uwaga 3" xfId="18182" hidden="1"/>
    <cellStyle name="Uwaga 3" xfId="18189" hidden="1"/>
    <cellStyle name="Uwaga 3" xfId="18192" hidden="1"/>
    <cellStyle name="Uwaga 3" xfId="18195" hidden="1"/>
    <cellStyle name="Uwaga 3" xfId="18199" hidden="1"/>
    <cellStyle name="Uwaga 3" xfId="18202" hidden="1"/>
    <cellStyle name="Uwaga 3" xfId="18204" hidden="1"/>
    <cellStyle name="Uwaga 3" xfId="18207" hidden="1"/>
    <cellStyle name="Uwaga 3" xfId="18210" hidden="1"/>
    <cellStyle name="Uwaga 3" xfId="18213" hidden="1"/>
    <cellStyle name="Uwaga 3" xfId="18214" hidden="1"/>
    <cellStyle name="Uwaga 3" xfId="18215" hidden="1"/>
    <cellStyle name="Uwaga 3" xfId="18217" hidden="1"/>
    <cellStyle name="Uwaga 3" xfId="18223" hidden="1"/>
    <cellStyle name="Uwaga 3" xfId="18224" hidden="1"/>
    <cellStyle name="Uwaga 3" xfId="18226" hidden="1"/>
    <cellStyle name="Uwaga 3" xfId="18232" hidden="1"/>
    <cellStyle name="Uwaga 3" xfId="18234" hidden="1"/>
    <cellStyle name="Uwaga 3" xfId="18237" hidden="1"/>
    <cellStyle name="Uwaga 3" xfId="18241" hidden="1"/>
    <cellStyle name="Uwaga 3" xfId="18242" hidden="1"/>
    <cellStyle name="Uwaga 3" xfId="18244" hidden="1"/>
    <cellStyle name="Uwaga 3" xfId="18250" hidden="1"/>
    <cellStyle name="Uwaga 3" xfId="18251" hidden="1"/>
    <cellStyle name="Uwaga 3" xfId="18252" hidden="1"/>
    <cellStyle name="Uwaga 3" xfId="18260" hidden="1"/>
    <cellStyle name="Uwaga 3" xfId="18263" hidden="1"/>
    <cellStyle name="Uwaga 3" xfId="18266" hidden="1"/>
    <cellStyle name="Uwaga 3" xfId="18269" hidden="1"/>
    <cellStyle name="Uwaga 3" xfId="18272" hidden="1"/>
    <cellStyle name="Uwaga 3" xfId="18275" hidden="1"/>
    <cellStyle name="Uwaga 3" xfId="18278" hidden="1"/>
    <cellStyle name="Uwaga 3" xfId="18281" hidden="1"/>
    <cellStyle name="Uwaga 3" xfId="18284" hidden="1"/>
    <cellStyle name="Uwaga 3" xfId="18286" hidden="1"/>
    <cellStyle name="Uwaga 3" xfId="18287" hidden="1"/>
    <cellStyle name="Uwaga 3" xfId="18289" hidden="1"/>
    <cellStyle name="Uwaga 3" xfId="18296" hidden="1"/>
    <cellStyle name="Uwaga 3" xfId="18299" hidden="1"/>
    <cellStyle name="Uwaga 3" xfId="18302" hidden="1"/>
    <cellStyle name="Uwaga 3" xfId="18305" hidden="1"/>
    <cellStyle name="Uwaga 3" xfId="18308" hidden="1"/>
    <cellStyle name="Uwaga 3" xfId="18311" hidden="1"/>
    <cellStyle name="Uwaga 3" xfId="18314" hidden="1"/>
    <cellStyle name="Uwaga 3" xfId="18316" hidden="1"/>
    <cellStyle name="Uwaga 3" xfId="18319" hidden="1"/>
    <cellStyle name="Uwaga 3" xfId="18322" hidden="1"/>
    <cellStyle name="Uwaga 3" xfId="18323" hidden="1"/>
    <cellStyle name="Uwaga 3" xfId="18324" hidden="1"/>
    <cellStyle name="Uwaga 3" xfId="18331" hidden="1"/>
    <cellStyle name="Uwaga 3" xfId="18332" hidden="1"/>
    <cellStyle name="Uwaga 3" xfId="18334" hidden="1"/>
    <cellStyle name="Uwaga 3" xfId="18340" hidden="1"/>
    <cellStyle name="Uwaga 3" xfId="18341" hidden="1"/>
    <cellStyle name="Uwaga 3" xfId="18343" hidden="1"/>
    <cellStyle name="Uwaga 3" xfId="18349" hidden="1"/>
    <cellStyle name="Uwaga 3" xfId="18350" hidden="1"/>
    <cellStyle name="Uwaga 3" xfId="18352" hidden="1"/>
    <cellStyle name="Uwaga 3" xfId="18358" hidden="1"/>
    <cellStyle name="Uwaga 3" xfId="18359" hidden="1"/>
    <cellStyle name="Uwaga 3" xfId="18360" hidden="1"/>
    <cellStyle name="Uwaga 3" xfId="18368" hidden="1"/>
    <cellStyle name="Uwaga 3" xfId="18370" hidden="1"/>
    <cellStyle name="Uwaga 3" xfId="18373" hidden="1"/>
    <cellStyle name="Uwaga 3" xfId="18377" hidden="1"/>
    <cellStyle name="Uwaga 3" xfId="18380" hidden="1"/>
    <cellStyle name="Uwaga 3" xfId="18383" hidden="1"/>
    <cellStyle name="Uwaga 3" xfId="18386" hidden="1"/>
    <cellStyle name="Uwaga 3" xfId="18388" hidden="1"/>
    <cellStyle name="Uwaga 3" xfId="18391" hidden="1"/>
    <cellStyle name="Uwaga 3" xfId="18394" hidden="1"/>
    <cellStyle name="Uwaga 3" xfId="18395" hidden="1"/>
    <cellStyle name="Uwaga 3" xfId="18396" hidden="1"/>
    <cellStyle name="Uwaga 3" xfId="18403" hidden="1"/>
    <cellStyle name="Uwaga 3" xfId="18405" hidden="1"/>
    <cellStyle name="Uwaga 3" xfId="18407" hidden="1"/>
    <cellStyle name="Uwaga 3" xfId="18412" hidden="1"/>
    <cellStyle name="Uwaga 3" xfId="18414" hidden="1"/>
    <cellStyle name="Uwaga 3" xfId="18416" hidden="1"/>
    <cellStyle name="Uwaga 3" xfId="18421" hidden="1"/>
    <cellStyle name="Uwaga 3" xfId="18423" hidden="1"/>
    <cellStyle name="Uwaga 3" xfId="18425" hidden="1"/>
    <cellStyle name="Uwaga 3" xfId="18430" hidden="1"/>
    <cellStyle name="Uwaga 3" xfId="18431" hidden="1"/>
    <cellStyle name="Uwaga 3" xfId="18432" hidden="1"/>
    <cellStyle name="Uwaga 3" xfId="18439" hidden="1"/>
    <cellStyle name="Uwaga 3" xfId="18441" hidden="1"/>
    <cellStyle name="Uwaga 3" xfId="18443" hidden="1"/>
    <cellStyle name="Uwaga 3" xfId="18448" hidden="1"/>
    <cellStyle name="Uwaga 3" xfId="18450" hidden="1"/>
    <cellStyle name="Uwaga 3" xfId="18452" hidden="1"/>
    <cellStyle name="Uwaga 3" xfId="18457" hidden="1"/>
    <cellStyle name="Uwaga 3" xfId="18459" hidden="1"/>
    <cellStyle name="Uwaga 3" xfId="18460" hidden="1"/>
    <cellStyle name="Uwaga 3" xfId="18466" hidden="1"/>
    <cellStyle name="Uwaga 3" xfId="18467" hidden="1"/>
    <cellStyle name="Uwaga 3" xfId="18468" hidden="1"/>
    <cellStyle name="Uwaga 3" xfId="18475" hidden="1"/>
    <cellStyle name="Uwaga 3" xfId="18477" hidden="1"/>
    <cellStyle name="Uwaga 3" xfId="18479" hidden="1"/>
    <cellStyle name="Uwaga 3" xfId="18484" hidden="1"/>
    <cellStyle name="Uwaga 3" xfId="18486" hidden="1"/>
    <cellStyle name="Uwaga 3" xfId="18488" hidden="1"/>
    <cellStyle name="Uwaga 3" xfId="18493" hidden="1"/>
    <cellStyle name="Uwaga 3" xfId="18495" hidden="1"/>
    <cellStyle name="Uwaga 3" xfId="18497" hidden="1"/>
    <cellStyle name="Uwaga 3" xfId="18502" hidden="1"/>
    <cellStyle name="Uwaga 3" xfId="18503" hidden="1"/>
    <cellStyle name="Uwaga 3" xfId="18505" hidden="1"/>
    <cellStyle name="Uwaga 3" xfId="18511" hidden="1"/>
    <cellStyle name="Uwaga 3" xfId="18512" hidden="1"/>
    <cellStyle name="Uwaga 3" xfId="18513" hidden="1"/>
    <cellStyle name="Uwaga 3" xfId="18520" hidden="1"/>
    <cellStyle name="Uwaga 3" xfId="18521" hidden="1"/>
    <cellStyle name="Uwaga 3" xfId="18522" hidden="1"/>
    <cellStyle name="Uwaga 3" xfId="18529" hidden="1"/>
    <cellStyle name="Uwaga 3" xfId="18530" hidden="1"/>
    <cellStyle name="Uwaga 3" xfId="18531" hidden="1"/>
    <cellStyle name="Uwaga 3" xfId="18538" hidden="1"/>
    <cellStyle name="Uwaga 3" xfId="18539" hidden="1"/>
    <cellStyle name="Uwaga 3" xfId="18540" hidden="1"/>
    <cellStyle name="Uwaga 3" xfId="18547" hidden="1"/>
    <cellStyle name="Uwaga 3" xfId="18548" hidden="1"/>
    <cellStyle name="Uwaga 3" xfId="18549" hidden="1"/>
    <cellStyle name="Uwaga 3" xfId="18634" hidden="1"/>
    <cellStyle name="Uwaga 3" xfId="18635" hidden="1"/>
    <cellStyle name="Uwaga 3" xfId="18637" hidden="1"/>
    <cellStyle name="Uwaga 3" xfId="18649" hidden="1"/>
    <cellStyle name="Uwaga 3" xfId="18650" hidden="1"/>
    <cellStyle name="Uwaga 3" xfId="18655" hidden="1"/>
    <cellStyle name="Uwaga 3" xfId="18664" hidden="1"/>
    <cellStyle name="Uwaga 3" xfId="18665" hidden="1"/>
    <cellStyle name="Uwaga 3" xfId="18670" hidden="1"/>
    <cellStyle name="Uwaga 3" xfId="18679" hidden="1"/>
    <cellStyle name="Uwaga 3" xfId="18680" hidden="1"/>
    <cellStyle name="Uwaga 3" xfId="18681" hidden="1"/>
    <cellStyle name="Uwaga 3" xfId="18694" hidden="1"/>
    <cellStyle name="Uwaga 3" xfId="18699" hidden="1"/>
    <cellStyle name="Uwaga 3" xfId="18704" hidden="1"/>
    <cellStyle name="Uwaga 3" xfId="18714" hidden="1"/>
    <cellStyle name="Uwaga 3" xfId="18719" hidden="1"/>
    <cellStyle name="Uwaga 3" xfId="18723" hidden="1"/>
    <cellStyle name="Uwaga 3" xfId="18730" hidden="1"/>
    <cellStyle name="Uwaga 3" xfId="18735" hidden="1"/>
    <cellStyle name="Uwaga 3" xfId="18738" hidden="1"/>
    <cellStyle name="Uwaga 3" xfId="18744" hidden="1"/>
    <cellStyle name="Uwaga 3" xfId="18749" hidden="1"/>
    <cellStyle name="Uwaga 3" xfId="18753" hidden="1"/>
    <cellStyle name="Uwaga 3" xfId="18754" hidden="1"/>
    <cellStyle name="Uwaga 3" xfId="18755" hidden="1"/>
    <cellStyle name="Uwaga 3" xfId="18759" hidden="1"/>
    <cellStyle name="Uwaga 3" xfId="18771" hidden="1"/>
    <cellStyle name="Uwaga 3" xfId="18776" hidden="1"/>
    <cellStyle name="Uwaga 3" xfId="18781" hidden="1"/>
    <cellStyle name="Uwaga 3" xfId="18786" hidden="1"/>
    <cellStyle name="Uwaga 3" xfId="18791" hidden="1"/>
    <cellStyle name="Uwaga 3" xfId="18796" hidden="1"/>
    <cellStyle name="Uwaga 3" xfId="18800" hidden="1"/>
    <cellStyle name="Uwaga 3" xfId="18804" hidden="1"/>
    <cellStyle name="Uwaga 3" xfId="18809" hidden="1"/>
    <cellStyle name="Uwaga 3" xfId="18814" hidden="1"/>
    <cellStyle name="Uwaga 3" xfId="18815" hidden="1"/>
    <cellStyle name="Uwaga 3" xfId="18817" hidden="1"/>
    <cellStyle name="Uwaga 3" xfId="18830" hidden="1"/>
    <cellStyle name="Uwaga 3" xfId="18834" hidden="1"/>
    <cellStyle name="Uwaga 3" xfId="18839" hidden="1"/>
    <cellStyle name="Uwaga 3" xfId="18846" hidden="1"/>
    <cellStyle name="Uwaga 3" xfId="18850" hidden="1"/>
    <cellStyle name="Uwaga 3" xfId="18855" hidden="1"/>
    <cellStyle name="Uwaga 3" xfId="18860" hidden="1"/>
    <cellStyle name="Uwaga 3" xfId="18863" hidden="1"/>
    <cellStyle name="Uwaga 3" xfId="18868" hidden="1"/>
    <cellStyle name="Uwaga 3" xfId="18874" hidden="1"/>
    <cellStyle name="Uwaga 3" xfId="18875" hidden="1"/>
    <cellStyle name="Uwaga 3" xfId="18878" hidden="1"/>
    <cellStyle name="Uwaga 3" xfId="18891" hidden="1"/>
    <cellStyle name="Uwaga 3" xfId="18895" hidden="1"/>
    <cellStyle name="Uwaga 3" xfId="18900" hidden="1"/>
    <cellStyle name="Uwaga 3" xfId="18907" hidden="1"/>
    <cellStyle name="Uwaga 3" xfId="18912" hidden="1"/>
    <cellStyle name="Uwaga 3" xfId="18916" hidden="1"/>
    <cellStyle name="Uwaga 3" xfId="18921" hidden="1"/>
    <cellStyle name="Uwaga 3" xfId="18925" hidden="1"/>
    <cellStyle name="Uwaga 3" xfId="18930" hidden="1"/>
    <cellStyle name="Uwaga 3" xfId="18934" hidden="1"/>
    <cellStyle name="Uwaga 3" xfId="18935" hidden="1"/>
    <cellStyle name="Uwaga 3" xfId="18937" hidden="1"/>
    <cellStyle name="Uwaga 3" xfId="18949" hidden="1"/>
    <cellStyle name="Uwaga 3" xfId="18950" hidden="1"/>
    <cellStyle name="Uwaga 3" xfId="18952" hidden="1"/>
    <cellStyle name="Uwaga 3" xfId="18964" hidden="1"/>
    <cellStyle name="Uwaga 3" xfId="18966" hidden="1"/>
    <cellStyle name="Uwaga 3" xfId="18969" hidden="1"/>
    <cellStyle name="Uwaga 3" xfId="18979" hidden="1"/>
    <cellStyle name="Uwaga 3" xfId="18980" hidden="1"/>
    <cellStyle name="Uwaga 3" xfId="18982" hidden="1"/>
    <cellStyle name="Uwaga 3" xfId="18994" hidden="1"/>
    <cellStyle name="Uwaga 3" xfId="18995" hidden="1"/>
    <cellStyle name="Uwaga 3" xfId="18996" hidden="1"/>
    <cellStyle name="Uwaga 3" xfId="19010" hidden="1"/>
    <cellStyle name="Uwaga 3" xfId="19013" hidden="1"/>
    <cellStyle name="Uwaga 3" xfId="19017" hidden="1"/>
    <cellStyle name="Uwaga 3" xfId="19025" hidden="1"/>
    <cellStyle name="Uwaga 3" xfId="19028" hidden="1"/>
    <cellStyle name="Uwaga 3" xfId="19032" hidden="1"/>
    <cellStyle name="Uwaga 3" xfId="19040" hidden="1"/>
    <cellStyle name="Uwaga 3" xfId="19043" hidden="1"/>
    <cellStyle name="Uwaga 3" xfId="19047" hidden="1"/>
    <cellStyle name="Uwaga 3" xfId="19054" hidden="1"/>
    <cellStyle name="Uwaga 3" xfId="19055" hidden="1"/>
    <cellStyle name="Uwaga 3" xfId="19057" hidden="1"/>
    <cellStyle name="Uwaga 3" xfId="19070" hidden="1"/>
    <cellStyle name="Uwaga 3" xfId="19073" hidden="1"/>
    <cellStyle name="Uwaga 3" xfId="19076" hidden="1"/>
    <cellStyle name="Uwaga 3" xfId="19085" hidden="1"/>
    <cellStyle name="Uwaga 3" xfId="19088" hidden="1"/>
    <cellStyle name="Uwaga 3" xfId="19092" hidden="1"/>
    <cellStyle name="Uwaga 3" xfId="19100" hidden="1"/>
    <cellStyle name="Uwaga 3" xfId="19102" hidden="1"/>
    <cellStyle name="Uwaga 3" xfId="19105" hidden="1"/>
    <cellStyle name="Uwaga 3" xfId="19114" hidden="1"/>
    <cellStyle name="Uwaga 3" xfId="19115" hidden="1"/>
    <cellStyle name="Uwaga 3" xfId="19116" hidden="1"/>
    <cellStyle name="Uwaga 3" xfId="19129" hidden="1"/>
    <cellStyle name="Uwaga 3" xfId="19130" hidden="1"/>
    <cellStyle name="Uwaga 3" xfId="19132" hidden="1"/>
    <cellStyle name="Uwaga 3" xfId="19144" hidden="1"/>
    <cellStyle name="Uwaga 3" xfId="19145" hidden="1"/>
    <cellStyle name="Uwaga 3" xfId="19147" hidden="1"/>
    <cellStyle name="Uwaga 3" xfId="19159" hidden="1"/>
    <cellStyle name="Uwaga 3" xfId="19160" hidden="1"/>
    <cellStyle name="Uwaga 3" xfId="19162" hidden="1"/>
    <cellStyle name="Uwaga 3" xfId="19174" hidden="1"/>
    <cellStyle name="Uwaga 3" xfId="19175" hidden="1"/>
    <cellStyle name="Uwaga 3" xfId="19176" hidden="1"/>
    <cellStyle name="Uwaga 3" xfId="19190" hidden="1"/>
    <cellStyle name="Uwaga 3" xfId="19192" hidden="1"/>
    <cellStyle name="Uwaga 3" xfId="19195" hidden="1"/>
    <cellStyle name="Uwaga 3" xfId="19205" hidden="1"/>
    <cellStyle name="Uwaga 3" xfId="19208" hidden="1"/>
    <cellStyle name="Uwaga 3" xfId="19211" hidden="1"/>
    <cellStyle name="Uwaga 3" xfId="19220" hidden="1"/>
    <cellStyle name="Uwaga 3" xfId="19222" hidden="1"/>
    <cellStyle name="Uwaga 3" xfId="19225" hidden="1"/>
    <cellStyle name="Uwaga 3" xfId="19234" hidden="1"/>
    <cellStyle name="Uwaga 3" xfId="19235" hidden="1"/>
    <cellStyle name="Uwaga 3" xfId="19236" hidden="1"/>
    <cellStyle name="Uwaga 3" xfId="19249" hidden="1"/>
    <cellStyle name="Uwaga 3" xfId="19251" hidden="1"/>
    <cellStyle name="Uwaga 3" xfId="19253" hidden="1"/>
    <cellStyle name="Uwaga 3" xfId="19264" hidden="1"/>
    <cellStyle name="Uwaga 3" xfId="19266" hidden="1"/>
    <cellStyle name="Uwaga 3" xfId="19268" hidden="1"/>
    <cellStyle name="Uwaga 3" xfId="19279" hidden="1"/>
    <cellStyle name="Uwaga 3" xfId="19281" hidden="1"/>
    <cellStyle name="Uwaga 3" xfId="19283" hidden="1"/>
    <cellStyle name="Uwaga 3" xfId="19294" hidden="1"/>
    <cellStyle name="Uwaga 3" xfId="19295" hidden="1"/>
    <cellStyle name="Uwaga 3" xfId="19296" hidden="1"/>
    <cellStyle name="Uwaga 3" xfId="19309" hidden="1"/>
    <cellStyle name="Uwaga 3" xfId="19311" hidden="1"/>
    <cellStyle name="Uwaga 3" xfId="19313" hidden="1"/>
    <cellStyle name="Uwaga 3" xfId="19324" hidden="1"/>
    <cellStyle name="Uwaga 3" xfId="19326" hidden="1"/>
    <cellStyle name="Uwaga 3" xfId="19328" hidden="1"/>
    <cellStyle name="Uwaga 3" xfId="19339" hidden="1"/>
    <cellStyle name="Uwaga 3" xfId="19341" hidden="1"/>
    <cellStyle name="Uwaga 3" xfId="19342" hidden="1"/>
    <cellStyle name="Uwaga 3" xfId="19354" hidden="1"/>
    <cellStyle name="Uwaga 3" xfId="19355" hidden="1"/>
    <cellStyle name="Uwaga 3" xfId="19356" hidden="1"/>
    <cellStyle name="Uwaga 3" xfId="19369" hidden="1"/>
    <cellStyle name="Uwaga 3" xfId="19371" hidden="1"/>
    <cellStyle name="Uwaga 3" xfId="19373" hidden="1"/>
    <cellStyle name="Uwaga 3" xfId="19384" hidden="1"/>
    <cellStyle name="Uwaga 3" xfId="19386" hidden="1"/>
    <cellStyle name="Uwaga 3" xfId="19388" hidden="1"/>
    <cellStyle name="Uwaga 3" xfId="19399" hidden="1"/>
    <cellStyle name="Uwaga 3" xfId="19401" hidden="1"/>
    <cellStyle name="Uwaga 3" xfId="19403" hidden="1"/>
    <cellStyle name="Uwaga 3" xfId="19414" hidden="1"/>
    <cellStyle name="Uwaga 3" xfId="19415" hidden="1"/>
    <cellStyle name="Uwaga 3" xfId="19417" hidden="1"/>
    <cellStyle name="Uwaga 3" xfId="19428" hidden="1"/>
    <cellStyle name="Uwaga 3" xfId="19430" hidden="1"/>
    <cellStyle name="Uwaga 3" xfId="19431" hidden="1"/>
    <cellStyle name="Uwaga 3" xfId="19440" hidden="1"/>
    <cellStyle name="Uwaga 3" xfId="19443" hidden="1"/>
    <cellStyle name="Uwaga 3" xfId="19445" hidden="1"/>
    <cellStyle name="Uwaga 3" xfId="19456" hidden="1"/>
    <cellStyle name="Uwaga 3" xfId="19458" hidden="1"/>
    <cellStyle name="Uwaga 3" xfId="19460" hidden="1"/>
    <cellStyle name="Uwaga 3" xfId="19472" hidden="1"/>
    <cellStyle name="Uwaga 3" xfId="19474" hidden="1"/>
    <cellStyle name="Uwaga 3" xfId="19476" hidden="1"/>
    <cellStyle name="Uwaga 3" xfId="19484" hidden="1"/>
    <cellStyle name="Uwaga 3" xfId="19486" hidden="1"/>
    <cellStyle name="Uwaga 3" xfId="19489" hidden="1"/>
    <cellStyle name="Uwaga 3" xfId="19479" hidden="1"/>
    <cellStyle name="Uwaga 3" xfId="19478" hidden="1"/>
    <cellStyle name="Uwaga 3" xfId="19477" hidden="1"/>
    <cellStyle name="Uwaga 3" xfId="19464" hidden="1"/>
    <cellStyle name="Uwaga 3" xfId="19463" hidden="1"/>
    <cellStyle name="Uwaga 3" xfId="19462" hidden="1"/>
    <cellStyle name="Uwaga 3" xfId="19449" hidden="1"/>
    <cellStyle name="Uwaga 3" xfId="19448" hidden="1"/>
    <cellStyle name="Uwaga 3" xfId="19447" hidden="1"/>
    <cellStyle name="Uwaga 3" xfId="19434" hidden="1"/>
    <cellStyle name="Uwaga 3" xfId="19433" hidden="1"/>
    <cellStyle name="Uwaga 3" xfId="19432" hidden="1"/>
    <cellStyle name="Uwaga 3" xfId="19419" hidden="1"/>
    <cellStyle name="Uwaga 3" xfId="19418" hidden="1"/>
    <cellStyle name="Uwaga 3" xfId="19416" hidden="1"/>
    <cellStyle name="Uwaga 3" xfId="19405" hidden="1"/>
    <cellStyle name="Uwaga 3" xfId="19402" hidden="1"/>
    <cellStyle name="Uwaga 3" xfId="19400" hidden="1"/>
    <cellStyle name="Uwaga 3" xfId="19390" hidden="1"/>
    <cellStyle name="Uwaga 3" xfId="19387" hidden="1"/>
    <cellStyle name="Uwaga 3" xfId="19385" hidden="1"/>
    <cellStyle name="Uwaga 3" xfId="19375" hidden="1"/>
    <cellStyle name="Uwaga 3" xfId="19372" hidden="1"/>
    <cellStyle name="Uwaga 3" xfId="19370" hidden="1"/>
    <cellStyle name="Uwaga 3" xfId="19360" hidden="1"/>
    <cellStyle name="Uwaga 3" xfId="19358" hidden="1"/>
    <cellStyle name="Uwaga 3" xfId="19357" hidden="1"/>
    <cellStyle name="Uwaga 3" xfId="19345" hidden="1"/>
    <cellStyle name="Uwaga 3" xfId="19343" hidden="1"/>
    <cellStyle name="Uwaga 3" xfId="19340" hidden="1"/>
    <cellStyle name="Uwaga 3" xfId="19330" hidden="1"/>
    <cellStyle name="Uwaga 3" xfId="19327" hidden="1"/>
    <cellStyle name="Uwaga 3" xfId="19325" hidden="1"/>
    <cellStyle name="Uwaga 3" xfId="19315" hidden="1"/>
    <cellStyle name="Uwaga 3" xfId="19312" hidden="1"/>
    <cellStyle name="Uwaga 3" xfId="19310" hidden="1"/>
    <cellStyle name="Uwaga 3" xfId="19300" hidden="1"/>
    <cellStyle name="Uwaga 3" xfId="19298" hidden="1"/>
    <cellStyle name="Uwaga 3" xfId="19297" hidden="1"/>
    <cellStyle name="Uwaga 3" xfId="19285" hidden="1"/>
    <cellStyle name="Uwaga 3" xfId="19282" hidden="1"/>
    <cellStyle name="Uwaga 3" xfId="19280" hidden="1"/>
    <cellStyle name="Uwaga 3" xfId="19270" hidden="1"/>
    <cellStyle name="Uwaga 3" xfId="19267" hidden="1"/>
    <cellStyle name="Uwaga 3" xfId="19265" hidden="1"/>
    <cellStyle name="Uwaga 3" xfId="19255" hidden="1"/>
    <cellStyle name="Uwaga 3" xfId="19252" hidden="1"/>
    <cellStyle name="Uwaga 3" xfId="19250" hidden="1"/>
    <cellStyle name="Uwaga 3" xfId="19240" hidden="1"/>
    <cellStyle name="Uwaga 3" xfId="19238" hidden="1"/>
    <cellStyle name="Uwaga 3" xfId="19237" hidden="1"/>
    <cellStyle name="Uwaga 3" xfId="19224" hidden="1"/>
    <cellStyle name="Uwaga 3" xfId="19221" hidden="1"/>
    <cellStyle name="Uwaga 3" xfId="19219" hidden="1"/>
    <cellStyle name="Uwaga 3" xfId="19209" hidden="1"/>
    <cellStyle name="Uwaga 3" xfId="19206" hidden="1"/>
    <cellStyle name="Uwaga 3" xfId="19204" hidden="1"/>
    <cellStyle name="Uwaga 3" xfId="19194" hidden="1"/>
    <cellStyle name="Uwaga 3" xfId="19191" hidden="1"/>
    <cellStyle name="Uwaga 3" xfId="19189" hidden="1"/>
    <cellStyle name="Uwaga 3" xfId="19180" hidden="1"/>
    <cellStyle name="Uwaga 3" xfId="19178" hidden="1"/>
    <cellStyle name="Uwaga 3" xfId="19177" hidden="1"/>
    <cellStyle name="Uwaga 3" xfId="19165" hidden="1"/>
    <cellStyle name="Uwaga 3" xfId="19163" hidden="1"/>
    <cellStyle name="Uwaga 3" xfId="19161" hidden="1"/>
    <cellStyle name="Uwaga 3" xfId="19150" hidden="1"/>
    <cellStyle name="Uwaga 3" xfId="19148" hidden="1"/>
    <cellStyle name="Uwaga 3" xfId="19146" hidden="1"/>
    <cellStyle name="Uwaga 3" xfId="19135" hidden="1"/>
    <cellStyle name="Uwaga 3" xfId="19133" hidden="1"/>
    <cellStyle name="Uwaga 3" xfId="19131" hidden="1"/>
    <cellStyle name="Uwaga 3" xfId="19120" hidden="1"/>
    <cellStyle name="Uwaga 3" xfId="19118" hidden="1"/>
    <cellStyle name="Uwaga 3" xfId="19117" hidden="1"/>
    <cellStyle name="Uwaga 3" xfId="19104" hidden="1"/>
    <cellStyle name="Uwaga 3" xfId="19101" hidden="1"/>
    <cellStyle name="Uwaga 3" xfId="19099" hidden="1"/>
    <cellStyle name="Uwaga 3" xfId="19089" hidden="1"/>
    <cellStyle name="Uwaga 3" xfId="19086" hidden="1"/>
    <cellStyle name="Uwaga 3" xfId="19084" hidden="1"/>
    <cellStyle name="Uwaga 3" xfId="19074" hidden="1"/>
    <cellStyle name="Uwaga 3" xfId="19071" hidden="1"/>
    <cellStyle name="Uwaga 3" xfId="19069" hidden="1"/>
    <cellStyle name="Uwaga 3" xfId="19060" hidden="1"/>
    <cellStyle name="Uwaga 3" xfId="19058" hidden="1"/>
    <cellStyle name="Uwaga 3" xfId="19056" hidden="1"/>
    <cellStyle name="Uwaga 3" xfId="19044" hidden="1"/>
    <cellStyle name="Uwaga 3" xfId="19041" hidden="1"/>
    <cellStyle name="Uwaga 3" xfId="19039" hidden="1"/>
    <cellStyle name="Uwaga 3" xfId="19029" hidden="1"/>
    <cellStyle name="Uwaga 3" xfId="19026" hidden="1"/>
    <cellStyle name="Uwaga 3" xfId="19024" hidden="1"/>
    <cellStyle name="Uwaga 3" xfId="19014" hidden="1"/>
    <cellStyle name="Uwaga 3" xfId="19011" hidden="1"/>
    <cellStyle name="Uwaga 3" xfId="19009" hidden="1"/>
    <cellStyle name="Uwaga 3" xfId="19002" hidden="1"/>
    <cellStyle name="Uwaga 3" xfId="18999" hidden="1"/>
    <cellStyle name="Uwaga 3" xfId="18997" hidden="1"/>
    <cellStyle name="Uwaga 3" xfId="18987" hidden="1"/>
    <cellStyle name="Uwaga 3" xfId="18984" hidden="1"/>
    <cellStyle name="Uwaga 3" xfId="18981" hidden="1"/>
    <cellStyle name="Uwaga 3" xfId="18972" hidden="1"/>
    <cellStyle name="Uwaga 3" xfId="18968" hidden="1"/>
    <cellStyle name="Uwaga 3" xfId="18965" hidden="1"/>
    <cellStyle name="Uwaga 3" xfId="18957" hidden="1"/>
    <cellStyle name="Uwaga 3" xfId="18954" hidden="1"/>
    <cellStyle name="Uwaga 3" xfId="18951" hidden="1"/>
    <cellStyle name="Uwaga 3" xfId="18942" hidden="1"/>
    <cellStyle name="Uwaga 3" xfId="18939" hidden="1"/>
    <cellStyle name="Uwaga 3" xfId="18936" hidden="1"/>
    <cellStyle name="Uwaga 3" xfId="18926" hidden="1"/>
    <cellStyle name="Uwaga 3" xfId="18922" hidden="1"/>
    <cellStyle name="Uwaga 3" xfId="18919" hidden="1"/>
    <cellStyle name="Uwaga 3" xfId="18910" hidden="1"/>
    <cellStyle name="Uwaga 3" xfId="18906" hidden="1"/>
    <cellStyle name="Uwaga 3" xfId="18904" hidden="1"/>
    <cellStyle name="Uwaga 3" xfId="18896" hidden="1"/>
    <cellStyle name="Uwaga 3" xfId="18892" hidden="1"/>
    <cellStyle name="Uwaga 3" xfId="18889" hidden="1"/>
    <cellStyle name="Uwaga 3" xfId="18882" hidden="1"/>
    <cellStyle name="Uwaga 3" xfId="18879" hidden="1"/>
    <cellStyle name="Uwaga 3" xfId="18876" hidden="1"/>
    <cellStyle name="Uwaga 3" xfId="18867" hidden="1"/>
    <cellStyle name="Uwaga 3" xfId="18862" hidden="1"/>
    <cellStyle name="Uwaga 3" xfId="18859" hidden="1"/>
    <cellStyle name="Uwaga 3" xfId="18852" hidden="1"/>
    <cellStyle name="Uwaga 3" xfId="18847" hidden="1"/>
    <cellStyle name="Uwaga 3" xfId="18844" hidden="1"/>
    <cellStyle name="Uwaga 3" xfId="18837" hidden="1"/>
    <cellStyle name="Uwaga 3" xfId="18832" hidden="1"/>
    <cellStyle name="Uwaga 3" xfId="18829" hidden="1"/>
    <cellStyle name="Uwaga 3" xfId="18823" hidden="1"/>
    <cellStyle name="Uwaga 3" xfId="18819" hidden="1"/>
    <cellStyle name="Uwaga 3" xfId="18816" hidden="1"/>
    <cellStyle name="Uwaga 3" xfId="18808" hidden="1"/>
    <cellStyle name="Uwaga 3" xfId="18803" hidden="1"/>
    <cellStyle name="Uwaga 3" xfId="18799" hidden="1"/>
    <cellStyle name="Uwaga 3" xfId="18793" hidden="1"/>
    <cellStyle name="Uwaga 3" xfId="18788" hidden="1"/>
    <cellStyle name="Uwaga 3" xfId="18784" hidden="1"/>
    <cellStyle name="Uwaga 3" xfId="18778" hidden="1"/>
    <cellStyle name="Uwaga 3" xfId="18773" hidden="1"/>
    <cellStyle name="Uwaga 3" xfId="18769" hidden="1"/>
    <cellStyle name="Uwaga 3" xfId="18764" hidden="1"/>
    <cellStyle name="Uwaga 3" xfId="18760" hidden="1"/>
    <cellStyle name="Uwaga 3" xfId="18756" hidden="1"/>
    <cellStyle name="Uwaga 3" xfId="18748" hidden="1"/>
    <cellStyle name="Uwaga 3" xfId="18743" hidden="1"/>
    <cellStyle name="Uwaga 3" xfId="18739" hidden="1"/>
    <cellStyle name="Uwaga 3" xfId="18733" hidden="1"/>
    <cellStyle name="Uwaga 3" xfId="18728" hidden="1"/>
    <cellStyle name="Uwaga 3" xfId="18724" hidden="1"/>
    <cellStyle name="Uwaga 3" xfId="18718" hidden="1"/>
    <cellStyle name="Uwaga 3" xfId="18713"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6" hidden="1"/>
    <cellStyle name="Uwaga 3" xfId="18630" hidden="1"/>
    <cellStyle name="Uwaga 3" xfId="18626" hidden="1"/>
    <cellStyle name="Uwaga 3" xfId="18622" hidden="1"/>
    <cellStyle name="Uwaga 3" xfId="19482" hidden="1"/>
    <cellStyle name="Uwaga 3" xfId="19481" hidden="1"/>
    <cellStyle name="Uwaga 3" xfId="19480" hidden="1"/>
    <cellStyle name="Uwaga 3" xfId="19467" hidden="1"/>
    <cellStyle name="Uwaga 3" xfId="19466" hidden="1"/>
    <cellStyle name="Uwaga 3" xfId="19465" hidden="1"/>
    <cellStyle name="Uwaga 3" xfId="19452" hidden="1"/>
    <cellStyle name="Uwaga 3" xfId="19451" hidden="1"/>
    <cellStyle name="Uwaga 3" xfId="19450" hidden="1"/>
    <cellStyle name="Uwaga 3" xfId="19437" hidden="1"/>
    <cellStyle name="Uwaga 3" xfId="19436" hidden="1"/>
    <cellStyle name="Uwaga 3" xfId="19435" hidden="1"/>
    <cellStyle name="Uwaga 3" xfId="19422" hidden="1"/>
    <cellStyle name="Uwaga 3" xfId="19421" hidden="1"/>
    <cellStyle name="Uwaga 3" xfId="19420" hidden="1"/>
    <cellStyle name="Uwaga 3" xfId="19408" hidden="1"/>
    <cellStyle name="Uwaga 3" xfId="19406" hidden="1"/>
    <cellStyle name="Uwaga 3" xfId="19404" hidden="1"/>
    <cellStyle name="Uwaga 3" xfId="19393" hidden="1"/>
    <cellStyle name="Uwaga 3" xfId="19391" hidden="1"/>
    <cellStyle name="Uwaga 3" xfId="19389" hidden="1"/>
    <cellStyle name="Uwaga 3" xfId="19378" hidden="1"/>
    <cellStyle name="Uwaga 3" xfId="19376" hidden="1"/>
    <cellStyle name="Uwaga 3" xfId="19374" hidden="1"/>
    <cellStyle name="Uwaga 3" xfId="19363" hidden="1"/>
    <cellStyle name="Uwaga 3" xfId="19361" hidden="1"/>
    <cellStyle name="Uwaga 3" xfId="19359" hidden="1"/>
    <cellStyle name="Uwaga 3" xfId="19348" hidden="1"/>
    <cellStyle name="Uwaga 3" xfId="19346" hidden="1"/>
    <cellStyle name="Uwaga 3" xfId="19344" hidden="1"/>
    <cellStyle name="Uwaga 3" xfId="19333" hidden="1"/>
    <cellStyle name="Uwaga 3" xfId="19331" hidden="1"/>
    <cellStyle name="Uwaga 3" xfId="19329" hidden="1"/>
    <cellStyle name="Uwaga 3" xfId="19318" hidden="1"/>
    <cellStyle name="Uwaga 3" xfId="19316" hidden="1"/>
    <cellStyle name="Uwaga 3" xfId="19314" hidden="1"/>
    <cellStyle name="Uwaga 3" xfId="19303" hidden="1"/>
    <cellStyle name="Uwaga 3" xfId="19301" hidden="1"/>
    <cellStyle name="Uwaga 3" xfId="19299" hidden="1"/>
    <cellStyle name="Uwaga 3" xfId="19288" hidden="1"/>
    <cellStyle name="Uwaga 3" xfId="19286" hidden="1"/>
    <cellStyle name="Uwaga 3" xfId="19284" hidden="1"/>
    <cellStyle name="Uwaga 3" xfId="19273" hidden="1"/>
    <cellStyle name="Uwaga 3" xfId="19271" hidden="1"/>
    <cellStyle name="Uwaga 3" xfId="19269" hidden="1"/>
    <cellStyle name="Uwaga 3" xfId="19258" hidden="1"/>
    <cellStyle name="Uwaga 3" xfId="19256" hidden="1"/>
    <cellStyle name="Uwaga 3" xfId="19254" hidden="1"/>
    <cellStyle name="Uwaga 3" xfId="19243" hidden="1"/>
    <cellStyle name="Uwaga 3" xfId="19241" hidden="1"/>
    <cellStyle name="Uwaga 3" xfId="19239" hidden="1"/>
    <cellStyle name="Uwaga 3" xfId="19228" hidden="1"/>
    <cellStyle name="Uwaga 3" xfId="19226" hidden="1"/>
    <cellStyle name="Uwaga 3" xfId="19223" hidden="1"/>
    <cellStyle name="Uwaga 3" xfId="19213" hidden="1"/>
    <cellStyle name="Uwaga 3" xfId="19210" hidden="1"/>
    <cellStyle name="Uwaga 3" xfId="19207" hidden="1"/>
    <cellStyle name="Uwaga 3" xfId="19198" hidden="1"/>
    <cellStyle name="Uwaga 3" xfId="19196" hidden="1"/>
    <cellStyle name="Uwaga 3" xfId="19193" hidden="1"/>
    <cellStyle name="Uwaga 3" xfId="19183" hidden="1"/>
    <cellStyle name="Uwaga 3" xfId="19181" hidden="1"/>
    <cellStyle name="Uwaga 3" xfId="19179" hidden="1"/>
    <cellStyle name="Uwaga 3" xfId="19168" hidden="1"/>
    <cellStyle name="Uwaga 3" xfId="19166" hidden="1"/>
    <cellStyle name="Uwaga 3" xfId="19164" hidden="1"/>
    <cellStyle name="Uwaga 3" xfId="19153" hidden="1"/>
    <cellStyle name="Uwaga 3" xfId="19151" hidden="1"/>
    <cellStyle name="Uwaga 3" xfId="19149" hidden="1"/>
    <cellStyle name="Uwaga 3" xfId="19138" hidden="1"/>
    <cellStyle name="Uwaga 3" xfId="19136" hidden="1"/>
    <cellStyle name="Uwaga 3" xfId="19134" hidden="1"/>
    <cellStyle name="Uwaga 3" xfId="19123" hidden="1"/>
    <cellStyle name="Uwaga 3" xfId="19121" hidden="1"/>
    <cellStyle name="Uwaga 3" xfId="19119" hidden="1"/>
    <cellStyle name="Uwaga 3" xfId="19108" hidden="1"/>
    <cellStyle name="Uwaga 3" xfId="19106" hidden="1"/>
    <cellStyle name="Uwaga 3" xfId="19103" hidden="1"/>
    <cellStyle name="Uwaga 3" xfId="19093" hidden="1"/>
    <cellStyle name="Uwaga 3" xfId="19090" hidden="1"/>
    <cellStyle name="Uwaga 3" xfId="19087" hidden="1"/>
    <cellStyle name="Uwaga 3" xfId="19078" hidden="1"/>
    <cellStyle name="Uwaga 3" xfId="19075" hidden="1"/>
    <cellStyle name="Uwaga 3" xfId="19072" hidden="1"/>
    <cellStyle name="Uwaga 3" xfId="19063" hidden="1"/>
    <cellStyle name="Uwaga 3" xfId="19061" hidden="1"/>
    <cellStyle name="Uwaga 3" xfId="19059" hidden="1"/>
    <cellStyle name="Uwaga 3" xfId="19048" hidden="1"/>
    <cellStyle name="Uwaga 3" xfId="19045" hidden="1"/>
    <cellStyle name="Uwaga 3" xfId="19042" hidden="1"/>
    <cellStyle name="Uwaga 3" xfId="19033" hidden="1"/>
    <cellStyle name="Uwaga 3" xfId="19030" hidden="1"/>
    <cellStyle name="Uwaga 3" xfId="19027" hidden="1"/>
    <cellStyle name="Uwaga 3" xfId="19018" hidden="1"/>
    <cellStyle name="Uwaga 3" xfId="19015" hidden="1"/>
    <cellStyle name="Uwaga 3" xfId="19012" hidden="1"/>
    <cellStyle name="Uwaga 3" xfId="19005" hidden="1"/>
    <cellStyle name="Uwaga 3" xfId="19001" hidden="1"/>
    <cellStyle name="Uwaga 3" xfId="18998" hidden="1"/>
    <cellStyle name="Uwaga 3" xfId="18990" hidden="1"/>
    <cellStyle name="Uwaga 3" xfId="18986" hidden="1"/>
    <cellStyle name="Uwaga 3" xfId="18983" hidden="1"/>
    <cellStyle name="Uwaga 3" xfId="18975" hidden="1"/>
    <cellStyle name="Uwaga 3" xfId="18971" hidden="1"/>
    <cellStyle name="Uwaga 3" xfId="18967" hidden="1"/>
    <cellStyle name="Uwaga 3" xfId="18960" hidden="1"/>
    <cellStyle name="Uwaga 3" xfId="18956" hidden="1"/>
    <cellStyle name="Uwaga 3" xfId="18953" hidden="1"/>
    <cellStyle name="Uwaga 3" xfId="18945" hidden="1"/>
    <cellStyle name="Uwaga 3" xfId="18941" hidden="1"/>
    <cellStyle name="Uwaga 3" xfId="18938" hidden="1"/>
    <cellStyle name="Uwaga 3" xfId="18929" hidden="1"/>
    <cellStyle name="Uwaga 3" xfId="18924" hidden="1"/>
    <cellStyle name="Uwaga 3" xfId="18920" hidden="1"/>
    <cellStyle name="Uwaga 3" xfId="18914" hidden="1"/>
    <cellStyle name="Uwaga 3" xfId="18909" hidden="1"/>
    <cellStyle name="Uwaga 3" xfId="18905" hidden="1"/>
    <cellStyle name="Uwaga 3" xfId="18899" hidden="1"/>
    <cellStyle name="Uwaga 3" xfId="18894" hidden="1"/>
    <cellStyle name="Uwaga 3" xfId="18890" hidden="1"/>
    <cellStyle name="Uwaga 3" xfId="18885" hidden="1"/>
    <cellStyle name="Uwaga 3" xfId="18881" hidden="1"/>
    <cellStyle name="Uwaga 3" xfId="18877" hidden="1"/>
    <cellStyle name="Uwaga 3" xfId="18870" hidden="1"/>
    <cellStyle name="Uwaga 3" xfId="18865" hidden="1"/>
    <cellStyle name="Uwaga 3" xfId="18861" hidden="1"/>
    <cellStyle name="Uwaga 3" xfId="18854" hidden="1"/>
    <cellStyle name="Uwaga 3" xfId="18849" hidden="1"/>
    <cellStyle name="Uwaga 3" xfId="18845" hidden="1"/>
    <cellStyle name="Uwaga 3" xfId="18840" hidden="1"/>
    <cellStyle name="Uwaga 3" xfId="18835" hidden="1"/>
    <cellStyle name="Uwaga 3" xfId="18831" hidden="1"/>
    <cellStyle name="Uwaga 3" xfId="18825" hidden="1"/>
    <cellStyle name="Uwaga 3" xfId="18821" hidden="1"/>
    <cellStyle name="Uwaga 3" xfId="18818" hidden="1"/>
    <cellStyle name="Uwaga 3" xfId="18811" hidden="1"/>
    <cellStyle name="Uwaga 3" xfId="18806" hidden="1"/>
    <cellStyle name="Uwaga 3" xfId="18801" hidden="1"/>
    <cellStyle name="Uwaga 3" xfId="18795" hidden="1"/>
    <cellStyle name="Uwaga 3" xfId="18790" hidden="1"/>
    <cellStyle name="Uwaga 3" xfId="18785" hidden="1"/>
    <cellStyle name="Uwaga 3" xfId="18780" hidden="1"/>
    <cellStyle name="Uwaga 3" xfId="18775" hidden="1"/>
    <cellStyle name="Uwaga 3" xfId="18770" hidden="1"/>
    <cellStyle name="Uwaga 3" xfId="18766" hidden="1"/>
    <cellStyle name="Uwaga 3" xfId="18762" hidden="1"/>
    <cellStyle name="Uwaga 3" xfId="18757" hidden="1"/>
    <cellStyle name="Uwaga 3" xfId="18750" hidden="1"/>
    <cellStyle name="Uwaga 3" xfId="18745" hidden="1"/>
    <cellStyle name="Uwaga 3" xfId="18740" hidden="1"/>
    <cellStyle name="Uwaga 3" xfId="18734" hidden="1"/>
    <cellStyle name="Uwaga 3" xfId="18729"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87" hidden="1"/>
    <cellStyle name="Uwaga 3" xfId="19485" hidden="1"/>
    <cellStyle name="Uwaga 3" xfId="19483" hidden="1"/>
    <cellStyle name="Uwaga 3" xfId="19470" hidden="1"/>
    <cellStyle name="Uwaga 3" xfId="19469" hidden="1"/>
    <cellStyle name="Uwaga 3" xfId="19468" hidden="1"/>
    <cellStyle name="Uwaga 3" xfId="19455" hidden="1"/>
    <cellStyle name="Uwaga 3" xfId="19454" hidden="1"/>
    <cellStyle name="Uwaga 3" xfId="19453" hidden="1"/>
    <cellStyle name="Uwaga 3" xfId="19441" hidden="1"/>
    <cellStyle name="Uwaga 3" xfId="19439" hidden="1"/>
    <cellStyle name="Uwaga 3" xfId="19438" hidden="1"/>
    <cellStyle name="Uwaga 3" xfId="19425" hidden="1"/>
    <cellStyle name="Uwaga 3" xfId="19424" hidden="1"/>
    <cellStyle name="Uwaga 3" xfId="19423" hidden="1"/>
    <cellStyle name="Uwaga 3" xfId="19411" hidden="1"/>
    <cellStyle name="Uwaga 3" xfId="19409" hidden="1"/>
    <cellStyle name="Uwaga 3" xfId="19407" hidden="1"/>
    <cellStyle name="Uwaga 3" xfId="19396" hidden="1"/>
    <cellStyle name="Uwaga 3" xfId="19394" hidden="1"/>
    <cellStyle name="Uwaga 3" xfId="19392" hidden="1"/>
    <cellStyle name="Uwaga 3" xfId="19381" hidden="1"/>
    <cellStyle name="Uwaga 3" xfId="19379" hidden="1"/>
    <cellStyle name="Uwaga 3" xfId="19377" hidden="1"/>
    <cellStyle name="Uwaga 3" xfId="19366" hidden="1"/>
    <cellStyle name="Uwaga 3" xfId="19364" hidden="1"/>
    <cellStyle name="Uwaga 3" xfId="19362" hidden="1"/>
    <cellStyle name="Uwaga 3" xfId="19351" hidden="1"/>
    <cellStyle name="Uwaga 3" xfId="19349" hidden="1"/>
    <cellStyle name="Uwaga 3" xfId="19347" hidden="1"/>
    <cellStyle name="Uwaga 3" xfId="19336" hidden="1"/>
    <cellStyle name="Uwaga 3" xfId="19334" hidden="1"/>
    <cellStyle name="Uwaga 3" xfId="19332" hidden="1"/>
    <cellStyle name="Uwaga 3" xfId="19321" hidden="1"/>
    <cellStyle name="Uwaga 3" xfId="19319" hidden="1"/>
    <cellStyle name="Uwaga 3" xfId="19317" hidden="1"/>
    <cellStyle name="Uwaga 3" xfId="19306" hidden="1"/>
    <cellStyle name="Uwaga 3" xfId="19304" hidden="1"/>
    <cellStyle name="Uwaga 3" xfId="19302" hidden="1"/>
    <cellStyle name="Uwaga 3" xfId="19291" hidden="1"/>
    <cellStyle name="Uwaga 3" xfId="19289" hidden="1"/>
    <cellStyle name="Uwaga 3" xfId="19287" hidden="1"/>
    <cellStyle name="Uwaga 3" xfId="19276" hidden="1"/>
    <cellStyle name="Uwaga 3" xfId="19274" hidden="1"/>
    <cellStyle name="Uwaga 3" xfId="19272" hidden="1"/>
    <cellStyle name="Uwaga 3" xfId="19261" hidden="1"/>
    <cellStyle name="Uwaga 3" xfId="19259" hidden="1"/>
    <cellStyle name="Uwaga 3" xfId="19257" hidden="1"/>
    <cellStyle name="Uwaga 3" xfId="19246" hidden="1"/>
    <cellStyle name="Uwaga 3" xfId="19244" hidden="1"/>
    <cellStyle name="Uwaga 3" xfId="19242" hidden="1"/>
    <cellStyle name="Uwaga 3" xfId="19231" hidden="1"/>
    <cellStyle name="Uwaga 3" xfId="19229" hidden="1"/>
    <cellStyle name="Uwaga 3" xfId="19227" hidden="1"/>
    <cellStyle name="Uwaga 3" xfId="19216" hidden="1"/>
    <cellStyle name="Uwaga 3" xfId="19214" hidden="1"/>
    <cellStyle name="Uwaga 3" xfId="19212" hidden="1"/>
    <cellStyle name="Uwaga 3" xfId="19201" hidden="1"/>
    <cellStyle name="Uwaga 3" xfId="19199" hidden="1"/>
    <cellStyle name="Uwaga 3" xfId="19197" hidden="1"/>
    <cellStyle name="Uwaga 3" xfId="19186" hidden="1"/>
    <cellStyle name="Uwaga 3" xfId="19184" hidden="1"/>
    <cellStyle name="Uwaga 3" xfId="19182" hidden="1"/>
    <cellStyle name="Uwaga 3" xfId="19171" hidden="1"/>
    <cellStyle name="Uwaga 3" xfId="19169" hidden="1"/>
    <cellStyle name="Uwaga 3" xfId="19167" hidden="1"/>
    <cellStyle name="Uwaga 3" xfId="19156" hidden="1"/>
    <cellStyle name="Uwaga 3" xfId="19154" hidden="1"/>
    <cellStyle name="Uwaga 3" xfId="19152" hidden="1"/>
    <cellStyle name="Uwaga 3" xfId="19141" hidden="1"/>
    <cellStyle name="Uwaga 3" xfId="19139" hidden="1"/>
    <cellStyle name="Uwaga 3" xfId="19137" hidden="1"/>
    <cellStyle name="Uwaga 3" xfId="19126" hidden="1"/>
    <cellStyle name="Uwaga 3" xfId="19124" hidden="1"/>
    <cellStyle name="Uwaga 3" xfId="19122" hidden="1"/>
    <cellStyle name="Uwaga 3" xfId="19111" hidden="1"/>
    <cellStyle name="Uwaga 3" xfId="19109" hidden="1"/>
    <cellStyle name="Uwaga 3" xfId="19107" hidden="1"/>
    <cellStyle name="Uwaga 3" xfId="19096" hidden="1"/>
    <cellStyle name="Uwaga 3" xfId="19094" hidden="1"/>
    <cellStyle name="Uwaga 3" xfId="19091" hidden="1"/>
    <cellStyle name="Uwaga 3" xfId="19081" hidden="1"/>
    <cellStyle name="Uwaga 3" xfId="19079" hidden="1"/>
    <cellStyle name="Uwaga 3" xfId="19077" hidden="1"/>
    <cellStyle name="Uwaga 3" xfId="19066" hidden="1"/>
    <cellStyle name="Uwaga 3" xfId="19064" hidden="1"/>
    <cellStyle name="Uwaga 3" xfId="19062" hidden="1"/>
    <cellStyle name="Uwaga 3" xfId="19051" hidden="1"/>
    <cellStyle name="Uwaga 3" xfId="19049" hidden="1"/>
    <cellStyle name="Uwaga 3" xfId="19046" hidden="1"/>
    <cellStyle name="Uwaga 3" xfId="19036" hidden="1"/>
    <cellStyle name="Uwaga 3" xfId="19034" hidden="1"/>
    <cellStyle name="Uwaga 3" xfId="19031" hidden="1"/>
    <cellStyle name="Uwaga 3" xfId="19021" hidden="1"/>
    <cellStyle name="Uwaga 3" xfId="19019" hidden="1"/>
    <cellStyle name="Uwaga 3" xfId="19016" hidden="1"/>
    <cellStyle name="Uwaga 3" xfId="19007" hidden="1"/>
    <cellStyle name="Uwaga 3" xfId="19004" hidden="1"/>
    <cellStyle name="Uwaga 3" xfId="19000" hidden="1"/>
    <cellStyle name="Uwaga 3" xfId="18992" hidden="1"/>
    <cellStyle name="Uwaga 3" xfId="18989" hidden="1"/>
    <cellStyle name="Uwaga 3" xfId="18985" hidden="1"/>
    <cellStyle name="Uwaga 3" xfId="18977" hidden="1"/>
    <cellStyle name="Uwaga 3" xfId="18974" hidden="1"/>
    <cellStyle name="Uwaga 3" xfId="18970" hidden="1"/>
    <cellStyle name="Uwaga 3" xfId="18962" hidden="1"/>
    <cellStyle name="Uwaga 3" xfId="18959" hidden="1"/>
    <cellStyle name="Uwaga 3" xfId="18955" hidden="1"/>
    <cellStyle name="Uwaga 3" xfId="18947" hidden="1"/>
    <cellStyle name="Uwaga 3" xfId="18944" hidden="1"/>
    <cellStyle name="Uwaga 3" xfId="18940" hidden="1"/>
    <cellStyle name="Uwaga 3" xfId="18932" hidden="1"/>
    <cellStyle name="Uwaga 3" xfId="18928" hidden="1"/>
    <cellStyle name="Uwaga 3" xfId="18923" hidden="1"/>
    <cellStyle name="Uwaga 3" xfId="18917" hidden="1"/>
    <cellStyle name="Uwaga 3" xfId="18913" hidden="1"/>
    <cellStyle name="Uwaga 3" xfId="18908" hidden="1"/>
    <cellStyle name="Uwaga 3" xfId="18902" hidden="1"/>
    <cellStyle name="Uwaga 3" xfId="18898" hidden="1"/>
    <cellStyle name="Uwaga 3" xfId="18893" hidden="1"/>
    <cellStyle name="Uwaga 3" xfId="18887" hidden="1"/>
    <cellStyle name="Uwaga 3" xfId="18884" hidden="1"/>
    <cellStyle name="Uwaga 3" xfId="18880" hidden="1"/>
    <cellStyle name="Uwaga 3" xfId="18872" hidden="1"/>
    <cellStyle name="Uwaga 3" xfId="18869" hidden="1"/>
    <cellStyle name="Uwaga 3" xfId="18864" hidden="1"/>
    <cellStyle name="Uwaga 3" xfId="18857" hidden="1"/>
    <cellStyle name="Uwaga 3" xfId="18853" hidden="1"/>
    <cellStyle name="Uwaga 3" xfId="18848" hidden="1"/>
    <cellStyle name="Uwaga 3" xfId="18842" hidden="1"/>
    <cellStyle name="Uwaga 3" xfId="18838" hidden="1"/>
    <cellStyle name="Uwaga 3" xfId="18833" hidden="1"/>
    <cellStyle name="Uwaga 3" xfId="18827" hidden="1"/>
    <cellStyle name="Uwaga 3" xfId="18824" hidden="1"/>
    <cellStyle name="Uwaga 3" xfId="18820" hidden="1"/>
    <cellStyle name="Uwaga 3" xfId="18812" hidden="1"/>
    <cellStyle name="Uwaga 3" xfId="18807" hidden="1"/>
    <cellStyle name="Uwaga 3" xfId="18802" hidden="1"/>
    <cellStyle name="Uwaga 3" xfId="18797" hidden="1"/>
    <cellStyle name="Uwaga 3" xfId="18792" hidden="1"/>
    <cellStyle name="Uwaga 3" xfId="18787" hidden="1"/>
    <cellStyle name="Uwaga 3" xfId="18782" hidden="1"/>
    <cellStyle name="Uwaga 3" xfId="18777" hidden="1"/>
    <cellStyle name="Uwaga 3" xfId="18772" hidden="1"/>
    <cellStyle name="Uwaga 3" xfId="18767" hidden="1"/>
    <cellStyle name="Uwaga 3" xfId="18763" hidden="1"/>
    <cellStyle name="Uwaga 3" xfId="18758"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9491" hidden="1"/>
    <cellStyle name="Uwaga 3" xfId="19490" hidden="1"/>
    <cellStyle name="Uwaga 3" xfId="19488" hidden="1"/>
    <cellStyle name="Uwaga 3" xfId="19475" hidden="1"/>
    <cellStyle name="Uwaga 3" xfId="19473" hidden="1"/>
    <cellStyle name="Uwaga 3" xfId="19471" hidden="1"/>
    <cellStyle name="Uwaga 3" xfId="19461" hidden="1"/>
    <cellStyle name="Uwaga 3" xfId="19459" hidden="1"/>
    <cellStyle name="Uwaga 3" xfId="19457" hidden="1"/>
    <cellStyle name="Uwaga 3" xfId="19446" hidden="1"/>
    <cellStyle name="Uwaga 3" xfId="19444" hidden="1"/>
    <cellStyle name="Uwaga 3" xfId="19442" hidden="1"/>
    <cellStyle name="Uwaga 3" xfId="19429" hidden="1"/>
    <cellStyle name="Uwaga 3" xfId="19427" hidden="1"/>
    <cellStyle name="Uwaga 3" xfId="19426" hidden="1"/>
    <cellStyle name="Uwaga 3" xfId="19413" hidden="1"/>
    <cellStyle name="Uwaga 3" xfId="19412" hidden="1"/>
    <cellStyle name="Uwaga 3" xfId="19410" hidden="1"/>
    <cellStyle name="Uwaga 3" xfId="19398" hidden="1"/>
    <cellStyle name="Uwaga 3" xfId="19397" hidden="1"/>
    <cellStyle name="Uwaga 3" xfId="19395" hidden="1"/>
    <cellStyle name="Uwaga 3" xfId="19383" hidden="1"/>
    <cellStyle name="Uwaga 3" xfId="19382" hidden="1"/>
    <cellStyle name="Uwaga 3" xfId="19380" hidden="1"/>
    <cellStyle name="Uwaga 3" xfId="19368" hidden="1"/>
    <cellStyle name="Uwaga 3" xfId="19367" hidden="1"/>
    <cellStyle name="Uwaga 3" xfId="19365" hidden="1"/>
    <cellStyle name="Uwaga 3" xfId="19353" hidden="1"/>
    <cellStyle name="Uwaga 3" xfId="19352" hidden="1"/>
    <cellStyle name="Uwaga 3" xfId="19350" hidden="1"/>
    <cellStyle name="Uwaga 3" xfId="19338" hidden="1"/>
    <cellStyle name="Uwaga 3" xfId="19337" hidden="1"/>
    <cellStyle name="Uwaga 3" xfId="19335" hidden="1"/>
    <cellStyle name="Uwaga 3" xfId="19323" hidden="1"/>
    <cellStyle name="Uwaga 3" xfId="19322" hidden="1"/>
    <cellStyle name="Uwaga 3" xfId="19320" hidden="1"/>
    <cellStyle name="Uwaga 3" xfId="19308" hidden="1"/>
    <cellStyle name="Uwaga 3" xfId="19307" hidden="1"/>
    <cellStyle name="Uwaga 3" xfId="19305" hidden="1"/>
    <cellStyle name="Uwaga 3" xfId="19293" hidden="1"/>
    <cellStyle name="Uwaga 3" xfId="19292" hidden="1"/>
    <cellStyle name="Uwaga 3" xfId="19290" hidden="1"/>
    <cellStyle name="Uwaga 3" xfId="19278" hidden="1"/>
    <cellStyle name="Uwaga 3" xfId="19277" hidden="1"/>
    <cellStyle name="Uwaga 3" xfId="19275" hidden="1"/>
    <cellStyle name="Uwaga 3" xfId="19263" hidden="1"/>
    <cellStyle name="Uwaga 3" xfId="19262" hidden="1"/>
    <cellStyle name="Uwaga 3" xfId="19260" hidden="1"/>
    <cellStyle name="Uwaga 3" xfId="19248" hidden="1"/>
    <cellStyle name="Uwaga 3" xfId="19247" hidden="1"/>
    <cellStyle name="Uwaga 3" xfId="19245" hidden="1"/>
    <cellStyle name="Uwaga 3" xfId="19233" hidden="1"/>
    <cellStyle name="Uwaga 3" xfId="19232" hidden="1"/>
    <cellStyle name="Uwaga 3" xfId="19230" hidden="1"/>
    <cellStyle name="Uwaga 3" xfId="19218" hidden="1"/>
    <cellStyle name="Uwaga 3" xfId="19217" hidden="1"/>
    <cellStyle name="Uwaga 3" xfId="19215" hidden="1"/>
    <cellStyle name="Uwaga 3" xfId="19203" hidden="1"/>
    <cellStyle name="Uwaga 3" xfId="19202" hidden="1"/>
    <cellStyle name="Uwaga 3" xfId="19200" hidden="1"/>
    <cellStyle name="Uwaga 3" xfId="19188" hidden="1"/>
    <cellStyle name="Uwaga 3" xfId="19187" hidden="1"/>
    <cellStyle name="Uwaga 3" xfId="19185" hidden="1"/>
    <cellStyle name="Uwaga 3" xfId="19173" hidden="1"/>
    <cellStyle name="Uwaga 3" xfId="19172" hidden="1"/>
    <cellStyle name="Uwaga 3" xfId="19170" hidden="1"/>
    <cellStyle name="Uwaga 3" xfId="19158" hidden="1"/>
    <cellStyle name="Uwaga 3" xfId="19157" hidden="1"/>
    <cellStyle name="Uwaga 3" xfId="19155" hidden="1"/>
    <cellStyle name="Uwaga 3" xfId="19143" hidden="1"/>
    <cellStyle name="Uwaga 3" xfId="19142" hidden="1"/>
    <cellStyle name="Uwaga 3" xfId="19140" hidden="1"/>
    <cellStyle name="Uwaga 3" xfId="19128" hidden="1"/>
    <cellStyle name="Uwaga 3" xfId="19127" hidden="1"/>
    <cellStyle name="Uwaga 3" xfId="19125" hidden="1"/>
    <cellStyle name="Uwaga 3" xfId="19113" hidden="1"/>
    <cellStyle name="Uwaga 3" xfId="19112" hidden="1"/>
    <cellStyle name="Uwaga 3" xfId="19110" hidden="1"/>
    <cellStyle name="Uwaga 3" xfId="19098" hidden="1"/>
    <cellStyle name="Uwaga 3" xfId="19097" hidden="1"/>
    <cellStyle name="Uwaga 3" xfId="19095" hidden="1"/>
    <cellStyle name="Uwaga 3" xfId="19083" hidden="1"/>
    <cellStyle name="Uwaga 3" xfId="19082" hidden="1"/>
    <cellStyle name="Uwaga 3" xfId="19080" hidden="1"/>
    <cellStyle name="Uwaga 3" xfId="19068" hidden="1"/>
    <cellStyle name="Uwaga 3" xfId="19067" hidden="1"/>
    <cellStyle name="Uwaga 3" xfId="19065" hidden="1"/>
    <cellStyle name="Uwaga 3" xfId="19053" hidden="1"/>
    <cellStyle name="Uwaga 3" xfId="19052" hidden="1"/>
    <cellStyle name="Uwaga 3" xfId="19050" hidden="1"/>
    <cellStyle name="Uwaga 3" xfId="19038" hidden="1"/>
    <cellStyle name="Uwaga 3" xfId="19037" hidden="1"/>
    <cellStyle name="Uwaga 3" xfId="19035" hidden="1"/>
    <cellStyle name="Uwaga 3" xfId="19023" hidden="1"/>
    <cellStyle name="Uwaga 3" xfId="19022" hidden="1"/>
    <cellStyle name="Uwaga 3" xfId="19020" hidden="1"/>
    <cellStyle name="Uwaga 3" xfId="19008" hidden="1"/>
    <cellStyle name="Uwaga 3" xfId="19006" hidden="1"/>
    <cellStyle name="Uwaga 3" xfId="19003" hidden="1"/>
    <cellStyle name="Uwaga 3" xfId="18993" hidden="1"/>
    <cellStyle name="Uwaga 3" xfId="18991" hidden="1"/>
    <cellStyle name="Uwaga 3" xfId="18988" hidden="1"/>
    <cellStyle name="Uwaga 3" xfId="18978" hidden="1"/>
    <cellStyle name="Uwaga 3" xfId="18976" hidden="1"/>
    <cellStyle name="Uwaga 3" xfId="18973" hidden="1"/>
    <cellStyle name="Uwaga 3" xfId="18963" hidden="1"/>
    <cellStyle name="Uwaga 3" xfId="18961" hidden="1"/>
    <cellStyle name="Uwaga 3" xfId="18958" hidden="1"/>
    <cellStyle name="Uwaga 3" xfId="18948" hidden="1"/>
    <cellStyle name="Uwaga 3" xfId="18946" hidden="1"/>
    <cellStyle name="Uwaga 3" xfId="18943" hidden="1"/>
    <cellStyle name="Uwaga 3" xfId="18933" hidden="1"/>
    <cellStyle name="Uwaga 3" xfId="18931" hidden="1"/>
    <cellStyle name="Uwaga 3" xfId="18927" hidden="1"/>
    <cellStyle name="Uwaga 3" xfId="18918" hidden="1"/>
    <cellStyle name="Uwaga 3" xfId="18915" hidden="1"/>
    <cellStyle name="Uwaga 3" xfId="18911" hidden="1"/>
    <cellStyle name="Uwaga 3" xfId="18903" hidden="1"/>
    <cellStyle name="Uwaga 3" xfId="18901" hidden="1"/>
    <cellStyle name="Uwaga 3" xfId="18897" hidden="1"/>
    <cellStyle name="Uwaga 3" xfId="18888" hidden="1"/>
    <cellStyle name="Uwaga 3" xfId="18886" hidden="1"/>
    <cellStyle name="Uwaga 3" xfId="18883" hidden="1"/>
    <cellStyle name="Uwaga 3" xfId="18873" hidden="1"/>
    <cellStyle name="Uwaga 3" xfId="18871" hidden="1"/>
    <cellStyle name="Uwaga 3" xfId="18866" hidden="1"/>
    <cellStyle name="Uwaga 3" xfId="18858" hidden="1"/>
    <cellStyle name="Uwaga 3" xfId="18856" hidden="1"/>
    <cellStyle name="Uwaga 3" xfId="18851" hidden="1"/>
    <cellStyle name="Uwaga 3" xfId="18843" hidden="1"/>
    <cellStyle name="Uwaga 3" xfId="18841" hidden="1"/>
    <cellStyle name="Uwaga 3" xfId="18836" hidden="1"/>
    <cellStyle name="Uwaga 3" xfId="18828" hidden="1"/>
    <cellStyle name="Uwaga 3" xfId="18826" hidden="1"/>
    <cellStyle name="Uwaga 3" xfId="18822" hidden="1"/>
    <cellStyle name="Uwaga 3" xfId="18813" hidden="1"/>
    <cellStyle name="Uwaga 3" xfId="18810" hidden="1"/>
    <cellStyle name="Uwaga 3" xfId="18805" hidden="1"/>
    <cellStyle name="Uwaga 3" xfId="18798" hidden="1"/>
    <cellStyle name="Uwaga 3" xfId="18794" hidden="1"/>
    <cellStyle name="Uwaga 3" xfId="18789" hidden="1"/>
    <cellStyle name="Uwaga 3" xfId="18783" hidden="1"/>
    <cellStyle name="Uwaga 3" xfId="18779" hidden="1"/>
    <cellStyle name="Uwaga 3" xfId="18774" hidden="1"/>
    <cellStyle name="Uwaga 3" xfId="18768" hidden="1"/>
    <cellStyle name="Uwaga 3" xfId="18765" hidden="1"/>
    <cellStyle name="Uwaga 3" xfId="18761" hidden="1"/>
    <cellStyle name="Uwaga 3" xfId="18752" hidden="1"/>
    <cellStyle name="Uwaga 3" xfId="18747" hidden="1"/>
    <cellStyle name="Uwaga 3" xfId="18742" hidden="1"/>
    <cellStyle name="Uwaga 3" xfId="18737" hidden="1"/>
    <cellStyle name="Uwaga 3" xfId="18732" hidden="1"/>
    <cellStyle name="Uwaga 3" xfId="18727" hidden="1"/>
    <cellStyle name="Uwaga 3" xfId="18722" hidden="1"/>
    <cellStyle name="Uwaga 3" xfId="18717" hidden="1"/>
    <cellStyle name="Uwaga 3" xfId="18712" hidden="1"/>
    <cellStyle name="Uwaga 3" xfId="18708" hidden="1"/>
    <cellStyle name="Uwaga 3" xfId="18703" hidden="1"/>
    <cellStyle name="Uwaga 3" xfId="18698" hidden="1"/>
    <cellStyle name="Uwaga 3" xfId="18693" hidden="1"/>
    <cellStyle name="Uwaga 3" xfId="18689" hidden="1"/>
    <cellStyle name="Uwaga 3" xfId="18685" hidden="1"/>
    <cellStyle name="Uwaga 3" xfId="18678" hidden="1"/>
    <cellStyle name="Uwaga 3" xfId="18674" hidden="1"/>
    <cellStyle name="Uwaga 3" xfId="18669" hidden="1"/>
    <cellStyle name="Uwaga 3" xfId="18663" hidden="1"/>
    <cellStyle name="Uwaga 3" xfId="18659" hidden="1"/>
    <cellStyle name="Uwaga 3" xfId="18654" hidden="1"/>
    <cellStyle name="Uwaga 3" xfId="18648" hidden="1"/>
    <cellStyle name="Uwaga 3" xfId="18644" hidden="1"/>
    <cellStyle name="Uwaga 3" xfId="18640" hidden="1"/>
    <cellStyle name="Uwaga 3" xfId="18633" hidden="1"/>
    <cellStyle name="Uwaga 3" xfId="18629" hidden="1"/>
    <cellStyle name="Uwaga 3" xfId="18625" hidden="1"/>
    <cellStyle name="Uwaga 3" xfId="18543" hidden="1"/>
    <cellStyle name="Uwaga 3" xfId="18542" hidden="1"/>
    <cellStyle name="Uwaga 3" xfId="18541" hidden="1"/>
    <cellStyle name="Uwaga 3" xfId="18534" hidden="1"/>
    <cellStyle name="Uwaga 3" xfId="18533" hidden="1"/>
    <cellStyle name="Uwaga 3" xfId="18532" hidden="1"/>
    <cellStyle name="Uwaga 3" xfId="18525" hidden="1"/>
    <cellStyle name="Uwaga 3" xfId="18524" hidden="1"/>
    <cellStyle name="Uwaga 3" xfId="18523" hidden="1"/>
    <cellStyle name="Uwaga 3" xfId="18516" hidden="1"/>
    <cellStyle name="Uwaga 3" xfId="18515" hidden="1"/>
    <cellStyle name="Uwaga 3" xfId="18514" hidden="1"/>
    <cellStyle name="Uwaga 3" xfId="18507" hidden="1"/>
    <cellStyle name="Uwaga 3" xfId="18506" hidden="1"/>
    <cellStyle name="Uwaga 3" xfId="18504" hidden="1"/>
    <cellStyle name="Uwaga 3" xfId="18499" hidden="1"/>
    <cellStyle name="Uwaga 3" xfId="18496" hidden="1"/>
    <cellStyle name="Uwaga 3" xfId="18494" hidden="1"/>
    <cellStyle name="Uwaga 3" xfId="18490" hidden="1"/>
    <cellStyle name="Uwaga 3" xfId="18487" hidden="1"/>
    <cellStyle name="Uwaga 3" xfId="18485" hidden="1"/>
    <cellStyle name="Uwaga 3" xfId="18481" hidden="1"/>
    <cellStyle name="Uwaga 3" xfId="18478" hidden="1"/>
    <cellStyle name="Uwaga 3" xfId="18476" hidden="1"/>
    <cellStyle name="Uwaga 3" xfId="18472" hidden="1"/>
    <cellStyle name="Uwaga 3" xfId="18470" hidden="1"/>
    <cellStyle name="Uwaga 3" xfId="18469" hidden="1"/>
    <cellStyle name="Uwaga 3" xfId="18463" hidden="1"/>
    <cellStyle name="Uwaga 3" xfId="18461" hidden="1"/>
    <cellStyle name="Uwaga 3" xfId="18458" hidden="1"/>
    <cellStyle name="Uwaga 3" xfId="18454" hidden="1"/>
    <cellStyle name="Uwaga 3" xfId="18451" hidden="1"/>
    <cellStyle name="Uwaga 3" xfId="18449" hidden="1"/>
    <cellStyle name="Uwaga 3" xfId="18445" hidden="1"/>
    <cellStyle name="Uwaga 3" xfId="18442" hidden="1"/>
    <cellStyle name="Uwaga 3" xfId="18440" hidden="1"/>
    <cellStyle name="Uwaga 3" xfId="18436" hidden="1"/>
    <cellStyle name="Uwaga 3" xfId="18434" hidden="1"/>
    <cellStyle name="Uwaga 3" xfId="18433" hidden="1"/>
    <cellStyle name="Uwaga 3" xfId="18427" hidden="1"/>
    <cellStyle name="Uwaga 3" xfId="18424" hidden="1"/>
    <cellStyle name="Uwaga 3" xfId="18422" hidden="1"/>
    <cellStyle name="Uwaga 3" xfId="18418" hidden="1"/>
    <cellStyle name="Uwaga 3" xfId="18415" hidden="1"/>
    <cellStyle name="Uwaga 3" xfId="18413" hidden="1"/>
    <cellStyle name="Uwaga 3" xfId="18409" hidden="1"/>
    <cellStyle name="Uwaga 3" xfId="18406" hidden="1"/>
    <cellStyle name="Uwaga 3" xfId="18404" hidden="1"/>
    <cellStyle name="Uwaga 3" xfId="18400" hidden="1"/>
    <cellStyle name="Uwaga 3" xfId="18398" hidden="1"/>
    <cellStyle name="Uwaga 3" xfId="18397" hidden="1"/>
    <cellStyle name="Uwaga 3" xfId="18390" hidden="1"/>
    <cellStyle name="Uwaga 3" xfId="18387" hidden="1"/>
    <cellStyle name="Uwaga 3" xfId="18385" hidden="1"/>
    <cellStyle name="Uwaga 3" xfId="18381" hidden="1"/>
    <cellStyle name="Uwaga 3" xfId="18378" hidden="1"/>
    <cellStyle name="Uwaga 3" xfId="18376" hidden="1"/>
    <cellStyle name="Uwaga 3" xfId="18372" hidden="1"/>
    <cellStyle name="Uwaga 3" xfId="18369" hidden="1"/>
    <cellStyle name="Uwaga 3" xfId="18367" hidden="1"/>
    <cellStyle name="Uwaga 3" xfId="18364" hidden="1"/>
    <cellStyle name="Uwaga 3" xfId="18362" hidden="1"/>
    <cellStyle name="Uwaga 3" xfId="18361" hidden="1"/>
    <cellStyle name="Uwaga 3" xfId="18355" hidden="1"/>
    <cellStyle name="Uwaga 3" xfId="18353" hidden="1"/>
    <cellStyle name="Uwaga 3" xfId="18351" hidden="1"/>
    <cellStyle name="Uwaga 3" xfId="18346" hidden="1"/>
    <cellStyle name="Uwaga 3" xfId="18344" hidden="1"/>
    <cellStyle name="Uwaga 3" xfId="18342" hidden="1"/>
    <cellStyle name="Uwaga 3" xfId="18337" hidden="1"/>
    <cellStyle name="Uwaga 3" xfId="18335" hidden="1"/>
    <cellStyle name="Uwaga 3" xfId="18333" hidden="1"/>
    <cellStyle name="Uwaga 3" xfId="18328" hidden="1"/>
    <cellStyle name="Uwaga 3" xfId="18326" hidden="1"/>
    <cellStyle name="Uwaga 3" xfId="18325" hidden="1"/>
    <cellStyle name="Uwaga 3" xfId="18318" hidden="1"/>
    <cellStyle name="Uwaga 3" xfId="18315" hidden="1"/>
    <cellStyle name="Uwaga 3" xfId="18313" hidden="1"/>
    <cellStyle name="Uwaga 3" xfId="18309" hidden="1"/>
    <cellStyle name="Uwaga 3" xfId="18306" hidden="1"/>
    <cellStyle name="Uwaga 3" xfId="18304" hidden="1"/>
    <cellStyle name="Uwaga 3" xfId="18300" hidden="1"/>
    <cellStyle name="Uwaga 3" xfId="18297" hidden="1"/>
    <cellStyle name="Uwaga 3" xfId="18295" hidden="1"/>
    <cellStyle name="Uwaga 3" xfId="18292" hidden="1"/>
    <cellStyle name="Uwaga 3" xfId="18290" hidden="1"/>
    <cellStyle name="Uwaga 3" xfId="18288" hidden="1"/>
    <cellStyle name="Uwaga 3" xfId="18282" hidden="1"/>
    <cellStyle name="Uwaga 3" xfId="18279" hidden="1"/>
    <cellStyle name="Uwaga 3" xfId="18277" hidden="1"/>
    <cellStyle name="Uwaga 3" xfId="18273" hidden="1"/>
    <cellStyle name="Uwaga 3" xfId="18270" hidden="1"/>
    <cellStyle name="Uwaga 3" xfId="18268" hidden="1"/>
    <cellStyle name="Uwaga 3" xfId="18264" hidden="1"/>
    <cellStyle name="Uwaga 3" xfId="18261" hidden="1"/>
    <cellStyle name="Uwaga 3" xfId="18259" hidden="1"/>
    <cellStyle name="Uwaga 3" xfId="18257" hidden="1"/>
    <cellStyle name="Uwaga 3" xfId="18255" hidden="1"/>
    <cellStyle name="Uwaga 3" xfId="18253" hidden="1"/>
    <cellStyle name="Uwaga 3" xfId="18248" hidden="1"/>
    <cellStyle name="Uwaga 3" xfId="18246" hidden="1"/>
    <cellStyle name="Uwaga 3" xfId="18243" hidden="1"/>
    <cellStyle name="Uwaga 3" xfId="18239" hidden="1"/>
    <cellStyle name="Uwaga 3" xfId="18236" hidden="1"/>
    <cellStyle name="Uwaga 3" xfId="18233" hidden="1"/>
    <cellStyle name="Uwaga 3" xfId="18230" hidden="1"/>
    <cellStyle name="Uwaga 3" xfId="18228" hidden="1"/>
    <cellStyle name="Uwaga 3" xfId="18225" hidden="1"/>
    <cellStyle name="Uwaga 3" xfId="18221" hidden="1"/>
    <cellStyle name="Uwaga 3" xfId="18219" hidden="1"/>
    <cellStyle name="Uwaga 3" xfId="18216" hidden="1"/>
    <cellStyle name="Uwaga 3" xfId="18211" hidden="1"/>
    <cellStyle name="Uwaga 3" xfId="18208" hidden="1"/>
    <cellStyle name="Uwaga 3" xfId="18205" hidden="1"/>
    <cellStyle name="Uwaga 3" xfId="18201" hidden="1"/>
    <cellStyle name="Uwaga 3" xfId="18198"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5" hidden="1"/>
    <cellStyle name="Uwaga 3" xfId="18172" hidden="1"/>
    <cellStyle name="Uwaga 3" xfId="18169" hidden="1"/>
    <cellStyle name="Uwaga 3" xfId="18166" hidden="1"/>
    <cellStyle name="Uwaga 3" xfId="18163" hidden="1"/>
    <cellStyle name="Uwaga 3" xfId="18160" hidden="1"/>
    <cellStyle name="Uwaga 3" xfId="18157" hidden="1"/>
    <cellStyle name="Uwaga 3" xfId="18154" hidden="1"/>
    <cellStyle name="Uwaga 3" xfId="18151" hidden="1"/>
    <cellStyle name="Uwaga 3" xfId="18149" hidden="1"/>
    <cellStyle name="Uwaga 3" xfId="18147" hidden="1"/>
    <cellStyle name="Uwaga 3" xfId="18144" hidden="1"/>
    <cellStyle name="Uwaga 3" xfId="18139" hidden="1"/>
    <cellStyle name="Uwaga 3" xfId="18136" hidden="1"/>
    <cellStyle name="Uwaga 3" xfId="18133"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2" hidden="1"/>
    <cellStyle name="Uwaga 3" xfId="18099" hidden="1"/>
    <cellStyle name="Uwaga 3" xfId="18097" hidden="1"/>
    <cellStyle name="Uwaga 3" xfId="18093" hidden="1"/>
    <cellStyle name="Uwaga 3" xfId="18090" hidden="1"/>
    <cellStyle name="Uwaga 3" xfId="18088" hidden="1"/>
    <cellStyle name="Uwaga 3" xfId="18084" hidden="1"/>
    <cellStyle name="Uwaga 3" xfId="18081"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6" hidden="1"/>
    <cellStyle name="Uwaga 3" xfId="18032" hidden="1"/>
    <cellStyle name="Uwaga 3" xfId="15139" hidden="1"/>
    <cellStyle name="Uwaga 3" xfId="16090" hidden="1"/>
    <cellStyle name="Uwaga 3" xfId="19611" hidden="1"/>
    <cellStyle name="Uwaga 3" xfId="19612" hidden="1"/>
    <cellStyle name="Uwaga 3" xfId="19614" hidden="1"/>
    <cellStyle name="Uwaga 3" xfId="19626" hidden="1"/>
    <cellStyle name="Uwaga 3" xfId="19627" hidden="1"/>
    <cellStyle name="Uwaga 3" xfId="19632" hidden="1"/>
    <cellStyle name="Uwaga 3" xfId="19641" hidden="1"/>
    <cellStyle name="Uwaga 3" xfId="19642" hidden="1"/>
    <cellStyle name="Uwaga 3" xfId="19647" hidden="1"/>
    <cellStyle name="Uwaga 3" xfId="19656" hidden="1"/>
    <cellStyle name="Uwaga 3" xfId="19657" hidden="1"/>
    <cellStyle name="Uwaga 3" xfId="19658" hidden="1"/>
    <cellStyle name="Uwaga 3" xfId="19671" hidden="1"/>
    <cellStyle name="Uwaga 3" xfId="19676" hidden="1"/>
    <cellStyle name="Uwaga 3" xfId="19681" hidden="1"/>
    <cellStyle name="Uwaga 3" xfId="19691" hidden="1"/>
    <cellStyle name="Uwaga 3" xfId="19696" hidden="1"/>
    <cellStyle name="Uwaga 3" xfId="19700" hidden="1"/>
    <cellStyle name="Uwaga 3" xfId="19707" hidden="1"/>
    <cellStyle name="Uwaga 3" xfId="19712" hidden="1"/>
    <cellStyle name="Uwaga 3" xfId="19715" hidden="1"/>
    <cellStyle name="Uwaga 3" xfId="19721" hidden="1"/>
    <cellStyle name="Uwaga 3" xfId="19726" hidden="1"/>
    <cellStyle name="Uwaga 3" xfId="19730" hidden="1"/>
    <cellStyle name="Uwaga 3" xfId="19731" hidden="1"/>
    <cellStyle name="Uwaga 3" xfId="19732" hidden="1"/>
    <cellStyle name="Uwaga 3" xfId="19736" hidden="1"/>
    <cellStyle name="Uwaga 3" xfId="19748" hidden="1"/>
    <cellStyle name="Uwaga 3" xfId="19753" hidden="1"/>
    <cellStyle name="Uwaga 3" xfId="19758" hidden="1"/>
    <cellStyle name="Uwaga 3" xfId="19763" hidden="1"/>
    <cellStyle name="Uwaga 3" xfId="19768" hidden="1"/>
    <cellStyle name="Uwaga 3" xfId="19773" hidden="1"/>
    <cellStyle name="Uwaga 3" xfId="19777" hidden="1"/>
    <cellStyle name="Uwaga 3" xfId="19781" hidden="1"/>
    <cellStyle name="Uwaga 3" xfId="19786" hidden="1"/>
    <cellStyle name="Uwaga 3" xfId="19791" hidden="1"/>
    <cellStyle name="Uwaga 3" xfId="19792" hidden="1"/>
    <cellStyle name="Uwaga 3" xfId="19794" hidden="1"/>
    <cellStyle name="Uwaga 3" xfId="19807" hidden="1"/>
    <cellStyle name="Uwaga 3" xfId="19811" hidden="1"/>
    <cellStyle name="Uwaga 3" xfId="19816" hidden="1"/>
    <cellStyle name="Uwaga 3" xfId="19823" hidden="1"/>
    <cellStyle name="Uwaga 3" xfId="19827" hidden="1"/>
    <cellStyle name="Uwaga 3" xfId="19832" hidden="1"/>
    <cellStyle name="Uwaga 3" xfId="19837" hidden="1"/>
    <cellStyle name="Uwaga 3" xfId="19840" hidden="1"/>
    <cellStyle name="Uwaga 3" xfId="19845" hidden="1"/>
    <cellStyle name="Uwaga 3" xfId="19851" hidden="1"/>
    <cellStyle name="Uwaga 3" xfId="19852" hidden="1"/>
    <cellStyle name="Uwaga 3" xfId="19855" hidden="1"/>
    <cellStyle name="Uwaga 3" xfId="19868" hidden="1"/>
    <cellStyle name="Uwaga 3" xfId="19872" hidden="1"/>
    <cellStyle name="Uwaga 3" xfId="19877" hidden="1"/>
    <cellStyle name="Uwaga 3" xfId="19884" hidden="1"/>
    <cellStyle name="Uwaga 3" xfId="19889" hidden="1"/>
    <cellStyle name="Uwaga 3" xfId="19893" hidden="1"/>
    <cellStyle name="Uwaga 3" xfId="19898" hidden="1"/>
    <cellStyle name="Uwaga 3" xfId="19902" hidden="1"/>
    <cellStyle name="Uwaga 3" xfId="19907" hidden="1"/>
    <cellStyle name="Uwaga 3" xfId="19911" hidden="1"/>
    <cellStyle name="Uwaga 3" xfId="19912" hidden="1"/>
    <cellStyle name="Uwaga 3" xfId="19914" hidden="1"/>
    <cellStyle name="Uwaga 3" xfId="19926" hidden="1"/>
    <cellStyle name="Uwaga 3" xfId="19927" hidden="1"/>
    <cellStyle name="Uwaga 3" xfId="19929" hidden="1"/>
    <cellStyle name="Uwaga 3" xfId="19941" hidden="1"/>
    <cellStyle name="Uwaga 3" xfId="19943" hidden="1"/>
    <cellStyle name="Uwaga 3" xfId="19946" hidden="1"/>
    <cellStyle name="Uwaga 3" xfId="19956" hidden="1"/>
    <cellStyle name="Uwaga 3" xfId="19957" hidden="1"/>
    <cellStyle name="Uwaga 3" xfId="19959" hidden="1"/>
    <cellStyle name="Uwaga 3" xfId="19971" hidden="1"/>
    <cellStyle name="Uwaga 3" xfId="19972" hidden="1"/>
    <cellStyle name="Uwaga 3" xfId="19973" hidden="1"/>
    <cellStyle name="Uwaga 3" xfId="19987" hidden="1"/>
    <cellStyle name="Uwaga 3" xfId="19990" hidden="1"/>
    <cellStyle name="Uwaga 3" xfId="19994" hidden="1"/>
    <cellStyle name="Uwaga 3" xfId="20002" hidden="1"/>
    <cellStyle name="Uwaga 3" xfId="20005" hidden="1"/>
    <cellStyle name="Uwaga 3" xfId="20009" hidden="1"/>
    <cellStyle name="Uwaga 3" xfId="20017" hidden="1"/>
    <cellStyle name="Uwaga 3" xfId="20020" hidden="1"/>
    <cellStyle name="Uwaga 3" xfId="20024" hidden="1"/>
    <cellStyle name="Uwaga 3" xfId="20031" hidden="1"/>
    <cellStyle name="Uwaga 3" xfId="20032" hidden="1"/>
    <cellStyle name="Uwaga 3" xfId="20034" hidden="1"/>
    <cellStyle name="Uwaga 3" xfId="20047" hidden="1"/>
    <cellStyle name="Uwaga 3" xfId="20050" hidden="1"/>
    <cellStyle name="Uwaga 3" xfId="20053" hidden="1"/>
    <cellStyle name="Uwaga 3" xfId="20062" hidden="1"/>
    <cellStyle name="Uwaga 3" xfId="20065" hidden="1"/>
    <cellStyle name="Uwaga 3" xfId="20069" hidden="1"/>
    <cellStyle name="Uwaga 3" xfId="20077" hidden="1"/>
    <cellStyle name="Uwaga 3" xfId="20079" hidden="1"/>
    <cellStyle name="Uwaga 3" xfId="20082" hidden="1"/>
    <cellStyle name="Uwaga 3" xfId="20091" hidden="1"/>
    <cellStyle name="Uwaga 3" xfId="20092" hidden="1"/>
    <cellStyle name="Uwaga 3" xfId="20093" hidden="1"/>
    <cellStyle name="Uwaga 3" xfId="20106" hidden="1"/>
    <cellStyle name="Uwaga 3" xfId="20107" hidden="1"/>
    <cellStyle name="Uwaga 3" xfId="20109" hidden="1"/>
    <cellStyle name="Uwaga 3" xfId="20121" hidden="1"/>
    <cellStyle name="Uwaga 3" xfId="20122" hidden="1"/>
    <cellStyle name="Uwaga 3" xfId="20124" hidden="1"/>
    <cellStyle name="Uwaga 3" xfId="20136" hidden="1"/>
    <cellStyle name="Uwaga 3" xfId="20137" hidden="1"/>
    <cellStyle name="Uwaga 3" xfId="20139" hidden="1"/>
    <cellStyle name="Uwaga 3" xfId="20151" hidden="1"/>
    <cellStyle name="Uwaga 3" xfId="20152" hidden="1"/>
    <cellStyle name="Uwaga 3" xfId="20153" hidden="1"/>
    <cellStyle name="Uwaga 3" xfId="20167" hidden="1"/>
    <cellStyle name="Uwaga 3" xfId="20169" hidden="1"/>
    <cellStyle name="Uwaga 3" xfId="20172" hidden="1"/>
    <cellStyle name="Uwaga 3" xfId="20182" hidden="1"/>
    <cellStyle name="Uwaga 3" xfId="20185" hidden="1"/>
    <cellStyle name="Uwaga 3" xfId="20188" hidden="1"/>
    <cellStyle name="Uwaga 3" xfId="20197" hidden="1"/>
    <cellStyle name="Uwaga 3" xfId="20199" hidden="1"/>
    <cellStyle name="Uwaga 3" xfId="20202" hidden="1"/>
    <cellStyle name="Uwaga 3" xfId="20211" hidden="1"/>
    <cellStyle name="Uwaga 3" xfId="20212" hidden="1"/>
    <cellStyle name="Uwaga 3" xfId="20213" hidden="1"/>
    <cellStyle name="Uwaga 3" xfId="20226" hidden="1"/>
    <cellStyle name="Uwaga 3" xfId="20228" hidden="1"/>
    <cellStyle name="Uwaga 3" xfId="20230" hidden="1"/>
    <cellStyle name="Uwaga 3" xfId="20241" hidden="1"/>
    <cellStyle name="Uwaga 3" xfId="20243" hidden="1"/>
    <cellStyle name="Uwaga 3" xfId="20245" hidden="1"/>
    <cellStyle name="Uwaga 3" xfId="20256" hidden="1"/>
    <cellStyle name="Uwaga 3" xfId="20258" hidden="1"/>
    <cellStyle name="Uwaga 3" xfId="20260" hidden="1"/>
    <cellStyle name="Uwaga 3" xfId="20271" hidden="1"/>
    <cellStyle name="Uwaga 3" xfId="20272" hidden="1"/>
    <cellStyle name="Uwaga 3" xfId="20273" hidden="1"/>
    <cellStyle name="Uwaga 3" xfId="20286" hidden="1"/>
    <cellStyle name="Uwaga 3" xfId="20288" hidden="1"/>
    <cellStyle name="Uwaga 3" xfId="20290" hidden="1"/>
    <cellStyle name="Uwaga 3" xfId="20301" hidden="1"/>
    <cellStyle name="Uwaga 3" xfId="20303" hidden="1"/>
    <cellStyle name="Uwaga 3" xfId="20305" hidden="1"/>
    <cellStyle name="Uwaga 3" xfId="20316" hidden="1"/>
    <cellStyle name="Uwaga 3" xfId="20318" hidden="1"/>
    <cellStyle name="Uwaga 3" xfId="20319" hidden="1"/>
    <cellStyle name="Uwaga 3" xfId="20331" hidden="1"/>
    <cellStyle name="Uwaga 3" xfId="20332" hidden="1"/>
    <cellStyle name="Uwaga 3" xfId="20333" hidden="1"/>
    <cellStyle name="Uwaga 3" xfId="20346" hidden="1"/>
    <cellStyle name="Uwaga 3" xfId="20348" hidden="1"/>
    <cellStyle name="Uwaga 3" xfId="20350" hidden="1"/>
    <cellStyle name="Uwaga 3" xfId="20361" hidden="1"/>
    <cellStyle name="Uwaga 3" xfId="20363" hidden="1"/>
    <cellStyle name="Uwaga 3" xfId="20365" hidden="1"/>
    <cellStyle name="Uwaga 3" xfId="20376" hidden="1"/>
    <cellStyle name="Uwaga 3" xfId="20378" hidden="1"/>
    <cellStyle name="Uwaga 3" xfId="20380" hidden="1"/>
    <cellStyle name="Uwaga 3" xfId="20391" hidden="1"/>
    <cellStyle name="Uwaga 3" xfId="20392" hidden="1"/>
    <cellStyle name="Uwaga 3" xfId="20394" hidden="1"/>
    <cellStyle name="Uwaga 3" xfId="20405" hidden="1"/>
    <cellStyle name="Uwaga 3" xfId="20407" hidden="1"/>
    <cellStyle name="Uwaga 3" xfId="20408" hidden="1"/>
    <cellStyle name="Uwaga 3" xfId="20417" hidden="1"/>
    <cellStyle name="Uwaga 3" xfId="20420" hidden="1"/>
    <cellStyle name="Uwaga 3" xfId="20422" hidden="1"/>
    <cellStyle name="Uwaga 3" xfId="20433" hidden="1"/>
    <cellStyle name="Uwaga 3" xfId="20435" hidden="1"/>
    <cellStyle name="Uwaga 3" xfId="20437" hidden="1"/>
    <cellStyle name="Uwaga 3" xfId="20449" hidden="1"/>
    <cellStyle name="Uwaga 3" xfId="20451" hidden="1"/>
    <cellStyle name="Uwaga 3" xfId="20453" hidden="1"/>
    <cellStyle name="Uwaga 3" xfId="20461" hidden="1"/>
    <cellStyle name="Uwaga 3" xfId="20463" hidden="1"/>
    <cellStyle name="Uwaga 3" xfId="20466" hidden="1"/>
    <cellStyle name="Uwaga 3" xfId="20456" hidden="1"/>
    <cellStyle name="Uwaga 3" xfId="20455" hidden="1"/>
    <cellStyle name="Uwaga 3" xfId="20454" hidden="1"/>
    <cellStyle name="Uwaga 3" xfId="20441" hidden="1"/>
    <cellStyle name="Uwaga 3" xfId="20440" hidden="1"/>
    <cellStyle name="Uwaga 3" xfId="20439" hidden="1"/>
    <cellStyle name="Uwaga 3" xfId="20426" hidden="1"/>
    <cellStyle name="Uwaga 3" xfId="20425" hidden="1"/>
    <cellStyle name="Uwaga 3" xfId="20424" hidden="1"/>
    <cellStyle name="Uwaga 3" xfId="20411" hidden="1"/>
    <cellStyle name="Uwaga 3" xfId="20410" hidden="1"/>
    <cellStyle name="Uwaga 3" xfId="20409" hidden="1"/>
    <cellStyle name="Uwaga 3" xfId="20396" hidden="1"/>
    <cellStyle name="Uwaga 3" xfId="20395" hidden="1"/>
    <cellStyle name="Uwaga 3" xfId="20393" hidden="1"/>
    <cellStyle name="Uwaga 3" xfId="20382" hidden="1"/>
    <cellStyle name="Uwaga 3" xfId="20379" hidden="1"/>
    <cellStyle name="Uwaga 3" xfId="20377" hidden="1"/>
    <cellStyle name="Uwaga 3" xfId="20367" hidden="1"/>
    <cellStyle name="Uwaga 3" xfId="20364" hidden="1"/>
    <cellStyle name="Uwaga 3" xfId="20362" hidden="1"/>
    <cellStyle name="Uwaga 3" xfId="20352" hidden="1"/>
    <cellStyle name="Uwaga 3" xfId="20349" hidden="1"/>
    <cellStyle name="Uwaga 3" xfId="20347" hidden="1"/>
    <cellStyle name="Uwaga 3" xfId="20337" hidden="1"/>
    <cellStyle name="Uwaga 3" xfId="20335" hidden="1"/>
    <cellStyle name="Uwaga 3" xfId="20334" hidden="1"/>
    <cellStyle name="Uwaga 3" xfId="20322" hidden="1"/>
    <cellStyle name="Uwaga 3" xfId="20320" hidden="1"/>
    <cellStyle name="Uwaga 3" xfId="20317" hidden="1"/>
    <cellStyle name="Uwaga 3" xfId="20307" hidden="1"/>
    <cellStyle name="Uwaga 3" xfId="20304" hidden="1"/>
    <cellStyle name="Uwaga 3" xfId="20302" hidden="1"/>
    <cellStyle name="Uwaga 3" xfId="20292" hidden="1"/>
    <cellStyle name="Uwaga 3" xfId="20289" hidden="1"/>
    <cellStyle name="Uwaga 3" xfId="20287" hidden="1"/>
    <cellStyle name="Uwaga 3" xfId="20277" hidden="1"/>
    <cellStyle name="Uwaga 3" xfId="20275" hidden="1"/>
    <cellStyle name="Uwaga 3" xfId="20274" hidden="1"/>
    <cellStyle name="Uwaga 3" xfId="20262" hidden="1"/>
    <cellStyle name="Uwaga 3" xfId="20259" hidden="1"/>
    <cellStyle name="Uwaga 3" xfId="20257" hidden="1"/>
    <cellStyle name="Uwaga 3" xfId="20247" hidden="1"/>
    <cellStyle name="Uwaga 3" xfId="20244" hidden="1"/>
    <cellStyle name="Uwaga 3" xfId="20242" hidden="1"/>
    <cellStyle name="Uwaga 3" xfId="20232" hidden="1"/>
    <cellStyle name="Uwaga 3" xfId="20229" hidden="1"/>
    <cellStyle name="Uwaga 3" xfId="20227" hidden="1"/>
    <cellStyle name="Uwaga 3" xfId="20217" hidden="1"/>
    <cellStyle name="Uwaga 3" xfId="20215" hidden="1"/>
    <cellStyle name="Uwaga 3" xfId="20214" hidden="1"/>
    <cellStyle name="Uwaga 3" xfId="20201" hidden="1"/>
    <cellStyle name="Uwaga 3" xfId="20198" hidden="1"/>
    <cellStyle name="Uwaga 3" xfId="20196" hidden="1"/>
    <cellStyle name="Uwaga 3" xfId="20186" hidden="1"/>
    <cellStyle name="Uwaga 3" xfId="20183" hidden="1"/>
    <cellStyle name="Uwaga 3" xfId="20181" hidden="1"/>
    <cellStyle name="Uwaga 3" xfId="20171" hidden="1"/>
    <cellStyle name="Uwaga 3" xfId="20168" hidden="1"/>
    <cellStyle name="Uwaga 3" xfId="20166" hidden="1"/>
    <cellStyle name="Uwaga 3" xfId="20157" hidden="1"/>
    <cellStyle name="Uwaga 3" xfId="20155" hidden="1"/>
    <cellStyle name="Uwaga 3" xfId="20154"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8" hidden="1"/>
    <cellStyle name="Uwaga 3" xfId="20097" hidden="1"/>
    <cellStyle name="Uwaga 3" xfId="20095" hidden="1"/>
    <cellStyle name="Uwaga 3" xfId="20094" hidden="1"/>
    <cellStyle name="Uwaga 3" xfId="20081" hidden="1"/>
    <cellStyle name="Uwaga 3" xfId="20078" hidden="1"/>
    <cellStyle name="Uwaga 3" xfId="20076" hidden="1"/>
    <cellStyle name="Uwaga 3" xfId="20066" hidden="1"/>
    <cellStyle name="Uwaga 3" xfId="20063" hidden="1"/>
    <cellStyle name="Uwaga 3" xfId="20061" hidden="1"/>
    <cellStyle name="Uwaga 3" xfId="20051" hidden="1"/>
    <cellStyle name="Uwaga 3" xfId="20048" hidden="1"/>
    <cellStyle name="Uwaga 3" xfId="20046" hidden="1"/>
    <cellStyle name="Uwaga 3" xfId="20037" hidden="1"/>
    <cellStyle name="Uwaga 3" xfId="20035" hidden="1"/>
    <cellStyle name="Uwaga 3" xfId="20033" hidden="1"/>
    <cellStyle name="Uwaga 3" xfId="20021" hidden="1"/>
    <cellStyle name="Uwaga 3" xfId="20018" hidden="1"/>
    <cellStyle name="Uwaga 3" xfId="20016" hidden="1"/>
    <cellStyle name="Uwaga 3" xfId="20006" hidden="1"/>
    <cellStyle name="Uwaga 3" xfId="20003" hidden="1"/>
    <cellStyle name="Uwaga 3" xfId="20001" hidden="1"/>
    <cellStyle name="Uwaga 3" xfId="19991" hidden="1"/>
    <cellStyle name="Uwaga 3" xfId="19988" hidden="1"/>
    <cellStyle name="Uwaga 3" xfId="19986" hidden="1"/>
    <cellStyle name="Uwaga 3" xfId="19979" hidden="1"/>
    <cellStyle name="Uwaga 3" xfId="19976" hidden="1"/>
    <cellStyle name="Uwaga 3" xfId="19974" hidden="1"/>
    <cellStyle name="Uwaga 3" xfId="19964" hidden="1"/>
    <cellStyle name="Uwaga 3" xfId="19961" hidden="1"/>
    <cellStyle name="Uwaga 3" xfId="19958" hidden="1"/>
    <cellStyle name="Uwaga 3" xfId="19949" hidden="1"/>
    <cellStyle name="Uwaga 3" xfId="19945" hidden="1"/>
    <cellStyle name="Uwaga 3" xfId="19942" hidden="1"/>
    <cellStyle name="Uwaga 3" xfId="19934" hidden="1"/>
    <cellStyle name="Uwaga 3" xfId="19931" hidden="1"/>
    <cellStyle name="Uwaga 3" xfId="19928" hidden="1"/>
    <cellStyle name="Uwaga 3" xfId="19919" hidden="1"/>
    <cellStyle name="Uwaga 3" xfId="19916" hidden="1"/>
    <cellStyle name="Uwaga 3" xfId="19913" hidden="1"/>
    <cellStyle name="Uwaga 3" xfId="19903" hidden="1"/>
    <cellStyle name="Uwaga 3" xfId="19899" hidden="1"/>
    <cellStyle name="Uwaga 3" xfId="19896" hidden="1"/>
    <cellStyle name="Uwaga 3" xfId="19887" hidden="1"/>
    <cellStyle name="Uwaga 3" xfId="19883" hidden="1"/>
    <cellStyle name="Uwaga 3" xfId="19881" hidden="1"/>
    <cellStyle name="Uwaga 3" xfId="19873" hidden="1"/>
    <cellStyle name="Uwaga 3" xfId="19869" hidden="1"/>
    <cellStyle name="Uwaga 3" xfId="19866" hidden="1"/>
    <cellStyle name="Uwaga 3" xfId="19859" hidden="1"/>
    <cellStyle name="Uwaga 3" xfId="19856" hidden="1"/>
    <cellStyle name="Uwaga 3" xfId="19853" hidden="1"/>
    <cellStyle name="Uwaga 3" xfId="19844" hidden="1"/>
    <cellStyle name="Uwaga 3" xfId="19839" hidden="1"/>
    <cellStyle name="Uwaga 3" xfId="19836" hidden="1"/>
    <cellStyle name="Uwaga 3" xfId="19829" hidden="1"/>
    <cellStyle name="Uwaga 3" xfId="19824" hidden="1"/>
    <cellStyle name="Uwaga 3" xfId="19821" hidden="1"/>
    <cellStyle name="Uwaga 3" xfId="19814" hidden="1"/>
    <cellStyle name="Uwaga 3" xfId="19809" hidden="1"/>
    <cellStyle name="Uwaga 3" xfId="19806" hidden="1"/>
    <cellStyle name="Uwaga 3" xfId="19800" hidden="1"/>
    <cellStyle name="Uwaga 3" xfId="19796" hidden="1"/>
    <cellStyle name="Uwaga 3" xfId="19793" hidden="1"/>
    <cellStyle name="Uwaga 3" xfId="19785" hidden="1"/>
    <cellStyle name="Uwaga 3" xfId="19780" hidden="1"/>
    <cellStyle name="Uwaga 3" xfId="19776" hidden="1"/>
    <cellStyle name="Uwaga 3" xfId="19770" hidden="1"/>
    <cellStyle name="Uwaga 3" xfId="19765" hidden="1"/>
    <cellStyle name="Uwaga 3" xfId="19761" hidden="1"/>
    <cellStyle name="Uwaga 3" xfId="19755" hidden="1"/>
    <cellStyle name="Uwaga 3" xfId="19750" hidden="1"/>
    <cellStyle name="Uwaga 3" xfId="19746" hidden="1"/>
    <cellStyle name="Uwaga 3" xfId="19741" hidden="1"/>
    <cellStyle name="Uwaga 3" xfId="19737" hidden="1"/>
    <cellStyle name="Uwaga 3" xfId="19733" hidden="1"/>
    <cellStyle name="Uwaga 3" xfId="19725" hidden="1"/>
    <cellStyle name="Uwaga 3" xfId="19720" hidden="1"/>
    <cellStyle name="Uwaga 3" xfId="19716" hidden="1"/>
    <cellStyle name="Uwaga 3" xfId="19710" hidden="1"/>
    <cellStyle name="Uwaga 3" xfId="19705" hidden="1"/>
    <cellStyle name="Uwaga 3" xfId="19701" hidden="1"/>
    <cellStyle name="Uwaga 3" xfId="19695" hidden="1"/>
    <cellStyle name="Uwaga 3" xfId="19690"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3" hidden="1"/>
    <cellStyle name="Uwaga 3" xfId="19607" hidden="1"/>
    <cellStyle name="Uwaga 3" xfId="19603" hidden="1"/>
    <cellStyle name="Uwaga 3" xfId="19599" hidden="1"/>
    <cellStyle name="Uwaga 3" xfId="20459" hidden="1"/>
    <cellStyle name="Uwaga 3" xfId="20458" hidden="1"/>
    <cellStyle name="Uwaga 3" xfId="20457" hidden="1"/>
    <cellStyle name="Uwaga 3" xfId="20444" hidden="1"/>
    <cellStyle name="Uwaga 3" xfId="20443" hidden="1"/>
    <cellStyle name="Uwaga 3" xfId="20442" hidden="1"/>
    <cellStyle name="Uwaga 3" xfId="20429" hidden="1"/>
    <cellStyle name="Uwaga 3" xfId="20428" hidden="1"/>
    <cellStyle name="Uwaga 3" xfId="20427" hidden="1"/>
    <cellStyle name="Uwaga 3" xfId="20414" hidden="1"/>
    <cellStyle name="Uwaga 3" xfId="20413" hidden="1"/>
    <cellStyle name="Uwaga 3" xfId="20412" hidden="1"/>
    <cellStyle name="Uwaga 3" xfId="20399" hidden="1"/>
    <cellStyle name="Uwaga 3" xfId="20398" hidden="1"/>
    <cellStyle name="Uwaga 3" xfId="20397" hidden="1"/>
    <cellStyle name="Uwaga 3" xfId="20385" hidden="1"/>
    <cellStyle name="Uwaga 3" xfId="20383" hidden="1"/>
    <cellStyle name="Uwaga 3" xfId="20381" hidden="1"/>
    <cellStyle name="Uwaga 3" xfId="20370" hidden="1"/>
    <cellStyle name="Uwaga 3" xfId="20368" hidden="1"/>
    <cellStyle name="Uwaga 3" xfId="20366" hidden="1"/>
    <cellStyle name="Uwaga 3" xfId="20355" hidden="1"/>
    <cellStyle name="Uwaga 3" xfId="20353" hidden="1"/>
    <cellStyle name="Uwaga 3" xfId="20351" hidden="1"/>
    <cellStyle name="Uwaga 3" xfId="20340" hidden="1"/>
    <cellStyle name="Uwaga 3" xfId="20338" hidden="1"/>
    <cellStyle name="Uwaga 3" xfId="20336" hidden="1"/>
    <cellStyle name="Uwaga 3" xfId="20325" hidden="1"/>
    <cellStyle name="Uwaga 3" xfId="20323" hidden="1"/>
    <cellStyle name="Uwaga 3" xfId="20321" hidden="1"/>
    <cellStyle name="Uwaga 3" xfId="20310" hidden="1"/>
    <cellStyle name="Uwaga 3" xfId="20308" hidden="1"/>
    <cellStyle name="Uwaga 3" xfId="20306" hidden="1"/>
    <cellStyle name="Uwaga 3" xfId="20295" hidden="1"/>
    <cellStyle name="Uwaga 3" xfId="20293" hidden="1"/>
    <cellStyle name="Uwaga 3" xfId="20291" hidden="1"/>
    <cellStyle name="Uwaga 3" xfId="20280" hidden="1"/>
    <cellStyle name="Uwaga 3" xfId="20278" hidden="1"/>
    <cellStyle name="Uwaga 3" xfId="20276" hidden="1"/>
    <cellStyle name="Uwaga 3" xfId="20265" hidden="1"/>
    <cellStyle name="Uwaga 3" xfId="20263" hidden="1"/>
    <cellStyle name="Uwaga 3" xfId="20261" hidden="1"/>
    <cellStyle name="Uwaga 3" xfId="20250" hidden="1"/>
    <cellStyle name="Uwaga 3" xfId="20248" hidden="1"/>
    <cellStyle name="Uwaga 3" xfId="20246" hidden="1"/>
    <cellStyle name="Uwaga 3" xfId="20235" hidden="1"/>
    <cellStyle name="Uwaga 3" xfId="20233" hidden="1"/>
    <cellStyle name="Uwaga 3" xfId="20231" hidden="1"/>
    <cellStyle name="Uwaga 3" xfId="20220" hidden="1"/>
    <cellStyle name="Uwaga 3" xfId="20218" hidden="1"/>
    <cellStyle name="Uwaga 3" xfId="20216" hidden="1"/>
    <cellStyle name="Uwaga 3" xfId="20205" hidden="1"/>
    <cellStyle name="Uwaga 3" xfId="20203" hidden="1"/>
    <cellStyle name="Uwaga 3" xfId="20200" hidden="1"/>
    <cellStyle name="Uwaga 3" xfId="20190" hidden="1"/>
    <cellStyle name="Uwaga 3" xfId="20187" hidden="1"/>
    <cellStyle name="Uwaga 3" xfId="20184" hidden="1"/>
    <cellStyle name="Uwaga 3" xfId="20175" hidden="1"/>
    <cellStyle name="Uwaga 3" xfId="20173" hidden="1"/>
    <cellStyle name="Uwaga 3" xfId="20170" hidden="1"/>
    <cellStyle name="Uwaga 3" xfId="20160" hidden="1"/>
    <cellStyle name="Uwaga 3" xfId="20158" hidden="1"/>
    <cellStyle name="Uwaga 3" xfId="20156" hidden="1"/>
    <cellStyle name="Uwaga 3" xfId="20145" hidden="1"/>
    <cellStyle name="Uwaga 3" xfId="20143" hidden="1"/>
    <cellStyle name="Uwaga 3" xfId="20141" hidden="1"/>
    <cellStyle name="Uwaga 3" xfId="20130" hidden="1"/>
    <cellStyle name="Uwaga 3" xfId="20128" hidden="1"/>
    <cellStyle name="Uwaga 3" xfId="20126" hidden="1"/>
    <cellStyle name="Uwaga 3" xfId="20115" hidden="1"/>
    <cellStyle name="Uwaga 3" xfId="20113" hidden="1"/>
    <cellStyle name="Uwaga 3" xfId="20111" hidden="1"/>
    <cellStyle name="Uwaga 3" xfId="20100" hidden="1"/>
    <cellStyle name="Uwaga 3" xfId="20098" hidden="1"/>
    <cellStyle name="Uwaga 3" xfId="20096" hidden="1"/>
    <cellStyle name="Uwaga 3" xfId="20085" hidden="1"/>
    <cellStyle name="Uwaga 3" xfId="20083" hidden="1"/>
    <cellStyle name="Uwaga 3" xfId="20080" hidden="1"/>
    <cellStyle name="Uwaga 3" xfId="20070" hidden="1"/>
    <cellStyle name="Uwaga 3" xfId="20067" hidden="1"/>
    <cellStyle name="Uwaga 3" xfId="20064" hidden="1"/>
    <cellStyle name="Uwaga 3" xfId="20055" hidden="1"/>
    <cellStyle name="Uwaga 3" xfId="20052" hidden="1"/>
    <cellStyle name="Uwaga 3" xfId="20049" hidden="1"/>
    <cellStyle name="Uwaga 3" xfId="20040" hidden="1"/>
    <cellStyle name="Uwaga 3" xfId="20038" hidden="1"/>
    <cellStyle name="Uwaga 3" xfId="20036" hidden="1"/>
    <cellStyle name="Uwaga 3" xfId="20025" hidden="1"/>
    <cellStyle name="Uwaga 3" xfId="20022" hidden="1"/>
    <cellStyle name="Uwaga 3" xfId="20019" hidden="1"/>
    <cellStyle name="Uwaga 3" xfId="20010" hidden="1"/>
    <cellStyle name="Uwaga 3" xfId="20007" hidden="1"/>
    <cellStyle name="Uwaga 3" xfId="20004" hidden="1"/>
    <cellStyle name="Uwaga 3" xfId="19995" hidden="1"/>
    <cellStyle name="Uwaga 3" xfId="19992" hidden="1"/>
    <cellStyle name="Uwaga 3" xfId="19989" hidden="1"/>
    <cellStyle name="Uwaga 3" xfId="19982" hidden="1"/>
    <cellStyle name="Uwaga 3" xfId="19978" hidden="1"/>
    <cellStyle name="Uwaga 3" xfId="19975" hidden="1"/>
    <cellStyle name="Uwaga 3" xfId="19967" hidden="1"/>
    <cellStyle name="Uwaga 3" xfId="19963" hidden="1"/>
    <cellStyle name="Uwaga 3" xfId="19960" hidden="1"/>
    <cellStyle name="Uwaga 3" xfId="19952" hidden="1"/>
    <cellStyle name="Uwaga 3" xfId="19948" hidden="1"/>
    <cellStyle name="Uwaga 3" xfId="19944" hidden="1"/>
    <cellStyle name="Uwaga 3" xfId="19937" hidden="1"/>
    <cellStyle name="Uwaga 3" xfId="19933" hidden="1"/>
    <cellStyle name="Uwaga 3" xfId="19930" hidden="1"/>
    <cellStyle name="Uwaga 3" xfId="19922" hidden="1"/>
    <cellStyle name="Uwaga 3" xfId="19918" hidden="1"/>
    <cellStyle name="Uwaga 3" xfId="19915" hidden="1"/>
    <cellStyle name="Uwaga 3" xfId="19906" hidden="1"/>
    <cellStyle name="Uwaga 3" xfId="19901" hidden="1"/>
    <cellStyle name="Uwaga 3" xfId="19897" hidden="1"/>
    <cellStyle name="Uwaga 3" xfId="19891" hidden="1"/>
    <cellStyle name="Uwaga 3" xfId="19886" hidden="1"/>
    <cellStyle name="Uwaga 3" xfId="19882" hidden="1"/>
    <cellStyle name="Uwaga 3" xfId="19876" hidden="1"/>
    <cellStyle name="Uwaga 3" xfId="19871" hidden="1"/>
    <cellStyle name="Uwaga 3" xfId="19867" hidden="1"/>
    <cellStyle name="Uwaga 3" xfId="19862" hidden="1"/>
    <cellStyle name="Uwaga 3" xfId="19858" hidden="1"/>
    <cellStyle name="Uwaga 3" xfId="19854" hidden="1"/>
    <cellStyle name="Uwaga 3" xfId="19847" hidden="1"/>
    <cellStyle name="Uwaga 3" xfId="19842" hidden="1"/>
    <cellStyle name="Uwaga 3" xfId="19838" hidden="1"/>
    <cellStyle name="Uwaga 3" xfId="19831" hidden="1"/>
    <cellStyle name="Uwaga 3" xfId="19826" hidden="1"/>
    <cellStyle name="Uwaga 3" xfId="19822" hidden="1"/>
    <cellStyle name="Uwaga 3" xfId="19817" hidden="1"/>
    <cellStyle name="Uwaga 3" xfId="19812" hidden="1"/>
    <cellStyle name="Uwaga 3" xfId="19808" hidden="1"/>
    <cellStyle name="Uwaga 3" xfId="19802" hidden="1"/>
    <cellStyle name="Uwaga 3" xfId="19798" hidden="1"/>
    <cellStyle name="Uwaga 3" xfId="19795" hidden="1"/>
    <cellStyle name="Uwaga 3" xfId="19788" hidden="1"/>
    <cellStyle name="Uwaga 3" xfId="19783" hidden="1"/>
    <cellStyle name="Uwaga 3" xfId="19778" hidden="1"/>
    <cellStyle name="Uwaga 3" xfId="19772" hidden="1"/>
    <cellStyle name="Uwaga 3" xfId="19767" hidden="1"/>
    <cellStyle name="Uwaga 3" xfId="19762" hidden="1"/>
    <cellStyle name="Uwaga 3" xfId="19757" hidden="1"/>
    <cellStyle name="Uwaga 3" xfId="19752" hidden="1"/>
    <cellStyle name="Uwaga 3" xfId="19747" hidden="1"/>
    <cellStyle name="Uwaga 3" xfId="19743" hidden="1"/>
    <cellStyle name="Uwaga 3" xfId="19739" hidden="1"/>
    <cellStyle name="Uwaga 3" xfId="19734" hidden="1"/>
    <cellStyle name="Uwaga 3" xfId="19727" hidden="1"/>
    <cellStyle name="Uwaga 3" xfId="19722" hidden="1"/>
    <cellStyle name="Uwaga 3" xfId="19717" hidden="1"/>
    <cellStyle name="Uwaga 3" xfId="19711" hidden="1"/>
    <cellStyle name="Uwaga 3" xfId="19706"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4" hidden="1"/>
    <cellStyle name="Uwaga 3" xfId="20462" hidden="1"/>
    <cellStyle name="Uwaga 3" xfId="20460" hidden="1"/>
    <cellStyle name="Uwaga 3" xfId="20447" hidden="1"/>
    <cellStyle name="Uwaga 3" xfId="20446" hidden="1"/>
    <cellStyle name="Uwaga 3" xfId="20445" hidden="1"/>
    <cellStyle name="Uwaga 3" xfId="20432" hidden="1"/>
    <cellStyle name="Uwaga 3" xfId="20431" hidden="1"/>
    <cellStyle name="Uwaga 3" xfId="20430" hidden="1"/>
    <cellStyle name="Uwaga 3" xfId="20418" hidden="1"/>
    <cellStyle name="Uwaga 3" xfId="20416" hidden="1"/>
    <cellStyle name="Uwaga 3" xfId="20415" hidden="1"/>
    <cellStyle name="Uwaga 3" xfId="20402" hidden="1"/>
    <cellStyle name="Uwaga 3" xfId="20401" hidden="1"/>
    <cellStyle name="Uwaga 3" xfId="20400" hidden="1"/>
    <cellStyle name="Uwaga 3" xfId="20388" hidden="1"/>
    <cellStyle name="Uwaga 3" xfId="20386" hidden="1"/>
    <cellStyle name="Uwaga 3" xfId="20384" hidden="1"/>
    <cellStyle name="Uwaga 3" xfId="20373" hidden="1"/>
    <cellStyle name="Uwaga 3" xfId="20371" hidden="1"/>
    <cellStyle name="Uwaga 3" xfId="20369" hidden="1"/>
    <cellStyle name="Uwaga 3" xfId="20358" hidden="1"/>
    <cellStyle name="Uwaga 3" xfId="20356" hidden="1"/>
    <cellStyle name="Uwaga 3" xfId="20354" hidden="1"/>
    <cellStyle name="Uwaga 3" xfId="20343" hidden="1"/>
    <cellStyle name="Uwaga 3" xfId="20341" hidden="1"/>
    <cellStyle name="Uwaga 3" xfId="20339" hidden="1"/>
    <cellStyle name="Uwaga 3" xfId="20328" hidden="1"/>
    <cellStyle name="Uwaga 3" xfId="20326" hidden="1"/>
    <cellStyle name="Uwaga 3" xfId="20324" hidden="1"/>
    <cellStyle name="Uwaga 3" xfId="20313" hidden="1"/>
    <cellStyle name="Uwaga 3" xfId="20311" hidden="1"/>
    <cellStyle name="Uwaga 3" xfId="20309" hidden="1"/>
    <cellStyle name="Uwaga 3" xfId="20298" hidden="1"/>
    <cellStyle name="Uwaga 3" xfId="20296" hidden="1"/>
    <cellStyle name="Uwaga 3" xfId="20294" hidden="1"/>
    <cellStyle name="Uwaga 3" xfId="20283" hidden="1"/>
    <cellStyle name="Uwaga 3" xfId="20281" hidden="1"/>
    <cellStyle name="Uwaga 3" xfId="20279" hidden="1"/>
    <cellStyle name="Uwaga 3" xfId="20268" hidden="1"/>
    <cellStyle name="Uwaga 3" xfId="20266" hidden="1"/>
    <cellStyle name="Uwaga 3" xfId="20264" hidden="1"/>
    <cellStyle name="Uwaga 3" xfId="20253" hidden="1"/>
    <cellStyle name="Uwaga 3" xfId="20251" hidden="1"/>
    <cellStyle name="Uwaga 3" xfId="20249" hidden="1"/>
    <cellStyle name="Uwaga 3" xfId="20238" hidden="1"/>
    <cellStyle name="Uwaga 3" xfId="20236" hidden="1"/>
    <cellStyle name="Uwaga 3" xfId="20234" hidden="1"/>
    <cellStyle name="Uwaga 3" xfId="20223" hidden="1"/>
    <cellStyle name="Uwaga 3" xfId="20221" hidden="1"/>
    <cellStyle name="Uwaga 3" xfId="20219" hidden="1"/>
    <cellStyle name="Uwaga 3" xfId="20208" hidden="1"/>
    <cellStyle name="Uwaga 3" xfId="20206" hidden="1"/>
    <cellStyle name="Uwaga 3" xfId="20204" hidden="1"/>
    <cellStyle name="Uwaga 3" xfId="20193" hidden="1"/>
    <cellStyle name="Uwaga 3" xfId="20191" hidden="1"/>
    <cellStyle name="Uwaga 3" xfId="20189" hidden="1"/>
    <cellStyle name="Uwaga 3" xfId="20178" hidden="1"/>
    <cellStyle name="Uwaga 3" xfId="20176" hidden="1"/>
    <cellStyle name="Uwaga 3" xfId="20174" hidden="1"/>
    <cellStyle name="Uwaga 3" xfId="20163" hidden="1"/>
    <cellStyle name="Uwaga 3" xfId="20161" hidden="1"/>
    <cellStyle name="Uwaga 3" xfId="20159" hidden="1"/>
    <cellStyle name="Uwaga 3" xfId="20148" hidden="1"/>
    <cellStyle name="Uwaga 3" xfId="20146" hidden="1"/>
    <cellStyle name="Uwaga 3" xfId="20144" hidden="1"/>
    <cellStyle name="Uwaga 3" xfId="20133" hidden="1"/>
    <cellStyle name="Uwaga 3" xfId="20131" hidden="1"/>
    <cellStyle name="Uwaga 3" xfId="20129" hidden="1"/>
    <cellStyle name="Uwaga 3" xfId="20118" hidden="1"/>
    <cellStyle name="Uwaga 3" xfId="20116" hidden="1"/>
    <cellStyle name="Uwaga 3" xfId="20114" hidden="1"/>
    <cellStyle name="Uwaga 3" xfId="20103" hidden="1"/>
    <cellStyle name="Uwaga 3" xfId="20101" hidden="1"/>
    <cellStyle name="Uwaga 3" xfId="20099" hidden="1"/>
    <cellStyle name="Uwaga 3" xfId="20088" hidden="1"/>
    <cellStyle name="Uwaga 3" xfId="20086" hidden="1"/>
    <cellStyle name="Uwaga 3" xfId="20084" hidden="1"/>
    <cellStyle name="Uwaga 3" xfId="20073" hidden="1"/>
    <cellStyle name="Uwaga 3" xfId="20071" hidden="1"/>
    <cellStyle name="Uwaga 3" xfId="20068" hidden="1"/>
    <cellStyle name="Uwaga 3" xfId="20058" hidden="1"/>
    <cellStyle name="Uwaga 3" xfId="20056" hidden="1"/>
    <cellStyle name="Uwaga 3" xfId="20054" hidden="1"/>
    <cellStyle name="Uwaga 3" xfId="20043" hidden="1"/>
    <cellStyle name="Uwaga 3" xfId="20041" hidden="1"/>
    <cellStyle name="Uwaga 3" xfId="20039" hidden="1"/>
    <cellStyle name="Uwaga 3" xfId="20028" hidden="1"/>
    <cellStyle name="Uwaga 3" xfId="20026" hidden="1"/>
    <cellStyle name="Uwaga 3" xfId="20023" hidden="1"/>
    <cellStyle name="Uwaga 3" xfId="20013" hidden="1"/>
    <cellStyle name="Uwaga 3" xfId="20011" hidden="1"/>
    <cellStyle name="Uwaga 3" xfId="20008" hidden="1"/>
    <cellStyle name="Uwaga 3" xfId="19998" hidden="1"/>
    <cellStyle name="Uwaga 3" xfId="19996" hidden="1"/>
    <cellStyle name="Uwaga 3" xfId="19993" hidden="1"/>
    <cellStyle name="Uwaga 3" xfId="19984" hidden="1"/>
    <cellStyle name="Uwaga 3" xfId="19981" hidden="1"/>
    <cellStyle name="Uwaga 3" xfId="19977" hidden="1"/>
    <cellStyle name="Uwaga 3" xfId="19969" hidden="1"/>
    <cellStyle name="Uwaga 3" xfId="19966" hidden="1"/>
    <cellStyle name="Uwaga 3" xfId="19962" hidden="1"/>
    <cellStyle name="Uwaga 3" xfId="19954" hidden="1"/>
    <cellStyle name="Uwaga 3" xfId="19951" hidden="1"/>
    <cellStyle name="Uwaga 3" xfId="19947" hidden="1"/>
    <cellStyle name="Uwaga 3" xfId="19939" hidden="1"/>
    <cellStyle name="Uwaga 3" xfId="19936" hidden="1"/>
    <cellStyle name="Uwaga 3" xfId="19932" hidden="1"/>
    <cellStyle name="Uwaga 3" xfId="19924" hidden="1"/>
    <cellStyle name="Uwaga 3" xfId="19921" hidden="1"/>
    <cellStyle name="Uwaga 3" xfId="19917" hidden="1"/>
    <cellStyle name="Uwaga 3" xfId="19909" hidden="1"/>
    <cellStyle name="Uwaga 3" xfId="19905" hidden="1"/>
    <cellStyle name="Uwaga 3" xfId="19900" hidden="1"/>
    <cellStyle name="Uwaga 3" xfId="19894" hidden="1"/>
    <cellStyle name="Uwaga 3" xfId="19890" hidden="1"/>
    <cellStyle name="Uwaga 3" xfId="19885" hidden="1"/>
    <cellStyle name="Uwaga 3" xfId="19879" hidden="1"/>
    <cellStyle name="Uwaga 3" xfId="19875" hidden="1"/>
    <cellStyle name="Uwaga 3" xfId="19870" hidden="1"/>
    <cellStyle name="Uwaga 3" xfId="19864" hidden="1"/>
    <cellStyle name="Uwaga 3" xfId="19861" hidden="1"/>
    <cellStyle name="Uwaga 3" xfId="19857" hidden="1"/>
    <cellStyle name="Uwaga 3" xfId="19849" hidden="1"/>
    <cellStyle name="Uwaga 3" xfId="19846" hidden="1"/>
    <cellStyle name="Uwaga 3" xfId="19841" hidden="1"/>
    <cellStyle name="Uwaga 3" xfId="19834" hidden="1"/>
    <cellStyle name="Uwaga 3" xfId="19830" hidden="1"/>
    <cellStyle name="Uwaga 3" xfId="19825" hidden="1"/>
    <cellStyle name="Uwaga 3" xfId="19819" hidden="1"/>
    <cellStyle name="Uwaga 3" xfId="19815" hidden="1"/>
    <cellStyle name="Uwaga 3" xfId="19810" hidden="1"/>
    <cellStyle name="Uwaga 3" xfId="19804" hidden="1"/>
    <cellStyle name="Uwaga 3" xfId="19801" hidden="1"/>
    <cellStyle name="Uwaga 3" xfId="19797" hidden="1"/>
    <cellStyle name="Uwaga 3" xfId="19789" hidden="1"/>
    <cellStyle name="Uwaga 3" xfId="19784" hidden="1"/>
    <cellStyle name="Uwaga 3" xfId="19779" hidden="1"/>
    <cellStyle name="Uwaga 3" xfId="19774" hidden="1"/>
    <cellStyle name="Uwaga 3" xfId="19769" hidden="1"/>
    <cellStyle name="Uwaga 3" xfId="19764" hidden="1"/>
    <cellStyle name="Uwaga 3" xfId="19759" hidden="1"/>
    <cellStyle name="Uwaga 3" xfId="19754" hidden="1"/>
    <cellStyle name="Uwaga 3" xfId="19749" hidden="1"/>
    <cellStyle name="Uwaga 3" xfId="19744" hidden="1"/>
    <cellStyle name="Uwaga 3" xfId="19740" hidden="1"/>
    <cellStyle name="Uwaga 3" xfId="19735"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20468" hidden="1"/>
    <cellStyle name="Uwaga 3" xfId="20467" hidden="1"/>
    <cellStyle name="Uwaga 3" xfId="20465" hidden="1"/>
    <cellStyle name="Uwaga 3" xfId="20452" hidden="1"/>
    <cellStyle name="Uwaga 3" xfId="20450" hidden="1"/>
    <cellStyle name="Uwaga 3" xfId="20448" hidden="1"/>
    <cellStyle name="Uwaga 3" xfId="20438" hidden="1"/>
    <cellStyle name="Uwaga 3" xfId="20436" hidden="1"/>
    <cellStyle name="Uwaga 3" xfId="20434" hidden="1"/>
    <cellStyle name="Uwaga 3" xfId="20423" hidden="1"/>
    <cellStyle name="Uwaga 3" xfId="20421" hidden="1"/>
    <cellStyle name="Uwaga 3" xfId="20419" hidden="1"/>
    <cellStyle name="Uwaga 3" xfId="20406" hidden="1"/>
    <cellStyle name="Uwaga 3" xfId="20404" hidden="1"/>
    <cellStyle name="Uwaga 3" xfId="20403" hidden="1"/>
    <cellStyle name="Uwaga 3" xfId="20390" hidden="1"/>
    <cellStyle name="Uwaga 3" xfId="20389" hidden="1"/>
    <cellStyle name="Uwaga 3" xfId="20387" hidden="1"/>
    <cellStyle name="Uwaga 3" xfId="20375" hidden="1"/>
    <cellStyle name="Uwaga 3" xfId="20374" hidden="1"/>
    <cellStyle name="Uwaga 3" xfId="20372" hidden="1"/>
    <cellStyle name="Uwaga 3" xfId="20360" hidden="1"/>
    <cellStyle name="Uwaga 3" xfId="20359" hidden="1"/>
    <cellStyle name="Uwaga 3" xfId="20357" hidden="1"/>
    <cellStyle name="Uwaga 3" xfId="20345" hidden="1"/>
    <cellStyle name="Uwaga 3" xfId="20344" hidden="1"/>
    <cellStyle name="Uwaga 3" xfId="20342" hidden="1"/>
    <cellStyle name="Uwaga 3" xfId="20330" hidden="1"/>
    <cellStyle name="Uwaga 3" xfId="20329" hidden="1"/>
    <cellStyle name="Uwaga 3" xfId="20327" hidden="1"/>
    <cellStyle name="Uwaga 3" xfId="20315" hidden="1"/>
    <cellStyle name="Uwaga 3" xfId="20314" hidden="1"/>
    <cellStyle name="Uwaga 3" xfId="20312" hidden="1"/>
    <cellStyle name="Uwaga 3" xfId="20300" hidden="1"/>
    <cellStyle name="Uwaga 3" xfId="20299" hidden="1"/>
    <cellStyle name="Uwaga 3" xfId="20297" hidden="1"/>
    <cellStyle name="Uwaga 3" xfId="20285" hidden="1"/>
    <cellStyle name="Uwaga 3" xfId="20284" hidden="1"/>
    <cellStyle name="Uwaga 3" xfId="20282" hidden="1"/>
    <cellStyle name="Uwaga 3" xfId="20270" hidden="1"/>
    <cellStyle name="Uwaga 3" xfId="20269" hidden="1"/>
    <cellStyle name="Uwaga 3" xfId="20267" hidden="1"/>
    <cellStyle name="Uwaga 3" xfId="20255" hidden="1"/>
    <cellStyle name="Uwaga 3" xfId="20254" hidden="1"/>
    <cellStyle name="Uwaga 3" xfId="20252" hidden="1"/>
    <cellStyle name="Uwaga 3" xfId="20240" hidden="1"/>
    <cellStyle name="Uwaga 3" xfId="20239" hidden="1"/>
    <cellStyle name="Uwaga 3" xfId="20237" hidden="1"/>
    <cellStyle name="Uwaga 3" xfId="20225" hidden="1"/>
    <cellStyle name="Uwaga 3" xfId="20224" hidden="1"/>
    <cellStyle name="Uwaga 3" xfId="20222" hidden="1"/>
    <cellStyle name="Uwaga 3" xfId="20210" hidden="1"/>
    <cellStyle name="Uwaga 3" xfId="20209" hidden="1"/>
    <cellStyle name="Uwaga 3" xfId="20207" hidden="1"/>
    <cellStyle name="Uwaga 3" xfId="20195" hidden="1"/>
    <cellStyle name="Uwaga 3" xfId="20194" hidden="1"/>
    <cellStyle name="Uwaga 3" xfId="20192" hidden="1"/>
    <cellStyle name="Uwaga 3" xfId="20180" hidden="1"/>
    <cellStyle name="Uwaga 3" xfId="20179" hidden="1"/>
    <cellStyle name="Uwaga 3" xfId="20177" hidden="1"/>
    <cellStyle name="Uwaga 3" xfId="20165" hidden="1"/>
    <cellStyle name="Uwaga 3" xfId="20164" hidden="1"/>
    <cellStyle name="Uwaga 3" xfId="20162" hidden="1"/>
    <cellStyle name="Uwaga 3" xfId="20150" hidden="1"/>
    <cellStyle name="Uwaga 3" xfId="20149" hidden="1"/>
    <cellStyle name="Uwaga 3" xfId="20147" hidden="1"/>
    <cellStyle name="Uwaga 3" xfId="20135" hidden="1"/>
    <cellStyle name="Uwaga 3" xfId="20134" hidden="1"/>
    <cellStyle name="Uwaga 3" xfId="20132" hidden="1"/>
    <cellStyle name="Uwaga 3" xfId="20120" hidden="1"/>
    <cellStyle name="Uwaga 3" xfId="20119" hidden="1"/>
    <cellStyle name="Uwaga 3" xfId="20117" hidden="1"/>
    <cellStyle name="Uwaga 3" xfId="20105" hidden="1"/>
    <cellStyle name="Uwaga 3" xfId="20104" hidden="1"/>
    <cellStyle name="Uwaga 3" xfId="20102" hidden="1"/>
    <cellStyle name="Uwaga 3" xfId="20090" hidden="1"/>
    <cellStyle name="Uwaga 3" xfId="20089" hidden="1"/>
    <cellStyle name="Uwaga 3" xfId="20087" hidden="1"/>
    <cellStyle name="Uwaga 3" xfId="20075" hidden="1"/>
    <cellStyle name="Uwaga 3" xfId="20074" hidden="1"/>
    <cellStyle name="Uwaga 3" xfId="20072" hidden="1"/>
    <cellStyle name="Uwaga 3" xfId="20060" hidden="1"/>
    <cellStyle name="Uwaga 3" xfId="20059" hidden="1"/>
    <cellStyle name="Uwaga 3" xfId="20057" hidden="1"/>
    <cellStyle name="Uwaga 3" xfId="20045" hidden="1"/>
    <cellStyle name="Uwaga 3" xfId="20044" hidden="1"/>
    <cellStyle name="Uwaga 3" xfId="20042" hidden="1"/>
    <cellStyle name="Uwaga 3" xfId="20030" hidden="1"/>
    <cellStyle name="Uwaga 3" xfId="20029" hidden="1"/>
    <cellStyle name="Uwaga 3" xfId="20027" hidden="1"/>
    <cellStyle name="Uwaga 3" xfId="20015" hidden="1"/>
    <cellStyle name="Uwaga 3" xfId="20014" hidden="1"/>
    <cellStyle name="Uwaga 3" xfId="20012" hidden="1"/>
    <cellStyle name="Uwaga 3" xfId="20000" hidden="1"/>
    <cellStyle name="Uwaga 3" xfId="19999" hidden="1"/>
    <cellStyle name="Uwaga 3" xfId="19997" hidden="1"/>
    <cellStyle name="Uwaga 3" xfId="19985" hidden="1"/>
    <cellStyle name="Uwaga 3" xfId="19983" hidden="1"/>
    <cellStyle name="Uwaga 3" xfId="19980" hidden="1"/>
    <cellStyle name="Uwaga 3" xfId="19970" hidden="1"/>
    <cellStyle name="Uwaga 3" xfId="19968" hidden="1"/>
    <cellStyle name="Uwaga 3" xfId="19965" hidden="1"/>
    <cellStyle name="Uwaga 3" xfId="19955" hidden="1"/>
    <cellStyle name="Uwaga 3" xfId="19953" hidden="1"/>
    <cellStyle name="Uwaga 3" xfId="19950" hidden="1"/>
    <cellStyle name="Uwaga 3" xfId="19940" hidden="1"/>
    <cellStyle name="Uwaga 3" xfId="19938" hidden="1"/>
    <cellStyle name="Uwaga 3" xfId="19935" hidden="1"/>
    <cellStyle name="Uwaga 3" xfId="19925" hidden="1"/>
    <cellStyle name="Uwaga 3" xfId="19923" hidden="1"/>
    <cellStyle name="Uwaga 3" xfId="19920" hidden="1"/>
    <cellStyle name="Uwaga 3" xfId="19910" hidden="1"/>
    <cellStyle name="Uwaga 3" xfId="19908" hidden="1"/>
    <cellStyle name="Uwaga 3" xfId="19904" hidden="1"/>
    <cellStyle name="Uwaga 3" xfId="19895" hidden="1"/>
    <cellStyle name="Uwaga 3" xfId="19892" hidden="1"/>
    <cellStyle name="Uwaga 3" xfId="19888" hidden="1"/>
    <cellStyle name="Uwaga 3" xfId="19880" hidden="1"/>
    <cellStyle name="Uwaga 3" xfId="19878" hidden="1"/>
    <cellStyle name="Uwaga 3" xfId="19874" hidden="1"/>
    <cellStyle name="Uwaga 3" xfId="19865" hidden="1"/>
    <cellStyle name="Uwaga 3" xfId="19863" hidden="1"/>
    <cellStyle name="Uwaga 3" xfId="19860" hidden="1"/>
    <cellStyle name="Uwaga 3" xfId="19850" hidden="1"/>
    <cellStyle name="Uwaga 3" xfId="19848" hidden="1"/>
    <cellStyle name="Uwaga 3" xfId="19843" hidden="1"/>
    <cellStyle name="Uwaga 3" xfId="19835" hidden="1"/>
    <cellStyle name="Uwaga 3" xfId="19833" hidden="1"/>
    <cellStyle name="Uwaga 3" xfId="19828" hidden="1"/>
    <cellStyle name="Uwaga 3" xfId="19820" hidden="1"/>
    <cellStyle name="Uwaga 3" xfId="19818" hidden="1"/>
    <cellStyle name="Uwaga 3" xfId="19813" hidden="1"/>
    <cellStyle name="Uwaga 3" xfId="19805" hidden="1"/>
    <cellStyle name="Uwaga 3" xfId="19803" hidden="1"/>
    <cellStyle name="Uwaga 3" xfId="19799" hidden="1"/>
    <cellStyle name="Uwaga 3" xfId="19790" hidden="1"/>
    <cellStyle name="Uwaga 3" xfId="19787" hidden="1"/>
    <cellStyle name="Uwaga 3" xfId="19782" hidden="1"/>
    <cellStyle name="Uwaga 3" xfId="19775" hidden="1"/>
    <cellStyle name="Uwaga 3" xfId="19771" hidden="1"/>
    <cellStyle name="Uwaga 3" xfId="19766" hidden="1"/>
    <cellStyle name="Uwaga 3" xfId="19760" hidden="1"/>
    <cellStyle name="Uwaga 3" xfId="19756" hidden="1"/>
    <cellStyle name="Uwaga 3" xfId="19751" hidden="1"/>
    <cellStyle name="Uwaga 3" xfId="19745" hidden="1"/>
    <cellStyle name="Uwaga 3" xfId="19742" hidden="1"/>
    <cellStyle name="Uwaga 3" xfId="19738" hidden="1"/>
    <cellStyle name="Uwaga 3" xfId="19729" hidden="1"/>
    <cellStyle name="Uwaga 3" xfId="19724" hidden="1"/>
    <cellStyle name="Uwaga 3" xfId="19719" hidden="1"/>
    <cellStyle name="Uwaga 3" xfId="19714" hidden="1"/>
    <cellStyle name="Uwaga 3" xfId="19709" hidden="1"/>
    <cellStyle name="Uwaga 3" xfId="19704" hidden="1"/>
    <cellStyle name="Uwaga 3" xfId="19699" hidden="1"/>
    <cellStyle name="Uwaga 3" xfId="19694" hidden="1"/>
    <cellStyle name="Uwaga 3" xfId="19689" hidden="1"/>
    <cellStyle name="Uwaga 3" xfId="19685" hidden="1"/>
    <cellStyle name="Uwaga 3" xfId="19680" hidden="1"/>
    <cellStyle name="Uwaga 3" xfId="19675" hidden="1"/>
    <cellStyle name="Uwaga 3" xfId="19670" hidden="1"/>
    <cellStyle name="Uwaga 3" xfId="19666" hidden="1"/>
    <cellStyle name="Uwaga 3" xfId="19662" hidden="1"/>
    <cellStyle name="Uwaga 3" xfId="19655" hidden="1"/>
    <cellStyle name="Uwaga 3" xfId="19651" hidden="1"/>
    <cellStyle name="Uwaga 3" xfId="19646" hidden="1"/>
    <cellStyle name="Uwaga 3" xfId="19640" hidden="1"/>
    <cellStyle name="Uwaga 3" xfId="19636" hidden="1"/>
    <cellStyle name="Uwaga 3" xfId="19631" hidden="1"/>
    <cellStyle name="Uwaga 3" xfId="19625" hidden="1"/>
    <cellStyle name="Uwaga 3" xfId="19621" hidden="1"/>
    <cellStyle name="Uwaga 3" xfId="19617" hidden="1"/>
    <cellStyle name="Uwaga 3" xfId="19610" hidden="1"/>
    <cellStyle name="Uwaga 3" xfId="19606" hidden="1"/>
    <cellStyle name="Uwaga 3" xfId="19602" hidden="1"/>
    <cellStyle name="Uwaga 3" xfId="18546" hidden="1"/>
    <cellStyle name="Uwaga 3" xfId="18545" hidden="1"/>
    <cellStyle name="Uwaga 3" xfId="18544" hidden="1"/>
    <cellStyle name="Uwaga 3" xfId="18537" hidden="1"/>
    <cellStyle name="Uwaga 3" xfId="18536" hidden="1"/>
    <cellStyle name="Uwaga 3" xfId="18535" hidden="1"/>
    <cellStyle name="Uwaga 3" xfId="18528" hidden="1"/>
    <cellStyle name="Uwaga 3" xfId="18527" hidden="1"/>
    <cellStyle name="Uwaga 3" xfId="18526" hidden="1"/>
    <cellStyle name="Uwaga 3" xfId="18519" hidden="1"/>
    <cellStyle name="Uwaga 3" xfId="18518" hidden="1"/>
    <cellStyle name="Uwaga 3" xfId="18517" hidden="1"/>
    <cellStyle name="Uwaga 3" xfId="18510" hidden="1"/>
    <cellStyle name="Uwaga 3" xfId="18509" hidden="1"/>
    <cellStyle name="Uwaga 3" xfId="18508" hidden="1"/>
    <cellStyle name="Uwaga 3" xfId="18501" hidden="1"/>
    <cellStyle name="Uwaga 3" xfId="18500" hidden="1"/>
    <cellStyle name="Uwaga 3" xfId="18498" hidden="1"/>
    <cellStyle name="Uwaga 3" xfId="18492" hidden="1"/>
    <cellStyle name="Uwaga 3" xfId="18491" hidden="1"/>
    <cellStyle name="Uwaga 3" xfId="18489" hidden="1"/>
    <cellStyle name="Uwaga 3" xfId="18483" hidden="1"/>
    <cellStyle name="Uwaga 3" xfId="18482" hidden="1"/>
    <cellStyle name="Uwaga 3" xfId="18480" hidden="1"/>
    <cellStyle name="Uwaga 3" xfId="18474" hidden="1"/>
    <cellStyle name="Uwaga 3" xfId="18473" hidden="1"/>
    <cellStyle name="Uwaga 3" xfId="18471" hidden="1"/>
    <cellStyle name="Uwaga 3" xfId="18465" hidden="1"/>
    <cellStyle name="Uwaga 3" xfId="18464" hidden="1"/>
    <cellStyle name="Uwaga 3" xfId="18462" hidden="1"/>
    <cellStyle name="Uwaga 3" xfId="18456" hidden="1"/>
    <cellStyle name="Uwaga 3" xfId="18455" hidden="1"/>
    <cellStyle name="Uwaga 3" xfId="18453" hidden="1"/>
    <cellStyle name="Uwaga 3" xfId="18447" hidden="1"/>
    <cellStyle name="Uwaga 3" xfId="18446" hidden="1"/>
    <cellStyle name="Uwaga 3" xfId="18444" hidden="1"/>
    <cellStyle name="Uwaga 3" xfId="18438" hidden="1"/>
    <cellStyle name="Uwaga 3" xfId="18437" hidden="1"/>
    <cellStyle name="Uwaga 3" xfId="18435" hidden="1"/>
    <cellStyle name="Uwaga 3" xfId="18429" hidden="1"/>
    <cellStyle name="Uwaga 3" xfId="18428" hidden="1"/>
    <cellStyle name="Uwaga 3" xfId="18426" hidden="1"/>
    <cellStyle name="Uwaga 3" xfId="18420" hidden="1"/>
    <cellStyle name="Uwaga 3" xfId="18419" hidden="1"/>
    <cellStyle name="Uwaga 3" xfId="18417" hidden="1"/>
    <cellStyle name="Uwaga 3" xfId="18411" hidden="1"/>
    <cellStyle name="Uwaga 3" xfId="18410" hidden="1"/>
    <cellStyle name="Uwaga 3" xfId="18408" hidden="1"/>
    <cellStyle name="Uwaga 3" xfId="18402" hidden="1"/>
    <cellStyle name="Uwaga 3" xfId="18401" hidden="1"/>
    <cellStyle name="Uwaga 3" xfId="18399" hidden="1"/>
    <cellStyle name="Uwaga 3" xfId="18393" hidden="1"/>
    <cellStyle name="Uwaga 3" xfId="18392" hidden="1"/>
    <cellStyle name="Uwaga 3" xfId="18389" hidden="1"/>
    <cellStyle name="Uwaga 3" xfId="18384" hidden="1"/>
    <cellStyle name="Uwaga 3" xfId="18382" hidden="1"/>
    <cellStyle name="Uwaga 3" xfId="18379" hidden="1"/>
    <cellStyle name="Uwaga 3" xfId="18375" hidden="1"/>
    <cellStyle name="Uwaga 3" xfId="18374" hidden="1"/>
    <cellStyle name="Uwaga 3" xfId="18371" hidden="1"/>
    <cellStyle name="Uwaga 3" xfId="18366" hidden="1"/>
    <cellStyle name="Uwaga 3" xfId="18365" hidden="1"/>
    <cellStyle name="Uwaga 3" xfId="18363" hidden="1"/>
    <cellStyle name="Uwaga 3" xfId="18357" hidden="1"/>
    <cellStyle name="Uwaga 3" xfId="18356" hidden="1"/>
    <cellStyle name="Uwaga 3" xfId="18354" hidden="1"/>
    <cellStyle name="Uwaga 3" xfId="18348" hidden="1"/>
    <cellStyle name="Uwaga 3" xfId="18347" hidden="1"/>
    <cellStyle name="Uwaga 3" xfId="18345" hidden="1"/>
    <cellStyle name="Uwaga 3" xfId="18339" hidden="1"/>
    <cellStyle name="Uwaga 3" xfId="18338" hidden="1"/>
    <cellStyle name="Uwaga 3" xfId="18336" hidden="1"/>
    <cellStyle name="Uwaga 3" xfId="18330" hidden="1"/>
    <cellStyle name="Uwaga 3" xfId="18329" hidden="1"/>
    <cellStyle name="Uwaga 3" xfId="18327" hidden="1"/>
    <cellStyle name="Uwaga 3" xfId="18321" hidden="1"/>
    <cellStyle name="Uwaga 3" xfId="18320" hidden="1"/>
    <cellStyle name="Uwaga 3" xfId="18317" hidden="1"/>
    <cellStyle name="Uwaga 3" xfId="18312" hidden="1"/>
    <cellStyle name="Uwaga 3" xfId="18310" hidden="1"/>
    <cellStyle name="Uwaga 3" xfId="18307" hidden="1"/>
    <cellStyle name="Uwaga 3" xfId="18303" hidden="1"/>
    <cellStyle name="Uwaga 3" xfId="18301" hidden="1"/>
    <cellStyle name="Uwaga 3" xfId="18298" hidden="1"/>
    <cellStyle name="Uwaga 3" xfId="18294" hidden="1"/>
    <cellStyle name="Uwaga 3" xfId="18293" hidden="1"/>
    <cellStyle name="Uwaga 3" xfId="18291" hidden="1"/>
    <cellStyle name="Uwaga 3" xfId="18285" hidden="1"/>
    <cellStyle name="Uwaga 3" xfId="18283" hidden="1"/>
    <cellStyle name="Uwaga 3" xfId="18280" hidden="1"/>
    <cellStyle name="Uwaga 3" xfId="18276" hidden="1"/>
    <cellStyle name="Uwaga 3" xfId="18274" hidden="1"/>
    <cellStyle name="Uwaga 3" xfId="18271" hidden="1"/>
    <cellStyle name="Uwaga 3" xfId="18267" hidden="1"/>
    <cellStyle name="Uwaga 3" xfId="18265" hidden="1"/>
    <cellStyle name="Uwaga 3" xfId="18262" hidden="1"/>
    <cellStyle name="Uwaga 3" xfId="18258" hidden="1"/>
    <cellStyle name="Uwaga 3" xfId="18256" hidden="1"/>
    <cellStyle name="Uwaga 3" xfId="18254" hidden="1"/>
    <cellStyle name="Uwaga 3" xfId="18249" hidden="1"/>
    <cellStyle name="Uwaga 3" xfId="18247" hidden="1"/>
    <cellStyle name="Uwaga 3" xfId="18245" hidden="1"/>
    <cellStyle name="Uwaga 3" xfId="18240" hidden="1"/>
    <cellStyle name="Uwaga 3" xfId="18238" hidden="1"/>
    <cellStyle name="Uwaga 3" xfId="18235" hidden="1"/>
    <cellStyle name="Uwaga 3" xfId="18231" hidden="1"/>
    <cellStyle name="Uwaga 3" xfId="18229" hidden="1"/>
    <cellStyle name="Uwaga 3" xfId="18227" hidden="1"/>
    <cellStyle name="Uwaga 3" xfId="18222" hidden="1"/>
    <cellStyle name="Uwaga 3" xfId="18220" hidden="1"/>
    <cellStyle name="Uwaga 3" xfId="18218" hidden="1"/>
    <cellStyle name="Uwaga 3" xfId="18212" hidden="1"/>
    <cellStyle name="Uwaga 3" xfId="18209" hidden="1"/>
    <cellStyle name="Uwaga 3" xfId="18206" hidden="1"/>
    <cellStyle name="Uwaga 3" xfId="18203" hidden="1"/>
    <cellStyle name="Uwaga 3" xfId="18200" hidden="1"/>
    <cellStyle name="Uwaga 3" xfId="18197" hidden="1"/>
    <cellStyle name="Uwaga 3" xfId="18194" hidden="1"/>
    <cellStyle name="Uwaga 3" xfId="18191" hidden="1"/>
    <cellStyle name="Uwaga 3" xfId="18188" hidden="1"/>
    <cellStyle name="Uwaga 3" xfId="18186" hidden="1"/>
    <cellStyle name="Uwaga 3" xfId="18184" hidden="1"/>
    <cellStyle name="Uwaga 3" xfId="18181" hidden="1"/>
    <cellStyle name="Uwaga 3" xfId="18177" hidden="1"/>
    <cellStyle name="Uwaga 3" xfId="18174" hidden="1"/>
    <cellStyle name="Uwaga 3" xfId="18171" hidden="1"/>
    <cellStyle name="Uwaga 3" xfId="18167" hidden="1"/>
    <cellStyle name="Uwaga 3" xfId="18164" hidden="1"/>
    <cellStyle name="Uwaga 3" xfId="18161" hidden="1"/>
    <cellStyle name="Uwaga 3" xfId="18159" hidden="1"/>
    <cellStyle name="Uwaga 3" xfId="18156" hidden="1"/>
    <cellStyle name="Uwaga 3" xfId="18153" hidden="1"/>
    <cellStyle name="Uwaga 3" xfId="18150" hidden="1"/>
    <cellStyle name="Uwaga 3" xfId="18148" hidden="1"/>
    <cellStyle name="Uwaga 3" xfId="18146" hidden="1"/>
    <cellStyle name="Uwaga 3" xfId="18141" hidden="1"/>
    <cellStyle name="Uwaga 3" xfId="18138" hidden="1"/>
    <cellStyle name="Uwaga 3" xfId="18135" hidden="1"/>
    <cellStyle name="Uwaga 3" xfId="18131" hidden="1"/>
    <cellStyle name="Uwaga 3" xfId="18128" hidden="1"/>
    <cellStyle name="Uwaga 3" xfId="18125" hidden="1"/>
    <cellStyle name="Uwaga 3" xfId="18122" hidden="1"/>
    <cellStyle name="Uwaga 3" xfId="18119" hidden="1"/>
    <cellStyle name="Uwaga 3" xfId="18116" hidden="1"/>
    <cellStyle name="Uwaga 3" xfId="18114" hidden="1"/>
    <cellStyle name="Uwaga 3" xfId="18112" hidden="1"/>
    <cellStyle name="Uwaga 3" xfId="18109" hidden="1"/>
    <cellStyle name="Uwaga 3" xfId="18104" hidden="1"/>
    <cellStyle name="Uwaga 3" xfId="18101" hidden="1"/>
    <cellStyle name="Uwaga 3" xfId="18098" hidden="1"/>
    <cellStyle name="Uwaga 3" xfId="18094" hidden="1"/>
    <cellStyle name="Uwaga 3" xfId="18091" hidden="1"/>
    <cellStyle name="Uwaga 3" xfId="18089" hidden="1"/>
    <cellStyle name="Uwaga 3" xfId="18086" hidden="1"/>
    <cellStyle name="Uwaga 3" xfId="18083" hidden="1"/>
    <cellStyle name="Uwaga 3" xfId="18080" hidden="1"/>
    <cellStyle name="Uwaga 3" xfId="18078" hidden="1"/>
    <cellStyle name="Uwaga 3" xfId="18075" hidden="1"/>
    <cellStyle name="Uwaga 3" xfId="18072" hidden="1"/>
    <cellStyle name="Uwaga 3" xfId="18069" hidden="1"/>
    <cellStyle name="Uwaga 3" xfId="18067" hidden="1"/>
    <cellStyle name="Uwaga 3" xfId="18065" hidden="1"/>
    <cellStyle name="Uwaga 3" xfId="18060" hidden="1"/>
    <cellStyle name="Uwaga 3" xfId="18058" hidden="1"/>
    <cellStyle name="Uwaga 3" xfId="18055" hidden="1"/>
    <cellStyle name="Uwaga 3" xfId="18051" hidden="1"/>
    <cellStyle name="Uwaga 3" xfId="18049" hidden="1"/>
    <cellStyle name="Uwaga 3" xfId="18046" hidden="1"/>
    <cellStyle name="Uwaga 3" xfId="18042" hidden="1"/>
    <cellStyle name="Uwaga 3" xfId="18040" hidden="1"/>
    <cellStyle name="Uwaga 3" xfId="18038" hidden="1"/>
    <cellStyle name="Uwaga 3" xfId="18033" hidden="1"/>
    <cellStyle name="Uwaga 3" xfId="18031" hidden="1"/>
    <cellStyle name="Uwaga 3" xfId="16053" hidden="1"/>
    <cellStyle name="Uwaga 3" xfId="20552" hidden="1"/>
    <cellStyle name="Uwaga 3" xfId="20553" hidden="1"/>
    <cellStyle name="Uwaga 3" xfId="20555" hidden="1"/>
    <cellStyle name="Uwaga 3" xfId="20567" hidden="1"/>
    <cellStyle name="Uwaga 3" xfId="20568" hidden="1"/>
    <cellStyle name="Uwaga 3" xfId="20573" hidden="1"/>
    <cellStyle name="Uwaga 3" xfId="20582" hidden="1"/>
    <cellStyle name="Uwaga 3" xfId="20583" hidden="1"/>
    <cellStyle name="Uwaga 3" xfId="20588" hidden="1"/>
    <cellStyle name="Uwaga 3" xfId="20597" hidden="1"/>
    <cellStyle name="Uwaga 3" xfId="20598" hidden="1"/>
    <cellStyle name="Uwaga 3" xfId="20599" hidden="1"/>
    <cellStyle name="Uwaga 3" xfId="20612" hidden="1"/>
    <cellStyle name="Uwaga 3" xfId="20617" hidden="1"/>
    <cellStyle name="Uwaga 3" xfId="20622" hidden="1"/>
    <cellStyle name="Uwaga 3" xfId="20632" hidden="1"/>
    <cellStyle name="Uwaga 3" xfId="20637" hidden="1"/>
    <cellStyle name="Uwaga 3" xfId="20641" hidden="1"/>
    <cellStyle name="Uwaga 3" xfId="20648" hidden="1"/>
    <cellStyle name="Uwaga 3" xfId="20653" hidden="1"/>
    <cellStyle name="Uwaga 3" xfId="20656" hidden="1"/>
    <cellStyle name="Uwaga 3" xfId="20662" hidden="1"/>
    <cellStyle name="Uwaga 3" xfId="20667" hidden="1"/>
    <cellStyle name="Uwaga 3" xfId="20671" hidden="1"/>
    <cellStyle name="Uwaga 3" xfId="20672" hidden="1"/>
    <cellStyle name="Uwaga 3" xfId="20673" hidden="1"/>
    <cellStyle name="Uwaga 3" xfId="20677" hidden="1"/>
    <cellStyle name="Uwaga 3" xfId="20689" hidden="1"/>
    <cellStyle name="Uwaga 3" xfId="20694" hidden="1"/>
    <cellStyle name="Uwaga 3" xfId="20699" hidden="1"/>
    <cellStyle name="Uwaga 3" xfId="20704" hidden="1"/>
    <cellStyle name="Uwaga 3" xfId="20709" hidden="1"/>
    <cellStyle name="Uwaga 3" xfId="20714" hidden="1"/>
    <cellStyle name="Uwaga 3" xfId="20718" hidden="1"/>
    <cellStyle name="Uwaga 3" xfId="20722" hidden="1"/>
    <cellStyle name="Uwaga 3" xfId="20727" hidden="1"/>
    <cellStyle name="Uwaga 3" xfId="20732" hidden="1"/>
    <cellStyle name="Uwaga 3" xfId="20733" hidden="1"/>
    <cellStyle name="Uwaga 3" xfId="20735" hidden="1"/>
    <cellStyle name="Uwaga 3" xfId="20748" hidden="1"/>
    <cellStyle name="Uwaga 3" xfId="20752" hidden="1"/>
    <cellStyle name="Uwaga 3" xfId="20757" hidden="1"/>
    <cellStyle name="Uwaga 3" xfId="20764" hidden="1"/>
    <cellStyle name="Uwaga 3" xfId="20768" hidden="1"/>
    <cellStyle name="Uwaga 3" xfId="20773" hidden="1"/>
    <cellStyle name="Uwaga 3" xfId="20778" hidden="1"/>
    <cellStyle name="Uwaga 3" xfId="20781" hidden="1"/>
    <cellStyle name="Uwaga 3" xfId="20786" hidden="1"/>
    <cellStyle name="Uwaga 3" xfId="20792" hidden="1"/>
    <cellStyle name="Uwaga 3" xfId="20793" hidden="1"/>
    <cellStyle name="Uwaga 3" xfId="20796" hidden="1"/>
    <cellStyle name="Uwaga 3" xfId="20809" hidden="1"/>
    <cellStyle name="Uwaga 3" xfId="20813" hidden="1"/>
    <cellStyle name="Uwaga 3" xfId="20818" hidden="1"/>
    <cellStyle name="Uwaga 3" xfId="20825" hidden="1"/>
    <cellStyle name="Uwaga 3" xfId="20830" hidden="1"/>
    <cellStyle name="Uwaga 3" xfId="20834" hidden="1"/>
    <cellStyle name="Uwaga 3" xfId="20839" hidden="1"/>
    <cellStyle name="Uwaga 3" xfId="20843" hidden="1"/>
    <cellStyle name="Uwaga 3" xfId="20848" hidden="1"/>
    <cellStyle name="Uwaga 3" xfId="20852" hidden="1"/>
    <cellStyle name="Uwaga 3" xfId="20853" hidden="1"/>
    <cellStyle name="Uwaga 3" xfId="20855" hidden="1"/>
    <cellStyle name="Uwaga 3" xfId="20867" hidden="1"/>
    <cellStyle name="Uwaga 3" xfId="20868" hidden="1"/>
    <cellStyle name="Uwaga 3" xfId="20870" hidden="1"/>
    <cellStyle name="Uwaga 3" xfId="20882" hidden="1"/>
    <cellStyle name="Uwaga 3" xfId="20884" hidden="1"/>
    <cellStyle name="Uwaga 3" xfId="20887" hidden="1"/>
    <cellStyle name="Uwaga 3" xfId="20897" hidden="1"/>
    <cellStyle name="Uwaga 3" xfId="20898" hidden="1"/>
    <cellStyle name="Uwaga 3" xfId="20900" hidden="1"/>
    <cellStyle name="Uwaga 3" xfId="20912" hidden="1"/>
    <cellStyle name="Uwaga 3" xfId="20913" hidden="1"/>
    <cellStyle name="Uwaga 3" xfId="20914" hidden="1"/>
    <cellStyle name="Uwaga 3" xfId="20928" hidden="1"/>
    <cellStyle name="Uwaga 3" xfId="20931" hidden="1"/>
    <cellStyle name="Uwaga 3" xfId="20935" hidden="1"/>
    <cellStyle name="Uwaga 3" xfId="20943" hidden="1"/>
    <cellStyle name="Uwaga 3" xfId="20946" hidden="1"/>
    <cellStyle name="Uwaga 3" xfId="20950" hidden="1"/>
    <cellStyle name="Uwaga 3" xfId="20958" hidden="1"/>
    <cellStyle name="Uwaga 3" xfId="20961" hidden="1"/>
    <cellStyle name="Uwaga 3" xfId="20965" hidden="1"/>
    <cellStyle name="Uwaga 3" xfId="20972" hidden="1"/>
    <cellStyle name="Uwaga 3" xfId="20973" hidden="1"/>
    <cellStyle name="Uwaga 3" xfId="20975" hidden="1"/>
    <cellStyle name="Uwaga 3" xfId="20988" hidden="1"/>
    <cellStyle name="Uwaga 3" xfId="20991" hidden="1"/>
    <cellStyle name="Uwaga 3" xfId="20994" hidden="1"/>
    <cellStyle name="Uwaga 3" xfId="21003" hidden="1"/>
    <cellStyle name="Uwaga 3" xfId="21006" hidden="1"/>
    <cellStyle name="Uwaga 3" xfId="21010" hidden="1"/>
    <cellStyle name="Uwaga 3" xfId="21018" hidden="1"/>
    <cellStyle name="Uwaga 3" xfId="21020" hidden="1"/>
    <cellStyle name="Uwaga 3" xfId="21023" hidden="1"/>
    <cellStyle name="Uwaga 3" xfId="21032" hidden="1"/>
    <cellStyle name="Uwaga 3" xfId="21033" hidden="1"/>
    <cellStyle name="Uwaga 3" xfId="21034" hidden="1"/>
    <cellStyle name="Uwaga 3" xfId="21047" hidden="1"/>
    <cellStyle name="Uwaga 3" xfId="21048" hidden="1"/>
    <cellStyle name="Uwaga 3" xfId="21050" hidden="1"/>
    <cellStyle name="Uwaga 3" xfId="21062" hidden="1"/>
    <cellStyle name="Uwaga 3" xfId="21063" hidden="1"/>
    <cellStyle name="Uwaga 3" xfId="21065" hidden="1"/>
    <cellStyle name="Uwaga 3" xfId="21077" hidden="1"/>
    <cellStyle name="Uwaga 3" xfId="21078" hidden="1"/>
    <cellStyle name="Uwaga 3" xfId="21080" hidden="1"/>
    <cellStyle name="Uwaga 3" xfId="21092" hidden="1"/>
    <cellStyle name="Uwaga 3" xfId="21093" hidden="1"/>
    <cellStyle name="Uwaga 3" xfId="21094" hidden="1"/>
    <cellStyle name="Uwaga 3" xfId="21108" hidden="1"/>
    <cellStyle name="Uwaga 3" xfId="21110" hidden="1"/>
    <cellStyle name="Uwaga 3" xfId="21113" hidden="1"/>
    <cellStyle name="Uwaga 3" xfId="21123" hidden="1"/>
    <cellStyle name="Uwaga 3" xfId="21126" hidden="1"/>
    <cellStyle name="Uwaga 3" xfId="21129" hidden="1"/>
    <cellStyle name="Uwaga 3" xfId="21138" hidden="1"/>
    <cellStyle name="Uwaga 3" xfId="21140" hidden="1"/>
    <cellStyle name="Uwaga 3" xfId="21143" hidden="1"/>
    <cellStyle name="Uwaga 3" xfId="21152" hidden="1"/>
    <cellStyle name="Uwaga 3" xfId="21153" hidden="1"/>
    <cellStyle name="Uwaga 3" xfId="21154" hidden="1"/>
    <cellStyle name="Uwaga 3" xfId="21167" hidden="1"/>
    <cellStyle name="Uwaga 3" xfId="21169" hidden="1"/>
    <cellStyle name="Uwaga 3" xfId="21171" hidden="1"/>
    <cellStyle name="Uwaga 3" xfId="21182" hidden="1"/>
    <cellStyle name="Uwaga 3" xfId="21184" hidden="1"/>
    <cellStyle name="Uwaga 3" xfId="21186" hidden="1"/>
    <cellStyle name="Uwaga 3" xfId="21197" hidden="1"/>
    <cellStyle name="Uwaga 3" xfId="21199" hidden="1"/>
    <cellStyle name="Uwaga 3" xfId="21201" hidden="1"/>
    <cellStyle name="Uwaga 3" xfId="21212" hidden="1"/>
    <cellStyle name="Uwaga 3" xfId="21213" hidden="1"/>
    <cellStyle name="Uwaga 3" xfId="21214" hidden="1"/>
    <cellStyle name="Uwaga 3" xfId="21227" hidden="1"/>
    <cellStyle name="Uwaga 3" xfId="21229" hidden="1"/>
    <cellStyle name="Uwaga 3" xfId="21231" hidden="1"/>
    <cellStyle name="Uwaga 3" xfId="21242" hidden="1"/>
    <cellStyle name="Uwaga 3" xfId="21244" hidden="1"/>
    <cellStyle name="Uwaga 3" xfId="21246" hidden="1"/>
    <cellStyle name="Uwaga 3" xfId="21257" hidden="1"/>
    <cellStyle name="Uwaga 3" xfId="21259" hidden="1"/>
    <cellStyle name="Uwaga 3" xfId="21260" hidden="1"/>
    <cellStyle name="Uwaga 3" xfId="21272" hidden="1"/>
    <cellStyle name="Uwaga 3" xfId="21273" hidden="1"/>
    <cellStyle name="Uwaga 3" xfId="21274" hidden="1"/>
    <cellStyle name="Uwaga 3" xfId="21287" hidden="1"/>
    <cellStyle name="Uwaga 3" xfId="21289" hidden="1"/>
    <cellStyle name="Uwaga 3" xfId="21291" hidden="1"/>
    <cellStyle name="Uwaga 3" xfId="21302" hidden="1"/>
    <cellStyle name="Uwaga 3" xfId="21304" hidden="1"/>
    <cellStyle name="Uwaga 3" xfId="21306" hidden="1"/>
    <cellStyle name="Uwaga 3" xfId="21317" hidden="1"/>
    <cellStyle name="Uwaga 3" xfId="21319" hidden="1"/>
    <cellStyle name="Uwaga 3" xfId="21321" hidden="1"/>
    <cellStyle name="Uwaga 3" xfId="21332" hidden="1"/>
    <cellStyle name="Uwaga 3" xfId="21333" hidden="1"/>
    <cellStyle name="Uwaga 3" xfId="21335" hidden="1"/>
    <cellStyle name="Uwaga 3" xfId="21346" hidden="1"/>
    <cellStyle name="Uwaga 3" xfId="21348" hidden="1"/>
    <cellStyle name="Uwaga 3" xfId="21349" hidden="1"/>
    <cellStyle name="Uwaga 3" xfId="21358" hidden="1"/>
    <cellStyle name="Uwaga 3" xfId="21361" hidden="1"/>
    <cellStyle name="Uwaga 3" xfId="21363" hidden="1"/>
    <cellStyle name="Uwaga 3" xfId="21374" hidden="1"/>
    <cellStyle name="Uwaga 3" xfId="21376" hidden="1"/>
    <cellStyle name="Uwaga 3" xfId="21378" hidden="1"/>
    <cellStyle name="Uwaga 3" xfId="21390" hidden="1"/>
    <cellStyle name="Uwaga 3" xfId="21392" hidden="1"/>
    <cellStyle name="Uwaga 3" xfId="21394" hidden="1"/>
    <cellStyle name="Uwaga 3" xfId="21402" hidden="1"/>
    <cellStyle name="Uwaga 3" xfId="21404" hidden="1"/>
    <cellStyle name="Uwaga 3" xfId="21407" hidden="1"/>
    <cellStyle name="Uwaga 3" xfId="21397" hidden="1"/>
    <cellStyle name="Uwaga 3" xfId="21396" hidden="1"/>
    <cellStyle name="Uwaga 3" xfId="21395" hidden="1"/>
    <cellStyle name="Uwaga 3" xfId="21382" hidden="1"/>
    <cellStyle name="Uwaga 3" xfId="21381" hidden="1"/>
    <cellStyle name="Uwaga 3" xfId="21380" hidden="1"/>
    <cellStyle name="Uwaga 3" xfId="21367" hidden="1"/>
    <cellStyle name="Uwaga 3" xfId="21366" hidden="1"/>
    <cellStyle name="Uwaga 3" xfId="21365" hidden="1"/>
    <cellStyle name="Uwaga 3" xfId="21352" hidden="1"/>
    <cellStyle name="Uwaga 3" xfId="21351" hidden="1"/>
    <cellStyle name="Uwaga 3" xfId="21350" hidden="1"/>
    <cellStyle name="Uwaga 3" xfId="21337" hidden="1"/>
    <cellStyle name="Uwaga 3" xfId="21336" hidden="1"/>
    <cellStyle name="Uwaga 3" xfId="21334" hidden="1"/>
    <cellStyle name="Uwaga 3" xfId="21323" hidden="1"/>
    <cellStyle name="Uwaga 3" xfId="21320" hidden="1"/>
    <cellStyle name="Uwaga 3" xfId="21318" hidden="1"/>
    <cellStyle name="Uwaga 3" xfId="21308" hidden="1"/>
    <cellStyle name="Uwaga 3" xfId="21305" hidden="1"/>
    <cellStyle name="Uwaga 3" xfId="21303" hidden="1"/>
    <cellStyle name="Uwaga 3" xfId="21293" hidden="1"/>
    <cellStyle name="Uwaga 3" xfId="21290" hidden="1"/>
    <cellStyle name="Uwaga 3" xfId="21288" hidden="1"/>
    <cellStyle name="Uwaga 3" xfId="21278" hidden="1"/>
    <cellStyle name="Uwaga 3" xfId="21276" hidden="1"/>
    <cellStyle name="Uwaga 3" xfId="21275" hidden="1"/>
    <cellStyle name="Uwaga 3" xfId="21263" hidden="1"/>
    <cellStyle name="Uwaga 3" xfId="21261" hidden="1"/>
    <cellStyle name="Uwaga 3" xfId="21258" hidden="1"/>
    <cellStyle name="Uwaga 3" xfId="21248" hidden="1"/>
    <cellStyle name="Uwaga 3" xfId="21245" hidden="1"/>
    <cellStyle name="Uwaga 3" xfId="21243" hidden="1"/>
    <cellStyle name="Uwaga 3" xfId="21233" hidden="1"/>
    <cellStyle name="Uwaga 3" xfId="21230" hidden="1"/>
    <cellStyle name="Uwaga 3" xfId="21228" hidden="1"/>
    <cellStyle name="Uwaga 3" xfId="21218" hidden="1"/>
    <cellStyle name="Uwaga 3" xfId="21216" hidden="1"/>
    <cellStyle name="Uwaga 3" xfId="21215" hidden="1"/>
    <cellStyle name="Uwaga 3" xfId="21203" hidden="1"/>
    <cellStyle name="Uwaga 3" xfId="21200" hidden="1"/>
    <cellStyle name="Uwaga 3" xfId="21198" hidden="1"/>
    <cellStyle name="Uwaga 3" xfId="21188" hidden="1"/>
    <cellStyle name="Uwaga 3" xfId="21185" hidden="1"/>
    <cellStyle name="Uwaga 3" xfId="21183" hidden="1"/>
    <cellStyle name="Uwaga 3" xfId="21173" hidden="1"/>
    <cellStyle name="Uwaga 3" xfId="21170" hidden="1"/>
    <cellStyle name="Uwaga 3" xfId="21168" hidden="1"/>
    <cellStyle name="Uwaga 3" xfId="21158" hidden="1"/>
    <cellStyle name="Uwaga 3" xfId="21156" hidden="1"/>
    <cellStyle name="Uwaga 3" xfId="21155" hidden="1"/>
    <cellStyle name="Uwaga 3" xfId="21142" hidden="1"/>
    <cellStyle name="Uwaga 3" xfId="21139" hidden="1"/>
    <cellStyle name="Uwaga 3" xfId="21137" hidden="1"/>
    <cellStyle name="Uwaga 3" xfId="21127" hidden="1"/>
    <cellStyle name="Uwaga 3" xfId="21124" hidden="1"/>
    <cellStyle name="Uwaga 3" xfId="21122" hidden="1"/>
    <cellStyle name="Uwaga 3" xfId="21112" hidden="1"/>
    <cellStyle name="Uwaga 3" xfId="21109" hidden="1"/>
    <cellStyle name="Uwaga 3" xfId="21107" hidden="1"/>
    <cellStyle name="Uwaga 3" xfId="21098" hidden="1"/>
    <cellStyle name="Uwaga 3" xfId="21096" hidden="1"/>
    <cellStyle name="Uwaga 3" xfId="21095" hidden="1"/>
    <cellStyle name="Uwaga 3" xfId="21083" hidden="1"/>
    <cellStyle name="Uwaga 3" xfId="21081" hidden="1"/>
    <cellStyle name="Uwaga 3" xfId="21079" hidden="1"/>
    <cellStyle name="Uwaga 3" xfId="21068" hidden="1"/>
    <cellStyle name="Uwaga 3" xfId="21066" hidden="1"/>
    <cellStyle name="Uwaga 3" xfId="21064" hidden="1"/>
    <cellStyle name="Uwaga 3" xfId="21053" hidden="1"/>
    <cellStyle name="Uwaga 3" xfId="21051" hidden="1"/>
    <cellStyle name="Uwaga 3" xfId="21049" hidden="1"/>
    <cellStyle name="Uwaga 3" xfId="21038" hidden="1"/>
    <cellStyle name="Uwaga 3" xfId="21036" hidden="1"/>
    <cellStyle name="Uwaga 3" xfId="21035" hidden="1"/>
    <cellStyle name="Uwaga 3" xfId="21022" hidden="1"/>
    <cellStyle name="Uwaga 3" xfId="21019" hidden="1"/>
    <cellStyle name="Uwaga 3" xfId="21017" hidden="1"/>
    <cellStyle name="Uwaga 3" xfId="21007" hidden="1"/>
    <cellStyle name="Uwaga 3" xfId="21004" hidden="1"/>
    <cellStyle name="Uwaga 3" xfId="21002" hidden="1"/>
    <cellStyle name="Uwaga 3" xfId="20992" hidden="1"/>
    <cellStyle name="Uwaga 3" xfId="20989" hidden="1"/>
    <cellStyle name="Uwaga 3" xfId="20987" hidden="1"/>
    <cellStyle name="Uwaga 3" xfId="20978" hidden="1"/>
    <cellStyle name="Uwaga 3" xfId="20976" hidden="1"/>
    <cellStyle name="Uwaga 3" xfId="20974" hidden="1"/>
    <cellStyle name="Uwaga 3" xfId="20962" hidden="1"/>
    <cellStyle name="Uwaga 3" xfId="20959" hidden="1"/>
    <cellStyle name="Uwaga 3" xfId="20957" hidden="1"/>
    <cellStyle name="Uwaga 3" xfId="20947" hidden="1"/>
    <cellStyle name="Uwaga 3" xfId="20944" hidden="1"/>
    <cellStyle name="Uwaga 3" xfId="20942" hidden="1"/>
    <cellStyle name="Uwaga 3" xfId="20932" hidden="1"/>
    <cellStyle name="Uwaga 3" xfId="20929" hidden="1"/>
    <cellStyle name="Uwaga 3" xfId="20927" hidden="1"/>
    <cellStyle name="Uwaga 3" xfId="20920" hidden="1"/>
    <cellStyle name="Uwaga 3" xfId="20917" hidden="1"/>
    <cellStyle name="Uwaga 3" xfId="20915" hidden="1"/>
    <cellStyle name="Uwaga 3" xfId="20905" hidden="1"/>
    <cellStyle name="Uwaga 3" xfId="20902" hidden="1"/>
    <cellStyle name="Uwaga 3" xfId="20899" hidden="1"/>
    <cellStyle name="Uwaga 3" xfId="20890" hidden="1"/>
    <cellStyle name="Uwaga 3" xfId="20886" hidden="1"/>
    <cellStyle name="Uwaga 3" xfId="20883" hidden="1"/>
    <cellStyle name="Uwaga 3" xfId="20875" hidden="1"/>
    <cellStyle name="Uwaga 3" xfId="20872" hidden="1"/>
    <cellStyle name="Uwaga 3" xfId="20869" hidden="1"/>
    <cellStyle name="Uwaga 3" xfId="20860" hidden="1"/>
    <cellStyle name="Uwaga 3" xfId="20857" hidden="1"/>
    <cellStyle name="Uwaga 3" xfId="20854" hidden="1"/>
    <cellStyle name="Uwaga 3" xfId="20844" hidden="1"/>
    <cellStyle name="Uwaga 3" xfId="20840" hidden="1"/>
    <cellStyle name="Uwaga 3" xfId="20837" hidden="1"/>
    <cellStyle name="Uwaga 3" xfId="20828" hidden="1"/>
    <cellStyle name="Uwaga 3" xfId="20824" hidden="1"/>
    <cellStyle name="Uwaga 3" xfId="20822" hidden="1"/>
    <cellStyle name="Uwaga 3" xfId="20814" hidden="1"/>
    <cellStyle name="Uwaga 3" xfId="20810" hidden="1"/>
    <cellStyle name="Uwaga 3" xfId="20807" hidden="1"/>
    <cellStyle name="Uwaga 3" xfId="20800" hidden="1"/>
    <cellStyle name="Uwaga 3" xfId="20797" hidden="1"/>
    <cellStyle name="Uwaga 3" xfId="20794" hidden="1"/>
    <cellStyle name="Uwaga 3" xfId="20785" hidden="1"/>
    <cellStyle name="Uwaga 3" xfId="20780" hidden="1"/>
    <cellStyle name="Uwaga 3" xfId="20777" hidden="1"/>
    <cellStyle name="Uwaga 3" xfId="20770" hidden="1"/>
    <cellStyle name="Uwaga 3" xfId="20765" hidden="1"/>
    <cellStyle name="Uwaga 3" xfId="20762" hidden="1"/>
    <cellStyle name="Uwaga 3" xfId="20755" hidden="1"/>
    <cellStyle name="Uwaga 3" xfId="20750" hidden="1"/>
    <cellStyle name="Uwaga 3" xfId="20747" hidden="1"/>
    <cellStyle name="Uwaga 3" xfId="20741" hidden="1"/>
    <cellStyle name="Uwaga 3" xfId="20737" hidden="1"/>
    <cellStyle name="Uwaga 3" xfId="20734" hidden="1"/>
    <cellStyle name="Uwaga 3" xfId="20726" hidden="1"/>
    <cellStyle name="Uwaga 3" xfId="20721" hidden="1"/>
    <cellStyle name="Uwaga 3" xfId="20717" hidden="1"/>
    <cellStyle name="Uwaga 3" xfId="20711" hidden="1"/>
    <cellStyle name="Uwaga 3" xfId="20706" hidden="1"/>
    <cellStyle name="Uwaga 3" xfId="20702" hidden="1"/>
    <cellStyle name="Uwaga 3" xfId="20696" hidden="1"/>
    <cellStyle name="Uwaga 3" xfId="20691" hidden="1"/>
    <cellStyle name="Uwaga 3" xfId="20687" hidden="1"/>
    <cellStyle name="Uwaga 3" xfId="20682" hidden="1"/>
    <cellStyle name="Uwaga 3" xfId="20678" hidden="1"/>
    <cellStyle name="Uwaga 3" xfId="20674" hidden="1"/>
    <cellStyle name="Uwaga 3" xfId="20666" hidden="1"/>
    <cellStyle name="Uwaga 3" xfId="20661" hidden="1"/>
    <cellStyle name="Uwaga 3" xfId="20657" hidden="1"/>
    <cellStyle name="Uwaga 3" xfId="20651" hidden="1"/>
    <cellStyle name="Uwaga 3" xfId="20646" hidden="1"/>
    <cellStyle name="Uwaga 3" xfId="20642" hidden="1"/>
    <cellStyle name="Uwaga 3" xfId="20636" hidden="1"/>
    <cellStyle name="Uwaga 3" xfId="20631"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4" hidden="1"/>
    <cellStyle name="Uwaga 3" xfId="20548" hidden="1"/>
    <cellStyle name="Uwaga 3" xfId="20544" hidden="1"/>
    <cellStyle name="Uwaga 3" xfId="20540" hidden="1"/>
    <cellStyle name="Uwaga 3" xfId="21400" hidden="1"/>
    <cellStyle name="Uwaga 3" xfId="21399" hidden="1"/>
    <cellStyle name="Uwaga 3" xfId="21398" hidden="1"/>
    <cellStyle name="Uwaga 3" xfId="21385" hidden="1"/>
    <cellStyle name="Uwaga 3" xfId="21384" hidden="1"/>
    <cellStyle name="Uwaga 3" xfId="21383" hidden="1"/>
    <cellStyle name="Uwaga 3" xfId="21370" hidden="1"/>
    <cellStyle name="Uwaga 3" xfId="21369" hidden="1"/>
    <cellStyle name="Uwaga 3" xfId="21368" hidden="1"/>
    <cellStyle name="Uwaga 3" xfId="21355" hidden="1"/>
    <cellStyle name="Uwaga 3" xfId="21354" hidden="1"/>
    <cellStyle name="Uwaga 3" xfId="21353" hidden="1"/>
    <cellStyle name="Uwaga 3" xfId="21340" hidden="1"/>
    <cellStyle name="Uwaga 3" xfId="21339" hidden="1"/>
    <cellStyle name="Uwaga 3" xfId="21338" hidden="1"/>
    <cellStyle name="Uwaga 3" xfId="21326" hidden="1"/>
    <cellStyle name="Uwaga 3" xfId="21324" hidden="1"/>
    <cellStyle name="Uwaga 3" xfId="21322" hidden="1"/>
    <cellStyle name="Uwaga 3" xfId="21311" hidden="1"/>
    <cellStyle name="Uwaga 3" xfId="21309" hidden="1"/>
    <cellStyle name="Uwaga 3" xfId="21307" hidden="1"/>
    <cellStyle name="Uwaga 3" xfId="21296" hidden="1"/>
    <cellStyle name="Uwaga 3" xfId="21294" hidden="1"/>
    <cellStyle name="Uwaga 3" xfId="21292" hidden="1"/>
    <cellStyle name="Uwaga 3" xfId="21281" hidden="1"/>
    <cellStyle name="Uwaga 3" xfId="21279" hidden="1"/>
    <cellStyle name="Uwaga 3" xfId="21277" hidden="1"/>
    <cellStyle name="Uwaga 3" xfId="21266" hidden="1"/>
    <cellStyle name="Uwaga 3" xfId="21264" hidden="1"/>
    <cellStyle name="Uwaga 3" xfId="21262" hidden="1"/>
    <cellStyle name="Uwaga 3" xfId="21251" hidden="1"/>
    <cellStyle name="Uwaga 3" xfId="21249" hidden="1"/>
    <cellStyle name="Uwaga 3" xfId="21247" hidden="1"/>
    <cellStyle name="Uwaga 3" xfId="21236" hidden="1"/>
    <cellStyle name="Uwaga 3" xfId="21234" hidden="1"/>
    <cellStyle name="Uwaga 3" xfId="21232" hidden="1"/>
    <cellStyle name="Uwaga 3" xfId="21221" hidden="1"/>
    <cellStyle name="Uwaga 3" xfId="21219" hidden="1"/>
    <cellStyle name="Uwaga 3" xfId="21217" hidden="1"/>
    <cellStyle name="Uwaga 3" xfId="21206" hidden="1"/>
    <cellStyle name="Uwaga 3" xfId="21204" hidden="1"/>
    <cellStyle name="Uwaga 3" xfId="21202" hidden="1"/>
    <cellStyle name="Uwaga 3" xfId="21191" hidden="1"/>
    <cellStyle name="Uwaga 3" xfId="21189" hidden="1"/>
    <cellStyle name="Uwaga 3" xfId="21187" hidden="1"/>
    <cellStyle name="Uwaga 3" xfId="21176" hidden="1"/>
    <cellStyle name="Uwaga 3" xfId="21174" hidden="1"/>
    <cellStyle name="Uwaga 3" xfId="21172" hidden="1"/>
    <cellStyle name="Uwaga 3" xfId="21161" hidden="1"/>
    <cellStyle name="Uwaga 3" xfId="21159" hidden="1"/>
    <cellStyle name="Uwaga 3" xfId="21157" hidden="1"/>
    <cellStyle name="Uwaga 3" xfId="21146" hidden="1"/>
    <cellStyle name="Uwaga 3" xfId="21144" hidden="1"/>
    <cellStyle name="Uwaga 3" xfId="21141" hidden="1"/>
    <cellStyle name="Uwaga 3" xfId="21131" hidden="1"/>
    <cellStyle name="Uwaga 3" xfId="21128" hidden="1"/>
    <cellStyle name="Uwaga 3" xfId="21125" hidden="1"/>
    <cellStyle name="Uwaga 3" xfId="21116" hidden="1"/>
    <cellStyle name="Uwaga 3" xfId="21114" hidden="1"/>
    <cellStyle name="Uwaga 3" xfId="21111" hidden="1"/>
    <cellStyle name="Uwaga 3" xfId="21101" hidden="1"/>
    <cellStyle name="Uwaga 3" xfId="21099" hidden="1"/>
    <cellStyle name="Uwaga 3" xfId="21097" hidden="1"/>
    <cellStyle name="Uwaga 3" xfId="21086" hidden="1"/>
    <cellStyle name="Uwaga 3" xfId="21084" hidden="1"/>
    <cellStyle name="Uwaga 3" xfId="21082" hidden="1"/>
    <cellStyle name="Uwaga 3" xfId="21071" hidden="1"/>
    <cellStyle name="Uwaga 3" xfId="21069" hidden="1"/>
    <cellStyle name="Uwaga 3" xfId="21067" hidden="1"/>
    <cellStyle name="Uwaga 3" xfId="21056" hidden="1"/>
    <cellStyle name="Uwaga 3" xfId="21054" hidden="1"/>
    <cellStyle name="Uwaga 3" xfId="21052" hidden="1"/>
    <cellStyle name="Uwaga 3" xfId="21041" hidden="1"/>
    <cellStyle name="Uwaga 3" xfId="21039" hidden="1"/>
    <cellStyle name="Uwaga 3" xfId="21037" hidden="1"/>
    <cellStyle name="Uwaga 3" xfId="21026" hidden="1"/>
    <cellStyle name="Uwaga 3" xfId="21024" hidden="1"/>
    <cellStyle name="Uwaga 3" xfId="21021" hidden="1"/>
    <cellStyle name="Uwaga 3" xfId="21011" hidden="1"/>
    <cellStyle name="Uwaga 3" xfId="21008" hidden="1"/>
    <cellStyle name="Uwaga 3" xfId="21005" hidden="1"/>
    <cellStyle name="Uwaga 3" xfId="20996" hidden="1"/>
    <cellStyle name="Uwaga 3" xfId="20993" hidden="1"/>
    <cellStyle name="Uwaga 3" xfId="20990" hidden="1"/>
    <cellStyle name="Uwaga 3" xfId="20981" hidden="1"/>
    <cellStyle name="Uwaga 3" xfId="20979" hidden="1"/>
    <cellStyle name="Uwaga 3" xfId="20977" hidden="1"/>
    <cellStyle name="Uwaga 3" xfId="20966" hidden="1"/>
    <cellStyle name="Uwaga 3" xfId="20963" hidden="1"/>
    <cellStyle name="Uwaga 3" xfId="20960" hidden="1"/>
    <cellStyle name="Uwaga 3" xfId="20951" hidden="1"/>
    <cellStyle name="Uwaga 3" xfId="20948" hidden="1"/>
    <cellStyle name="Uwaga 3" xfId="20945" hidden="1"/>
    <cellStyle name="Uwaga 3" xfId="20936" hidden="1"/>
    <cellStyle name="Uwaga 3" xfId="20933" hidden="1"/>
    <cellStyle name="Uwaga 3" xfId="20930" hidden="1"/>
    <cellStyle name="Uwaga 3" xfId="20923" hidden="1"/>
    <cellStyle name="Uwaga 3" xfId="20919" hidden="1"/>
    <cellStyle name="Uwaga 3" xfId="20916" hidden="1"/>
    <cellStyle name="Uwaga 3" xfId="20908" hidden="1"/>
    <cellStyle name="Uwaga 3" xfId="20904" hidden="1"/>
    <cellStyle name="Uwaga 3" xfId="20901" hidden="1"/>
    <cellStyle name="Uwaga 3" xfId="20893" hidden="1"/>
    <cellStyle name="Uwaga 3" xfId="20889" hidden="1"/>
    <cellStyle name="Uwaga 3" xfId="20885" hidden="1"/>
    <cellStyle name="Uwaga 3" xfId="20878" hidden="1"/>
    <cellStyle name="Uwaga 3" xfId="20874" hidden="1"/>
    <cellStyle name="Uwaga 3" xfId="20871" hidden="1"/>
    <cellStyle name="Uwaga 3" xfId="20863" hidden="1"/>
    <cellStyle name="Uwaga 3" xfId="20859" hidden="1"/>
    <cellStyle name="Uwaga 3" xfId="20856" hidden="1"/>
    <cellStyle name="Uwaga 3" xfId="20847" hidden="1"/>
    <cellStyle name="Uwaga 3" xfId="20842" hidden="1"/>
    <cellStyle name="Uwaga 3" xfId="20838" hidden="1"/>
    <cellStyle name="Uwaga 3" xfId="20832" hidden="1"/>
    <cellStyle name="Uwaga 3" xfId="20827" hidden="1"/>
    <cellStyle name="Uwaga 3" xfId="20823" hidden="1"/>
    <cellStyle name="Uwaga 3" xfId="20817" hidden="1"/>
    <cellStyle name="Uwaga 3" xfId="20812" hidden="1"/>
    <cellStyle name="Uwaga 3" xfId="20808" hidden="1"/>
    <cellStyle name="Uwaga 3" xfId="20803" hidden="1"/>
    <cellStyle name="Uwaga 3" xfId="20799" hidden="1"/>
    <cellStyle name="Uwaga 3" xfId="20795" hidden="1"/>
    <cellStyle name="Uwaga 3" xfId="20788" hidden="1"/>
    <cellStyle name="Uwaga 3" xfId="20783" hidden="1"/>
    <cellStyle name="Uwaga 3" xfId="20779" hidden="1"/>
    <cellStyle name="Uwaga 3" xfId="20772" hidden="1"/>
    <cellStyle name="Uwaga 3" xfId="20767" hidden="1"/>
    <cellStyle name="Uwaga 3" xfId="20763" hidden="1"/>
    <cellStyle name="Uwaga 3" xfId="20758" hidden="1"/>
    <cellStyle name="Uwaga 3" xfId="20753" hidden="1"/>
    <cellStyle name="Uwaga 3" xfId="20749" hidden="1"/>
    <cellStyle name="Uwaga 3" xfId="20743" hidden="1"/>
    <cellStyle name="Uwaga 3" xfId="20739" hidden="1"/>
    <cellStyle name="Uwaga 3" xfId="20736" hidden="1"/>
    <cellStyle name="Uwaga 3" xfId="20729" hidden="1"/>
    <cellStyle name="Uwaga 3" xfId="20724" hidden="1"/>
    <cellStyle name="Uwaga 3" xfId="20719" hidden="1"/>
    <cellStyle name="Uwaga 3" xfId="20713" hidden="1"/>
    <cellStyle name="Uwaga 3" xfId="20708" hidden="1"/>
    <cellStyle name="Uwaga 3" xfId="20703" hidden="1"/>
    <cellStyle name="Uwaga 3" xfId="20698" hidden="1"/>
    <cellStyle name="Uwaga 3" xfId="20693" hidden="1"/>
    <cellStyle name="Uwaga 3" xfId="20688" hidden="1"/>
    <cellStyle name="Uwaga 3" xfId="20684" hidden="1"/>
    <cellStyle name="Uwaga 3" xfId="20680" hidden="1"/>
    <cellStyle name="Uwaga 3" xfId="20675" hidden="1"/>
    <cellStyle name="Uwaga 3" xfId="20668" hidden="1"/>
    <cellStyle name="Uwaga 3" xfId="20663" hidden="1"/>
    <cellStyle name="Uwaga 3" xfId="20658" hidden="1"/>
    <cellStyle name="Uwaga 3" xfId="20652" hidden="1"/>
    <cellStyle name="Uwaga 3" xfId="20647"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5" hidden="1"/>
    <cellStyle name="Uwaga 3" xfId="21403"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9" hidden="1"/>
    <cellStyle name="Uwaga 3" xfId="21357" hidden="1"/>
    <cellStyle name="Uwaga 3" xfId="21356" hidden="1"/>
    <cellStyle name="Uwaga 3" xfId="21343" hidden="1"/>
    <cellStyle name="Uwaga 3" xfId="21342" hidden="1"/>
    <cellStyle name="Uwaga 3" xfId="21341" hidden="1"/>
    <cellStyle name="Uwaga 3" xfId="21329" hidden="1"/>
    <cellStyle name="Uwaga 3" xfId="21327" hidden="1"/>
    <cellStyle name="Uwaga 3" xfId="21325" hidden="1"/>
    <cellStyle name="Uwaga 3" xfId="21314" hidden="1"/>
    <cellStyle name="Uwaga 3" xfId="21312" hidden="1"/>
    <cellStyle name="Uwaga 3" xfId="21310" hidden="1"/>
    <cellStyle name="Uwaga 3" xfId="21299" hidden="1"/>
    <cellStyle name="Uwaga 3" xfId="21297" hidden="1"/>
    <cellStyle name="Uwaga 3" xfId="21295" hidden="1"/>
    <cellStyle name="Uwaga 3" xfId="21284" hidden="1"/>
    <cellStyle name="Uwaga 3" xfId="21282" hidden="1"/>
    <cellStyle name="Uwaga 3" xfId="21280" hidden="1"/>
    <cellStyle name="Uwaga 3" xfId="21269" hidden="1"/>
    <cellStyle name="Uwaga 3" xfId="21267" hidden="1"/>
    <cellStyle name="Uwaga 3" xfId="21265" hidden="1"/>
    <cellStyle name="Uwaga 3" xfId="21254" hidden="1"/>
    <cellStyle name="Uwaga 3" xfId="21252" hidden="1"/>
    <cellStyle name="Uwaga 3" xfId="21250" hidden="1"/>
    <cellStyle name="Uwaga 3" xfId="21239" hidden="1"/>
    <cellStyle name="Uwaga 3" xfId="21237" hidden="1"/>
    <cellStyle name="Uwaga 3" xfId="21235" hidden="1"/>
    <cellStyle name="Uwaga 3" xfId="21224" hidden="1"/>
    <cellStyle name="Uwaga 3" xfId="21222" hidden="1"/>
    <cellStyle name="Uwaga 3" xfId="21220" hidden="1"/>
    <cellStyle name="Uwaga 3" xfId="21209" hidden="1"/>
    <cellStyle name="Uwaga 3" xfId="21207" hidden="1"/>
    <cellStyle name="Uwaga 3" xfId="21205" hidden="1"/>
    <cellStyle name="Uwaga 3" xfId="21194" hidden="1"/>
    <cellStyle name="Uwaga 3" xfId="21192" hidden="1"/>
    <cellStyle name="Uwaga 3" xfId="21190" hidden="1"/>
    <cellStyle name="Uwaga 3" xfId="21179" hidden="1"/>
    <cellStyle name="Uwaga 3" xfId="21177" hidden="1"/>
    <cellStyle name="Uwaga 3" xfId="21175" hidden="1"/>
    <cellStyle name="Uwaga 3" xfId="21164" hidden="1"/>
    <cellStyle name="Uwaga 3" xfId="21162" hidden="1"/>
    <cellStyle name="Uwaga 3" xfId="21160" hidden="1"/>
    <cellStyle name="Uwaga 3" xfId="21149" hidden="1"/>
    <cellStyle name="Uwaga 3" xfId="21147" hidden="1"/>
    <cellStyle name="Uwaga 3" xfId="21145" hidden="1"/>
    <cellStyle name="Uwaga 3" xfId="21134" hidden="1"/>
    <cellStyle name="Uwaga 3" xfId="21132" hidden="1"/>
    <cellStyle name="Uwaga 3" xfId="21130" hidden="1"/>
    <cellStyle name="Uwaga 3" xfId="21119" hidden="1"/>
    <cellStyle name="Uwaga 3" xfId="21117" hidden="1"/>
    <cellStyle name="Uwaga 3" xfId="21115"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5" hidden="1"/>
    <cellStyle name="Uwaga 3" xfId="21044" hidden="1"/>
    <cellStyle name="Uwaga 3" xfId="21042" hidden="1"/>
    <cellStyle name="Uwaga 3" xfId="21040" hidden="1"/>
    <cellStyle name="Uwaga 3" xfId="21029" hidden="1"/>
    <cellStyle name="Uwaga 3" xfId="21027" hidden="1"/>
    <cellStyle name="Uwaga 3" xfId="21025" hidden="1"/>
    <cellStyle name="Uwaga 3" xfId="21014" hidden="1"/>
    <cellStyle name="Uwaga 3" xfId="21012" hidden="1"/>
    <cellStyle name="Uwaga 3" xfId="21009" hidden="1"/>
    <cellStyle name="Uwaga 3" xfId="20999" hidden="1"/>
    <cellStyle name="Uwaga 3" xfId="20997" hidden="1"/>
    <cellStyle name="Uwaga 3" xfId="20995" hidden="1"/>
    <cellStyle name="Uwaga 3" xfId="20984" hidden="1"/>
    <cellStyle name="Uwaga 3" xfId="20982" hidden="1"/>
    <cellStyle name="Uwaga 3" xfId="20980" hidden="1"/>
    <cellStyle name="Uwaga 3" xfId="20969" hidden="1"/>
    <cellStyle name="Uwaga 3" xfId="20967" hidden="1"/>
    <cellStyle name="Uwaga 3" xfId="20964" hidden="1"/>
    <cellStyle name="Uwaga 3" xfId="20954" hidden="1"/>
    <cellStyle name="Uwaga 3" xfId="20952" hidden="1"/>
    <cellStyle name="Uwaga 3" xfId="20949" hidden="1"/>
    <cellStyle name="Uwaga 3" xfId="20939" hidden="1"/>
    <cellStyle name="Uwaga 3" xfId="20937" hidden="1"/>
    <cellStyle name="Uwaga 3" xfId="20934" hidden="1"/>
    <cellStyle name="Uwaga 3" xfId="20925" hidden="1"/>
    <cellStyle name="Uwaga 3" xfId="20922" hidden="1"/>
    <cellStyle name="Uwaga 3" xfId="20918" hidden="1"/>
    <cellStyle name="Uwaga 3" xfId="20910" hidden="1"/>
    <cellStyle name="Uwaga 3" xfId="20907" hidden="1"/>
    <cellStyle name="Uwaga 3" xfId="20903" hidden="1"/>
    <cellStyle name="Uwaga 3" xfId="20895" hidden="1"/>
    <cellStyle name="Uwaga 3" xfId="20892" hidden="1"/>
    <cellStyle name="Uwaga 3" xfId="20888" hidden="1"/>
    <cellStyle name="Uwaga 3" xfId="20880" hidden="1"/>
    <cellStyle name="Uwaga 3" xfId="20877" hidden="1"/>
    <cellStyle name="Uwaga 3" xfId="20873" hidden="1"/>
    <cellStyle name="Uwaga 3" xfId="20865" hidden="1"/>
    <cellStyle name="Uwaga 3" xfId="20862" hidden="1"/>
    <cellStyle name="Uwaga 3" xfId="20858" hidden="1"/>
    <cellStyle name="Uwaga 3" xfId="20850" hidden="1"/>
    <cellStyle name="Uwaga 3" xfId="20846" hidden="1"/>
    <cellStyle name="Uwaga 3" xfId="20841" hidden="1"/>
    <cellStyle name="Uwaga 3" xfId="20835" hidden="1"/>
    <cellStyle name="Uwaga 3" xfId="20831" hidden="1"/>
    <cellStyle name="Uwaga 3" xfId="20826" hidden="1"/>
    <cellStyle name="Uwaga 3" xfId="20820" hidden="1"/>
    <cellStyle name="Uwaga 3" xfId="20816" hidden="1"/>
    <cellStyle name="Uwaga 3" xfId="20811" hidden="1"/>
    <cellStyle name="Uwaga 3" xfId="20805" hidden="1"/>
    <cellStyle name="Uwaga 3" xfId="20802" hidden="1"/>
    <cellStyle name="Uwaga 3" xfId="20798" hidden="1"/>
    <cellStyle name="Uwaga 3" xfId="20790" hidden="1"/>
    <cellStyle name="Uwaga 3" xfId="20787" hidden="1"/>
    <cellStyle name="Uwaga 3" xfId="20782" hidden="1"/>
    <cellStyle name="Uwaga 3" xfId="20775" hidden="1"/>
    <cellStyle name="Uwaga 3" xfId="20771" hidden="1"/>
    <cellStyle name="Uwaga 3" xfId="20766" hidden="1"/>
    <cellStyle name="Uwaga 3" xfId="20760" hidden="1"/>
    <cellStyle name="Uwaga 3" xfId="20756" hidden="1"/>
    <cellStyle name="Uwaga 3" xfId="20751" hidden="1"/>
    <cellStyle name="Uwaga 3" xfId="20745" hidden="1"/>
    <cellStyle name="Uwaga 3" xfId="20742" hidden="1"/>
    <cellStyle name="Uwaga 3" xfId="20738" hidden="1"/>
    <cellStyle name="Uwaga 3" xfId="20730" hidden="1"/>
    <cellStyle name="Uwaga 3" xfId="20725" hidden="1"/>
    <cellStyle name="Uwaga 3" xfId="20720" hidden="1"/>
    <cellStyle name="Uwaga 3" xfId="20715" hidden="1"/>
    <cellStyle name="Uwaga 3" xfId="20710" hidden="1"/>
    <cellStyle name="Uwaga 3" xfId="20705" hidden="1"/>
    <cellStyle name="Uwaga 3" xfId="20700" hidden="1"/>
    <cellStyle name="Uwaga 3" xfId="20695" hidden="1"/>
    <cellStyle name="Uwaga 3" xfId="20690" hidden="1"/>
    <cellStyle name="Uwaga 3" xfId="20685" hidden="1"/>
    <cellStyle name="Uwaga 3" xfId="20681" hidden="1"/>
    <cellStyle name="Uwaga 3" xfId="20676"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21409" hidden="1"/>
    <cellStyle name="Uwaga 3" xfId="21408" hidden="1"/>
    <cellStyle name="Uwaga 3" xfId="21406" hidden="1"/>
    <cellStyle name="Uwaga 3" xfId="21393" hidden="1"/>
    <cellStyle name="Uwaga 3" xfId="21391" hidden="1"/>
    <cellStyle name="Uwaga 3" xfId="21389" hidden="1"/>
    <cellStyle name="Uwaga 3" xfId="21379" hidden="1"/>
    <cellStyle name="Uwaga 3" xfId="21377" hidden="1"/>
    <cellStyle name="Uwaga 3" xfId="21375" hidden="1"/>
    <cellStyle name="Uwaga 3" xfId="21364" hidden="1"/>
    <cellStyle name="Uwaga 3" xfId="21362" hidden="1"/>
    <cellStyle name="Uwaga 3" xfId="21360" hidden="1"/>
    <cellStyle name="Uwaga 3" xfId="21347" hidden="1"/>
    <cellStyle name="Uwaga 3" xfId="21345" hidden="1"/>
    <cellStyle name="Uwaga 3" xfId="21344" hidden="1"/>
    <cellStyle name="Uwaga 3" xfId="21331" hidden="1"/>
    <cellStyle name="Uwaga 3" xfId="21330" hidden="1"/>
    <cellStyle name="Uwaga 3" xfId="21328" hidden="1"/>
    <cellStyle name="Uwaga 3" xfId="21316" hidden="1"/>
    <cellStyle name="Uwaga 3" xfId="21315" hidden="1"/>
    <cellStyle name="Uwaga 3" xfId="21313" hidden="1"/>
    <cellStyle name="Uwaga 3" xfId="21301" hidden="1"/>
    <cellStyle name="Uwaga 3" xfId="21300" hidden="1"/>
    <cellStyle name="Uwaga 3" xfId="21298" hidden="1"/>
    <cellStyle name="Uwaga 3" xfId="21286" hidden="1"/>
    <cellStyle name="Uwaga 3" xfId="21285" hidden="1"/>
    <cellStyle name="Uwaga 3" xfId="21283" hidden="1"/>
    <cellStyle name="Uwaga 3" xfId="21271" hidden="1"/>
    <cellStyle name="Uwaga 3" xfId="21270" hidden="1"/>
    <cellStyle name="Uwaga 3" xfId="21268" hidden="1"/>
    <cellStyle name="Uwaga 3" xfId="21256" hidden="1"/>
    <cellStyle name="Uwaga 3" xfId="21255" hidden="1"/>
    <cellStyle name="Uwaga 3" xfId="21253" hidden="1"/>
    <cellStyle name="Uwaga 3" xfId="21241" hidden="1"/>
    <cellStyle name="Uwaga 3" xfId="21240" hidden="1"/>
    <cellStyle name="Uwaga 3" xfId="21238" hidden="1"/>
    <cellStyle name="Uwaga 3" xfId="21226" hidden="1"/>
    <cellStyle name="Uwaga 3" xfId="21225" hidden="1"/>
    <cellStyle name="Uwaga 3" xfId="21223" hidden="1"/>
    <cellStyle name="Uwaga 3" xfId="21211" hidden="1"/>
    <cellStyle name="Uwaga 3" xfId="21210" hidden="1"/>
    <cellStyle name="Uwaga 3" xfId="21208" hidden="1"/>
    <cellStyle name="Uwaga 3" xfId="21196" hidden="1"/>
    <cellStyle name="Uwaga 3" xfId="21195" hidden="1"/>
    <cellStyle name="Uwaga 3" xfId="21193" hidden="1"/>
    <cellStyle name="Uwaga 3" xfId="21181" hidden="1"/>
    <cellStyle name="Uwaga 3" xfId="21180" hidden="1"/>
    <cellStyle name="Uwaga 3" xfId="21178" hidden="1"/>
    <cellStyle name="Uwaga 3" xfId="21166" hidden="1"/>
    <cellStyle name="Uwaga 3" xfId="21165" hidden="1"/>
    <cellStyle name="Uwaga 3" xfId="21163" hidden="1"/>
    <cellStyle name="Uwaga 3" xfId="21151" hidden="1"/>
    <cellStyle name="Uwaga 3" xfId="21150" hidden="1"/>
    <cellStyle name="Uwaga 3" xfId="21148" hidden="1"/>
    <cellStyle name="Uwaga 3" xfId="21136" hidden="1"/>
    <cellStyle name="Uwaga 3" xfId="21135" hidden="1"/>
    <cellStyle name="Uwaga 3" xfId="21133" hidden="1"/>
    <cellStyle name="Uwaga 3" xfId="21121" hidden="1"/>
    <cellStyle name="Uwaga 3" xfId="21120" hidden="1"/>
    <cellStyle name="Uwaga 3" xfId="21118" hidden="1"/>
    <cellStyle name="Uwaga 3" xfId="21106" hidden="1"/>
    <cellStyle name="Uwaga 3" xfId="21105" hidden="1"/>
    <cellStyle name="Uwaga 3" xfId="21103" hidden="1"/>
    <cellStyle name="Uwaga 3" xfId="21091" hidden="1"/>
    <cellStyle name="Uwaga 3" xfId="21090" hidden="1"/>
    <cellStyle name="Uwaga 3" xfId="21088" hidden="1"/>
    <cellStyle name="Uwaga 3" xfId="21076" hidden="1"/>
    <cellStyle name="Uwaga 3" xfId="21075" hidden="1"/>
    <cellStyle name="Uwaga 3" xfId="21073" hidden="1"/>
    <cellStyle name="Uwaga 3" xfId="21061" hidden="1"/>
    <cellStyle name="Uwaga 3" xfId="21060" hidden="1"/>
    <cellStyle name="Uwaga 3" xfId="21058" hidden="1"/>
    <cellStyle name="Uwaga 3" xfId="21046" hidden="1"/>
    <cellStyle name="Uwaga 3" xfId="21045" hidden="1"/>
    <cellStyle name="Uwaga 3" xfId="21043" hidden="1"/>
    <cellStyle name="Uwaga 3" xfId="21031" hidden="1"/>
    <cellStyle name="Uwaga 3" xfId="21030" hidden="1"/>
    <cellStyle name="Uwaga 3" xfId="21028" hidden="1"/>
    <cellStyle name="Uwaga 3" xfId="21016" hidden="1"/>
    <cellStyle name="Uwaga 3" xfId="21015" hidden="1"/>
    <cellStyle name="Uwaga 3" xfId="21013" hidden="1"/>
    <cellStyle name="Uwaga 3" xfId="21001" hidden="1"/>
    <cellStyle name="Uwaga 3" xfId="21000" hidden="1"/>
    <cellStyle name="Uwaga 3" xfId="20998" hidden="1"/>
    <cellStyle name="Uwaga 3" xfId="20986" hidden="1"/>
    <cellStyle name="Uwaga 3" xfId="20985" hidden="1"/>
    <cellStyle name="Uwaga 3" xfId="20983" hidden="1"/>
    <cellStyle name="Uwaga 3" xfId="20971" hidden="1"/>
    <cellStyle name="Uwaga 3" xfId="20970" hidden="1"/>
    <cellStyle name="Uwaga 3" xfId="20968" hidden="1"/>
    <cellStyle name="Uwaga 3" xfId="20956" hidden="1"/>
    <cellStyle name="Uwaga 3" xfId="20955" hidden="1"/>
    <cellStyle name="Uwaga 3" xfId="20953" hidden="1"/>
    <cellStyle name="Uwaga 3" xfId="20941" hidden="1"/>
    <cellStyle name="Uwaga 3" xfId="20940" hidden="1"/>
    <cellStyle name="Uwaga 3" xfId="20938" hidden="1"/>
    <cellStyle name="Uwaga 3" xfId="20926" hidden="1"/>
    <cellStyle name="Uwaga 3" xfId="20924" hidden="1"/>
    <cellStyle name="Uwaga 3" xfId="20921" hidden="1"/>
    <cellStyle name="Uwaga 3" xfId="20911" hidden="1"/>
    <cellStyle name="Uwaga 3" xfId="20909" hidden="1"/>
    <cellStyle name="Uwaga 3" xfId="20906" hidden="1"/>
    <cellStyle name="Uwaga 3" xfId="20896" hidden="1"/>
    <cellStyle name="Uwaga 3" xfId="20894" hidden="1"/>
    <cellStyle name="Uwaga 3" xfId="20891" hidden="1"/>
    <cellStyle name="Uwaga 3" xfId="20881" hidden="1"/>
    <cellStyle name="Uwaga 3" xfId="20879" hidden="1"/>
    <cellStyle name="Uwaga 3" xfId="20876" hidden="1"/>
    <cellStyle name="Uwaga 3" xfId="20866" hidden="1"/>
    <cellStyle name="Uwaga 3" xfId="20864" hidden="1"/>
    <cellStyle name="Uwaga 3" xfId="20861" hidden="1"/>
    <cellStyle name="Uwaga 3" xfId="20851" hidden="1"/>
    <cellStyle name="Uwaga 3" xfId="20849" hidden="1"/>
    <cellStyle name="Uwaga 3" xfId="20845" hidden="1"/>
    <cellStyle name="Uwaga 3" xfId="20836" hidden="1"/>
    <cellStyle name="Uwaga 3" xfId="20833" hidden="1"/>
    <cellStyle name="Uwaga 3" xfId="20829" hidden="1"/>
    <cellStyle name="Uwaga 3" xfId="20821" hidden="1"/>
    <cellStyle name="Uwaga 3" xfId="20819" hidden="1"/>
    <cellStyle name="Uwaga 3" xfId="20815" hidden="1"/>
    <cellStyle name="Uwaga 3" xfId="20806" hidden="1"/>
    <cellStyle name="Uwaga 3" xfId="20804" hidden="1"/>
    <cellStyle name="Uwaga 3" xfId="20801" hidden="1"/>
    <cellStyle name="Uwaga 3" xfId="20791" hidden="1"/>
    <cellStyle name="Uwaga 3" xfId="20789" hidden="1"/>
    <cellStyle name="Uwaga 3" xfId="20784" hidden="1"/>
    <cellStyle name="Uwaga 3" xfId="20776" hidden="1"/>
    <cellStyle name="Uwaga 3" xfId="20774" hidden="1"/>
    <cellStyle name="Uwaga 3" xfId="20769" hidden="1"/>
    <cellStyle name="Uwaga 3" xfId="20761" hidden="1"/>
    <cellStyle name="Uwaga 3" xfId="20759" hidden="1"/>
    <cellStyle name="Uwaga 3" xfId="20754" hidden="1"/>
    <cellStyle name="Uwaga 3" xfId="20746" hidden="1"/>
    <cellStyle name="Uwaga 3" xfId="20744" hidden="1"/>
    <cellStyle name="Uwaga 3" xfId="20740" hidden="1"/>
    <cellStyle name="Uwaga 3" xfId="20731" hidden="1"/>
    <cellStyle name="Uwaga 3" xfId="20728" hidden="1"/>
    <cellStyle name="Uwaga 3" xfId="20723" hidden="1"/>
    <cellStyle name="Uwaga 3" xfId="20716" hidden="1"/>
    <cellStyle name="Uwaga 3" xfId="20712" hidden="1"/>
    <cellStyle name="Uwaga 3" xfId="20707" hidden="1"/>
    <cellStyle name="Uwaga 3" xfId="20701" hidden="1"/>
    <cellStyle name="Uwaga 3" xfId="20697" hidden="1"/>
    <cellStyle name="Uwaga 3" xfId="20692" hidden="1"/>
    <cellStyle name="Uwaga 3" xfId="20686" hidden="1"/>
    <cellStyle name="Uwaga 3" xfId="20683" hidden="1"/>
    <cellStyle name="Uwaga 3" xfId="20679" hidden="1"/>
    <cellStyle name="Uwaga 3" xfId="20670" hidden="1"/>
    <cellStyle name="Uwaga 3" xfId="20665" hidden="1"/>
    <cellStyle name="Uwaga 3" xfId="20660" hidden="1"/>
    <cellStyle name="Uwaga 3" xfId="20655" hidden="1"/>
    <cellStyle name="Uwaga 3" xfId="20650" hidden="1"/>
    <cellStyle name="Uwaga 3" xfId="20645" hidden="1"/>
    <cellStyle name="Uwaga 3" xfId="20640" hidden="1"/>
    <cellStyle name="Uwaga 3" xfId="20635" hidden="1"/>
    <cellStyle name="Uwaga 3" xfId="20630" hidden="1"/>
    <cellStyle name="Uwaga 3" xfId="20626" hidden="1"/>
    <cellStyle name="Uwaga 3" xfId="20621" hidden="1"/>
    <cellStyle name="Uwaga 3" xfId="20616" hidden="1"/>
    <cellStyle name="Uwaga 3" xfId="20611" hidden="1"/>
    <cellStyle name="Uwaga 3" xfId="20607" hidden="1"/>
    <cellStyle name="Uwaga 3" xfId="20603" hidden="1"/>
    <cellStyle name="Uwaga 3" xfId="20596" hidden="1"/>
    <cellStyle name="Uwaga 3" xfId="20592" hidden="1"/>
    <cellStyle name="Uwaga 3" xfId="20587" hidden="1"/>
    <cellStyle name="Uwaga 3" xfId="20581" hidden="1"/>
    <cellStyle name="Uwaga 3" xfId="20577" hidden="1"/>
    <cellStyle name="Uwaga 3" xfId="20572" hidden="1"/>
    <cellStyle name="Uwaga 3" xfId="20566" hidden="1"/>
    <cellStyle name="Uwaga 3" xfId="20562" hidden="1"/>
    <cellStyle name="Uwaga 3" xfId="20558" hidden="1"/>
    <cellStyle name="Uwaga 3" xfId="20551" hidden="1"/>
    <cellStyle name="Uwaga 3" xfId="20547" hidden="1"/>
    <cellStyle name="Uwaga 3" xfId="20543" hidden="1"/>
    <cellStyle name="Uwaga 3" xfId="19553" hidden="1"/>
    <cellStyle name="Uwaga 3" xfId="19518" hidden="1"/>
    <cellStyle name="Uwaga 3" xfId="15127" hidden="1"/>
    <cellStyle name="Uwaga 3" xfId="19554" hidden="1"/>
    <cellStyle name="Uwaga 3" xfId="19519" hidden="1"/>
    <cellStyle name="Uwaga 3" xfId="20532" hidden="1"/>
    <cellStyle name="Uwaga 3" xfId="21440" hidden="1"/>
    <cellStyle name="Uwaga 3" xfId="20534" hidden="1"/>
    <cellStyle name="Uwaga 3" xfId="19522" hidden="1"/>
    <cellStyle name="Uwaga 3" xfId="18617" hidden="1"/>
    <cellStyle name="Uwaga 3" xfId="20478" hidden="1"/>
    <cellStyle name="Uwaga 3" xfId="19536" hidden="1"/>
    <cellStyle name="Uwaga 3" xfId="20486" hidden="1"/>
    <cellStyle name="Uwaga 3" xfId="18605" hidden="1"/>
    <cellStyle name="Uwaga 3" xfId="19513" hidden="1"/>
    <cellStyle name="Uwaga 3" xfId="20471" hidden="1"/>
    <cellStyle name="Uwaga 3" xfId="18620" hidden="1"/>
    <cellStyle name="Uwaga 3" xfId="19533" hidden="1"/>
    <cellStyle name="Uwaga 3" xfId="19502" hidden="1"/>
    <cellStyle name="Uwaga 3" xfId="19541" hidden="1"/>
    <cellStyle name="Uwaga 3" xfId="19506" hidden="1"/>
    <cellStyle name="Uwaga 3" xfId="19510" hidden="1"/>
    <cellStyle name="Uwaga 3" xfId="19549" hidden="1"/>
    <cellStyle name="Uwaga 3" xfId="18600" hidden="1"/>
    <cellStyle name="Uwaga 3" xfId="21448" hidden="1"/>
    <cellStyle name="Uwaga 3" xfId="21413" hidden="1"/>
    <cellStyle name="Uwaga 3" xfId="19530" hidden="1"/>
    <cellStyle name="Uwaga 3" xfId="19534" hidden="1"/>
    <cellStyle name="Uwaga 3" xfId="21456" hidden="1"/>
    <cellStyle name="Uwaga 3" xfId="20480" hidden="1"/>
    <cellStyle name="Uwaga 3" xfId="18611" hidden="1"/>
    <cellStyle name="Uwaga 3" xfId="20519" hidden="1"/>
    <cellStyle name="Uwaga 3" xfId="19507" hidden="1"/>
    <cellStyle name="Uwaga 3" xfId="21464" hidden="1"/>
    <cellStyle name="Uwaga 3" xfId="20488" hidden="1"/>
    <cellStyle name="Uwaga 3" xfId="18603" hidden="1"/>
    <cellStyle name="Uwaga 3" xfId="21433" hidden="1"/>
    <cellStyle name="Uwaga 3" xfId="20527" hidden="1"/>
    <cellStyle name="Uwaga 3" xfId="19550" hidden="1"/>
    <cellStyle name="Uwaga 3" xfId="19531" hidden="1"/>
    <cellStyle name="Uwaga 3" xfId="21453" hidden="1"/>
    <cellStyle name="Uwaga 3" xfId="20477" hidden="1"/>
    <cellStyle name="Uwaga 3" xfId="21457" hidden="1"/>
    <cellStyle name="Uwaga 3" xfId="20481" hidden="1"/>
    <cellStyle name="Uwaga 3" xfId="18610" hidden="1"/>
    <cellStyle name="Uwaga 3" xfId="21426" hidden="1"/>
    <cellStyle name="Uwaga 3" xfId="19543" hidden="1"/>
    <cellStyle name="Uwaga 3" xfId="21465" hidden="1"/>
    <cellStyle name="Uwaga 3" xfId="20524" hidden="1"/>
    <cellStyle name="Uwaga 3" xfId="20489" hidden="1"/>
    <cellStyle name="Uwaga 3" xfId="18602" hidden="1"/>
    <cellStyle name="Uwaga 3" xfId="18598" hidden="1"/>
    <cellStyle name="Uwaga 3" xfId="21483" hidden="1"/>
    <cellStyle name="Uwaga 3" xfId="21486" hidden="1"/>
    <cellStyle name="Uwaga 3" xfId="21490" hidden="1"/>
    <cellStyle name="Uwaga 3" xfId="21493" hidden="1"/>
    <cellStyle name="Uwaga 3" xfId="21495" hidden="1"/>
    <cellStyle name="Uwaga 3" xfId="21498" hidden="1"/>
    <cellStyle name="Uwaga 3" xfId="21501" hidden="1"/>
    <cellStyle name="Uwaga 3" xfId="21504" hidden="1"/>
    <cellStyle name="Uwaga 3" xfId="21505" hidden="1"/>
    <cellStyle name="Uwaga 3" xfId="21506" hidden="1"/>
    <cellStyle name="Uwaga 3" xfId="21508" hidden="1"/>
    <cellStyle name="Uwaga 3" xfId="21514" hidden="1"/>
    <cellStyle name="Uwaga 3" xfId="21515" hidden="1"/>
    <cellStyle name="Uwaga 3" xfId="21517" hidden="1"/>
    <cellStyle name="Uwaga 3" xfId="21523" hidden="1"/>
    <cellStyle name="Uwaga 3" xfId="21525" hidden="1"/>
    <cellStyle name="Uwaga 3" xfId="21528" hidden="1"/>
    <cellStyle name="Uwaga 3" xfId="21532" hidden="1"/>
    <cellStyle name="Uwaga 3" xfId="21533" hidden="1"/>
    <cellStyle name="Uwaga 3" xfId="21535" hidden="1"/>
    <cellStyle name="Uwaga 3" xfId="21541" hidden="1"/>
    <cellStyle name="Uwaga 3" xfId="21542" hidden="1"/>
    <cellStyle name="Uwaga 3" xfId="21543" hidden="1"/>
    <cellStyle name="Uwaga 3" xfId="21551" hidden="1"/>
    <cellStyle name="Uwaga 3" xfId="21554" hidden="1"/>
    <cellStyle name="Uwaga 3" xfId="21557" hidden="1"/>
    <cellStyle name="Uwaga 3" xfId="21560" hidden="1"/>
    <cellStyle name="Uwaga 3" xfId="21563" hidden="1"/>
    <cellStyle name="Uwaga 3" xfId="21566" hidden="1"/>
    <cellStyle name="Uwaga 3" xfId="21569" hidden="1"/>
    <cellStyle name="Uwaga 3" xfId="21572" hidden="1"/>
    <cellStyle name="Uwaga 3" xfId="21575" hidden="1"/>
    <cellStyle name="Uwaga 3" xfId="21577" hidden="1"/>
    <cellStyle name="Uwaga 3" xfId="21578" hidden="1"/>
    <cellStyle name="Uwaga 3" xfId="21580" hidden="1"/>
    <cellStyle name="Uwaga 3" xfId="21587" hidden="1"/>
    <cellStyle name="Uwaga 3" xfId="21590" hidden="1"/>
    <cellStyle name="Uwaga 3" xfId="21593" hidden="1"/>
    <cellStyle name="Uwaga 3" xfId="21596" hidden="1"/>
    <cellStyle name="Uwaga 3" xfId="21599" hidden="1"/>
    <cellStyle name="Uwaga 3" xfId="21602" hidden="1"/>
    <cellStyle name="Uwaga 3" xfId="21605" hidden="1"/>
    <cellStyle name="Uwaga 3" xfId="21607" hidden="1"/>
    <cellStyle name="Uwaga 3" xfId="21610" hidden="1"/>
    <cellStyle name="Uwaga 3" xfId="21613" hidden="1"/>
    <cellStyle name="Uwaga 3" xfId="21614" hidden="1"/>
    <cellStyle name="Uwaga 3" xfId="21615" hidden="1"/>
    <cellStyle name="Uwaga 3" xfId="21622" hidden="1"/>
    <cellStyle name="Uwaga 3" xfId="21623" hidden="1"/>
    <cellStyle name="Uwaga 3" xfId="21625" hidden="1"/>
    <cellStyle name="Uwaga 3" xfId="21631" hidden="1"/>
    <cellStyle name="Uwaga 3" xfId="21632" hidden="1"/>
    <cellStyle name="Uwaga 3" xfId="21634" hidden="1"/>
    <cellStyle name="Uwaga 3" xfId="21640" hidden="1"/>
    <cellStyle name="Uwaga 3" xfId="21641" hidden="1"/>
    <cellStyle name="Uwaga 3" xfId="21643" hidden="1"/>
    <cellStyle name="Uwaga 3" xfId="21649" hidden="1"/>
    <cellStyle name="Uwaga 3" xfId="21650" hidden="1"/>
    <cellStyle name="Uwaga 3" xfId="21651" hidden="1"/>
    <cellStyle name="Uwaga 3" xfId="21659" hidden="1"/>
    <cellStyle name="Uwaga 3" xfId="21661" hidden="1"/>
    <cellStyle name="Uwaga 3" xfId="21664" hidden="1"/>
    <cellStyle name="Uwaga 3" xfId="21668" hidden="1"/>
    <cellStyle name="Uwaga 3" xfId="21671" hidden="1"/>
    <cellStyle name="Uwaga 3" xfId="21674" hidden="1"/>
    <cellStyle name="Uwaga 3" xfId="21677" hidden="1"/>
    <cellStyle name="Uwaga 3" xfId="21679" hidden="1"/>
    <cellStyle name="Uwaga 3" xfId="21682" hidden="1"/>
    <cellStyle name="Uwaga 3" xfId="21685" hidden="1"/>
    <cellStyle name="Uwaga 3" xfId="21686" hidden="1"/>
    <cellStyle name="Uwaga 3" xfId="21687" hidden="1"/>
    <cellStyle name="Uwaga 3" xfId="21694" hidden="1"/>
    <cellStyle name="Uwaga 3" xfId="21696" hidden="1"/>
    <cellStyle name="Uwaga 3" xfId="21698" hidden="1"/>
    <cellStyle name="Uwaga 3" xfId="21703" hidden="1"/>
    <cellStyle name="Uwaga 3" xfId="21705" hidden="1"/>
    <cellStyle name="Uwaga 3" xfId="21707" hidden="1"/>
    <cellStyle name="Uwaga 3" xfId="21712" hidden="1"/>
    <cellStyle name="Uwaga 3" xfId="21714" hidden="1"/>
    <cellStyle name="Uwaga 3" xfId="21716" hidden="1"/>
    <cellStyle name="Uwaga 3" xfId="21721" hidden="1"/>
    <cellStyle name="Uwaga 3" xfId="21722" hidden="1"/>
    <cellStyle name="Uwaga 3" xfId="21723" hidden="1"/>
    <cellStyle name="Uwaga 3" xfId="21730" hidden="1"/>
    <cellStyle name="Uwaga 3" xfId="21732" hidden="1"/>
    <cellStyle name="Uwaga 3" xfId="21734" hidden="1"/>
    <cellStyle name="Uwaga 3" xfId="21739" hidden="1"/>
    <cellStyle name="Uwaga 3" xfId="21741" hidden="1"/>
    <cellStyle name="Uwaga 3" xfId="21743" hidden="1"/>
    <cellStyle name="Uwaga 3" xfId="21748" hidden="1"/>
    <cellStyle name="Uwaga 3" xfId="21750" hidden="1"/>
    <cellStyle name="Uwaga 3" xfId="21751" hidden="1"/>
    <cellStyle name="Uwaga 3" xfId="21757" hidden="1"/>
    <cellStyle name="Uwaga 3" xfId="21758" hidden="1"/>
    <cellStyle name="Uwaga 3" xfId="21759" hidden="1"/>
    <cellStyle name="Uwaga 3" xfId="21766" hidden="1"/>
    <cellStyle name="Uwaga 3" xfId="21768" hidden="1"/>
    <cellStyle name="Uwaga 3" xfId="21770" hidden="1"/>
    <cellStyle name="Uwaga 3" xfId="21775" hidden="1"/>
    <cellStyle name="Uwaga 3" xfId="21777" hidden="1"/>
    <cellStyle name="Uwaga 3" xfId="21779" hidden="1"/>
    <cellStyle name="Uwaga 3" xfId="21784" hidden="1"/>
    <cellStyle name="Uwaga 3" xfId="21786" hidden="1"/>
    <cellStyle name="Uwaga 3" xfId="21788" hidden="1"/>
    <cellStyle name="Uwaga 3" xfId="21793" hidden="1"/>
    <cellStyle name="Uwaga 3" xfId="21794" hidden="1"/>
    <cellStyle name="Uwaga 3" xfId="21796" hidden="1"/>
    <cellStyle name="Uwaga 3" xfId="21802" hidden="1"/>
    <cellStyle name="Uwaga 3" xfId="21803" hidden="1"/>
    <cellStyle name="Uwaga 3" xfId="21804" hidden="1"/>
    <cellStyle name="Uwaga 3" xfId="21811" hidden="1"/>
    <cellStyle name="Uwaga 3" xfId="21812" hidden="1"/>
    <cellStyle name="Uwaga 3" xfId="21813" hidden="1"/>
    <cellStyle name="Uwaga 3" xfId="21820" hidden="1"/>
    <cellStyle name="Uwaga 3" xfId="21821" hidden="1"/>
    <cellStyle name="Uwaga 3" xfId="21822" hidden="1"/>
    <cellStyle name="Uwaga 3" xfId="21829" hidden="1"/>
    <cellStyle name="Uwaga 3" xfId="21830" hidden="1"/>
    <cellStyle name="Uwaga 3" xfId="21831" hidden="1"/>
    <cellStyle name="Uwaga 3" xfId="21838" hidden="1"/>
    <cellStyle name="Uwaga 3" xfId="21839" hidden="1"/>
    <cellStyle name="Uwaga 3" xfId="21840" hidden="1"/>
    <cellStyle name="Uwaga 3" xfId="21890" hidden="1"/>
    <cellStyle name="Uwaga 3" xfId="21891" hidden="1"/>
    <cellStyle name="Uwaga 3" xfId="21893" hidden="1"/>
    <cellStyle name="Uwaga 3" xfId="21905" hidden="1"/>
    <cellStyle name="Uwaga 3" xfId="21906" hidden="1"/>
    <cellStyle name="Uwaga 3" xfId="21911" hidden="1"/>
    <cellStyle name="Uwaga 3" xfId="21920" hidden="1"/>
    <cellStyle name="Uwaga 3" xfId="21921" hidden="1"/>
    <cellStyle name="Uwaga 3" xfId="21926" hidden="1"/>
    <cellStyle name="Uwaga 3" xfId="21935" hidden="1"/>
    <cellStyle name="Uwaga 3" xfId="21936" hidden="1"/>
    <cellStyle name="Uwaga 3" xfId="21937" hidden="1"/>
    <cellStyle name="Uwaga 3" xfId="21950" hidden="1"/>
    <cellStyle name="Uwaga 3" xfId="21955" hidden="1"/>
    <cellStyle name="Uwaga 3" xfId="21960" hidden="1"/>
    <cellStyle name="Uwaga 3" xfId="21970" hidden="1"/>
    <cellStyle name="Uwaga 3" xfId="21975" hidden="1"/>
    <cellStyle name="Uwaga 3" xfId="21979" hidden="1"/>
    <cellStyle name="Uwaga 3" xfId="21986" hidden="1"/>
    <cellStyle name="Uwaga 3" xfId="21991" hidden="1"/>
    <cellStyle name="Uwaga 3" xfId="21994" hidden="1"/>
    <cellStyle name="Uwaga 3" xfId="22000" hidden="1"/>
    <cellStyle name="Uwaga 3" xfId="22005" hidden="1"/>
    <cellStyle name="Uwaga 3" xfId="22009" hidden="1"/>
    <cellStyle name="Uwaga 3" xfId="22010" hidden="1"/>
    <cellStyle name="Uwaga 3" xfId="22011" hidden="1"/>
    <cellStyle name="Uwaga 3" xfId="22015" hidden="1"/>
    <cellStyle name="Uwaga 3" xfId="22027" hidden="1"/>
    <cellStyle name="Uwaga 3" xfId="22032" hidden="1"/>
    <cellStyle name="Uwaga 3" xfId="22037" hidden="1"/>
    <cellStyle name="Uwaga 3" xfId="22042" hidden="1"/>
    <cellStyle name="Uwaga 3" xfId="22047" hidden="1"/>
    <cellStyle name="Uwaga 3" xfId="22052" hidden="1"/>
    <cellStyle name="Uwaga 3" xfId="22056" hidden="1"/>
    <cellStyle name="Uwaga 3" xfId="22060" hidden="1"/>
    <cellStyle name="Uwaga 3" xfId="22065" hidden="1"/>
    <cellStyle name="Uwaga 3" xfId="22070" hidden="1"/>
    <cellStyle name="Uwaga 3" xfId="22071" hidden="1"/>
    <cellStyle name="Uwaga 3" xfId="22073" hidden="1"/>
    <cellStyle name="Uwaga 3" xfId="22086" hidden="1"/>
    <cellStyle name="Uwaga 3" xfId="22090" hidden="1"/>
    <cellStyle name="Uwaga 3" xfId="22095" hidden="1"/>
    <cellStyle name="Uwaga 3" xfId="22102" hidden="1"/>
    <cellStyle name="Uwaga 3" xfId="22106" hidden="1"/>
    <cellStyle name="Uwaga 3" xfId="22111" hidden="1"/>
    <cellStyle name="Uwaga 3" xfId="22116" hidden="1"/>
    <cellStyle name="Uwaga 3" xfId="22119" hidden="1"/>
    <cellStyle name="Uwaga 3" xfId="22124" hidden="1"/>
    <cellStyle name="Uwaga 3" xfId="22130" hidden="1"/>
    <cellStyle name="Uwaga 3" xfId="22131" hidden="1"/>
    <cellStyle name="Uwaga 3" xfId="22134" hidden="1"/>
    <cellStyle name="Uwaga 3" xfId="22147" hidden="1"/>
    <cellStyle name="Uwaga 3" xfId="22151" hidden="1"/>
    <cellStyle name="Uwaga 3" xfId="22156" hidden="1"/>
    <cellStyle name="Uwaga 3" xfId="22163" hidden="1"/>
    <cellStyle name="Uwaga 3" xfId="22168" hidden="1"/>
    <cellStyle name="Uwaga 3" xfId="22172" hidden="1"/>
    <cellStyle name="Uwaga 3" xfId="22177" hidden="1"/>
    <cellStyle name="Uwaga 3" xfId="22181" hidden="1"/>
    <cellStyle name="Uwaga 3" xfId="22186" hidden="1"/>
    <cellStyle name="Uwaga 3" xfId="22190" hidden="1"/>
    <cellStyle name="Uwaga 3" xfId="22191" hidden="1"/>
    <cellStyle name="Uwaga 3" xfId="22193" hidden="1"/>
    <cellStyle name="Uwaga 3" xfId="22205" hidden="1"/>
    <cellStyle name="Uwaga 3" xfId="22206" hidden="1"/>
    <cellStyle name="Uwaga 3" xfId="22208" hidden="1"/>
    <cellStyle name="Uwaga 3" xfId="22220" hidden="1"/>
    <cellStyle name="Uwaga 3" xfId="22222" hidden="1"/>
    <cellStyle name="Uwaga 3" xfId="22225" hidden="1"/>
    <cellStyle name="Uwaga 3" xfId="22235" hidden="1"/>
    <cellStyle name="Uwaga 3" xfId="22236" hidden="1"/>
    <cellStyle name="Uwaga 3" xfId="22238" hidden="1"/>
    <cellStyle name="Uwaga 3" xfId="22250" hidden="1"/>
    <cellStyle name="Uwaga 3" xfId="22251" hidden="1"/>
    <cellStyle name="Uwaga 3" xfId="22252" hidden="1"/>
    <cellStyle name="Uwaga 3" xfId="22266" hidden="1"/>
    <cellStyle name="Uwaga 3" xfId="22269" hidden="1"/>
    <cellStyle name="Uwaga 3" xfId="22273" hidden="1"/>
    <cellStyle name="Uwaga 3" xfId="22281" hidden="1"/>
    <cellStyle name="Uwaga 3" xfId="22284" hidden="1"/>
    <cellStyle name="Uwaga 3" xfId="22288" hidden="1"/>
    <cellStyle name="Uwaga 3" xfId="22296" hidden="1"/>
    <cellStyle name="Uwaga 3" xfId="22299" hidden="1"/>
    <cellStyle name="Uwaga 3" xfId="22303" hidden="1"/>
    <cellStyle name="Uwaga 3" xfId="22310" hidden="1"/>
    <cellStyle name="Uwaga 3" xfId="22311" hidden="1"/>
    <cellStyle name="Uwaga 3" xfId="22313" hidden="1"/>
    <cellStyle name="Uwaga 3" xfId="22326" hidden="1"/>
    <cellStyle name="Uwaga 3" xfId="22329" hidden="1"/>
    <cellStyle name="Uwaga 3" xfId="22332" hidden="1"/>
    <cellStyle name="Uwaga 3" xfId="22341" hidden="1"/>
    <cellStyle name="Uwaga 3" xfId="22344" hidden="1"/>
    <cellStyle name="Uwaga 3" xfId="22348" hidden="1"/>
    <cellStyle name="Uwaga 3" xfId="22356" hidden="1"/>
    <cellStyle name="Uwaga 3" xfId="22358" hidden="1"/>
    <cellStyle name="Uwaga 3" xfId="22361" hidden="1"/>
    <cellStyle name="Uwaga 3" xfId="22370" hidden="1"/>
    <cellStyle name="Uwaga 3" xfId="22371" hidden="1"/>
    <cellStyle name="Uwaga 3" xfId="22372" hidden="1"/>
    <cellStyle name="Uwaga 3" xfId="22385" hidden="1"/>
    <cellStyle name="Uwaga 3" xfId="22386" hidden="1"/>
    <cellStyle name="Uwaga 3" xfId="22388" hidden="1"/>
    <cellStyle name="Uwaga 3" xfId="22400" hidden="1"/>
    <cellStyle name="Uwaga 3" xfId="22401" hidden="1"/>
    <cellStyle name="Uwaga 3" xfId="22403" hidden="1"/>
    <cellStyle name="Uwaga 3" xfId="22415" hidden="1"/>
    <cellStyle name="Uwaga 3" xfId="22416" hidden="1"/>
    <cellStyle name="Uwaga 3" xfId="22418" hidden="1"/>
    <cellStyle name="Uwaga 3" xfId="22430" hidden="1"/>
    <cellStyle name="Uwaga 3" xfId="22431" hidden="1"/>
    <cellStyle name="Uwaga 3" xfId="22432" hidden="1"/>
    <cellStyle name="Uwaga 3" xfId="22446" hidden="1"/>
    <cellStyle name="Uwaga 3" xfId="22448" hidden="1"/>
    <cellStyle name="Uwaga 3" xfId="22451" hidden="1"/>
    <cellStyle name="Uwaga 3" xfId="22461" hidden="1"/>
    <cellStyle name="Uwaga 3" xfId="22464" hidden="1"/>
    <cellStyle name="Uwaga 3" xfId="22467" hidden="1"/>
    <cellStyle name="Uwaga 3" xfId="22476" hidden="1"/>
    <cellStyle name="Uwaga 3" xfId="22478" hidden="1"/>
    <cellStyle name="Uwaga 3" xfId="22481" hidden="1"/>
    <cellStyle name="Uwaga 3" xfId="22490" hidden="1"/>
    <cellStyle name="Uwaga 3" xfId="22491" hidden="1"/>
    <cellStyle name="Uwaga 3" xfId="22492" hidden="1"/>
    <cellStyle name="Uwaga 3" xfId="22505" hidden="1"/>
    <cellStyle name="Uwaga 3" xfId="22507" hidden="1"/>
    <cellStyle name="Uwaga 3" xfId="22509" hidden="1"/>
    <cellStyle name="Uwaga 3" xfId="22520" hidden="1"/>
    <cellStyle name="Uwaga 3" xfId="22522" hidden="1"/>
    <cellStyle name="Uwaga 3" xfId="22524" hidden="1"/>
    <cellStyle name="Uwaga 3" xfId="22535" hidden="1"/>
    <cellStyle name="Uwaga 3" xfId="22537" hidden="1"/>
    <cellStyle name="Uwaga 3" xfId="22539" hidden="1"/>
    <cellStyle name="Uwaga 3" xfId="22550" hidden="1"/>
    <cellStyle name="Uwaga 3" xfId="22551" hidden="1"/>
    <cellStyle name="Uwaga 3" xfId="22552" hidden="1"/>
    <cellStyle name="Uwaga 3" xfId="22565" hidden="1"/>
    <cellStyle name="Uwaga 3" xfId="22567" hidden="1"/>
    <cellStyle name="Uwaga 3" xfId="22569" hidden="1"/>
    <cellStyle name="Uwaga 3" xfId="22580" hidden="1"/>
    <cellStyle name="Uwaga 3" xfId="22582" hidden="1"/>
    <cellStyle name="Uwaga 3" xfId="22584" hidden="1"/>
    <cellStyle name="Uwaga 3" xfId="22595" hidden="1"/>
    <cellStyle name="Uwaga 3" xfId="22597" hidden="1"/>
    <cellStyle name="Uwaga 3" xfId="22598" hidden="1"/>
    <cellStyle name="Uwaga 3" xfId="22610" hidden="1"/>
    <cellStyle name="Uwaga 3" xfId="22611" hidden="1"/>
    <cellStyle name="Uwaga 3" xfId="22612" hidden="1"/>
    <cellStyle name="Uwaga 3" xfId="22625" hidden="1"/>
    <cellStyle name="Uwaga 3" xfId="22627" hidden="1"/>
    <cellStyle name="Uwaga 3" xfId="22629" hidden="1"/>
    <cellStyle name="Uwaga 3" xfId="22640" hidden="1"/>
    <cellStyle name="Uwaga 3" xfId="22642" hidden="1"/>
    <cellStyle name="Uwaga 3" xfId="22644" hidden="1"/>
    <cellStyle name="Uwaga 3" xfId="22655" hidden="1"/>
    <cellStyle name="Uwaga 3" xfId="22657" hidden="1"/>
    <cellStyle name="Uwaga 3" xfId="22659" hidden="1"/>
    <cellStyle name="Uwaga 3" xfId="22670" hidden="1"/>
    <cellStyle name="Uwaga 3" xfId="22671" hidden="1"/>
    <cellStyle name="Uwaga 3" xfId="22673" hidden="1"/>
    <cellStyle name="Uwaga 3" xfId="22684" hidden="1"/>
    <cellStyle name="Uwaga 3" xfId="22686" hidden="1"/>
    <cellStyle name="Uwaga 3" xfId="22687" hidden="1"/>
    <cellStyle name="Uwaga 3" xfId="22696" hidden="1"/>
    <cellStyle name="Uwaga 3" xfId="22699" hidden="1"/>
    <cellStyle name="Uwaga 3" xfId="22701" hidden="1"/>
    <cellStyle name="Uwaga 3" xfId="22712" hidden="1"/>
    <cellStyle name="Uwaga 3" xfId="22714" hidden="1"/>
    <cellStyle name="Uwaga 3" xfId="22716" hidden="1"/>
    <cellStyle name="Uwaga 3" xfId="22728" hidden="1"/>
    <cellStyle name="Uwaga 3" xfId="22730" hidden="1"/>
    <cellStyle name="Uwaga 3" xfId="22732" hidden="1"/>
    <cellStyle name="Uwaga 3" xfId="22740" hidden="1"/>
    <cellStyle name="Uwaga 3" xfId="22742" hidden="1"/>
    <cellStyle name="Uwaga 3" xfId="22745" hidden="1"/>
    <cellStyle name="Uwaga 3" xfId="22735" hidden="1"/>
    <cellStyle name="Uwaga 3" xfId="22734" hidden="1"/>
    <cellStyle name="Uwaga 3" xfId="22733" hidden="1"/>
    <cellStyle name="Uwaga 3" xfId="22720" hidden="1"/>
    <cellStyle name="Uwaga 3" xfId="22719" hidden="1"/>
    <cellStyle name="Uwaga 3" xfId="22718" hidden="1"/>
    <cellStyle name="Uwaga 3" xfId="22705" hidden="1"/>
    <cellStyle name="Uwaga 3" xfId="22704" hidden="1"/>
    <cellStyle name="Uwaga 3" xfId="22703" hidden="1"/>
    <cellStyle name="Uwaga 3" xfId="22690" hidden="1"/>
    <cellStyle name="Uwaga 3" xfId="22689" hidden="1"/>
    <cellStyle name="Uwaga 3" xfId="22688" hidden="1"/>
    <cellStyle name="Uwaga 3" xfId="22675" hidden="1"/>
    <cellStyle name="Uwaga 3" xfId="22674" hidden="1"/>
    <cellStyle name="Uwaga 3" xfId="22672" hidden="1"/>
    <cellStyle name="Uwaga 3" xfId="22661" hidden="1"/>
    <cellStyle name="Uwaga 3" xfId="22658" hidden="1"/>
    <cellStyle name="Uwaga 3" xfId="22656" hidden="1"/>
    <cellStyle name="Uwaga 3" xfId="22646" hidden="1"/>
    <cellStyle name="Uwaga 3" xfId="22643" hidden="1"/>
    <cellStyle name="Uwaga 3" xfId="22641" hidden="1"/>
    <cellStyle name="Uwaga 3" xfId="22631" hidden="1"/>
    <cellStyle name="Uwaga 3" xfId="22628" hidden="1"/>
    <cellStyle name="Uwaga 3" xfId="22626" hidden="1"/>
    <cellStyle name="Uwaga 3" xfId="22616" hidden="1"/>
    <cellStyle name="Uwaga 3" xfId="22614" hidden="1"/>
    <cellStyle name="Uwaga 3" xfId="22613" hidden="1"/>
    <cellStyle name="Uwaga 3" xfId="22601" hidden="1"/>
    <cellStyle name="Uwaga 3" xfId="22599" hidden="1"/>
    <cellStyle name="Uwaga 3" xfId="22596" hidden="1"/>
    <cellStyle name="Uwaga 3" xfId="22586" hidden="1"/>
    <cellStyle name="Uwaga 3" xfId="22583" hidden="1"/>
    <cellStyle name="Uwaga 3" xfId="22581" hidden="1"/>
    <cellStyle name="Uwaga 3" xfId="22571" hidden="1"/>
    <cellStyle name="Uwaga 3" xfId="22568" hidden="1"/>
    <cellStyle name="Uwaga 3" xfId="22566" hidden="1"/>
    <cellStyle name="Uwaga 3" xfId="22556" hidden="1"/>
    <cellStyle name="Uwaga 3" xfId="22554" hidden="1"/>
    <cellStyle name="Uwaga 3" xfId="22553" hidden="1"/>
    <cellStyle name="Uwaga 3" xfId="22541" hidden="1"/>
    <cellStyle name="Uwaga 3" xfId="22538" hidden="1"/>
    <cellStyle name="Uwaga 3" xfId="22536" hidden="1"/>
    <cellStyle name="Uwaga 3" xfId="22526" hidden="1"/>
    <cellStyle name="Uwaga 3" xfId="22523" hidden="1"/>
    <cellStyle name="Uwaga 3" xfId="22521" hidden="1"/>
    <cellStyle name="Uwaga 3" xfId="22511" hidden="1"/>
    <cellStyle name="Uwaga 3" xfId="22508" hidden="1"/>
    <cellStyle name="Uwaga 3" xfId="22506" hidden="1"/>
    <cellStyle name="Uwaga 3" xfId="22496" hidden="1"/>
    <cellStyle name="Uwaga 3" xfId="22494" hidden="1"/>
    <cellStyle name="Uwaga 3" xfId="22493" hidden="1"/>
    <cellStyle name="Uwaga 3" xfId="22480" hidden="1"/>
    <cellStyle name="Uwaga 3" xfId="22477" hidden="1"/>
    <cellStyle name="Uwaga 3" xfId="22475" hidden="1"/>
    <cellStyle name="Uwaga 3" xfId="22465" hidden="1"/>
    <cellStyle name="Uwaga 3" xfId="22462" hidden="1"/>
    <cellStyle name="Uwaga 3" xfId="22460" hidden="1"/>
    <cellStyle name="Uwaga 3" xfId="22450" hidden="1"/>
    <cellStyle name="Uwaga 3" xfId="22447" hidden="1"/>
    <cellStyle name="Uwaga 3" xfId="22445" hidden="1"/>
    <cellStyle name="Uwaga 3" xfId="22436" hidden="1"/>
    <cellStyle name="Uwaga 3" xfId="22434" hidden="1"/>
    <cellStyle name="Uwaga 3" xfId="22433" hidden="1"/>
    <cellStyle name="Uwaga 3" xfId="22421" hidden="1"/>
    <cellStyle name="Uwaga 3" xfId="22419" hidden="1"/>
    <cellStyle name="Uwaga 3" xfId="22417" hidden="1"/>
    <cellStyle name="Uwaga 3" xfId="22406" hidden="1"/>
    <cellStyle name="Uwaga 3" xfId="22404" hidden="1"/>
    <cellStyle name="Uwaga 3" xfId="22402" hidden="1"/>
    <cellStyle name="Uwaga 3" xfId="22391" hidden="1"/>
    <cellStyle name="Uwaga 3" xfId="22389" hidden="1"/>
    <cellStyle name="Uwaga 3" xfId="22387" hidden="1"/>
    <cellStyle name="Uwaga 3" xfId="22376" hidden="1"/>
    <cellStyle name="Uwaga 3" xfId="22374" hidden="1"/>
    <cellStyle name="Uwaga 3" xfId="22373" hidden="1"/>
    <cellStyle name="Uwaga 3" xfId="22360" hidden="1"/>
    <cellStyle name="Uwaga 3" xfId="22357" hidden="1"/>
    <cellStyle name="Uwaga 3" xfId="22355" hidden="1"/>
    <cellStyle name="Uwaga 3" xfId="22345" hidden="1"/>
    <cellStyle name="Uwaga 3" xfId="22342" hidden="1"/>
    <cellStyle name="Uwaga 3" xfId="22340" hidden="1"/>
    <cellStyle name="Uwaga 3" xfId="22330" hidden="1"/>
    <cellStyle name="Uwaga 3" xfId="22327" hidden="1"/>
    <cellStyle name="Uwaga 3" xfId="22325" hidden="1"/>
    <cellStyle name="Uwaga 3" xfId="22316" hidden="1"/>
    <cellStyle name="Uwaga 3" xfId="22314" hidden="1"/>
    <cellStyle name="Uwaga 3" xfId="22312" hidden="1"/>
    <cellStyle name="Uwaga 3" xfId="22300" hidden="1"/>
    <cellStyle name="Uwaga 3" xfId="22297" hidden="1"/>
    <cellStyle name="Uwaga 3" xfId="22295" hidden="1"/>
    <cellStyle name="Uwaga 3" xfId="22285" hidden="1"/>
    <cellStyle name="Uwaga 3" xfId="22282" hidden="1"/>
    <cellStyle name="Uwaga 3" xfId="22280" hidden="1"/>
    <cellStyle name="Uwaga 3" xfId="22270" hidden="1"/>
    <cellStyle name="Uwaga 3" xfId="22267" hidden="1"/>
    <cellStyle name="Uwaga 3" xfId="22265" hidden="1"/>
    <cellStyle name="Uwaga 3" xfId="22258" hidden="1"/>
    <cellStyle name="Uwaga 3" xfId="22255" hidden="1"/>
    <cellStyle name="Uwaga 3" xfId="22253" hidden="1"/>
    <cellStyle name="Uwaga 3" xfId="22243" hidden="1"/>
    <cellStyle name="Uwaga 3" xfId="22240" hidden="1"/>
    <cellStyle name="Uwaga 3" xfId="22237" hidden="1"/>
    <cellStyle name="Uwaga 3" xfId="22228" hidden="1"/>
    <cellStyle name="Uwaga 3" xfId="22224" hidden="1"/>
    <cellStyle name="Uwaga 3" xfId="22221" hidden="1"/>
    <cellStyle name="Uwaga 3" xfId="22213" hidden="1"/>
    <cellStyle name="Uwaga 3" xfId="22210" hidden="1"/>
    <cellStyle name="Uwaga 3" xfId="22207" hidden="1"/>
    <cellStyle name="Uwaga 3" xfId="22198" hidden="1"/>
    <cellStyle name="Uwaga 3" xfId="22195" hidden="1"/>
    <cellStyle name="Uwaga 3" xfId="22192" hidden="1"/>
    <cellStyle name="Uwaga 3" xfId="22182" hidden="1"/>
    <cellStyle name="Uwaga 3" xfId="22178" hidden="1"/>
    <cellStyle name="Uwaga 3" xfId="22175" hidden="1"/>
    <cellStyle name="Uwaga 3" xfId="22166" hidden="1"/>
    <cellStyle name="Uwaga 3" xfId="22162" hidden="1"/>
    <cellStyle name="Uwaga 3" xfId="22160" hidden="1"/>
    <cellStyle name="Uwaga 3" xfId="22152" hidden="1"/>
    <cellStyle name="Uwaga 3" xfId="22148" hidden="1"/>
    <cellStyle name="Uwaga 3" xfId="22145" hidden="1"/>
    <cellStyle name="Uwaga 3" xfId="22138" hidden="1"/>
    <cellStyle name="Uwaga 3" xfId="22135" hidden="1"/>
    <cellStyle name="Uwaga 3" xfId="22132" hidden="1"/>
    <cellStyle name="Uwaga 3" xfId="22123" hidden="1"/>
    <cellStyle name="Uwaga 3" xfId="22118" hidden="1"/>
    <cellStyle name="Uwaga 3" xfId="22115" hidden="1"/>
    <cellStyle name="Uwaga 3" xfId="22108" hidden="1"/>
    <cellStyle name="Uwaga 3" xfId="22103" hidden="1"/>
    <cellStyle name="Uwaga 3" xfId="22100" hidden="1"/>
    <cellStyle name="Uwaga 3" xfId="22093" hidden="1"/>
    <cellStyle name="Uwaga 3" xfId="22088" hidden="1"/>
    <cellStyle name="Uwaga 3" xfId="22085" hidden="1"/>
    <cellStyle name="Uwaga 3" xfId="22079" hidden="1"/>
    <cellStyle name="Uwaga 3" xfId="22075" hidden="1"/>
    <cellStyle name="Uwaga 3" xfId="22072" hidden="1"/>
    <cellStyle name="Uwaga 3" xfId="22064" hidden="1"/>
    <cellStyle name="Uwaga 3" xfId="22059" hidden="1"/>
    <cellStyle name="Uwaga 3" xfId="22055" hidden="1"/>
    <cellStyle name="Uwaga 3" xfId="22049" hidden="1"/>
    <cellStyle name="Uwaga 3" xfId="22044" hidden="1"/>
    <cellStyle name="Uwaga 3" xfId="22040" hidden="1"/>
    <cellStyle name="Uwaga 3" xfId="22034" hidden="1"/>
    <cellStyle name="Uwaga 3" xfId="22029" hidden="1"/>
    <cellStyle name="Uwaga 3" xfId="22025" hidden="1"/>
    <cellStyle name="Uwaga 3" xfId="22020" hidden="1"/>
    <cellStyle name="Uwaga 3" xfId="22016" hidden="1"/>
    <cellStyle name="Uwaga 3" xfId="22012" hidden="1"/>
    <cellStyle name="Uwaga 3" xfId="22004" hidden="1"/>
    <cellStyle name="Uwaga 3" xfId="21999" hidden="1"/>
    <cellStyle name="Uwaga 3" xfId="21995" hidden="1"/>
    <cellStyle name="Uwaga 3" xfId="21989" hidden="1"/>
    <cellStyle name="Uwaga 3" xfId="21984" hidden="1"/>
    <cellStyle name="Uwaga 3" xfId="21980" hidden="1"/>
    <cellStyle name="Uwaga 3" xfId="21974" hidden="1"/>
    <cellStyle name="Uwaga 3" xfId="21969"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2" hidden="1"/>
    <cellStyle name="Uwaga 3" xfId="21886" hidden="1"/>
    <cellStyle name="Uwaga 3" xfId="21882" hidden="1"/>
    <cellStyle name="Uwaga 3" xfId="21878" hidden="1"/>
    <cellStyle name="Uwaga 3" xfId="22738" hidden="1"/>
    <cellStyle name="Uwaga 3" xfId="22737" hidden="1"/>
    <cellStyle name="Uwaga 3" xfId="22736" hidden="1"/>
    <cellStyle name="Uwaga 3" xfId="22723" hidden="1"/>
    <cellStyle name="Uwaga 3" xfId="22722" hidden="1"/>
    <cellStyle name="Uwaga 3" xfId="22721" hidden="1"/>
    <cellStyle name="Uwaga 3" xfId="22708" hidden="1"/>
    <cellStyle name="Uwaga 3" xfId="22707" hidden="1"/>
    <cellStyle name="Uwaga 3" xfId="22706" hidden="1"/>
    <cellStyle name="Uwaga 3" xfId="22693" hidden="1"/>
    <cellStyle name="Uwaga 3" xfId="22692" hidden="1"/>
    <cellStyle name="Uwaga 3" xfId="22691" hidden="1"/>
    <cellStyle name="Uwaga 3" xfId="22678" hidden="1"/>
    <cellStyle name="Uwaga 3" xfId="22677" hidden="1"/>
    <cellStyle name="Uwaga 3" xfId="22676" hidden="1"/>
    <cellStyle name="Uwaga 3" xfId="22664" hidden="1"/>
    <cellStyle name="Uwaga 3" xfId="22662" hidden="1"/>
    <cellStyle name="Uwaga 3" xfId="22660" hidden="1"/>
    <cellStyle name="Uwaga 3" xfId="22649" hidden="1"/>
    <cellStyle name="Uwaga 3" xfId="22647" hidden="1"/>
    <cellStyle name="Uwaga 3" xfId="22645" hidden="1"/>
    <cellStyle name="Uwaga 3" xfId="22634" hidden="1"/>
    <cellStyle name="Uwaga 3" xfId="22632" hidden="1"/>
    <cellStyle name="Uwaga 3" xfId="22630" hidden="1"/>
    <cellStyle name="Uwaga 3" xfId="22619" hidden="1"/>
    <cellStyle name="Uwaga 3" xfId="22617" hidden="1"/>
    <cellStyle name="Uwaga 3" xfId="22615" hidden="1"/>
    <cellStyle name="Uwaga 3" xfId="22604" hidden="1"/>
    <cellStyle name="Uwaga 3" xfId="22602" hidden="1"/>
    <cellStyle name="Uwaga 3" xfId="22600" hidden="1"/>
    <cellStyle name="Uwaga 3" xfId="22589" hidden="1"/>
    <cellStyle name="Uwaga 3" xfId="22587" hidden="1"/>
    <cellStyle name="Uwaga 3" xfId="22585" hidden="1"/>
    <cellStyle name="Uwaga 3" xfId="22574" hidden="1"/>
    <cellStyle name="Uwaga 3" xfId="22572" hidden="1"/>
    <cellStyle name="Uwaga 3" xfId="22570" hidden="1"/>
    <cellStyle name="Uwaga 3" xfId="22559" hidden="1"/>
    <cellStyle name="Uwaga 3" xfId="22557" hidden="1"/>
    <cellStyle name="Uwaga 3" xfId="22555" hidden="1"/>
    <cellStyle name="Uwaga 3" xfId="22544" hidden="1"/>
    <cellStyle name="Uwaga 3" xfId="22542" hidden="1"/>
    <cellStyle name="Uwaga 3" xfId="22540" hidden="1"/>
    <cellStyle name="Uwaga 3" xfId="22529" hidden="1"/>
    <cellStyle name="Uwaga 3" xfId="22527" hidden="1"/>
    <cellStyle name="Uwaga 3" xfId="22525" hidden="1"/>
    <cellStyle name="Uwaga 3" xfId="22514" hidden="1"/>
    <cellStyle name="Uwaga 3" xfId="22512" hidden="1"/>
    <cellStyle name="Uwaga 3" xfId="22510" hidden="1"/>
    <cellStyle name="Uwaga 3" xfId="22499" hidden="1"/>
    <cellStyle name="Uwaga 3" xfId="22497" hidden="1"/>
    <cellStyle name="Uwaga 3" xfId="22495" hidden="1"/>
    <cellStyle name="Uwaga 3" xfId="22484" hidden="1"/>
    <cellStyle name="Uwaga 3" xfId="22482" hidden="1"/>
    <cellStyle name="Uwaga 3" xfId="22479" hidden="1"/>
    <cellStyle name="Uwaga 3" xfId="22469" hidden="1"/>
    <cellStyle name="Uwaga 3" xfId="22466" hidden="1"/>
    <cellStyle name="Uwaga 3" xfId="22463" hidden="1"/>
    <cellStyle name="Uwaga 3" xfId="22454" hidden="1"/>
    <cellStyle name="Uwaga 3" xfId="22452" hidden="1"/>
    <cellStyle name="Uwaga 3" xfId="22449" hidden="1"/>
    <cellStyle name="Uwaga 3" xfId="22439" hidden="1"/>
    <cellStyle name="Uwaga 3" xfId="22437" hidden="1"/>
    <cellStyle name="Uwaga 3" xfId="22435" hidden="1"/>
    <cellStyle name="Uwaga 3" xfId="22424" hidden="1"/>
    <cellStyle name="Uwaga 3" xfId="22422" hidden="1"/>
    <cellStyle name="Uwaga 3" xfId="22420" hidden="1"/>
    <cellStyle name="Uwaga 3" xfId="22409" hidden="1"/>
    <cellStyle name="Uwaga 3" xfId="22407" hidden="1"/>
    <cellStyle name="Uwaga 3" xfId="22405" hidden="1"/>
    <cellStyle name="Uwaga 3" xfId="22394" hidden="1"/>
    <cellStyle name="Uwaga 3" xfId="22392" hidden="1"/>
    <cellStyle name="Uwaga 3" xfId="22390" hidden="1"/>
    <cellStyle name="Uwaga 3" xfId="22379" hidden="1"/>
    <cellStyle name="Uwaga 3" xfId="22377" hidden="1"/>
    <cellStyle name="Uwaga 3" xfId="22375" hidden="1"/>
    <cellStyle name="Uwaga 3" xfId="22364" hidden="1"/>
    <cellStyle name="Uwaga 3" xfId="22362" hidden="1"/>
    <cellStyle name="Uwaga 3" xfId="22359" hidden="1"/>
    <cellStyle name="Uwaga 3" xfId="22349" hidden="1"/>
    <cellStyle name="Uwaga 3" xfId="22346" hidden="1"/>
    <cellStyle name="Uwaga 3" xfId="22343" hidden="1"/>
    <cellStyle name="Uwaga 3" xfId="22334" hidden="1"/>
    <cellStyle name="Uwaga 3" xfId="22331" hidden="1"/>
    <cellStyle name="Uwaga 3" xfId="22328" hidden="1"/>
    <cellStyle name="Uwaga 3" xfId="22319" hidden="1"/>
    <cellStyle name="Uwaga 3" xfId="22317" hidden="1"/>
    <cellStyle name="Uwaga 3" xfId="22315" hidden="1"/>
    <cellStyle name="Uwaga 3" xfId="22304" hidden="1"/>
    <cellStyle name="Uwaga 3" xfId="22301" hidden="1"/>
    <cellStyle name="Uwaga 3" xfId="22298" hidden="1"/>
    <cellStyle name="Uwaga 3" xfId="22289" hidden="1"/>
    <cellStyle name="Uwaga 3" xfId="22286" hidden="1"/>
    <cellStyle name="Uwaga 3" xfId="22283" hidden="1"/>
    <cellStyle name="Uwaga 3" xfId="22274" hidden="1"/>
    <cellStyle name="Uwaga 3" xfId="22271" hidden="1"/>
    <cellStyle name="Uwaga 3" xfId="22268" hidden="1"/>
    <cellStyle name="Uwaga 3" xfId="22261" hidden="1"/>
    <cellStyle name="Uwaga 3" xfId="22257" hidden="1"/>
    <cellStyle name="Uwaga 3" xfId="22254" hidden="1"/>
    <cellStyle name="Uwaga 3" xfId="22246" hidden="1"/>
    <cellStyle name="Uwaga 3" xfId="22242" hidden="1"/>
    <cellStyle name="Uwaga 3" xfId="22239" hidden="1"/>
    <cellStyle name="Uwaga 3" xfId="22231" hidden="1"/>
    <cellStyle name="Uwaga 3" xfId="22227" hidden="1"/>
    <cellStyle name="Uwaga 3" xfId="22223" hidden="1"/>
    <cellStyle name="Uwaga 3" xfId="22216" hidden="1"/>
    <cellStyle name="Uwaga 3" xfId="22212" hidden="1"/>
    <cellStyle name="Uwaga 3" xfId="22209" hidden="1"/>
    <cellStyle name="Uwaga 3" xfId="22201" hidden="1"/>
    <cellStyle name="Uwaga 3" xfId="22197" hidden="1"/>
    <cellStyle name="Uwaga 3" xfId="22194" hidden="1"/>
    <cellStyle name="Uwaga 3" xfId="22185" hidden="1"/>
    <cellStyle name="Uwaga 3" xfId="22180" hidden="1"/>
    <cellStyle name="Uwaga 3" xfId="22176" hidden="1"/>
    <cellStyle name="Uwaga 3" xfId="22170" hidden="1"/>
    <cellStyle name="Uwaga 3" xfId="22165" hidden="1"/>
    <cellStyle name="Uwaga 3" xfId="22161" hidden="1"/>
    <cellStyle name="Uwaga 3" xfId="22155" hidden="1"/>
    <cellStyle name="Uwaga 3" xfId="22150" hidden="1"/>
    <cellStyle name="Uwaga 3" xfId="22146" hidden="1"/>
    <cellStyle name="Uwaga 3" xfId="22141" hidden="1"/>
    <cellStyle name="Uwaga 3" xfId="22137" hidden="1"/>
    <cellStyle name="Uwaga 3" xfId="22133" hidden="1"/>
    <cellStyle name="Uwaga 3" xfId="22126" hidden="1"/>
    <cellStyle name="Uwaga 3" xfId="22121" hidden="1"/>
    <cellStyle name="Uwaga 3" xfId="22117" hidden="1"/>
    <cellStyle name="Uwaga 3" xfId="22110" hidden="1"/>
    <cellStyle name="Uwaga 3" xfId="22105" hidden="1"/>
    <cellStyle name="Uwaga 3" xfId="22101" hidden="1"/>
    <cellStyle name="Uwaga 3" xfId="22096" hidden="1"/>
    <cellStyle name="Uwaga 3" xfId="22091" hidden="1"/>
    <cellStyle name="Uwaga 3" xfId="22087" hidden="1"/>
    <cellStyle name="Uwaga 3" xfId="22081" hidden="1"/>
    <cellStyle name="Uwaga 3" xfId="22077" hidden="1"/>
    <cellStyle name="Uwaga 3" xfId="22074" hidden="1"/>
    <cellStyle name="Uwaga 3" xfId="22067" hidden="1"/>
    <cellStyle name="Uwaga 3" xfId="22062" hidden="1"/>
    <cellStyle name="Uwaga 3" xfId="22057" hidden="1"/>
    <cellStyle name="Uwaga 3" xfId="22051" hidden="1"/>
    <cellStyle name="Uwaga 3" xfId="22046" hidden="1"/>
    <cellStyle name="Uwaga 3" xfId="22041" hidden="1"/>
    <cellStyle name="Uwaga 3" xfId="22036" hidden="1"/>
    <cellStyle name="Uwaga 3" xfId="22031" hidden="1"/>
    <cellStyle name="Uwaga 3" xfId="22026" hidden="1"/>
    <cellStyle name="Uwaga 3" xfId="22022" hidden="1"/>
    <cellStyle name="Uwaga 3" xfId="22018" hidden="1"/>
    <cellStyle name="Uwaga 3" xfId="22013" hidden="1"/>
    <cellStyle name="Uwaga 3" xfId="22006" hidden="1"/>
    <cellStyle name="Uwaga 3" xfId="22001" hidden="1"/>
    <cellStyle name="Uwaga 3" xfId="21996" hidden="1"/>
    <cellStyle name="Uwaga 3" xfId="21990" hidden="1"/>
    <cellStyle name="Uwaga 3" xfId="21985"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3" hidden="1"/>
    <cellStyle name="Uwaga 3" xfId="22741" hidden="1"/>
    <cellStyle name="Uwaga 3" xfId="22739" hidden="1"/>
    <cellStyle name="Uwaga 3" xfId="22726" hidden="1"/>
    <cellStyle name="Uwaga 3" xfId="22725" hidden="1"/>
    <cellStyle name="Uwaga 3" xfId="22724" hidden="1"/>
    <cellStyle name="Uwaga 3" xfId="22711" hidden="1"/>
    <cellStyle name="Uwaga 3" xfId="22710" hidden="1"/>
    <cellStyle name="Uwaga 3" xfId="22709" hidden="1"/>
    <cellStyle name="Uwaga 3" xfId="22697" hidden="1"/>
    <cellStyle name="Uwaga 3" xfId="22695" hidden="1"/>
    <cellStyle name="Uwaga 3" xfId="22694" hidden="1"/>
    <cellStyle name="Uwaga 3" xfId="22681" hidden="1"/>
    <cellStyle name="Uwaga 3" xfId="22680" hidden="1"/>
    <cellStyle name="Uwaga 3" xfId="22679" hidden="1"/>
    <cellStyle name="Uwaga 3" xfId="22667" hidden="1"/>
    <cellStyle name="Uwaga 3" xfId="22665" hidden="1"/>
    <cellStyle name="Uwaga 3" xfId="22663" hidden="1"/>
    <cellStyle name="Uwaga 3" xfId="22652" hidden="1"/>
    <cellStyle name="Uwaga 3" xfId="22650" hidden="1"/>
    <cellStyle name="Uwaga 3" xfId="22648" hidden="1"/>
    <cellStyle name="Uwaga 3" xfId="22637" hidden="1"/>
    <cellStyle name="Uwaga 3" xfId="22635" hidden="1"/>
    <cellStyle name="Uwaga 3" xfId="22633" hidden="1"/>
    <cellStyle name="Uwaga 3" xfId="22622" hidden="1"/>
    <cellStyle name="Uwaga 3" xfId="22620" hidden="1"/>
    <cellStyle name="Uwaga 3" xfId="22618" hidden="1"/>
    <cellStyle name="Uwaga 3" xfId="22607" hidden="1"/>
    <cellStyle name="Uwaga 3" xfId="22605" hidden="1"/>
    <cellStyle name="Uwaga 3" xfId="22603" hidden="1"/>
    <cellStyle name="Uwaga 3" xfId="22592" hidden="1"/>
    <cellStyle name="Uwaga 3" xfId="22590" hidden="1"/>
    <cellStyle name="Uwaga 3" xfId="22588" hidden="1"/>
    <cellStyle name="Uwaga 3" xfId="22577" hidden="1"/>
    <cellStyle name="Uwaga 3" xfId="22575" hidden="1"/>
    <cellStyle name="Uwaga 3" xfId="22573" hidden="1"/>
    <cellStyle name="Uwaga 3" xfId="22562" hidden="1"/>
    <cellStyle name="Uwaga 3" xfId="22560" hidden="1"/>
    <cellStyle name="Uwaga 3" xfId="22558" hidden="1"/>
    <cellStyle name="Uwaga 3" xfId="22547" hidden="1"/>
    <cellStyle name="Uwaga 3" xfId="22545" hidden="1"/>
    <cellStyle name="Uwaga 3" xfId="22543" hidden="1"/>
    <cellStyle name="Uwaga 3" xfId="22532" hidden="1"/>
    <cellStyle name="Uwaga 3" xfId="22530" hidden="1"/>
    <cellStyle name="Uwaga 3" xfId="22528" hidden="1"/>
    <cellStyle name="Uwaga 3" xfId="22517" hidden="1"/>
    <cellStyle name="Uwaga 3" xfId="22515" hidden="1"/>
    <cellStyle name="Uwaga 3" xfId="22513" hidden="1"/>
    <cellStyle name="Uwaga 3" xfId="22502" hidden="1"/>
    <cellStyle name="Uwaga 3" xfId="22500" hidden="1"/>
    <cellStyle name="Uwaga 3" xfId="22498" hidden="1"/>
    <cellStyle name="Uwaga 3" xfId="22487" hidden="1"/>
    <cellStyle name="Uwaga 3" xfId="22485" hidden="1"/>
    <cellStyle name="Uwaga 3" xfId="22483" hidden="1"/>
    <cellStyle name="Uwaga 3" xfId="22472" hidden="1"/>
    <cellStyle name="Uwaga 3" xfId="22470" hidden="1"/>
    <cellStyle name="Uwaga 3" xfId="22468" hidden="1"/>
    <cellStyle name="Uwaga 3" xfId="22457" hidden="1"/>
    <cellStyle name="Uwaga 3" xfId="22455" hidden="1"/>
    <cellStyle name="Uwaga 3" xfId="22453" hidden="1"/>
    <cellStyle name="Uwaga 3" xfId="22442" hidden="1"/>
    <cellStyle name="Uwaga 3" xfId="22440" hidden="1"/>
    <cellStyle name="Uwaga 3" xfId="22438" hidden="1"/>
    <cellStyle name="Uwaga 3" xfId="22427" hidden="1"/>
    <cellStyle name="Uwaga 3" xfId="22425" hidden="1"/>
    <cellStyle name="Uwaga 3" xfId="22423" hidden="1"/>
    <cellStyle name="Uwaga 3" xfId="22412" hidden="1"/>
    <cellStyle name="Uwaga 3" xfId="22410" hidden="1"/>
    <cellStyle name="Uwaga 3" xfId="22408" hidden="1"/>
    <cellStyle name="Uwaga 3" xfId="22397" hidden="1"/>
    <cellStyle name="Uwaga 3" xfId="22395" hidden="1"/>
    <cellStyle name="Uwaga 3" xfId="22393" hidden="1"/>
    <cellStyle name="Uwaga 3" xfId="22382" hidden="1"/>
    <cellStyle name="Uwaga 3" xfId="22380" hidden="1"/>
    <cellStyle name="Uwaga 3" xfId="22378" hidden="1"/>
    <cellStyle name="Uwaga 3" xfId="22367" hidden="1"/>
    <cellStyle name="Uwaga 3" xfId="22365" hidden="1"/>
    <cellStyle name="Uwaga 3" xfId="22363" hidden="1"/>
    <cellStyle name="Uwaga 3" xfId="22352" hidden="1"/>
    <cellStyle name="Uwaga 3" xfId="22350" hidden="1"/>
    <cellStyle name="Uwaga 3" xfId="22347" hidden="1"/>
    <cellStyle name="Uwaga 3" xfId="22337" hidden="1"/>
    <cellStyle name="Uwaga 3" xfId="22335" hidden="1"/>
    <cellStyle name="Uwaga 3" xfId="22333" hidden="1"/>
    <cellStyle name="Uwaga 3" xfId="22322" hidden="1"/>
    <cellStyle name="Uwaga 3" xfId="22320" hidden="1"/>
    <cellStyle name="Uwaga 3" xfId="22318" hidden="1"/>
    <cellStyle name="Uwaga 3" xfId="22307" hidden="1"/>
    <cellStyle name="Uwaga 3" xfId="22305" hidden="1"/>
    <cellStyle name="Uwaga 3" xfId="22302" hidden="1"/>
    <cellStyle name="Uwaga 3" xfId="22292" hidden="1"/>
    <cellStyle name="Uwaga 3" xfId="22290" hidden="1"/>
    <cellStyle name="Uwaga 3" xfId="22287" hidden="1"/>
    <cellStyle name="Uwaga 3" xfId="22277" hidden="1"/>
    <cellStyle name="Uwaga 3" xfId="22275" hidden="1"/>
    <cellStyle name="Uwaga 3" xfId="22272" hidden="1"/>
    <cellStyle name="Uwaga 3" xfId="22263" hidden="1"/>
    <cellStyle name="Uwaga 3" xfId="22260" hidden="1"/>
    <cellStyle name="Uwaga 3" xfId="22256" hidden="1"/>
    <cellStyle name="Uwaga 3" xfId="22248" hidden="1"/>
    <cellStyle name="Uwaga 3" xfId="22245" hidden="1"/>
    <cellStyle name="Uwaga 3" xfId="22241" hidden="1"/>
    <cellStyle name="Uwaga 3" xfId="22233" hidden="1"/>
    <cellStyle name="Uwaga 3" xfId="22230" hidden="1"/>
    <cellStyle name="Uwaga 3" xfId="22226" hidden="1"/>
    <cellStyle name="Uwaga 3" xfId="22218" hidden="1"/>
    <cellStyle name="Uwaga 3" xfId="22215" hidden="1"/>
    <cellStyle name="Uwaga 3" xfId="22211" hidden="1"/>
    <cellStyle name="Uwaga 3" xfId="22203" hidden="1"/>
    <cellStyle name="Uwaga 3" xfId="22200" hidden="1"/>
    <cellStyle name="Uwaga 3" xfId="22196" hidden="1"/>
    <cellStyle name="Uwaga 3" xfId="22188" hidden="1"/>
    <cellStyle name="Uwaga 3" xfId="22184" hidden="1"/>
    <cellStyle name="Uwaga 3" xfId="22179" hidden="1"/>
    <cellStyle name="Uwaga 3" xfId="22173" hidden="1"/>
    <cellStyle name="Uwaga 3" xfId="22169" hidden="1"/>
    <cellStyle name="Uwaga 3" xfId="22164" hidden="1"/>
    <cellStyle name="Uwaga 3" xfId="22158" hidden="1"/>
    <cellStyle name="Uwaga 3" xfId="22154" hidden="1"/>
    <cellStyle name="Uwaga 3" xfId="22149" hidden="1"/>
    <cellStyle name="Uwaga 3" xfId="22143" hidden="1"/>
    <cellStyle name="Uwaga 3" xfId="22140" hidden="1"/>
    <cellStyle name="Uwaga 3" xfId="22136" hidden="1"/>
    <cellStyle name="Uwaga 3" xfId="22128" hidden="1"/>
    <cellStyle name="Uwaga 3" xfId="22125" hidden="1"/>
    <cellStyle name="Uwaga 3" xfId="22120" hidden="1"/>
    <cellStyle name="Uwaga 3" xfId="22113" hidden="1"/>
    <cellStyle name="Uwaga 3" xfId="22109" hidden="1"/>
    <cellStyle name="Uwaga 3" xfId="22104" hidden="1"/>
    <cellStyle name="Uwaga 3" xfId="22098" hidden="1"/>
    <cellStyle name="Uwaga 3" xfId="22094" hidden="1"/>
    <cellStyle name="Uwaga 3" xfId="22089" hidden="1"/>
    <cellStyle name="Uwaga 3" xfId="22083" hidden="1"/>
    <cellStyle name="Uwaga 3" xfId="22080" hidden="1"/>
    <cellStyle name="Uwaga 3" xfId="22076" hidden="1"/>
    <cellStyle name="Uwaga 3" xfId="22068" hidden="1"/>
    <cellStyle name="Uwaga 3" xfId="22063" hidden="1"/>
    <cellStyle name="Uwaga 3" xfId="22058" hidden="1"/>
    <cellStyle name="Uwaga 3" xfId="22053" hidden="1"/>
    <cellStyle name="Uwaga 3" xfId="22048" hidden="1"/>
    <cellStyle name="Uwaga 3" xfId="22043" hidden="1"/>
    <cellStyle name="Uwaga 3" xfId="22038" hidden="1"/>
    <cellStyle name="Uwaga 3" xfId="22033" hidden="1"/>
    <cellStyle name="Uwaga 3" xfId="22028" hidden="1"/>
    <cellStyle name="Uwaga 3" xfId="22023" hidden="1"/>
    <cellStyle name="Uwaga 3" xfId="22019" hidden="1"/>
    <cellStyle name="Uwaga 3" xfId="22014"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2747" hidden="1"/>
    <cellStyle name="Uwaga 3" xfId="22746" hidden="1"/>
    <cellStyle name="Uwaga 3" xfId="22744" hidden="1"/>
    <cellStyle name="Uwaga 3" xfId="22731" hidden="1"/>
    <cellStyle name="Uwaga 3" xfId="22729" hidden="1"/>
    <cellStyle name="Uwaga 3" xfId="22727" hidden="1"/>
    <cellStyle name="Uwaga 3" xfId="22717" hidden="1"/>
    <cellStyle name="Uwaga 3" xfId="22715" hidden="1"/>
    <cellStyle name="Uwaga 3" xfId="22713" hidden="1"/>
    <cellStyle name="Uwaga 3" xfId="22702" hidden="1"/>
    <cellStyle name="Uwaga 3" xfId="22700" hidden="1"/>
    <cellStyle name="Uwaga 3" xfId="22698" hidden="1"/>
    <cellStyle name="Uwaga 3" xfId="22685" hidden="1"/>
    <cellStyle name="Uwaga 3" xfId="22683" hidden="1"/>
    <cellStyle name="Uwaga 3" xfId="22682" hidden="1"/>
    <cellStyle name="Uwaga 3" xfId="22669" hidden="1"/>
    <cellStyle name="Uwaga 3" xfId="22668" hidden="1"/>
    <cellStyle name="Uwaga 3" xfId="22666" hidden="1"/>
    <cellStyle name="Uwaga 3" xfId="22654" hidden="1"/>
    <cellStyle name="Uwaga 3" xfId="22653" hidden="1"/>
    <cellStyle name="Uwaga 3" xfId="22651" hidden="1"/>
    <cellStyle name="Uwaga 3" xfId="22639" hidden="1"/>
    <cellStyle name="Uwaga 3" xfId="22638" hidden="1"/>
    <cellStyle name="Uwaga 3" xfId="22636" hidden="1"/>
    <cellStyle name="Uwaga 3" xfId="22624" hidden="1"/>
    <cellStyle name="Uwaga 3" xfId="22623" hidden="1"/>
    <cellStyle name="Uwaga 3" xfId="22621" hidden="1"/>
    <cellStyle name="Uwaga 3" xfId="22609" hidden="1"/>
    <cellStyle name="Uwaga 3" xfId="22608" hidden="1"/>
    <cellStyle name="Uwaga 3" xfId="22606" hidden="1"/>
    <cellStyle name="Uwaga 3" xfId="22594" hidden="1"/>
    <cellStyle name="Uwaga 3" xfId="22593" hidden="1"/>
    <cellStyle name="Uwaga 3" xfId="22591" hidden="1"/>
    <cellStyle name="Uwaga 3" xfId="22579" hidden="1"/>
    <cellStyle name="Uwaga 3" xfId="22578" hidden="1"/>
    <cellStyle name="Uwaga 3" xfId="22576" hidden="1"/>
    <cellStyle name="Uwaga 3" xfId="22564" hidden="1"/>
    <cellStyle name="Uwaga 3" xfId="22563" hidden="1"/>
    <cellStyle name="Uwaga 3" xfId="22561" hidden="1"/>
    <cellStyle name="Uwaga 3" xfId="22549" hidden="1"/>
    <cellStyle name="Uwaga 3" xfId="22548" hidden="1"/>
    <cellStyle name="Uwaga 3" xfId="22546" hidden="1"/>
    <cellStyle name="Uwaga 3" xfId="22534" hidden="1"/>
    <cellStyle name="Uwaga 3" xfId="22533" hidden="1"/>
    <cellStyle name="Uwaga 3" xfId="22531" hidden="1"/>
    <cellStyle name="Uwaga 3" xfId="22519" hidden="1"/>
    <cellStyle name="Uwaga 3" xfId="22518" hidden="1"/>
    <cellStyle name="Uwaga 3" xfId="22516" hidden="1"/>
    <cellStyle name="Uwaga 3" xfId="22504" hidden="1"/>
    <cellStyle name="Uwaga 3" xfId="22503" hidden="1"/>
    <cellStyle name="Uwaga 3" xfId="22501" hidden="1"/>
    <cellStyle name="Uwaga 3" xfId="22489" hidden="1"/>
    <cellStyle name="Uwaga 3" xfId="22488" hidden="1"/>
    <cellStyle name="Uwaga 3" xfId="22486" hidden="1"/>
    <cellStyle name="Uwaga 3" xfId="22474" hidden="1"/>
    <cellStyle name="Uwaga 3" xfId="22473" hidden="1"/>
    <cellStyle name="Uwaga 3" xfId="22471" hidden="1"/>
    <cellStyle name="Uwaga 3" xfId="22459" hidden="1"/>
    <cellStyle name="Uwaga 3" xfId="22458" hidden="1"/>
    <cellStyle name="Uwaga 3" xfId="22456" hidden="1"/>
    <cellStyle name="Uwaga 3" xfId="22444" hidden="1"/>
    <cellStyle name="Uwaga 3" xfId="22443" hidden="1"/>
    <cellStyle name="Uwaga 3" xfId="22441" hidden="1"/>
    <cellStyle name="Uwaga 3" xfId="22429" hidden="1"/>
    <cellStyle name="Uwaga 3" xfId="22428" hidden="1"/>
    <cellStyle name="Uwaga 3" xfId="22426" hidden="1"/>
    <cellStyle name="Uwaga 3" xfId="22414" hidden="1"/>
    <cellStyle name="Uwaga 3" xfId="22413" hidden="1"/>
    <cellStyle name="Uwaga 3" xfId="22411" hidden="1"/>
    <cellStyle name="Uwaga 3" xfId="22399" hidden="1"/>
    <cellStyle name="Uwaga 3" xfId="22398" hidden="1"/>
    <cellStyle name="Uwaga 3" xfId="22396" hidden="1"/>
    <cellStyle name="Uwaga 3" xfId="22384" hidden="1"/>
    <cellStyle name="Uwaga 3" xfId="22383" hidden="1"/>
    <cellStyle name="Uwaga 3" xfId="22381" hidden="1"/>
    <cellStyle name="Uwaga 3" xfId="22369" hidden="1"/>
    <cellStyle name="Uwaga 3" xfId="22368" hidden="1"/>
    <cellStyle name="Uwaga 3" xfId="22366" hidden="1"/>
    <cellStyle name="Uwaga 3" xfId="22354" hidden="1"/>
    <cellStyle name="Uwaga 3" xfId="22353" hidden="1"/>
    <cellStyle name="Uwaga 3" xfId="22351" hidden="1"/>
    <cellStyle name="Uwaga 3" xfId="22339" hidden="1"/>
    <cellStyle name="Uwaga 3" xfId="22338" hidden="1"/>
    <cellStyle name="Uwaga 3" xfId="22336" hidden="1"/>
    <cellStyle name="Uwaga 3" xfId="22324" hidden="1"/>
    <cellStyle name="Uwaga 3" xfId="22323" hidden="1"/>
    <cellStyle name="Uwaga 3" xfId="22321" hidden="1"/>
    <cellStyle name="Uwaga 3" xfId="22309" hidden="1"/>
    <cellStyle name="Uwaga 3" xfId="22308" hidden="1"/>
    <cellStyle name="Uwaga 3" xfId="22306" hidden="1"/>
    <cellStyle name="Uwaga 3" xfId="22294" hidden="1"/>
    <cellStyle name="Uwaga 3" xfId="22293" hidden="1"/>
    <cellStyle name="Uwaga 3" xfId="22291" hidden="1"/>
    <cellStyle name="Uwaga 3" xfId="22279" hidden="1"/>
    <cellStyle name="Uwaga 3" xfId="22278" hidden="1"/>
    <cellStyle name="Uwaga 3" xfId="22276" hidden="1"/>
    <cellStyle name="Uwaga 3" xfId="22264" hidden="1"/>
    <cellStyle name="Uwaga 3" xfId="22262" hidden="1"/>
    <cellStyle name="Uwaga 3" xfId="22259" hidden="1"/>
    <cellStyle name="Uwaga 3" xfId="22249" hidden="1"/>
    <cellStyle name="Uwaga 3" xfId="22247" hidden="1"/>
    <cellStyle name="Uwaga 3" xfId="22244" hidden="1"/>
    <cellStyle name="Uwaga 3" xfId="22234" hidden="1"/>
    <cellStyle name="Uwaga 3" xfId="22232" hidden="1"/>
    <cellStyle name="Uwaga 3" xfId="22229" hidden="1"/>
    <cellStyle name="Uwaga 3" xfId="22219" hidden="1"/>
    <cellStyle name="Uwaga 3" xfId="22217" hidden="1"/>
    <cellStyle name="Uwaga 3" xfId="22214" hidden="1"/>
    <cellStyle name="Uwaga 3" xfId="22204" hidden="1"/>
    <cellStyle name="Uwaga 3" xfId="22202" hidden="1"/>
    <cellStyle name="Uwaga 3" xfId="22199" hidden="1"/>
    <cellStyle name="Uwaga 3" xfId="22189" hidden="1"/>
    <cellStyle name="Uwaga 3" xfId="22187" hidden="1"/>
    <cellStyle name="Uwaga 3" xfId="22183" hidden="1"/>
    <cellStyle name="Uwaga 3" xfId="22174" hidden="1"/>
    <cellStyle name="Uwaga 3" xfId="22171" hidden="1"/>
    <cellStyle name="Uwaga 3" xfId="22167" hidden="1"/>
    <cellStyle name="Uwaga 3" xfId="22159" hidden="1"/>
    <cellStyle name="Uwaga 3" xfId="22157" hidden="1"/>
    <cellStyle name="Uwaga 3" xfId="22153" hidden="1"/>
    <cellStyle name="Uwaga 3" xfId="22144" hidden="1"/>
    <cellStyle name="Uwaga 3" xfId="22142" hidden="1"/>
    <cellStyle name="Uwaga 3" xfId="22139" hidden="1"/>
    <cellStyle name="Uwaga 3" xfId="22129" hidden="1"/>
    <cellStyle name="Uwaga 3" xfId="22127" hidden="1"/>
    <cellStyle name="Uwaga 3" xfId="22122" hidden="1"/>
    <cellStyle name="Uwaga 3" xfId="22114" hidden="1"/>
    <cellStyle name="Uwaga 3" xfId="22112" hidden="1"/>
    <cellStyle name="Uwaga 3" xfId="22107" hidden="1"/>
    <cellStyle name="Uwaga 3" xfId="22099" hidden="1"/>
    <cellStyle name="Uwaga 3" xfId="22097" hidden="1"/>
    <cellStyle name="Uwaga 3" xfId="22092" hidden="1"/>
    <cellStyle name="Uwaga 3" xfId="22084" hidden="1"/>
    <cellStyle name="Uwaga 3" xfId="22082" hidden="1"/>
    <cellStyle name="Uwaga 3" xfId="22078" hidden="1"/>
    <cellStyle name="Uwaga 3" xfId="22069" hidden="1"/>
    <cellStyle name="Uwaga 3" xfId="22066" hidden="1"/>
    <cellStyle name="Uwaga 3" xfId="22061" hidden="1"/>
    <cellStyle name="Uwaga 3" xfId="22054" hidden="1"/>
    <cellStyle name="Uwaga 3" xfId="22050" hidden="1"/>
    <cellStyle name="Uwaga 3" xfId="22045" hidden="1"/>
    <cellStyle name="Uwaga 3" xfId="22039" hidden="1"/>
    <cellStyle name="Uwaga 3" xfId="22035" hidden="1"/>
    <cellStyle name="Uwaga 3" xfId="22030" hidden="1"/>
    <cellStyle name="Uwaga 3" xfId="22024" hidden="1"/>
    <cellStyle name="Uwaga 3" xfId="22021" hidden="1"/>
    <cellStyle name="Uwaga 3" xfId="22017" hidden="1"/>
    <cellStyle name="Uwaga 3" xfId="22008" hidden="1"/>
    <cellStyle name="Uwaga 3" xfId="22003" hidden="1"/>
    <cellStyle name="Uwaga 3" xfId="21998" hidden="1"/>
    <cellStyle name="Uwaga 3" xfId="21993" hidden="1"/>
    <cellStyle name="Uwaga 3" xfId="21988" hidden="1"/>
    <cellStyle name="Uwaga 3" xfId="21983" hidden="1"/>
    <cellStyle name="Uwaga 3" xfId="21978" hidden="1"/>
    <cellStyle name="Uwaga 3" xfId="21973" hidden="1"/>
    <cellStyle name="Uwaga 3" xfId="21968" hidden="1"/>
    <cellStyle name="Uwaga 3" xfId="21964" hidden="1"/>
    <cellStyle name="Uwaga 3" xfId="21959" hidden="1"/>
    <cellStyle name="Uwaga 3" xfId="21954" hidden="1"/>
    <cellStyle name="Uwaga 3" xfId="21949" hidden="1"/>
    <cellStyle name="Uwaga 3" xfId="21945" hidden="1"/>
    <cellStyle name="Uwaga 3" xfId="21941" hidden="1"/>
    <cellStyle name="Uwaga 3" xfId="21934" hidden="1"/>
    <cellStyle name="Uwaga 3" xfId="21930" hidden="1"/>
    <cellStyle name="Uwaga 3" xfId="21925" hidden="1"/>
    <cellStyle name="Uwaga 3" xfId="21919" hidden="1"/>
    <cellStyle name="Uwaga 3" xfId="21915" hidden="1"/>
    <cellStyle name="Uwaga 3" xfId="21910" hidden="1"/>
    <cellStyle name="Uwaga 3" xfId="21904" hidden="1"/>
    <cellStyle name="Uwaga 3" xfId="21900" hidden="1"/>
    <cellStyle name="Uwaga 3" xfId="21896" hidden="1"/>
    <cellStyle name="Uwaga 3" xfId="21889" hidden="1"/>
    <cellStyle name="Uwaga 3" xfId="21885" hidden="1"/>
    <cellStyle name="Uwaga 3" xfId="21881" hidden="1"/>
    <cellStyle name="Uwaga 3" xfId="21834" hidden="1"/>
    <cellStyle name="Uwaga 3" xfId="21833" hidden="1"/>
    <cellStyle name="Uwaga 3" xfId="21832" hidden="1"/>
    <cellStyle name="Uwaga 3" xfId="21825" hidden="1"/>
    <cellStyle name="Uwaga 3" xfId="21824" hidden="1"/>
    <cellStyle name="Uwaga 3" xfId="21823" hidden="1"/>
    <cellStyle name="Uwaga 3" xfId="21816" hidden="1"/>
    <cellStyle name="Uwaga 3" xfId="21815" hidden="1"/>
    <cellStyle name="Uwaga 3" xfId="21814" hidden="1"/>
    <cellStyle name="Uwaga 3" xfId="21807" hidden="1"/>
    <cellStyle name="Uwaga 3" xfId="21806" hidden="1"/>
    <cellStyle name="Uwaga 3" xfId="21805" hidden="1"/>
    <cellStyle name="Uwaga 3" xfId="21798" hidden="1"/>
    <cellStyle name="Uwaga 3" xfId="21797" hidden="1"/>
    <cellStyle name="Uwaga 3" xfId="21795" hidden="1"/>
    <cellStyle name="Uwaga 3" xfId="21790" hidden="1"/>
    <cellStyle name="Uwaga 3" xfId="21787" hidden="1"/>
    <cellStyle name="Uwaga 3" xfId="21785" hidden="1"/>
    <cellStyle name="Uwaga 3" xfId="21781" hidden="1"/>
    <cellStyle name="Uwaga 3" xfId="21778" hidden="1"/>
    <cellStyle name="Uwaga 3" xfId="21776" hidden="1"/>
    <cellStyle name="Uwaga 3" xfId="21772" hidden="1"/>
    <cellStyle name="Uwaga 3" xfId="21769" hidden="1"/>
    <cellStyle name="Uwaga 3" xfId="21767" hidden="1"/>
    <cellStyle name="Uwaga 3" xfId="21763" hidden="1"/>
    <cellStyle name="Uwaga 3" xfId="21761" hidden="1"/>
    <cellStyle name="Uwaga 3" xfId="21760" hidden="1"/>
    <cellStyle name="Uwaga 3" xfId="21754" hidden="1"/>
    <cellStyle name="Uwaga 3" xfId="21752" hidden="1"/>
    <cellStyle name="Uwaga 3" xfId="21749" hidden="1"/>
    <cellStyle name="Uwaga 3" xfId="21745" hidden="1"/>
    <cellStyle name="Uwaga 3" xfId="21742" hidden="1"/>
    <cellStyle name="Uwaga 3" xfId="21740" hidden="1"/>
    <cellStyle name="Uwaga 3" xfId="21736" hidden="1"/>
    <cellStyle name="Uwaga 3" xfId="21733" hidden="1"/>
    <cellStyle name="Uwaga 3" xfId="21731" hidden="1"/>
    <cellStyle name="Uwaga 3" xfId="21727" hidden="1"/>
    <cellStyle name="Uwaga 3" xfId="21725" hidden="1"/>
    <cellStyle name="Uwaga 3" xfId="21724" hidden="1"/>
    <cellStyle name="Uwaga 3" xfId="21718" hidden="1"/>
    <cellStyle name="Uwaga 3" xfId="21715" hidden="1"/>
    <cellStyle name="Uwaga 3" xfId="21713" hidden="1"/>
    <cellStyle name="Uwaga 3" xfId="21709" hidden="1"/>
    <cellStyle name="Uwaga 3" xfId="21706" hidden="1"/>
    <cellStyle name="Uwaga 3" xfId="21704" hidden="1"/>
    <cellStyle name="Uwaga 3" xfId="21700" hidden="1"/>
    <cellStyle name="Uwaga 3" xfId="21697" hidden="1"/>
    <cellStyle name="Uwaga 3" xfId="21695" hidden="1"/>
    <cellStyle name="Uwaga 3" xfId="21691" hidden="1"/>
    <cellStyle name="Uwaga 3" xfId="21689" hidden="1"/>
    <cellStyle name="Uwaga 3" xfId="21688" hidden="1"/>
    <cellStyle name="Uwaga 3" xfId="21681" hidden="1"/>
    <cellStyle name="Uwaga 3" xfId="21678" hidden="1"/>
    <cellStyle name="Uwaga 3" xfId="21676" hidden="1"/>
    <cellStyle name="Uwaga 3" xfId="21672" hidden="1"/>
    <cellStyle name="Uwaga 3" xfId="21669" hidden="1"/>
    <cellStyle name="Uwaga 3" xfId="21667" hidden="1"/>
    <cellStyle name="Uwaga 3" xfId="21663" hidden="1"/>
    <cellStyle name="Uwaga 3" xfId="21660" hidden="1"/>
    <cellStyle name="Uwaga 3" xfId="21658" hidden="1"/>
    <cellStyle name="Uwaga 3" xfId="21655" hidden="1"/>
    <cellStyle name="Uwaga 3" xfId="21653" hidden="1"/>
    <cellStyle name="Uwaga 3" xfId="21652" hidden="1"/>
    <cellStyle name="Uwaga 3" xfId="21646" hidden="1"/>
    <cellStyle name="Uwaga 3" xfId="21644" hidden="1"/>
    <cellStyle name="Uwaga 3" xfId="21642" hidden="1"/>
    <cellStyle name="Uwaga 3" xfId="21637" hidden="1"/>
    <cellStyle name="Uwaga 3" xfId="21635" hidden="1"/>
    <cellStyle name="Uwaga 3" xfId="21633" hidden="1"/>
    <cellStyle name="Uwaga 3" xfId="21628" hidden="1"/>
    <cellStyle name="Uwaga 3" xfId="21626" hidden="1"/>
    <cellStyle name="Uwaga 3" xfId="21624" hidden="1"/>
    <cellStyle name="Uwaga 3" xfId="21619" hidden="1"/>
    <cellStyle name="Uwaga 3" xfId="21617" hidden="1"/>
    <cellStyle name="Uwaga 3" xfId="21616" hidden="1"/>
    <cellStyle name="Uwaga 3" xfId="21609" hidden="1"/>
    <cellStyle name="Uwaga 3" xfId="21606" hidden="1"/>
    <cellStyle name="Uwaga 3" xfId="21604" hidden="1"/>
    <cellStyle name="Uwaga 3" xfId="21600" hidden="1"/>
    <cellStyle name="Uwaga 3" xfId="21597" hidden="1"/>
    <cellStyle name="Uwaga 3" xfId="21595" hidden="1"/>
    <cellStyle name="Uwaga 3" xfId="21591" hidden="1"/>
    <cellStyle name="Uwaga 3" xfId="21588" hidden="1"/>
    <cellStyle name="Uwaga 3" xfId="21586" hidden="1"/>
    <cellStyle name="Uwaga 3" xfId="21583" hidden="1"/>
    <cellStyle name="Uwaga 3" xfId="21581" hidden="1"/>
    <cellStyle name="Uwaga 3" xfId="21579" hidden="1"/>
    <cellStyle name="Uwaga 3" xfId="21573" hidden="1"/>
    <cellStyle name="Uwaga 3" xfId="21570" hidden="1"/>
    <cellStyle name="Uwaga 3" xfId="21568" hidden="1"/>
    <cellStyle name="Uwaga 3" xfId="21564" hidden="1"/>
    <cellStyle name="Uwaga 3" xfId="21561" hidden="1"/>
    <cellStyle name="Uwaga 3" xfId="21559" hidden="1"/>
    <cellStyle name="Uwaga 3" xfId="21555" hidden="1"/>
    <cellStyle name="Uwaga 3" xfId="21552" hidden="1"/>
    <cellStyle name="Uwaga 3" xfId="21550" hidden="1"/>
    <cellStyle name="Uwaga 3" xfId="21548" hidden="1"/>
    <cellStyle name="Uwaga 3" xfId="21546" hidden="1"/>
    <cellStyle name="Uwaga 3" xfId="21544" hidden="1"/>
    <cellStyle name="Uwaga 3" xfId="21539" hidden="1"/>
    <cellStyle name="Uwaga 3" xfId="21537" hidden="1"/>
    <cellStyle name="Uwaga 3" xfId="21534" hidden="1"/>
    <cellStyle name="Uwaga 3" xfId="21530" hidden="1"/>
    <cellStyle name="Uwaga 3" xfId="21527" hidden="1"/>
    <cellStyle name="Uwaga 3" xfId="21524" hidden="1"/>
    <cellStyle name="Uwaga 3" xfId="21521" hidden="1"/>
    <cellStyle name="Uwaga 3" xfId="21519" hidden="1"/>
    <cellStyle name="Uwaga 3" xfId="21516" hidden="1"/>
    <cellStyle name="Uwaga 3" xfId="21512" hidden="1"/>
    <cellStyle name="Uwaga 3" xfId="21510" hidden="1"/>
    <cellStyle name="Uwaga 3" xfId="21507" hidden="1"/>
    <cellStyle name="Uwaga 3" xfId="21502" hidden="1"/>
    <cellStyle name="Uwaga 3" xfId="21499" hidden="1"/>
    <cellStyle name="Uwaga 3" xfId="21496" hidden="1"/>
    <cellStyle name="Uwaga 3" xfId="21492" hidden="1"/>
    <cellStyle name="Uwaga 3" xfId="21489" hidden="1"/>
    <cellStyle name="Uwaga 3" xfId="21487" hidden="1"/>
    <cellStyle name="Uwaga 3" xfId="21484" hidden="1"/>
    <cellStyle name="Uwaga 3" xfId="21481" hidden="1"/>
    <cellStyle name="Uwaga 3" xfId="19551" hidden="1"/>
    <cellStyle name="Uwaga 3" xfId="20528" hidden="1"/>
    <cellStyle name="Uwaga 3" xfId="21469" hidden="1"/>
    <cellStyle name="Uwaga 3" xfId="19547" hidden="1"/>
    <cellStyle name="Uwaga 3" xfId="18606" hidden="1"/>
    <cellStyle name="Uwaga 3" xfId="20485" hidden="1"/>
    <cellStyle name="Uwaga 3" xfId="21461" hidden="1"/>
    <cellStyle name="Uwaga 3" xfId="19539" hidden="1"/>
    <cellStyle name="Uwaga 3" xfId="21422" hidden="1"/>
    <cellStyle name="Uwaga 3" xfId="19500" hidden="1"/>
    <cellStyle name="Uwaga 3" xfId="20512" hidden="1"/>
    <cellStyle name="Uwaga 3" xfId="18618" hidden="1"/>
    <cellStyle name="Uwaga 3" xfId="20473" hidden="1"/>
    <cellStyle name="Uwaga 3" xfId="21414" hidden="1"/>
    <cellStyle name="Uwaga 3" xfId="18599" hidden="1"/>
    <cellStyle name="Uwaga 3" xfId="20492" hidden="1"/>
    <cellStyle name="Uwaga 3" xfId="19511" hidden="1"/>
    <cellStyle name="Uwaga 3" xfId="20523" hidden="1"/>
    <cellStyle name="Uwaga 3" xfId="18607" hidden="1"/>
    <cellStyle name="Uwaga 3" xfId="20484" hidden="1"/>
    <cellStyle name="Uwaga 3" xfId="21460" hidden="1"/>
    <cellStyle name="Uwaga 3" xfId="19538" hidden="1"/>
    <cellStyle name="Uwaga 3" xfId="21421" hidden="1"/>
    <cellStyle name="Uwaga 3" xfId="19499" hidden="1"/>
    <cellStyle name="Uwaga 3" xfId="20511" hidden="1"/>
    <cellStyle name="Uwaga 3" xfId="21452" hidden="1"/>
    <cellStyle name="Uwaga 3" xfId="19495" hidden="1"/>
    <cellStyle name="Uwaga 3" xfId="20507" hidden="1"/>
    <cellStyle name="Uwaga 3" xfId="20491" hidden="1"/>
    <cellStyle name="Uwaga 3" xfId="19545" hidden="1"/>
    <cellStyle name="Uwaga 3" xfId="18608" hidden="1"/>
    <cellStyle name="Uwaga 3" xfId="18612" hidden="1"/>
    <cellStyle name="Uwaga 3" xfId="20479" hidden="1"/>
    <cellStyle name="Uwaga 3" xfId="19498" hidden="1"/>
    <cellStyle name="Uwaga 3" xfId="19494" hidden="1"/>
    <cellStyle name="Uwaga 3" xfId="18597" hidden="1"/>
    <cellStyle name="Uwaga 3" xfId="19552" hidden="1"/>
    <cellStyle name="Uwaga 3" xfId="18601" hidden="1"/>
    <cellStyle name="Uwaga 3" xfId="20490" hidden="1"/>
    <cellStyle name="Uwaga 3" xfId="19544" hidden="1"/>
    <cellStyle name="Uwaga 3" xfId="19505" hidden="1"/>
    <cellStyle name="Uwaga 3" xfId="20482" hidden="1"/>
    <cellStyle name="Uwaga 3" xfId="19501" hidden="1"/>
    <cellStyle name="Uwaga 3" xfId="19532" hidden="1"/>
    <cellStyle name="Uwaga 3" xfId="18592" hidden="1"/>
    <cellStyle name="Uwaga 3" xfId="20499" hidden="1"/>
    <cellStyle name="Uwaga 3" xfId="19520" hidden="1"/>
    <cellStyle name="Uwaga 3" xfId="20497" hidden="1"/>
    <cellStyle name="Uwaga 3" xfId="18595" hidden="1"/>
    <cellStyle name="Uwaga 3" xfId="20531" hidden="1"/>
    <cellStyle name="Uwaga 3" xfId="14528" hidden="1"/>
    <cellStyle name="Uwaga 3" xfId="18596" hidden="1"/>
    <cellStyle name="Uwaga 3" xfId="20530" hidden="1"/>
    <cellStyle name="Uwaga 3" xfId="18588" hidden="1"/>
    <cellStyle name="Uwaga 3" xfId="19561" hidden="1"/>
    <cellStyle name="Uwaga 3" xfId="22821" hidden="1"/>
    <cellStyle name="Uwaga 3" xfId="22822" hidden="1"/>
    <cellStyle name="Uwaga 3" xfId="22824" hidden="1"/>
    <cellStyle name="Uwaga 3" xfId="22836" hidden="1"/>
    <cellStyle name="Uwaga 3" xfId="22837" hidden="1"/>
    <cellStyle name="Uwaga 3" xfId="22842" hidden="1"/>
    <cellStyle name="Uwaga 3" xfId="22851" hidden="1"/>
    <cellStyle name="Uwaga 3" xfId="22852" hidden="1"/>
    <cellStyle name="Uwaga 3" xfId="22857" hidden="1"/>
    <cellStyle name="Uwaga 3" xfId="22866" hidden="1"/>
    <cellStyle name="Uwaga 3" xfId="22867" hidden="1"/>
    <cellStyle name="Uwaga 3" xfId="22868" hidden="1"/>
    <cellStyle name="Uwaga 3" xfId="22881" hidden="1"/>
    <cellStyle name="Uwaga 3" xfId="22886" hidden="1"/>
    <cellStyle name="Uwaga 3" xfId="22891" hidden="1"/>
    <cellStyle name="Uwaga 3" xfId="22901" hidden="1"/>
    <cellStyle name="Uwaga 3" xfId="22906" hidden="1"/>
    <cellStyle name="Uwaga 3" xfId="22910" hidden="1"/>
    <cellStyle name="Uwaga 3" xfId="22917" hidden="1"/>
    <cellStyle name="Uwaga 3" xfId="22922" hidden="1"/>
    <cellStyle name="Uwaga 3" xfId="22925" hidden="1"/>
    <cellStyle name="Uwaga 3" xfId="22931" hidden="1"/>
    <cellStyle name="Uwaga 3" xfId="22936" hidden="1"/>
    <cellStyle name="Uwaga 3" xfId="22940" hidden="1"/>
    <cellStyle name="Uwaga 3" xfId="22941" hidden="1"/>
    <cellStyle name="Uwaga 3" xfId="22942" hidden="1"/>
    <cellStyle name="Uwaga 3" xfId="22946" hidden="1"/>
    <cellStyle name="Uwaga 3" xfId="22958" hidden="1"/>
    <cellStyle name="Uwaga 3" xfId="22963" hidden="1"/>
    <cellStyle name="Uwaga 3" xfId="22968" hidden="1"/>
    <cellStyle name="Uwaga 3" xfId="22973" hidden="1"/>
    <cellStyle name="Uwaga 3" xfId="22978" hidden="1"/>
    <cellStyle name="Uwaga 3" xfId="22983" hidden="1"/>
    <cellStyle name="Uwaga 3" xfId="22987" hidden="1"/>
    <cellStyle name="Uwaga 3" xfId="22991" hidden="1"/>
    <cellStyle name="Uwaga 3" xfId="22996" hidden="1"/>
    <cellStyle name="Uwaga 3" xfId="23001" hidden="1"/>
    <cellStyle name="Uwaga 3" xfId="23002" hidden="1"/>
    <cellStyle name="Uwaga 3" xfId="23004" hidden="1"/>
    <cellStyle name="Uwaga 3" xfId="23017" hidden="1"/>
    <cellStyle name="Uwaga 3" xfId="23021" hidden="1"/>
    <cellStyle name="Uwaga 3" xfId="23026" hidden="1"/>
    <cellStyle name="Uwaga 3" xfId="23033" hidden="1"/>
    <cellStyle name="Uwaga 3" xfId="23037" hidden="1"/>
    <cellStyle name="Uwaga 3" xfId="23042" hidden="1"/>
    <cellStyle name="Uwaga 3" xfId="23047" hidden="1"/>
    <cellStyle name="Uwaga 3" xfId="23050" hidden="1"/>
    <cellStyle name="Uwaga 3" xfId="23055" hidden="1"/>
    <cellStyle name="Uwaga 3" xfId="23061" hidden="1"/>
    <cellStyle name="Uwaga 3" xfId="23062" hidden="1"/>
    <cellStyle name="Uwaga 3" xfId="23065" hidden="1"/>
    <cellStyle name="Uwaga 3" xfId="23078" hidden="1"/>
    <cellStyle name="Uwaga 3" xfId="23082" hidden="1"/>
    <cellStyle name="Uwaga 3" xfId="23087" hidden="1"/>
    <cellStyle name="Uwaga 3" xfId="23094" hidden="1"/>
    <cellStyle name="Uwaga 3" xfId="23099" hidden="1"/>
    <cellStyle name="Uwaga 3" xfId="23103" hidden="1"/>
    <cellStyle name="Uwaga 3" xfId="23108" hidden="1"/>
    <cellStyle name="Uwaga 3" xfId="23112" hidden="1"/>
    <cellStyle name="Uwaga 3" xfId="23117" hidden="1"/>
    <cellStyle name="Uwaga 3" xfId="23121" hidden="1"/>
    <cellStyle name="Uwaga 3" xfId="23122" hidden="1"/>
    <cellStyle name="Uwaga 3" xfId="23124" hidden="1"/>
    <cellStyle name="Uwaga 3" xfId="23136" hidden="1"/>
    <cellStyle name="Uwaga 3" xfId="23137" hidden="1"/>
    <cellStyle name="Uwaga 3" xfId="23139" hidden="1"/>
    <cellStyle name="Uwaga 3" xfId="23151" hidden="1"/>
    <cellStyle name="Uwaga 3" xfId="23153" hidden="1"/>
    <cellStyle name="Uwaga 3" xfId="23156" hidden="1"/>
    <cellStyle name="Uwaga 3" xfId="23166" hidden="1"/>
    <cellStyle name="Uwaga 3" xfId="23167" hidden="1"/>
    <cellStyle name="Uwaga 3" xfId="23169" hidden="1"/>
    <cellStyle name="Uwaga 3" xfId="23181" hidden="1"/>
    <cellStyle name="Uwaga 3" xfId="23182" hidden="1"/>
    <cellStyle name="Uwaga 3" xfId="23183" hidden="1"/>
    <cellStyle name="Uwaga 3" xfId="23197" hidden="1"/>
    <cellStyle name="Uwaga 3" xfId="23200" hidden="1"/>
    <cellStyle name="Uwaga 3" xfId="23204" hidden="1"/>
    <cellStyle name="Uwaga 3" xfId="23212" hidden="1"/>
    <cellStyle name="Uwaga 3" xfId="23215" hidden="1"/>
    <cellStyle name="Uwaga 3" xfId="23219" hidden="1"/>
    <cellStyle name="Uwaga 3" xfId="23227" hidden="1"/>
    <cellStyle name="Uwaga 3" xfId="23230" hidden="1"/>
    <cellStyle name="Uwaga 3" xfId="23234" hidden="1"/>
    <cellStyle name="Uwaga 3" xfId="23241" hidden="1"/>
    <cellStyle name="Uwaga 3" xfId="23242" hidden="1"/>
    <cellStyle name="Uwaga 3" xfId="23244" hidden="1"/>
    <cellStyle name="Uwaga 3" xfId="23257" hidden="1"/>
    <cellStyle name="Uwaga 3" xfId="23260" hidden="1"/>
    <cellStyle name="Uwaga 3" xfId="23263" hidden="1"/>
    <cellStyle name="Uwaga 3" xfId="23272" hidden="1"/>
    <cellStyle name="Uwaga 3" xfId="23275" hidden="1"/>
    <cellStyle name="Uwaga 3" xfId="23279" hidden="1"/>
    <cellStyle name="Uwaga 3" xfId="23287" hidden="1"/>
    <cellStyle name="Uwaga 3" xfId="23289" hidden="1"/>
    <cellStyle name="Uwaga 3" xfId="23292" hidden="1"/>
    <cellStyle name="Uwaga 3" xfId="23301" hidden="1"/>
    <cellStyle name="Uwaga 3" xfId="23302" hidden="1"/>
    <cellStyle name="Uwaga 3" xfId="23303" hidden="1"/>
    <cellStyle name="Uwaga 3" xfId="23316" hidden="1"/>
    <cellStyle name="Uwaga 3" xfId="23317" hidden="1"/>
    <cellStyle name="Uwaga 3" xfId="23319" hidden="1"/>
    <cellStyle name="Uwaga 3" xfId="23331" hidden="1"/>
    <cellStyle name="Uwaga 3" xfId="23332" hidden="1"/>
    <cellStyle name="Uwaga 3" xfId="23334" hidden="1"/>
    <cellStyle name="Uwaga 3" xfId="23346" hidden="1"/>
    <cellStyle name="Uwaga 3" xfId="23347" hidden="1"/>
    <cellStyle name="Uwaga 3" xfId="23349" hidden="1"/>
    <cellStyle name="Uwaga 3" xfId="23361" hidden="1"/>
    <cellStyle name="Uwaga 3" xfId="23362" hidden="1"/>
    <cellStyle name="Uwaga 3" xfId="23363" hidden="1"/>
    <cellStyle name="Uwaga 3" xfId="23377" hidden="1"/>
    <cellStyle name="Uwaga 3" xfId="23379" hidden="1"/>
    <cellStyle name="Uwaga 3" xfId="23382" hidden="1"/>
    <cellStyle name="Uwaga 3" xfId="23392" hidden="1"/>
    <cellStyle name="Uwaga 3" xfId="23395" hidden="1"/>
    <cellStyle name="Uwaga 3" xfId="23398" hidden="1"/>
    <cellStyle name="Uwaga 3" xfId="23407" hidden="1"/>
    <cellStyle name="Uwaga 3" xfId="23409" hidden="1"/>
    <cellStyle name="Uwaga 3" xfId="23412" hidden="1"/>
    <cellStyle name="Uwaga 3" xfId="23421" hidden="1"/>
    <cellStyle name="Uwaga 3" xfId="23422" hidden="1"/>
    <cellStyle name="Uwaga 3" xfId="23423" hidden="1"/>
    <cellStyle name="Uwaga 3" xfId="23436" hidden="1"/>
    <cellStyle name="Uwaga 3" xfId="23438" hidden="1"/>
    <cellStyle name="Uwaga 3" xfId="23440" hidden="1"/>
    <cellStyle name="Uwaga 3" xfId="23451" hidden="1"/>
    <cellStyle name="Uwaga 3" xfId="23453" hidden="1"/>
    <cellStyle name="Uwaga 3" xfId="23455" hidden="1"/>
    <cellStyle name="Uwaga 3" xfId="23466" hidden="1"/>
    <cellStyle name="Uwaga 3" xfId="23468" hidden="1"/>
    <cellStyle name="Uwaga 3" xfId="23470" hidden="1"/>
    <cellStyle name="Uwaga 3" xfId="23481" hidden="1"/>
    <cellStyle name="Uwaga 3" xfId="23482" hidden="1"/>
    <cellStyle name="Uwaga 3" xfId="23483" hidden="1"/>
    <cellStyle name="Uwaga 3" xfId="23496" hidden="1"/>
    <cellStyle name="Uwaga 3" xfId="23498" hidden="1"/>
    <cellStyle name="Uwaga 3" xfId="23500" hidden="1"/>
    <cellStyle name="Uwaga 3" xfId="23511" hidden="1"/>
    <cellStyle name="Uwaga 3" xfId="23513" hidden="1"/>
    <cellStyle name="Uwaga 3" xfId="23515" hidden="1"/>
    <cellStyle name="Uwaga 3" xfId="23526" hidden="1"/>
    <cellStyle name="Uwaga 3" xfId="23528" hidden="1"/>
    <cellStyle name="Uwaga 3" xfId="23529" hidden="1"/>
    <cellStyle name="Uwaga 3" xfId="23541" hidden="1"/>
    <cellStyle name="Uwaga 3" xfId="23542" hidden="1"/>
    <cellStyle name="Uwaga 3" xfId="23543" hidden="1"/>
    <cellStyle name="Uwaga 3" xfId="23556" hidden="1"/>
    <cellStyle name="Uwaga 3" xfId="23558" hidden="1"/>
    <cellStyle name="Uwaga 3" xfId="23560" hidden="1"/>
    <cellStyle name="Uwaga 3" xfId="23571" hidden="1"/>
    <cellStyle name="Uwaga 3" xfId="23573" hidden="1"/>
    <cellStyle name="Uwaga 3" xfId="23575" hidden="1"/>
    <cellStyle name="Uwaga 3" xfId="23586" hidden="1"/>
    <cellStyle name="Uwaga 3" xfId="23588" hidden="1"/>
    <cellStyle name="Uwaga 3" xfId="23590" hidden="1"/>
    <cellStyle name="Uwaga 3" xfId="23601" hidden="1"/>
    <cellStyle name="Uwaga 3" xfId="23602" hidden="1"/>
    <cellStyle name="Uwaga 3" xfId="23604" hidden="1"/>
    <cellStyle name="Uwaga 3" xfId="23615" hidden="1"/>
    <cellStyle name="Uwaga 3" xfId="23617" hidden="1"/>
    <cellStyle name="Uwaga 3" xfId="23618" hidden="1"/>
    <cellStyle name="Uwaga 3" xfId="23627" hidden="1"/>
    <cellStyle name="Uwaga 3" xfId="23630" hidden="1"/>
    <cellStyle name="Uwaga 3" xfId="23632" hidden="1"/>
    <cellStyle name="Uwaga 3" xfId="23643" hidden="1"/>
    <cellStyle name="Uwaga 3" xfId="23645" hidden="1"/>
    <cellStyle name="Uwaga 3" xfId="23647" hidden="1"/>
    <cellStyle name="Uwaga 3" xfId="23659" hidden="1"/>
    <cellStyle name="Uwaga 3" xfId="23661" hidden="1"/>
    <cellStyle name="Uwaga 3" xfId="23663" hidden="1"/>
    <cellStyle name="Uwaga 3" xfId="23671" hidden="1"/>
    <cellStyle name="Uwaga 3" xfId="23673" hidden="1"/>
    <cellStyle name="Uwaga 3" xfId="23676" hidden="1"/>
    <cellStyle name="Uwaga 3" xfId="23666" hidden="1"/>
    <cellStyle name="Uwaga 3" xfId="23665" hidden="1"/>
    <cellStyle name="Uwaga 3" xfId="23664" hidden="1"/>
    <cellStyle name="Uwaga 3" xfId="23651" hidden="1"/>
    <cellStyle name="Uwaga 3" xfId="23650" hidden="1"/>
    <cellStyle name="Uwaga 3" xfId="23649" hidden="1"/>
    <cellStyle name="Uwaga 3" xfId="23636" hidden="1"/>
    <cellStyle name="Uwaga 3" xfId="23635" hidden="1"/>
    <cellStyle name="Uwaga 3" xfId="23634" hidden="1"/>
    <cellStyle name="Uwaga 3" xfId="23621" hidden="1"/>
    <cellStyle name="Uwaga 3" xfId="23620" hidden="1"/>
    <cellStyle name="Uwaga 3" xfId="23619" hidden="1"/>
    <cellStyle name="Uwaga 3" xfId="23606" hidden="1"/>
    <cellStyle name="Uwaga 3" xfId="23605" hidden="1"/>
    <cellStyle name="Uwaga 3" xfId="23603" hidden="1"/>
    <cellStyle name="Uwaga 3" xfId="23592" hidden="1"/>
    <cellStyle name="Uwaga 3" xfId="23589" hidden="1"/>
    <cellStyle name="Uwaga 3" xfId="23587" hidden="1"/>
    <cellStyle name="Uwaga 3" xfId="23577" hidden="1"/>
    <cellStyle name="Uwaga 3" xfId="23574" hidden="1"/>
    <cellStyle name="Uwaga 3" xfId="23572" hidden="1"/>
    <cellStyle name="Uwaga 3" xfId="23562" hidden="1"/>
    <cellStyle name="Uwaga 3" xfId="23559" hidden="1"/>
    <cellStyle name="Uwaga 3" xfId="23557" hidden="1"/>
    <cellStyle name="Uwaga 3" xfId="23547" hidden="1"/>
    <cellStyle name="Uwaga 3" xfId="23545" hidden="1"/>
    <cellStyle name="Uwaga 3" xfId="23544" hidden="1"/>
    <cellStyle name="Uwaga 3" xfId="23532" hidden="1"/>
    <cellStyle name="Uwaga 3" xfId="23530" hidden="1"/>
    <cellStyle name="Uwaga 3" xfId="23527" hidden="1"/>
    <cellStyle name="Uwaga 3" xfId="23517" hidden="1"/>
    <cellStyle name="Uwaga 3" xfId="23514" hidden="1"/>
    <cellStyle name="Uwaga 3" xfId="23512" hidden="1"/>
    <cellStyle name="Uwaga 3" xfId="23502" hidden="1"/>
    <cellStyle name="Uwaga 3" xfId="23499" hidden="1"/>
    <cellStyle name="Uwaga 3" xfId="23497" hidden="1"/>
    <cellStyle name="Uwaga 3" xfId="23487" hidden="1"/>
    <cellStyle name="Uwaga 3" xfId="23485" hidden="1"/>
    <cellStyle name="Uwaga 3" xfId="23484" hidden="1"/>
    <cellStyle name="Uwaga 3" xfId="23472" hidden="1"/>
    <cellStyle name="Uwaga 3" xfId="23469" hidden="1"/>
    <cellStyle name="Uwaga 3" xfId="23467" hidden="1"/>
    <cellStyle name="Uwaga 3" xfId="23457" hidden="1"/>
    <cellStyle name="Uwaga 3" xfId="23454" hidden="1"/>
    <cellStyle name="Uwaga 3" xfId="23452" hidden="1"/>
    <cellStyle name="Uwaga 3" xfId="23442" hidden="1"/>
    <cellStyle name="Uwaga 3" xfId="23439" hidden="1"/>
    <cellStyle name="Uwaga 3" xfId="23437" hidden="1"/>
    <cellStyle name="Uwaga 3" xfId="23427" hidden="1"/>
    <cellStyle name="Uwaga 3" xfId="23425" hidden="1"/>
    <cellStyle name="Uwaga 3" xfId="23424" hidden="1"/>
    <cellStyle name="Uwaga 3" xfId="23411" hidden="1"/>
    <cellStyle name="Uwaga 3" xfId="23408" hidden="1"/>
    <cellStyle name="Uwaga 3" xfId="23406" hidden="1"/>
    <cellStyle name="Uwaga 3" xfId="23396" hidden="1"/>
    <cellStyle name="Uwaga 3" xfId="23393" hidden="1"/>
    <cellStyle name="Uwaga 3" xfId="23391" hidden="1"/>
    <cellStyle name="Uwaga 3" xfId="23381" hidden="1"/>
    <cellStyle name="Uwaga 3" xfId="23378" hidden="1"/>
    <cellStyle name="Uwaga 3" xfId="23376" hidden="1"/>
    <cellStyle name="Uwaga 3" xfId="23367" hidden="1"/>
    <cellStyle name="Uwaga 3" xfId="23365" hidden="1"/>
    <cellStyle name="Uwaga 3" xfId="23364" hidden="1"/>
    <cellStyle name="Uwaga 3" xfId="23352" hidden="1"/>
    <cellStyle name="Uwaga 3" xfId="23350" hidden="1"/>
    <cellStyle name="Uwaga 3" xfId="23348" hidden="1"/>
    <cellStyle name="Uwaga 3" xfId="23337" hidden="1"/>
    <cellStyle name="Uwaga 3" xfId="23335" hidden="1"/>
    <cellStyle name="Uwaga 3" xfId="23333" hidden="1"/>
    <cellStyle name="Uwaga 3" xfId="23322" hidden="1"/>
    <cellStyle name="Uwaga 3" xfId="23320" hidden="1"/>
    <cellStyle name="Uwaga 3" xfId="23318" hidden="1"/>
    <cellStyle name="Uwaga 3" xfId="23307" hidden="1"/>
    <cellStyle name="Uwaga 3" xfId="23305" hidden="1"/>
    <cellStyle name="Uwaga 3" xfId="23304" hidden="1"/>
    <cellStyle name="Uwaga 3" xfId="23291" hidden="1"/>
    <cellStyle name="Uwaga 3" xfId="23288" hidden="1"/>
    <cellStyle name="Uwaga 3" xfId="23286" hidden="1"/>
    <cellStyle name="Uwaga 3" xfId="23276" hidden="1"/>
    <cellStyle name="Uwaga 3" xfId="23273" hidden="1"/>
    <cellStyle name="Uwaga 3" xfId="23271" hidden="1"/>
    <cellStyle name="Uwaga 3" xfId="23261" hidden="1"/>
    <cellStyle name="Uwaga 3" xfId="23258" hidden="1"/>
    <cellStyle name="Uwaga 3" xfId="23256" hidden="1"/>
    <cellStyle name="Uwaga 3" xfId="23247" hidden="1"/>
    <cellStyle name="Uwaga 3" xfId="23245" hidden="1"/>
    <cellStyle name="Uwaga 3" xfId="23243" hidden="1"/>
    <cellStyle name="Uwaga 3" xfId="23231" hidden="1"/>
    <cellStyle name="Uwaga 3" xfId="23228" hidden="1"/>
    <cellStyle name="Uwaga 3" xfId="23226" hidden="1"/>
    <cellStyle name="Uwaga 3" xfId="23216" hidden="1"/>
    <cellStyle name="Uwaga 3" xfId="23213" hidden="1"/>
    <cellStyle name="Uwaga 3" xfId="23211" hidden="1"/>
    <cellStyle name="Uwaga 3" xfId="23201" hidden="1"/>
    <cellStyle name="Uwaga 3" xfId="23198" hidden="1"/>
    <cellStyle name="Uwaga 3" xfId="23196" hidden="1"/>
    <cellStyle name="Uwaga 3" xfId="23189" hidden="1"/>
    <cellStyle name="Uwaga 3" xfId="23186" hidden="1"/>
    <cellStyle name="Uwaga 3" xfId="23184" hidden="1"/>
    <cellStyle name="Uwaga 3" xfId="23174" hidden="1"/>
    <cellStyle name="Uwaga 3" xfId="23171" hidden="1"/>
    <cellStyle name="Uwaga 3" xfId="23168" hidden="1"/>
    <cellStyle name="Uwaga 3" xfId="23159" hidden="1"/>
    <cellStyle name="Uwaga 3" xfId="23155" hidden="1"/>
    <cellStyle name="Uwaga 3" xfId="23152" hidden="1"/>
    <cellStyle name="Uwaga 3" xfId="23144" hidden="1"/>
    <cellStyle name="Uwaga 3" xfId="23141" hidden="1"/>
    <cellStyle name="Uwaga 3" xfId="23138" hidden="1"/>
    <cellStyle name="Uwaga 3" xfId="23129" hidden="1"/>
    <cellStyle name="Uwaga 3" xfId="23126" hidden="1"/>
    <cellStyle name="Uwaga 3" xfId="23123" hidden="1"/>
    <cellStyle name="Uwaga 3" xfId="23113" hidden="1"/>
    <cellStyle name="Uwaga 3" xfId="23109" hidden="1"/>
    <cellStyle name="Uwaga 3" xfId="23106" hidden="1"/>
    <cellStyle name="Uwaga 3" xfId="23097" hidden="1"/>
    <cellStyle name="Uwaga 3" xfId="23093" hidden="1"/>
    <cellStyle name="Uwaga 3" xfId="23091" hidden="1"/>
    <cellStyle name="Uwaga 3" xfId="23083" hidden="1"/>
    <cellStyle name="Uwaga 3" xfId="23079" hidden="1"/>
    <cellStyle name="Uwaga 3" xfId="23076" hidden="1"/>
    <cellStyle name="Uwaga 3" xfId="23069" hidden="1"/>
    <cellStyle name="Uwaga 3" xfId="23066" hidden="1"/>
    <cellStyle name="Uwaga 3" xfId="23063" hidden="1"/>
    <cellStyle name="Uwaga 3" xfId="23054" hidden="1"/>
    <cellStyle name="Uwaga 3" xfId="23049" hidden="1"/>
    <cellStyle name="Uwaga 3" xfId="23046" hidden="1"/>
    <cellStyle name="Uwaga 3" xfId="23039" hidden="1"/>
    <cellStyle name="Uwaga 3" xfId="23034" hidden="1"/>
    <cellStyle name="Uwaga 3" xfId="23031" hidden="1"/>
    <cellStyle name="Uwaga 3" xfId="23024" hidden="1"/>
    <cellStyle name="Uwaga 3" xfId="23019" hidden="1"/>
    <cellStyle name="Uwaga 3" xfId="23016" hidden="1"/>
    <cellStyle name="Uwaga 3" xfId="23010" hidden="1"/>
    <cellStyle name="Uwaga 3" xfId="23006" hidden="1"/>
    <cellStyle name="Uwaga 3" xfId="23003" hidden="1"/>
    <cellStyle name="Uwaga 3" xfId="22995" hidden="1"/>
    <cellStyle name="Uwaga 3" xfId="22990" hidden="1"/>
    <cellStyle name="Uwaga 3" xfId="22986" hidden="1"/>
    <cellStyle name="Uwaga 3" xfId="22980" hidden="1"/>
    <cellStyle name="Uwaga 3" xfId="22975" hidden="1"/>
    <cellStyle name="Uwaga 3" xfId="22971" hidden="1"/>
    <cellStyle name="Uwaga 3" xfId="22965" hidden="1"/>
    <cellStyle name="Uwaga 3" xfId="22960" hidden="1"/>
    <cellStyle name="Uwaga 3" xfId="22956" hidden="1"/>
    <cellStyle name="Uwaga 3" xfId="22951" hidden="1"/>
    <cellStyle name="Uwaga 3" xfId="22947" hidden="1"/>
    <cellStyle name="Uwaga 3" xfId="22943" hidden="1"/>
    <cellStyle name="Uwaga 3" xfId="22935" hidden="1"/>
    <cellStyle name="Uwaga 3" xfId="22930" hidden="1"/>
    <cellStyle name="Uwaga 3" xfId="22926" hidden="1"/>
    <cellStyle name="Uwaga 3" xfId="22920" hidden="1"/>
    <cellStyle name="Uwaga 3" xfId="22915" hidden="1"/>
    <cellStyle name="Uwaga 3" xfId="22911" hidden="1"/>
    <cellStyle name="Uwaga 3" xfId="22905" hidden="1"/>
    <cellStyle name="Uwaga 3" xfId="22900"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3" hidden="1"/>
    <cellStyle name="Uwaga 3" xfId="22817" hidden="1"/>
    <cellStyle name="Uwaga 3" xfId="22813" hidden="1"/>
    <cellStyle name="Uwaga 3" xfId="22809" hidden="1"/>
    <cellStyle name="Uwaga 3" xfId="23669" hidden="1"/>
    <cellStyle name="Uwaga 3" xfId="23668" hidden="1"/>
    <cellStyle name="Uwaga 3" xfId="23667" hidden="1"/>
    <cellStyle name="Uwaga 3" xfId="23654" hidden="1"/>
    <cellStyle name="Uwaga 3" xfId="23653" hidden="1"/>
    <cellStyle name="Uwaga 3" xfId="23652" hidden="1"/>
    <cellStyle name="Uwaga 3" xfId="23639" hidden="1"/>
    <cellStyle name="Uwaga 3" xfId="23638" hidden="1"/>
    <cellStyle name="Uwaga 3" xfId="23637" hidden="1"/>
    <cellStyle name="Uwaga 3" xfId="23624" hidden="1"/>
    <cellStyle name="Uwaga 3" xfId="23623" hidden="1"/>
    <cellStyle name="Uwaga 3" xfId="23622" hidden="1"/>
    <cellStyle name="Uwaga 3" xfId="23609" hidden="1"/>
    <cellStyle name="Uwaga 3" xfId="23608" hidden="1"/>
    <cellStyle name="Uwaga 3" xfId="23607" hidden="1"/>
    <cellStyle name="Uwaga 3" xfId="23595" hidden="1"/>
    <cellStyle name="Uwaga 3" xfId="23593" hidden="1"/>
    <cellStyle name="Uwaga 3" xfId="23591" hidden="1"/>
    <cellStyle name="Uwaga 3" xfId="23580" hidden="1"/>
    <cellStyle name="Uwaga 3" xfId="23578" hidden="1"/>
    <cellStyle name="Uwaga 3" xfId="23576" hidden="1"/>
    <cellStyle name="Uwaga 3" xfId="23565" hidden="1"/>
    <cellStyle name="Uwaga 3" xfId="23563" hidden="1"/>
    <cellStyle name="Uwaga 3" xfId="23561" hidden="1"/>
    <cellStyle name="Uwaga 3" xfId="23550" hidden="1"/>
    <cellStyle name="Uwaga 3" xfId="23548" hidden="1"/>
    <cellStyle name="Uwaga 3" xfId="23546" hidden="1"/>
    <cellStyle name="Uwaga 3" xfId="23535" hidden="1"/>
    <cellStyle name="Uwaga 3" xfId="23533" hidden="1"/>
    <cellStyle name="Uwaga 3" xfId="23531" hidden="1"/>
    <cellStyle name="Uwaga 3" xfId="23520" hidden="1"/>
    <cellStyle name="Uwaga 3" xfId="23518" hidden="1"/>
    <cellStyle name="Uwaga 3" xfId="23516" hidden="1"/>
    <cellStyle name="Uwaga 3" xfId="23505" hidden="1"/>
    <cellStyle name="Uwaga 3" xfId="23503" hidden="1"/>
    <cellStyle name="Uwaga 3" xfId="23501" hidden="1"/>
    <cellStyle name="Uwaga 3" xfId="23490" hidden="1"/>
    <cellStyle name="Uwaga 3" xfId="23488" hidden="1"/>
    <cellStyle name="Uwaga 3" xfId="23486" hidden="1"/>
    <cellStyle name="Uwaga 3" xfId="23475" hidden="1"/>
    <cellStyle name="Uwaga 3" xfId="23473" hidden="1"/>
    <cellStyle name="Uwaga 3" xfId="23471" hidden="1"/>
    <cellStyle name="Uwaga 3" xfId="23460" hidden="1"/>
    <cellStyle name="Uwaga 3" xfId="23458" hidden="1"/>
    <cellStyle name="Uwaga 3" xfId="23456" hidden="1"/>
    <cellStyle name="Uwaga 3" xfId="23445" hidden="1"/>
    <cellStyle name="Uwaga 3" xfId="23443" hidden="1"/>
    <cellStyle name="Uwaga 3" xfId="23441" hidden="1"/>
    <cellStyle name="Uwaga 3" xfId="23430" hidden="1"/>
    <cellStyle name="Uwaga 3" xfId="23428" hidden="1"/>
    <cellStyle name="Uwaga 3" xfId="23426" hidden="1"/>
    <cellStyle name="Uwaga 3" xfId="23415" hidden="1"/>
    <cellStyle name="Uwaga 3" xfId="23413" hidden="1"/>
    <cellStyle name="Uwaga 3" xfId="23410" hidden="1"/>
    <cellStyle name="Uwaga 3" xfId="23400" hidden="1"/>
    <cellStyle name="Uwaga 3" xfId="23397" hidden="1"/>
    <cellStyle name="Uwaga 3" xfId="23394" hidden="1"/>
    <cellStyle name="Uwaga 3" xfId="23385" hidden="1"/>
    <cellStyle name="Uwaga 3" xfId="23383" hidden="1"/>
    <cellStyle name="Uwaga 3" xfId="23380" hidden="1"/>
    <cellStyle name="Uwaga 3" xfId="23370" hidden="1"/>
    <cellStyle name="Uwaga 3" xfId="23368" hidden="1"/>
    <cellStyle name="Uwaga 3" xfId="23366" hidden="1"/>
    <cellStyle name="Uwaga 3" xfId="23355" hidden="1"/>
    <cellStyle name="Uwaga 3" xfId="23353" hidden="1"/>
    <cellStyle name="Uwaga 3" xfId="23351" hidden="1"/>
    <cellStyle name="Uwaga 3" xfId="23340" hidden="1"/>
    <cellStyle name="Uwaga 3" xfId="23338" hidden="1"/>
    <cellStyle name="Uwaga 3" xfId="23336" hidden="1"/>
    <cellStyle name="Uwaga 3" xfId="23325" hidden="1"/>
    <cellStyle name="Uwaga 3" xfId="23323" hidden="1"/>
    <cellStyle name="Uwaga 3" xfId="23321" hidden="1"/>
    <cellStyle name="Uwaga 3" xfId="23310" hidden="1"/>
    <cellStyle name="Uwaga 3" xfId="23308" hidden="1"/>
    <cellStyle name="Uwaga 3" xfId="23306" hidden="1"/>
    <cellStyle name="Uwaga 3" xfId="23295" hidden="1"/>
    <cellStyle name="Uwaga 3" xfId="23293" hidden="1"/>
    <cellStyle name="Uwaga 3" xfId="23290" hidden="1"/>
    <cellStyle name="Uwaga 3" xfId="23280" hidden="1"/>
    <cellStyle name="Uwaga 3" xfId="23277" hidden="1"/>
    <cellStyle name="Uwaga 3" xfId="23274" hidden="1"/>
    <cellStyle name="Uwaga 3" xfId="23265" hidden="1"/>
    <cellStyle name="Uwaga 3" xfId="23262" hidden="1"/>
    <cellStyle name="Uwaga 3" xfId="23259" hidden="1"/>
    <cellStyle name="Uwaga 3" xfId="23250" hidden="1"/>
    <cellStyle name="Uwaga 3" xfId="23248" hidden="1"/>
    <cellStyle name="Uwaga 3" xfId="23246" hidden="1"/>
    <cellStyle name="Uwaga 3" xfId="23235" hidden="1"/>
    <cellStyle name="Uwaga 3" xfId="23232" hidden="1"/>
    <cellStyle name="Uwaga 3" xfId="23229" hidden="1"/>
    <cellStyle name="Uwaga 3" xfId="23220" hidden="1"/>
    <cellStyle name="Uwaga 3" xfId="23217" hidden="1"/>
    <cellStyle name="Uwaga 3" xfId="23214" hidden="1"/>
    <cellStyle name="Uwaga 3" xfId="23205" hidden="1"/>
    <cellStyle name="Uwaga 3" xfId="23202" hidden="1"/>
    <cellStyle name="Uwaga 3" xfId="23199" hidden="1"/>
    <cellStyle name="Uwaga 3" xfId="23192" hidden="1"/>
    <cellStyle name="Uwaga 3" xfId="23188" hidden="1"/>
    <cellStyle name="Uwaga 3" xfId="23185" hidden="1"/>
    <cellStyle name="Uwaga 3" xfId="23177" hidden="1"/>
    <cellStyle name="Uwaga 3" xfId="23173" hidden="1"/>
    <cellStyle name="Uwaga 3" xfId="23170" hidden="1"/>
    <cellStyle name="Uwaga 3" xfId="23162" hidden="1"/>
    <cellStyle name="Uwaga 3" xfId="23158" hidden="1"/>
    <cellStyle name="Uwaga 3" xfId="23154" hidden="1"/>
    <cellStyle name="Uwaga 3" xfId="23147" hidden="1"/>
    <cellStyle name="Uwaga 3" xfId="23143" hidden="1"/>
    <cellStyle name="Uwaga 3" xfId="23140" hidden="1"/>
    <cellStyle name="Uwaga 3" xfId="23132" hidden="1"/>
    <cellStyle name="Uwaga 3" xfId="23128" hidden="1"/>
    <cellStyle name="Uwaga 3" xfId="23125" hidden="1"/>
    <cellStyle name="Uwaga 3" xfId="23116" hidden="1"/>
    <cellStyle name="Uwaga 3" xfId="23111" hidden="1"/>
    <cellStyle name="Uwaga 3" xfId="23107" hidden="1"/>
    <cellStyle name="Uwaga 3" xfId="23101" hidden="1"/>
    <cellStyle name="Uwaga 3" xfId="23096" hidden="1"/>
    <cellStyle name="Uwaga 3" xfId="23092" hidden="1"/>
    <cellStyle name="Uwaga 3" xfId="23086" hidden="1"/>
    <cellStyle name="Uwaga 3" xfId="23081" hidden="1"/>
    <cellStyle name="Uwaga 3" xfId="23077" hidden="1"/>
    <cellStyle name="Uwaga 3" xfId="23072" hidden="1"/>
    <cellStyle name="Uwaga 3" xfId="23068" hidden="1"/>
    <cellStyle name="Uwaga 3" xfId="23064" hidden="1"/>
    <cellStyle name="Uwaga 3" xfId="23057" hidden="1"/>
    <cellStyle name="Uwaga 3" xfId="23052" hidden="1"/>
    <cellStyle name="Uwaga 3" xfId="23048" hidden="1"/>
    <cellStyle name="Uwaga 3" xfId="23041" hidden="1"/>
    <cellStyle name="Uwaga 3" xfId="23036" hidden="1"/>
    <cellStyle name="Uwaga 3" xfId="23032" hidden="1"/>
    <cellStyle name="Uwaga 3" xfId="23027" hidden="1"/>
    <cellStyle name="Uwaga 3" xfId="23022" hidden="1"/>
    <cellStyle name="Uwaga 3" xfId="23018" hidden="1"/>
    <cellStyle name="Uwaga 3" xfId="23012" hidden="1"/>
    <cellStyle name="Uwaga 3" xfId="23008" hidden="1"/>
    <cellStyle name="Uwaga 3" xfId="23005" hidden="1"/>
    <cellStyle name="Uwaga 3" xfId="22998" hidden="1"/>
    <cellStyle name="Uwaga 3" xfId="22993" hidden="1"/>
    <cellStyle name="Uwaga 3" xfId="22988" hidden="1"/>
    <cellStyle name="Uwaga 3" xfId="22982" hidden="1"/>
    <cellStyle name="Uwaga 3" xfId="22977" hidden="1"/>
    <cellStyle name="Uwaga 3" xfId="22972" hidden="1"/>
    <cellStyle name="Uwaga 3" xfId="22967" hidden="1"/>
    <cellStyle name="Uwaga 3" xfId="22962" hidden="1"/>
    <cellStyle name="Uwaga 3" xfId="22957" hidden="1"/>
    <cellStyle name="Uwaga 3" xfId="22953" hidden="1"/>
    <cellStyle name="Uwaga 3" xfId="22949" hidden="1"/>
    <cellStyle name="Uwaga 3" xfId="22944" hidden="1"/>
    <cellStyle name="Uwaga 3" xfId="22937" hidden="1"/>
    <cellStyle name="Uwaga 3" xfId="22932" hidden="1"/>
    <cellStyle name="Uwaga 3" xfId="22927" hidden="1"/>
    <cellStyle name="Uwaga 3" xfId="22921" hidden="1"/>
    <cellStyle name="Uwaga 3" xfId="22916"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4" hidden="1"/>
    <cellStyle name="Uwaga 3" xfId="23672" hidden="1"/>
    <cellStyle name="Uwaga 3" xfId="23670" hidden="1"/>
    <cellStyle name="Uwaga 3" xfId="23657" hidden="1"/>
    <cellStyle name="Uwaga 3" xfId="23656" hidden="1"/>
    <cellStyle name="Uwaga 3" xfId="23655" hidden="1"/>
    <cellStyle name="Uwaga 3" xfId="23642" hidden="1"/>
    <cellStyle name="Uwaga 3" xfId="23641" hidden="1"/>
    <cellStyle name="Uwaga 3" xfId="23640" hidden="1"/>
    <cellStyle name="Uwaga 3" xfId="23628" hidden="1"/>
    <cellStyle name="Uwaga 3" xfId="23626" hidden="1"/>
    <cellStyle name="Uwaga 3" xfId="23625" hidden="1"/>
    <cellStyle name="Uwaga 3" xfId="23612" hidden="1"/>
    <cellStyle name="Uwaga 3" xfId="23611" hidden="1"/>
    <cellStyle name="Uwaga 3" xfId="23610" hidden="1"/>
    <cellStyle name="Uwaga 3" xfId="23598" hidden="1"/>
    <cellStyle name="Uwaga 3" xfId="23596" hidden="1"/>
    <cellStyle name="Uwaga 3" xfId="23594" hidden="1"/>
    <cellStyle name="Uwaga 3" xfId="23583" hidden="1"/>
    <cellStyle name="Uwaga 3" xfId="23581" hidden="1"/>
    <cellStyle name="Uwaga 3" xfId="23579" hidden="1"/>
    <cellStyle name="Uwaga 3" xfId="23568" hidden="1"/>
    <cellStyle name="Uwaga 3" xfId="23566" hidden="1"/>
    <cellStyle name="Uwaga 3" xfId="23564" hidden="1"/>
    <cellStyle name="Uwaga 3" xfId="23553" hidden="1"/>
    <cellStyle name="Uwaga 3" xfId="23551" hidden="1"/>
    <cellStyle name="Uwaga 3" xfId="23549" hidden="1"/>
    <cellStyle name="Uwaga 3" xfId="23538" hidden="1"/>
    <cellStyle name="Uwaga 3" xfId="23536" hidden="1"/>
    <cellStyle name="Uwaga 3" xfId="23534" hidden="1"/>
    <cellStyle name="Uwaga 3" xfId="23523" hidden="1"/>
    <cellStyle name="Uwaga 3" xfId="23521" hidden="1"/>
    <cellStyle name="Uwaga 3" xfId="23519" hidden="1"/>
    <cellStyle name="Uwaga 3" xfId="23508" hidden="1"/>
    <cellStyle name="Uwaga 3" xfId="23506" hidden="1"/>
    <cellStyle name="Uwaga 3" xfId="23504" hidden="1"/>
    <cellStyle name="Uwaga 3" xfId="23493" hidden="1"/>
    <cellStyle name="Uwaga 3" xfId="23491" hidden="1"/>
    <cellStyle name="Uwaga 3" xfId="23489" hidden="1"/>
    <cellStyle name="Uwaga 3" xfId="23478" hidden="1"/>
    <cellStyle name="Uwaga 3" xfId="23476" hidden="1"/>
    <cellStyle name="Uwaga 3" xfId="23474" hidden="1"/>
    <cellStyle name="Uwaga 3" xfId="23463" hidden="1"/>
    <cellStyle name="Uwaga 3" xfId="23461" hidden="1"/>
    <cellStyle name="Uwaga 3" xfId="23459" hidden="1"/>
    <cellStyle name="Uwaga 3" xfId="23448" hidden="1"/>
    <cellStyle name="Uwaga 3" xfId="23446" hidden="1"/>
    <cellStyle name="Uwaga 3" xfId="23444" hidden="1"/>
    <cellStyle name="Uwaga 3" xfId="23433" hidden="1"/>
    <cellStyle name="Uwaga 3" xfId="23431" hidden="1"/>
    <cellStyle name="Uwaga 3" xfId="23429" hidden="1"/>
    <cellStyle name="Uwaga 3" xfId="23418" hidden="1"/>
    <cellStyle name="Uwaga 3" xfId="23416" hidden="1"/>
    <cellStyle name="Uwaga 3" xfId="23414" hidden="1"/>
    <cellStyle name="Uwaga 3" xfId="23403" hidden="1"/>
    <cellStyle name="Uwaga 3" xfId="23401" hidden="1"/>
    <cellStyle name="Uwaga 3" xfId="23399" hidden="1"/>
    <cellStyle name="Uwaga 3" xfId="23388" hidden="1"/>
    <cellStyle name="Uwaga 3" xfId="23386" hidden="1"/>
    <cellStyle name="Uwaga 3" xfId="23384" hidden="1"/>
    <cellStyle name="Uwaga 3" xfId="23373" hidden="1"/>
    <cellStyle name="Uwaga 3" xfId="23371" hidden="1"/>
    <cellStyle name="Uwaga 3" xfId="23369" hidden="1"/>
    <cellStyle name="Uwaga 3" xfId="23358" hidden="1"/>
    <cellStyle name="Uwaga 3" xfId="23356" hidden="1"/>
    <cellStyle name="Uwaga 3" xfId="23354" hidden="1"/>
    <cellStyle name="Uwaga 3" xfId="23343" hidden="1"/>
    <cellStyle name="Uwaga 3" xfId="23341" hidden="1"/>
    <cellStyle name="Uwaga 3" xfId="23339" hidden="1"/>
    <cellStyle name="Uwaga 3" xfId="23328" hidden="1"/>
    <cellStyle name="Uwaga 3" xfId="23326" hidden="1"/>
    <cellStyle name="Uwaga 3" xfId="23324" hidden="1"/>
    <cellStyle name="Uwaga 3" xfId="23313" hidden="1"/>
    <cellStyle name="Uwaga 3" xfId="23311" hidden="1"/>
    <cellStyle name="Uwaga 3" xfId="23309" hidden="1"/>
    <cellStyle name="Uwaga 3" xfId="23298" hidden="1"/>
    <cellStyle name="Uwaga 3" xfId="23296" hidden="1"/>
    <cellStyle name="Uwaga 3" xfId="23294" hidden="1"/>
    <cellStyle name="Uwaga 3" xfId="23283" hidden="1"/>
    <cellStyle name="Uwaga 3" xfId="23281" hidden="1"/>
    <cellStyle name="Uwaga 3" xfId="23278"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3" hidden="1"/>
    <cellStyle name="Uwaga 3" xfId="23223" hidden="1"/>
    <cellStyle name="Uwaga 3" xfId="23221" hidden="1"/>
    <cellStyle name="Uwaga 3" xfId="23218" hidden="1"/>
    <cellStyle name="Uwaga 3" xfId="23208" hidden="1"/>
    <cellStyle name="Uwaga 3" xfId="23206" hidden="1"/>
    <cellStyle name="Uwaga 3" xfId="23203" hidden="1"/>
    <cellStyle name="Uwaga 3" xfId="23194" hidden="1"/>
    <cellStyle name="Uwaga 3" xfId="23191" hidden="1"/>
    <cellStyle name="Uwaga 3" xfId="23187" hidden="1"/>
    <cellStyle name="Uwaga 3" xfId="23179" hidden="1"/>
    <cellStyle name="Uwaga 3" xfId="23176" hidden="1"/>
    <cellStyle name="Uwaga 3" xfId="23172" hidden="1"/>
    <cellStyle name="Uwaga 3" xfId="23164" hidden="1"/>
    <cellStyle name="Uwaga 3" xfId="23161" hidden="1"/>
    <cellStyle name="Uwaga 3" xfId="23157" hidden="1"/>
    <cellStyle name="Uwaga 3" xfId="23149" hidden="1"/>
    <cellStyle name="Uwaga 3" xfId="23146" hidden="1"/>
    <cellStyle name="Uwaga 3" xfId="23142" hidden="1"/>
    <cellStyle name="Uwaga 3" xfId="23134" hidden="1"/>
    <cellStyle name="Uwaga 3" xfId="23131" hidden="1"/>
    <cellStyle name="Uwaga 3" xfId="23127" hidden="1"/>
    <cellStyle name="Uwaga 3" xfId="23119" hidden="1"/>
    <cellStyle name="Uwaga 3" xfId="23115" hidden="1"/>
    <cellStyle name="Uwaga 3" xfId="23110" hidden="1"/>
    <cellStyle name="Uwaga 3" xfId="23104" hidden="1"/>
    <cellStyle name="Uwaga 3" xfId="23100" hidden="1"/>
    <cellStyle name="Uwaga 3" xfId="23095" hidden="1"/>
    <cellStyle name="Uwaga 3" xfId="23089" hidden="1"/>
    <cellStyle name="Uwaga 3" xfId="23085" hidden="1"/>
    <cellStyle name="Uwaga 3" xfId="23080" hidden="1"/>
    <cellStyle name="Uwaga 3" xfId="23074" hidden="1"/>
    <cellStyle name="Uwaga 3" xfId="23071" hidden="1"/>
    <cellStyle name="Uwaga 3" xfId="23067" hidden="1"/>
    <cellStyle name="Uwaga 3" xfId="23059" hidden="1"/>
    <cellStyle name="Uwaga 3" xfId="23056" hidden="1"/>
    <cellStyle name="Uwaga 3" xfId="23051" hidden="1"/>
    <cellStyle name="Uwaga 3" xfId="23044" hidden="1"/>
    <cellStyle name="Uwaga 3" xfId="23040" hidden="1"/>
    <cellStyle name="Uwaga 3" xfId="23035" hidden="1"/>
    <cellStyle name="Uwaga 3" xfId="23029" hidden="1"/>
    <cellStyle name="Uwaga 3" xfId="23025" hidden="1"/>
    <cellStyle name="Uwaga 3" xfId="23020" hidden="1"/>
    <cellStyle name="Uwaga 3" xfId="23014" hidden="1"/>
    <cellStyle name="Uwaga 3" xfId="23011" hidden="1"/>
    <cellStyle name="Uwaga 3" xfId="23007" hidden="1"/>
    <cellStyle name="Uwaga 3" xfId="22999" hidden="1"/>
    <cellStyle name="Uwaga 3" xfId="22994" hidden="1"/>
    <cellStyle name="Uwaga 3" xfId="22989" hidden="1"/>
    <cellStyle name="Uwaga 3" xfId="22984" hidden="1"/>
    <cellStyle name="Uwaga 3" xfId="22979" hidden="1"/>
    <cellStyle name="Uwaga 3" xfId="22974" hidden="1"/>
    <cellStyle name="Uwaga 3" xfId="22969" hidden="1"/>
    <cellStyle name="Uwaga 3" xfId="22964" hidden="1"/>
    <cellStyle name="Uwaga 3" xfId="22959" hidden="1"/>
    <cellStyle name="Uwaga 3" xfId="22954" hidden="1"/>
    <cellStyle name="Uwaga 3" xfId="22950" hidden="1"/>
    <cellStyle name="Uwaga 3" xfId="22945"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3678" hidden="1"/>
    <cellStyle name="Uwaga 3" xfId="23677" hidden="1"/>
    <cellStyle name="Uwaga 3" xfId="23675" hidden="1"/>
    <cellStyle name="Uwaga 3" xfId="23662" hidden="1"/>
    <cellStyle name="Uwaga 3" xfId="23660" hidden="1"/>
    <cellStyle name="Uwaga 3" xfId="23658" hidden="1"/>
    <cellStyle name="Uwaga 3" xfId="23648" hidden="1"/>
    <cellStyle name="Uwaga 3" xfId="23646" hidden="1"/>
    <cellStyle name="Uwaga 3" xfId="23644" hidden="1"/>
    <cellStyle name="Uwaga 3" xfId="23633" hidden="1"/>
    <cellStyle name="Uwaga 3" xfId="23631" hidden="1"/>
    <cellStyle name="Uwaga 3" xfId="23629" hidden="1"/>
    <cellStyle name="Uwaga 3" xfId="23616" hidden="1"/>
    <cellStyle name="Uwaga 3" xfId="23614" hidden="1"/>
    <cellStyle name="Uwaga 3" xfId="23613" hidden="1"/>
    <cellStyle name="Uwaga 3" xfId="23600" hidden="1"/>
    <cellStyle name="Uwaga 3" xfId="23599" hidden="1"/>
    <cellStyle name="Uwaga 3" xfId="23597" hidden="1"/>
    <cellStyle name="Uwaga 3" xfId="23585" hidden="1"/>
    <cellStyle name="Uwaga 3" xfId="23584" hidden="1"/>
    <cellStyle name="Uwaga 3" xfId="23582" hidden="1"/>
    <cellStyle name="Uwaga 3" xfId="23570" hidden="1"/>
    <cellStyle name="Uwaga 3" xfId="23569" hidden="1"/>
    <cellStyle name="Uwaga 3" xfId="23567" hidden="1"/>
    <cellStyle name="Uwaga 3" xfId="23555" hidden="1"/>
    <cellStyle name="Uwaga 3" xfId="23554" hidden="1"/>
    <cellStyle name="Uwaga 3" xfId="23552" hidden="1"/>
    <cellStyle name="Uwaga 3" xfId="23540" hidden="1"/>
    <cellStyle name="Uwaga 3" xfId="23539" hidden="1"/>
    <cellStyle name="Uwaga 3" xfId="23537" hidden="1"/>
    <cellStyle name="Uwaga 3" xfId="23525" hidden="1"/>
    <cellStyle name="Uwaga 3" xfId="23524" hidden="1"/>
    <cellStyle name="Uwaga 3" xfId="23522" hidden="1"/>
    <cellStyle name="Uwaga 3" xfId="23510" hidden="1"/>
    <cellStyle name="Uwaga 3" xfId="23509" hidden="1"/>
    <cellStyle name="Uwaga 3" xfId="23507" hidden="1"/>
    <cellStyle name="Uwaga 3" xfId="23495" hidden="1"/>
    <cellStyle name="Uwaga 3" xfId="23494" hidden="1"/>
    <cellStyle name="Uwaga 3" xfId="23492" hidden="1"/>
    <cellStyle name="Uwaga 3" xfId="23480" hidden="1"/>
    <cellStyle name="Uwaga 3" xfId="23479" hidden="1"/>
    <cellStyle name="Uwaga 3" xfId="23477" hidden="1"/>
    <cellStyle name="Uwaga 3" xfId="23465" hidden="1"/>
    <cellStyle name="Uwaga 3" xfId="23464" hidden="1"/>
    <cellStyle name="Uwaga 3" xfId="23462" hidden="1"/>
    <cellStyle name="Uwaga 3" xfId="23450" hidden="1"/>
    <cellStyle name="Uwaga 3" xfId="23449" hidden="1"/>
    <cellStyle name="Uwaga 3" xfId="23447" hidden="1"/>
    <cellStyle name="Uwaga 3" xfId="23435" hidden="1"/>
    <cellStyle name="Uwaga 3" xfId="23434" hidden="1"/>
    <cellStyle name="Uwaga 3" xfId="23432" hidden="1"/>
    <cellStyle name="Uwaga 3" xfId="23420" hidden="1"/>
    <cellStyle name="Uwaga 3" xfId="23419" hidden="1"/>
    <cellStyle name="Uwaga 3" xfId="23417" hidden="1"/>
    <cellStyle name="Uwaga 3" xfId="23405" hidden="1"/>
    <cellStyle name="Uwaga 3" xfId="23404" hidden="1"/>
    <cellStyle name="Uwaga 3" xfId="23402" hidden="1"/>
    <cellStyle name="Uwaga 3" xfId="23390" hidden="1"/>
    <cellStyle name="Uwaga 3" xfId="23389" hidden="1"/>
    <cellStyle name="Uwaga 3" xfId="23387" hidden="1"/>
    <cellStyle name="Uwaga 3" xfId="23375" hidden="1"/>
    <cellStyle name="Uwaga 3" xfId="23374" hidden="1"/>
    <cellStyle name="Uwaga 3" xfId="23372" hidden="1"/>
    <cellStyle name="Uwaga 3" xfId="23360" hidden="1"/>
    <cellStyle name="Uwaga 3" xfId="23359" hidden="1"/>
    <cellStyle name="Uwaga 3" xfId="23357" hidden="1"/>
    <cellStyle name="Uwaga 3" xfId="23345" hidden="1"/>
    <cellStyle name="Uwaga 3" xfId="23344" hidden="1"/>
    <cellStyle name="Uwaga 3" xfId="23342" hidden="1"/>
    <cellStyle name="Uwaga 3" xfId="23330" hidden="1"/>
    <cellStyle name="Uwaga 3" xfId="23329" hidden="1"/>
    <cellStyle name="Uwaga 3" xfId="23327" hidden="1"/>
    <cellStyle name="Uwaga 3" xfId="23315" hidden="1"/>
    <cellStyle name="Uwaga 3" xfId="23314" hidden="1"/>
    <cellStyle name="Uwaga 3" xfId="23312" hidden="1"/>
    <cellStyle name="Uwaga 3" xfId="23300" hidden="1"/>
    <cellStyle name="Uwaga 3" xfId="23299" hidden="1"/>
    <cellStyle name="Uwaga 3" xfId="23297" hidden="1"/>
    <cellStyle name="Uwaga 3" xfId="23285" hidden="1"/>
    <cellStyle name="Uwaga 3" xfId="23284" hidden="1"/>
    <cellStyle name="Uwaga 3" xfId="23282" hidden="1"/>
    <cellStyle name="Uwaga 3" xfId="23270" hidden="1"/>
    <cellStyle name="Uwaga 3" xfId="23269" hidden="1"/>
    <cellStyle name="Uwaga 3" xfId="23267" hidden="1"/>
    <cellStyle name="Uwaga 3" xfId="23255" hidden="1"/>
    <cellStyle name="Uwaga 3" xfId="23254" hidden="1"/>
    <cellStyle name="Uwaga 3" xfId="23252" hidden="1"/>
    <cellStyle name="Uwaga 3" xfId="23240" hidden="1"/>
    <cellStyle name="Uwaga 3" xfId="23239" hidden="1"/>
    <cellStyle name="Uwaga 3" xfId="23237" hidden="1"/>
    <cellStyle name="Uwaga 3" xfId="23225" hidden="1"/>
    <cellStyle name="Uwaga 3" xfId="23224" hidden="1"/>
    <cellStyle name="Uwaga 3" xfId="23222" hidden="1"/>
    <cellStyle name="Uwaga 3" xfId="23210" hidden="1"/>
    <cellStyle name="Uwaga 3" xfId="23209" hidden="1"/>
    <cellStyle name="Uwaga 3" xfId="23207" hidden="1"/>
    <cellStyle name="Uwaga 3" xfId="23195" hidden="1"/>
    <cellStyle name="Uwaga 3" xfId="23193" hidden="1"/>
    <cellStyle name="Uwaga 3" xfId="23190" hidden="1"/>
    <cellStyle name="Uwaga 3" xfId="23180" hidden="1"/>
    <cellStyle name="Uwaga 3" xfId="23178" hidden="1"/>
    <cellStyle name="Uwaga 3" xfId="23175" hidden="1"/>
    <cellStyle name="Uwaga 3" xfId="23165" hidden="1"/>
    <cellStyle name="Uwaga 3" xfId="23163" hidden="1"/>
    <cellStyle name="Uwaga 3" xfId="23160" hidden="1"/>
    <cellStyle name="Uwaga 3" xfId="23150" hidden="1"/>
    <cellStyle name="Uwaga 3" xfId="23148" hidden="1"/>
    <cellStyle name="Uwaga 3" xfId="23145" hidden="1"/>
    <cellStyle name="Uwaga 3" xfId="23135" hidden="1"/>
    <cellStyle name="Uwaga 3" xfId="23133" hidden="1"/>
    <cellStyle name="Uwaga 3" xfId="23130" hidden="1"/>
    <cellStyle name="Uwaga 3" xfId="23120" hidden="1"/>
    <cellStyle name="Uwaga 3" xfId="23118" hidden="1"/>
    <cellStyle name="Uwaga 3" xfId="23114" hidden="1"/>
    <cellStyle name="Uwaga 3" xfId="23105" hidden="1"/>
    <cellStyle name="Uwaga 3" xfId="23102" hidden="1"/>
    <cellStyle name="Uwaga 3" xfId="23098" hidden="1"/>
    <cellStyle name="Uwaga 3" xfId="23090" hidden="1"/>
    <cellStyle name="Uwaga 3" xfId="23088" hidden="1"/>
    <cellStyle name="Uwaga 3" xfId="23084" hidden="1"/>
    <cellStyle name="Uwaga 3" xfId="23075" hidden="1"/>
    <cellStyle name="Uwaga 3" xfId="23073" hidden="1"/>
    <cellStyle name="Uwaga 3" xfId="23070" hidden="1"/>
    <cellStyle name="Uwaga 3" xfId="23060" hidden="1"/>
    <cellStyle name="Uwaga 3" xfId="23058" hidden="1"/>
    <cellStyle name="Uwaga 3" xfId="23053" hidden="1"/>
    <cellStyle name="Uwaga 3" xfId="23045" hidden="1"/>
    <cellStyle name="Uwaga 3" xfId="23043" hidden="1"/>
    <cellStyle name="Uwaga 3" xfId="23038" hidden="1"/>
    <cellStyle name="Uwaga 3" xfId="23030" hidden="1"/>
    <cellStyle name="Uwaga 3" xfId="23028" hidden="1"/>
    <cellStyle name="Uwaga 3" xfId="23023" hidden="1"/>
    <cellStyle name="Uwaga 3" xfId="23015" hidden="1"/>
    <cellStyle name="Uwaga 3" xfId="23013" hidden="1"/>
    <cellStyle name="Uwaga 3" xfId="23009" hidden="1"/>
    <cellStyle name="Uwaga 3" xfId="23000" hidden="1"/>
    <cellStyle name="Uwaga 3" xfId="22997" hidden="1"/>
    <cellStyle name="Uwaga 3" xfId="22992" hidden="1"/>
    <cellStyle name="Uwaga 3" xfId="22985" hidden="1"/>
    <cellStyle name="Uwaga 3" xfId="22981" hidden="1"/>
    <cellStyle name="Uwaga 3" xfId="22976" hidden="1"/>
    <cellStyle name="Uwaga 3" xfId="22970" hidden="1"/>
    <cellStyle name="Uwaga 3" xfId="22966" hidden="1"/>
    <cellStyle name="Uwaga 3" xfId="22961" hidden="1"/>
    <cellStyle name="Uwaga 3" xfId="22955" hidden="1"/>
    <cellStyle name="Uwaga 3" xfId="22952" hidden="1"/>
    <cellStyle name="Uwaga 3" xfId="22948" hidden="1"/>
    <cellStyle name="Uwaga 3" xfId="22939" hidden="1"/>
    <cellStyle name="Uwaga 3" xfId="22934" hidden="1"/>
    <cellStyle name="Uwaga 3" xfId="22929" hidden="1"/>
    <cellStyle name="Uwaga 3" xfId="22924" hidden="1"/>
    <cellStyle name="Uwaga 3" xfId="22919" hidden="1"/>
    <cellStyle name="Uwaga 3" xfId="22914" hidden="1"/>
    <cellStyle name="Uwaga 3" xfId="22909" hidden="1"/>
    <cellStyle name="Uwaga 3" xfId="22904" hidden="1"/>
    <cellStyle name="Uwaga 3" xfId="22899" hidden="1"/>
    <cellStyle name="Uwaga 3" xfId="22895" hidden="1"/>
    <cellStyle name="Uwaga 3" xfId="22890" hidden="1"/>
    <cellStyle name="Uwaga 3" xfId="22885" hidden="1"/>
    <cellStyle name="Uwaga 3" xfId="22880" hidden="1"/>
    <cellStyle name="Uwaga 3" xfId="22876" hidden="1"/>
    <cellStyle name="Uwaga 3" xfId="22872" hidden="1"/>
    <cellStyle name="Uwaga 3" xfId="22865" hidden="1"/>
    <cellStyle name="Uwaga 3" xfId="22861" hidden="1"/>
    <cellStyle name="Uwaga 3" xfId="22856" hidden="1"/>
    <cellStyle name="Uwaga 3" xfId="22850" hidden="1"/>
    <cellStyle name="Uwaga 3" xfId="22846" hidden="1"/>
    <cellStyle name="Uwaga 3" xfId="22841" hidden="1"/>
    <cellStyle name="Uwaga 3" xfId="22835" hidden="1"/>
    <cellStyle name="Uwaga 3" xfId="22831" hidden="1"/>
    <cellStyle name="Uwaga 3" xfId="22827" hidden="1"/>
    <cellStyle name="Uwaga 3" xfId="22820" hidden="1"/>
    <cellStyle name="Uwaga 3" xfId="22816" hidden="1"/>
    <cellStyle name="Uwaga 3" xfId="22812" hidden="1"/>
    <cellStyle name="Uwaga 3" xfId="21837" hidden="1"/>
    <cellStyle name="Uwaga 3" xfId="21836" hidden="1"/>
    <cellStyle name="Uwaga 3" xfId="21835" hidden="1"/>
    <cellStyle name="Uwaga 3" xfId="21828" hidden="1"/>
    <cellStyle name="Uwaga 3" xfId="21827" hidden="1"/>
    <cellStyle name="Uwaga 3" xfId="21826" hidden="1"/>
    <cellStyle name="Uwaga 3" xfId="21819" hidden="1"/>
    <cellStyle name="Uwaga 3" xfId="21818" hidden="1"/>
    <cellStyle name="Uwaga 3" xfId="21817" hidden="1"/>
    <cellStyle name="Uwaga 3" xfId="21810" hidden="1"/>
    <cellStyle name="Uwaga 3" xfId="21809" hidden="1"/>
    <cellStyle name="Uwaga 3" xfId="21808" hidden="1"/>
    <cellStyle name="Uwaga 3" xfId="21801" hidden="1"/>
    <cellStyle name="Uwaga 3" xfId="21800" hidden="1"/>
    <cellStyle name="Uwaga 3" xfId="21799" hidden="1"/>
    <cellStyle name="Uwaga 3" xfId="21792" hidden="1"/>
    <cellStyle name="Uwaga 3" xfId="21791" hidden="1"/>
    <cellStyle name="Uwaga 3" xfId="21789" hidden="1"/>
    <cellStyle name="Uwaga 3" xfId="21783" hidden="1"/>
    <cellStyle name="Uwaga 3" xfId="21782" hidden="1"/>
    <cellStyle name="Uwaga 3" xfId="21780" hidden="1"/>
    <cellStyle name="Uwaga 3" xfId="21774" hidden="1"/>
    <cellStyle name="Uwaga 3" xfId="21773" hidden="1"/>
    <cellStyle name="Uwaga 3" xfId="21771" hidden="1"/>
    <cellStyle name="Uwaga 3" xfId="21765" hidden="1"/>
    <cellStyle name="Uwaga 3" xfId="21764" hidden="1"/>
    <cellStyle name="Uwaga 3" xfId="21762" hidden="1"/>
    <cellStyle name="Uwaga 3" xfId="21756" hidden="1"/>
    <cellStyle name="Uwaga 3" xfId="21755" hidden="1"/>
    <cellStyle name="Uwaga 3" xfId="21753" hidden="1"/>
    <cellStyle name="Uwaga 3" xfId="21747" hidden="1"/>
    <cellStyle name="Uwaga 3" xfId="21746" hidden="1"/>
    <cellStyle name="Uwaga 3" xfId="21744" hidden="1"/>
    <cellStyle name="Uwaga 3" xfId="21738" hidden="1"/>
    <cellStyle name="Uwaga 3" xfId="21737" hidden="1"/>
    <cellStyle name="Uwaga 3" xfId="21735" hidden="1"/>
    <cellStyle name="Uwaga 3" xfId="21729" hidden="1"/>
    <cellStyle name="Uwaga 3" xfId="21728" hidden="1"/>
    <cellStyle name="Uwaga 3" xfId="21726" hidden="1"/>
    <cellStyle name="Uwaga 3" xfId="21720" hidden="1"/>
    <cellStyle name="Uwaga 3" xfId="21719" hidden="1"/>
    <cellStyle name="Uwaga 3" xfId="21717" hidden="1"/>
    <cellStyle name="Uwaga 3" xfId="21711" hidden="1"/>
    <cellStyle name="Uwaga 3" xfId="21710" hidden="1"/>
    <cellStyle name="Uwaga 3" xfId="21708" hidden="1"/>
    <cellStyle name="Uwaga 3" xfId="21702" hidden="1"/>
    <cellStyle name="Uwaga 3" xfId="21701" hidden="1"/>
    <cellStyle name="Uwaga 3" xfId="21699" hidden="1"/>
    <cellStyle name="Uwaga 3" xfId="21693" hidden="1"/>
    <cellStyle name="Uwaga 3" xfId="21692" hidden="1"/>
    <cellStyle name="Uwaga 3" xfId="21690" hidden="1"/>
    <cellStyle name="Uwaga 3" xfId="21684" hidden="1"/>
    <cellStyle name="Uwaga 3" xfId="21683" hidden="1"/>
    <cellStyle name="Uwaga 3" xfId="21680" hidden="1"/>
    <cellStyle name="Uwaga 3" xfId="21675" hidden="1"/>
    <cellStyle name="Uwaga 3" xfId="21673" hidden="1"/>
    <cellStyle name="Uwaga 3" xfId="21670" hidden="1"/>
    <cellStyle name="Uwaga 3" xfId="21666" hidden="1"/>
    <cellStyle name="Uwaga 3" xfId="21665" hidden="1"/>
    <cellStyle name="Uwaga 3" xfId="21662" hidden="1"/>
    <cellStyle name="Uwaga 3" xfId="21657" hidden="1"/>
    <cellStyle name="Uwaga 3" xfId="21656" hidden="1"/>
    <cellStyle name="Uwaga 3" xfId="21654" hidden="1"/>
    <cellStyle name="Uwaga 3" xfId="21648" hidden="1"/>
    <cellStyle name="Uwaga 3" xfId="21647" hidden="1"/>
    <cellStyle name="Uwaga 3" xfId="21645" hidden="1"/>
    <cellStyle name="Uwaga 3" xfId="21639" hidden="1"/>
    <cellStyle name="Uwaga 3" xfId="21638" hidden="1"/>
    <cellStyle name="Uwaga 3" xfId="21636" hidden="1"/>
    <cellStyle name="Uwaga 3" xfId="21630" hidden="1"/>
    <cellStyle name="Uwaga 3" xfId="21629" hidden="1"/>
    <cellStyle name="Uwaga 3" xfId="21627" hidden="1"/>
    <cellStyle name="Uwaga 3" xfId="21621" hidden="1"/>
    <cellStyle name="Uwaga 3" xfId="21620" hidden="1"/>
    <cellStyle name="Uwaga 3" xfId="21618" hidden="1"/>
    <cellStyle name="Uwaga 3" xfId="21612" hidden="1"/>
    <cellStyle name="Uwaga 3" xfId="21611" hidden="1"/>
    <cellStyle name="Uwaga 3" xfId="21608" hidden="1"/>
    <cellStyle name="Uwaga 3" xfId="21603" hidden="1"/>
    <cellStyle name="Uwaga 3" xfId="21601" hidden="1"/>
    <cellStyle name="Uwaga 3" xfId="21598" hidden="1"/>
    <cellStyle name="Uwaga 3" xfId="21594" hidden="1"/>
    <cellStyle name="Uwaga 3" xfId="21592" hidden="1"/>
    <cellStyle name="Uwaga 3" xfId="21589" hidden="1"/>
    <cellStyle name="Uwaga 3" xfId="21585" hidden="1"/>
    <cellStyle name="Uwaga 3" xfId="21584" hidden="1"/>
    <cellStyle name="Uwaga 3" xfId="21582" hidden="1"/>
    <cellStyle name="Uwaga 3" xfId="21576" hidden="1"/>
    <cellStyle name="Uwaga 3" xfId="21574" hidden="1"/>
    <cellStyle name="Uwaga 3" xfId="21571" hidden="1"/>
    <cellStyle name="Uwaga 3" xfId="21567" hidden="1"/>
    <cellStyle name="Uwaga 3" xfId="21565" hidden="1"/>
    <cellStyle name="Uwaga 3" xfId="21562" hidden="1"/>
    <cellStyle name="Uwaga 3" xfId="21558" hidden="1"/>
    <cellStyle name="Uwaga 3" xfId="21556" hidden="1"/>
    <cellStyle name="Uwaga 3" xfId="21553" hidden="1"/>
    <cellStyle name="Uwaga 3" xfId="21549" hidden="1"/>
    <cellStyle name="Uwaga 3" xfId="21547" hidden="1"/>
    <cellStyle name="Uwaga 3" xfId="21545" hidden="1"/>
    <cellStyle name="Uwaga 3" xfId="21540" hidden="1"/>
    <cellStyle name="Uwaga 3" xfId="21538" hidden="1"/>
    <cellStyle name="Uwaga 3" xfId="21536" hidden="1"/>
    <cellStyle name="Uwaga 3" xfId="21531" hidden="1"/>
    <cellStyle name="Uwaga 3" xfId="21529" hidden="1"/>
    <cellStyle name="Uwaga 3" xfId="21526" hidden="1"/>
    <cellStyle name="Uwaga 3" xfId="21522" hidden="1"/>
    <cellStyle name="Uwaga 3" xfId="21520" hidden="1"/>
    <cellStyle name="Uwaga 3" xfId="21518" hidden="1"/>
    <cellStyle name="Uwaga 3" xfId="21513" hidden="1"/>
    <cellStyle name="Uwaga 3" xfId="21511" hidden="1"/>
    <cellStyle name="Uwaga 3" xfId="21509" hidden="1"/>
    <cellStyle name="Uwaga 3" xfId="21503" hidden="1"/>
    <cellStyle name="Uwaga 3" xfId="21500" hidden="1"/>
    <cellStyle name="Uwaga 3" xfId="21497" hidden="1"/>
    <cellStyle name="Uwaga 3" xfId="21494" hidden="1"/>
    <cellStyle name="Uwaga 3" xfId="21491" hidden="1"/>
    <cellStyle name="Uwaga 3" xfId="21488" hidden="1"/>
    <cellStyle name="Uwaga 3" xfId="21485" hidden="1"/>
    <cellStyle name="Uwaga 3" xfId="21482" hidden="1"/>
    <cellStyle name="Uwaga 3" xfId="19516" hidden="1"/>
    <cellStyle name="Uwaga 3" xfId="20493" hidden="1"/>
    <cellStyle name="Uwaga 3" xfId="21434" hidden="1"/>
    <cellStyle name="Uwaga 3" xfId="19512" hidden="1"/>
    <cellStyle name="Uwaga 3" xfId="21430" hidden="1"/>
    <cellStyle name="Uwaga 3" xfId="19508" hidden="1"/>
    <cellStyle name="Uwaga 3" xfId="20520" hidden="1"/>
    <cellStyle name="Uwaga 3" xfId="19504" hidden="1"/>
    <cellStyle name="Uwaga 3" xfId="20516" hidden="1"/>
    <cellStyle name="Uwaga 3" xfId="18614" hidden="1"/>
    <cellStyle name="Uwaga 3" xfId="19535" hidden="1"/>
    <cellStyle name="Uwaga 3" xfId="21418" hidden="1"/>
    <cellStyle name="Uwaga 3" xfId="19496" hidden="1"/>
    <cellStyle name="Uwaga 3" xfId="20508" hidden="1"/>
    <cellStyle name="Uwaga 3" xfId="21449" hidden="1"/>
    <cellStyle name="Uwaga 3" xfId="19515" hidden="1"/>
    <cellStyle name="Uwaga 3" xfId="21468" hidden="1"/>
    <cellStyle name="Uwaga 3" xfId="19546" hidden="1"/>
    <cellStyle name="Uwaga 3" xfId="21429" hidden="1"/>
    <cellStyle name="Uwaga 3" xfId="19542" hidden="1"/>
    <cellStyle name="Uwaga 3" xfId="21425" hidden="1"/>
    <cellStyle name="Uwaga 3" xfId="19503" hidden="1"/>
    <cellStyle name="Uwaga 3" xfId="20515" hidden="1"/>
    <cellStyle name="Uwaga 3" xfId="18615" hidden="1"/>
    <cellStyle name="Uwaga 3" xfId="20476" hidden="1"/>
    <cellStyle name="Uwaga 3" xfId="21417" hidden="1"/>
    <cellStyle name="Uwaga 3" xfId="18619" hidden="1"/>
    <cellStyle name="Uwaga 3" xfId="20472" hidden="1"/>
    <cellStyle name="Uwaga 3" xfId="19514" hidden="1"/>
    <cellStyle name="Uwaga 3" xfId="18604" hidden="1"/>
    <cellStyle name="Uwaga 3" xfId="20487" hidden="1"/>
    <cellStyle name="Uwaga 3" xfId="20483" hidden="1"/>
    <cellStyle name="Uwaga 3" xfId="19537" hidden="1"/>
    <cellStyle name="Uwaga 3" xfId="18616" hidden="1"/>
    <cellStyle name="Uwaga 3" xfId="20475" hidden="1"/>
    <cellStyle name="Uwaga 3" xfId="19529" hidden="1"/>
    <cellStyle name="Uwaga 3" xfId="19517" hidden="1"/>
    <cellStyle name="Uwaga 3" xfId="20494" hidden="1"/>
    <cellStyle name="Uwaga 3" xfId="19548" hidden="1"/>
    <cellStyle name="Uwaga 3" xfId="19509" hidden="1"/>
    <cellStyle name="Uwaga 3" xfId="18609" hidden="1"/>
    <cellStyle name="Uwaga 3" xfId="19540" hidden="1"/>
    <cellStyle name="Uwaga 3" xfId="18613" hidden="1"/>
    <cellStyle name="Uwaga 3" xfId="19497" hidden="1"/>
    <cellStyle name="Uwaga 3" xfId="20474" hidden="1"/>
    <cellStyle name="Uwaga 3" xfId="19557" hidden="1"/>
    <cellStyle name="Uwaga 3" xfId="18594" hidden="1"/>
    <cellStyle name="Uwaga 3" xfId="19555" hidden="1"/>
    <cellStyle name="Uwaga 3" xfId="21438" hidden="1"/>
    <cellStyle name="Uwaga 3" xfId="20496" hidden="1"/>
    <cellStyle name="Uwaga 3" xfId="21437" hidden="1"/>
    <cellStyle name="Uwaga 3" xfId="15129" hidden="1"/>
    <cellStyle name="Uwaga 3" xfId="20495" hidden="1"/>
    <cellStyle name="Uwaga 3" xfId="21436" hidden="1"/>
    <cellStyle name="Uwaga 3" xfId="19526" hidden="1"/>
    <cellStyle name="Uwaga 3" xfId="23740" hidden="1"/>
    <cellStyle name="Uwaga 3" xfId="23741" hidden="1"/>
    <cellStyle name="Uwaga 3" xfId="23743" hidden="1"/>
    <cellStyle name="Uwaga 3" xfId="23755" hidden="1"/>
    <cellStyle name="Uwaga 3" xfId="23756" hidden="1"/>
    <cellStyle name="Uwaga 3" xfId="23761" hidden="1"/>
    <cellStyle name="Uwaga 3" xfId="23770" hidden="1"/>
    <cellStyle name="Uwaga 3" xfId="23771" hidden="1"/>
    <cellStyle name="Uwaga 3" xfId="23776" hidden="1"/>
    <cellStyle name="Uwaga 3" xfId="23785" hidden="1"/>
    <cellStyle name="Uwaga 3" xfId="23786" hidden="1"/>
    <cellStyle name="Uwaga 3" xfId="23787" hidden="1"/>
    <cellStyle name="Uwaga 3" xfId="23800" hidden="1"/>
    <cellStyle name="Uwaga 3" xfId="23805" hidden="1"/>
    <cellStyle name="Uwaga 3" xfId="23810" hidden="1"/>
    <cellStyle name="Uwaga 3" xfId="23820" hidden="1"/>
    <cellStyle name="Uwaga 3" xfId="23825" hidden="1"/>
    <cellStyle name="Uwaga 3" xfId="23829" hidden="1"/>
    <cellStyle name="Uwaga 3" xfId="23836" hidden="1"/>
    <cellStyle name="Uwaga 3" xfId="23841" hidden="1"/>
    <cellStyle name="Uwaga 3" xfId="23844" hidden="1"/>
    <cellStyle name="Uwaga 3" xfId="23850" hidden="1"/>
    <cellStyle name="Uwaga 3" xfId="23855" hidden="1"/>
    <cellStyle name="Uwaga 3" xfId="23859" hidden="1"/>
    <cellStyle name="Uwaga 3" xfId="23860" hidden="1"/>
    <cellStyle name="Uwaga 3" xfId="23861" hidden="1"/>
    <cellStyle name="Uwaga 3" xfId="23865" hidden="1"/>
    <cellStyle name="Uwaga 3" xfId="23877" hidden="1"/>
    <cellStyle name="Uwaga 3" xfId="23882" hidden="1"/>
    <cellStyle name="Uwaga 3" xfId="23887" hidden="1"/>
    <cellStyle name="Uwaga 3" xfId="23892" hidden="1"/>
    <cellStyle name="Uwaga 3" xfId="23897" hidden="1"/>
    <cellStyle name="Uwaga 3" xfId="23902" hidden="1"/>
    <cellStyle name="Uwaga 3" xfId="23906" hidden="1"/>
    <cellStyle name="Uwaga 3" xfId="23910" hidden="1"/>
    <cellStyle name="Uwaga 3" xfId="23915" hidden="1"/>
    <cellStyle name="Uwaga 3" xfId="23920" hidden="1"/>
    <cellStyle name="Uwaga 3" xfId="23921" hidden="1"/>
    <cellStyle name="Uwaga 3" xfId="23923" hidden="1"/>
    <cellStyle name="Uwaga 3" xfId="23936" hidden="1"/>
    <cellStyle name="Uwaga 3" xfId="23940" hidden="1"/>
    <cellStyle name="Uwaga 3" xfId="23945" hidden="1"/>
    <cellStyle name="Uwaga 3" xfId="23952" hidden="1"/>
    <cellStyle name="Uwaga 3" xfId="23956" hidden="1"/>
    <cellStyle name="Uwaga 3" xfId="23961" hidden="1"/>
    <cellStyle name="Uwaga 3" xfId="23966" hidden="1"/>
    <cellStyle name="Uwaga 3" xfId="23969" hidden="1"/>
    <cellStyle name="Uwaga 3" xfId="23974" hidden="1"/>
    <cellStyle name="Uwaga 3" xfId="23980" hidden="1"/>
    <cellStyle name="Uwaga 3" xfId="23981" hidden="1"/>
    <cellStyle name="Uwaga 3" xfId="23984" hidden="1"/>
    <cellStyle name="Uwaga 3" xfId="23997" hidden="1"/>
    <cellStyle name="Uwaga 3" xfId="24001" hidden="1"/>
    <cellStyle name="Uwaga 3" xfId="24006" hidden="1"/>
    <cellStyle name="Uwaga 3" xfId="24013" hidden="1"/>
    <cellStyle name="Uwaga 3" xfId="24018" hidden="1"/>
    <cellStyle name="Uwaga 3" xfId="24022" hidden="1"/>
    <cellStyle name="Uwaga 3" xfId="24027" hidden="1"/>
    <cellStyle name="Uwaga 3" xfId="24031" hidden="1"/>
    <cellStyle name="Uwaga 3" xfId="24036" hidden="1"/>
    <cellStyle name="Uwaga 3" xfId="24040" hidden="1"/>
    <cellStyle name="Uwaga 3" xfId="24041" hidden="1"/>
    <cellStyle name="Uwaga 3" xfId="24043" hidden="1"/>
    <cellStyle name="Uwaga 3" xfId="24055" hidden="1"/>
    <cellStyle name="Uwaga 3" xfId="24056" hidden="1"/>
    <cellStyle name="Uwaga 3" xfId="24058" hidden="1"/>
    <cellStyle name="Uwaga 3" xfId="24070" hidden="1"/>
    <cellStyle name="Uwaga 3" xfId="24072" hidden="1"/>
    <cellStyle name="Uwaga 3" xfId="24075" hidden="1"/>
    <cellStyle name="Uwaga 3" xfId="24085" hidden="1"/>
    <cellStyle name="Uwaga 3" xfId="24086" hidden="1"/>
    <cellStyle name="Uwaga 3" xfId="24088" hidden="1"/>
    <cellStyle name="Uwaga 3" xfId="24100" hidden="1"/>
    <cellStyle name="Uwaga 3" xfId="24101" hidden="1"/>
    <cellStyle name="Uwaga 3" xfId="24102" hidden="1"/>
    <cellStyle name="Uwaga 3" xfId="24116" hidden="1"/>
    <cellStyle name="Uwaga 3" xfId="24119" hidden="1"/>
    <cellStyle name="Uwaga 3" xfId="24123" hidden="1"/>
    <cellStyle name="Uwaga 3" xfId="24131" hidden="1"/>
    <cellStyle name="Uwaga 3" xfId="24134" hidden="1"/>
    <cellStyle name="Uwaga 3" xfId="24138" hidden="1"/>
    <cellStyle name="Uwaga 3" xfId="24146" hidden="1"/>
    <cellStyle name="Uwaga 3" xfId="24149" hidden="1"/>
    <cellStyle name="Uwaga 3" xfId="24153" hidden="1"/>
    <cellStyle name="Uwaga 3" xfId="24160" hidden="1"/>
    <cellStyle name="Uwaga 3" xfId="24161" hidden="1"/>
    <cellStyle name="Uwaga 3" xfId="24163" hidden="1"/>
    <cellStyle name="Uwaga 3" xfId="24176" hidden="1"/>
    <cellStyle name="Uwaga 3" xfId="24179" hidden="1"/>
    <cellStyle name="Uwaga 3" xfId="24182" hidden="1"/>
    <cellStyle name="Uwaga 3" xfId="24191" hidden="1"/>
    <cellStyle name="Uwaga 3" xfId="24194" hidden="1"/>
    <cellStyle name="Uwaga 3" xfId="24198" hidden="1"/>
    <cellStyle name="Uwaga 3" xfId="24206" hidden="1"/>
    <cellStyle name="Uwaga 3" xfId="24208" hidden="1"/>
    <cellStyle name="Uwaga 3" xfId="24211" hidden="1"/>
    <cellStyle name="Uwaga 3" xfId="24220" hidden="1"/>
    <cellStyle name="Uwaga 3" xfId="24221" hidden="1"/>
    <cellStyle name="Uwaga 3" xfId="24222" hidden="1"/>
    <cellStyle name="Uwaga 3" xfId="24235" hidden="1"/>
    <cellStyle name="Uwaga 3" xfId="24236" hidden="1"/>
    <cellStyle name="Uwaga 3" xfId="24238" hidden="1"/>
    <cellStyle name="Uwaga 3" xfId="24250" hidden="1"/>
    <cellStyle name="Uwaga 3" xfId="24251" hidden="1"/>
    <cellStyle name="Uwaga 3" xfId="24253" hidden="1"/>
    <cellStyle name="Uwaga 3" xfId="24265" hidden="1"/>
    <cellStyle name="Uwaga 3" xfId="24266" hidden="1"/>
    <cellStyle name="Uwaga 3" xfId="24268" hidden="1"/>
    <cellStyle name="Uwaga 3" xfId="24280" hidden="1"/>
    <cellStyle name="Uwaga 3" xfId="24281" hidden="1"/>
    <cellStyle name="Uwaga 3" xfId="24282" hidden="1"/>
    <cellStyle name="Uwaga 3" xfId="24296" hidden="1"/>
    <cellStyle name="Uwaga 3" xfId="24298" hidden="1"/>
    <cellStyle name="Uwaga 3" xfId="24301" hidden="1"/>
    <cellStyle name="Uwaga 3" xfId="24311" hidden="1"/>
    <cellStyle name="Uwaga 3" xfId="24314" hidden="1"/>
    <cellStyle name="Uwaga 3" xfId="24317" hidden="1"/>
    <cellStyle name="Uwaga 3" xfId="24326" hidden="1"/>
    <cellStyle name="Uwaga 3" xfId="24328" hidden="1"/>
    <cellStyle name="Uwaga 3" xfId="24331" hidden="1"/>
    <cellStyle name="Uwaga 3" xfId="24340" hidden="1"/>
    <cellStyle name="Uwaga 3" xfId="24341" hidden="1"/>
    <cellStyle name="Uwaga 3" xfId="24342" hidden="1"/>
    <cellStyle name="Uwaga 3" xfId="24355" hidden="1"/>
    <cellStyle name="Uwaga 3" xfId="24357" hidden="1"/>
    <cellStyle name="Uwaga 3" xfId="24359" hidden="1"/>
    <cellStyle name="Uwaga 3" xfId="24370" hidden="1"/>
    <cellStyle name="Uwaga 3" xfId="24372" hidden="1"/>
    <cellStyle name="Uwaga 3" xfId="24374" hidden="1"/>
    <cellStyle name="Uwaga 3" xfId="24385" hidden="1"/>
    <cellStyle name="Uwaga 3" xfId="24387" hidden="1"/>
    <cellStyle name="Uwaga 3" xfId="24389" hidden="1"/>
    <cellStyle name="Uwaga 3" xfId="24400" hidden="1"/>
    <cellStyle name="Uwaga 3" xfId="24401" hidden="1"/>
    <cellStyle name="Uwaga 3" xfId="24402" hidden="1"/>
    <cellStyle name="Uwaga 3" xfId="24415" hidden="1"/>
    <cellStyle name="Uwaga 3" xfId="24417" hidden="1"/>
    <cellStyle name="Uwaga 3" xfId="24419" hidden="1"/>
    <cellStyle name="Uwaga 3" xfId="24430" hidden="1"/>
    <cellStyle name="Uwaga 3" xfId="24432" hidden="1"/>
    <cellStyle name="Uwaga 3" xfId="24434" hidden="1"/>
    <cellStyle name="Uwaga 3" xfId="24445" hidden="1"/>
    <cellStyle name="Uwaga 3" xfId="24447" hidden="1"/>
    <cellStyle name="Uwaga 3" xfId="24448" hidden="1"/>
    <cellStyle name="Uwaga 3" xfId="24460" hidden="1"/>
    <cellStyle name="Uwaga 3" xfId="24461" hidden="1"/>
    <cellStyle name="Uwaga 3" xfId="24462" hidden="1"/>
    <cellStyle name="Uwaga 3" xfId="24475" hidden="1"/>
    <cellStyle name="Uwaga 3" xfId="24477" hidden="1"/>
    <cellStyle name="Uwaga 3" xfId="24479" hidden="1"/>
    <cellStyle name="Uwaga 3" xfId="24490" hidden="1"/>
    <cellStyle name="Uwaga 3" xfId="24492" hidden="1"/>
    <cellStyle name="Uwaga 3" xfId="24494" hidden="1"/>
    <cellStyle name="Uwaga 3" xfId="24505" hidden="1"/>
    <cellStyle name="Uwaga 3" xfId="24507" hidden="1"/>
    <cellStyle name="Uwaga 3" xfId="24509" hidden="1"/>
    <cellStyle name="Uwaga 3" xfId="24520" hidden="1"/>
    <cellStyle name="Uwaga 3" xfId="24521" hidden="1"/>
    <cellStyle name="Uwaga 3" xfId="24523" hidden="1"/>
    <cellStyle name="Uwaga 3" xfId="24534" hidden="1"/>
    <cellStyle name="Uwaga 3" xfId="24536" hidden="1"/>
    <cellStyle name="Uwaga 3" xfId="24537" hidden="1"/>
    <cellStyle name="Uwaga 3" xfId="24546" hidden="1"/>
    <cellStyle name="Uwaga 3" xfId="24549" hidden="1"/>
    <cellStyle name="Uwaga 3" xfId="24551" hidden="1"/>
    <cellStyle name="Uwaga 3" xfId="24562" hidden="1"/>
    <cellStyle name="Uwaga 3" xfId="24564" hidden="1"/>
    <cellStyle name="Uwaga 3" xfId="24566" hidden="1"/>
    <cellStyle name="Uwaga 3" xfId="24578" hidden="1"/>
    <cellStyle name="Uwaga 3" xfId="24580" hidden="1"/>
    <cellStyle name="Uwaga 3" xfId="24582" hidden="1"/>
    <cellStyle name="Uwaga 3" xfId="24590" hidden="1"/>
    <cellStyle name="Uwaga 3" xfId="24592" hidden="1"/>
    <cellStyle name="Uwaga 3" xfId="24595" hidden="1"/>
    <cellStyle name="Uwaga 3" xfId="24585" hidden="1"/>
    <cellStyle name="Uwaga 3" xfId="24584" hidden="1"/>
    <cellStyle name="Uwaga 3" xfId="24583" hidden="1"/>
    <cellStyle name="Uwaga 3" xfId="24570" hidden="1"/>
    <cellStyle name="Uwaga 3" xfId="24569" hidden="1"/>
    <cellStyle name="Uwaga 3" xfId="24568" hidden="1"/>
    <cellStyle name="Uwaga 3" xfId="24555" hidden="1"/>
    <cellStyle name="Uwaga 3" xfId="24554" hidden="1"/>
    <cellStyle name="Uwaga 3" xfId="24553" hidden="1"/>
    <cellStyle name="Uwaga 3" xfId="24540" hidden="1"/>
    <cellStyle name="Uwaga 3" xfId="24539" hidden="1"/>
    <cellStyle name="Uwaga 3" xfId="24538" hidden="1"/>
    <cellStyle name="Uwaga 3" xfId="24525" hidden="1"/>
    <cellStyle name="Uwaga 3" xfId="24524" hidden="1"/>
    <cellStyle name="Uwaga 3" xfId="24522" hidden="1"/>
    <cellStyle name="Uwaga 3" xfId="24511" hidden="1"/>
    <cellStyle name="Uwaga 3" xfId="24508" hidden="1"/>
    <cellStyle name="Uwaga 3" xfId="24506" hidden="1"/>
    <cellStyle name="Uwaga 3" xfId="24496" hidden="1"/>
    <cellStyle name="Uwaga 3" xfId="24493" hidden="1"/>
    <cellStyle name="Uwaga 3" xfId="24491" hidden="1"/>
    <cellStyle name="Uwaga 3" xfId="24481" hidden="1"/>
    <cellStyle name="Uwaga 3" xfId="24478" hidden="1"/>
    <cellStyle name="Uwaga 3" xfId="24476" hidden="1"/>
    <cellStyle name="Uwaga 3" xfId="24466" hidden="1"/>
    <cellStyle name="Uwaga 3" xfId="24464" hidden="1"/>
    <cellStyle name="Uwaga 3" xfId="24463" hidden="1"/>
    <cellStyle name="Uwaga 3" xfId="24451" hidden="1"/>
    <cellStyle name="Uwaga 3" xfId="24449" hidden="1"/>
    <cellStyle name="Uwaga 3" xfId="24446" hidden="1"/>
    <cellStyle name="Uwaga 3" xfId="24436" hidden="1"/>
    <cellStyle name="Uwaga 3" xfId="24433" hidden="1"/>
    <cellStyle name="Uwaga 3" xfId="24431" hidden="1"/>
    <cellStyle name="Uwaga 3" xfId="24421" hidden="1"/>
    <cellStyle name="Uwaga 3" xfId="24418" hidden="1"/>
    <cellStyle name="Uwaga 3" xfId="24416" hidden="1"/>
    <cellStyle name="Uwaga 3" xfId="24406" hidden="1"/>
    <cellStyle name="Uwaga 3" xfId="24404" hidden="1"/>
    <cellStyle name="Uwaga 3" xfId="24403" hidden="1"/>
    <cellStyle name="Uwaga 3" xfId="24391" hidden="1"/>
    <cellStyle name="Uwaga 3" xfId="24388" hidden="1"/>
    <cellStyle name="Uwaga 3" xfId="24386" hidden="1"/>
    <cellStyle name="Uwaga 3" xfId="24376" hidden="1"/>
    <cellStyle name="Uwaga 3" xfId="24373" hidden="1"/>
    <cellStyle name="Uwaga 3" xfId="24371" hidden="1"/>
    <cellStyle name="Uwaga 3" xfId="24361" hidden="1"/>
    <cellStyle name="Uwaga 3" xfId="24358" hidden="1"/>
    <cellStyle name="Uwaga 3" xfId="24356" hidden="1"/>
    <cellStyle name="Uwaga 3" xfId="24346" hidden="1"/>
    <cellStyle name="Uwaga 3" xfId="24344" hidden="1"/>
    <cellStyle name="Uwaga 3" xfId="24343" hidden="1"/>
    <cellStyle name="Uwaga 3" xfId="24330" hidden="1"/>
    <cellStyle name="Uwaga 3" xfId="24327" hidden="1"/>
    <cellStyle name="Uwaga 3" xfId="24325" hidden="1"/>
    <cellStyle name="Uwaga 3" xfId="24315" hidden="1"/>
    <cellStyle name="Uwaga 3" xfId="24312" hidden="1"/>
    <cellStyle name="Uwaga 3" xfId="24310" hidden="1"/>
    <cellStyle name="Uwaga 3" xfId="24300" hidden="1"/>
    <cellStyle name="Uwaga 3" xfId="24297" hidden="1"/>
    <cellStyle name="Uwaga 3" xfId="24295" hidden="1"/>
    <cellStyle name="Uwaga 3" xfId="24286" hidden="1"/>
    <cellStyle name="Uwaga 3" xfId="24284" hidden="1"/>
    <cellStyle name="Uwaga 3" xfId="24283" hidden="1"/>
    <cellStyle name="Uwaga 3" xfId="24271" hidden="1"/>
    <cellStyle name="Uwaga 3" xfId="24269" hidden="1"/>
    <cellStyle name="Uwaga 3" xfId="24267" hidden="1"/>
    <cellStyle name="Uwaga 3" xfId="24256" hidden="1"/>
    <cellStyle name="Uwaga 3" xfId="24254" hidden="1"/>
    <cellStyle name="Uwaga 3" xfId="24252" hidden="1"/>
    <cellStyle name="Uwaga 3" xfId="24241" hidden="1"/>
    <cellStyle name="Uwaga 3" xfId="24239" hidden="1"/>
    <cellStyle name="Uwaga 3" xfId="24237" hidden="1"/>
    <cellStyle name="Uwaga 3" xfId="24226" hidden="1"/>
    <cellStyle name="Uwaga 3" xfId="24224" hidden="1"/>
    <cellStyle name="Uwaga 3" xfId="24223" hidden="1"/>
    <cellStyle name="Uwaga 3" xfId="24210" hidden="1"/>
    <cellStyle name="Uwaga 3" xfId="24207" hidden="1"/>
    <cellStyle name="Uwaga 3" xfId="24205" hidden="1"/>
    <cellStyle name="Uwaga 3" xfId="24195" hidden="1"/>
    <cellStyle name="Uwaga 3" xfId="24192" hidden="1"/>
    <cellStyle name="Uwaga 3" xfId="24190" hidden="1"/>
    <cellStyle name="Uwaga 3" xfId="24180" hidden="1"/>
    <cellStyle name="Uwaga 3" xfId="24177" hidden="1"/>
    <cellStyle name="Uwaga 3" xfId="24175" hidden="1"/>
    <cellStyle name="Uwaga 3" xfId="24166" hidden="1"/>
    <cellStyle name="Uwaga 3" xfId="24164" hidden="1"/>
    <cellStyle name="Uwaga 3" xfId="24162" hidden="1"/>
    <cellStyle name="Uwaga 3" xfId="24150" hidden="1"/>
    <cellStyle name="Uwaga 3" xfId="24147" hidden="1"/>
    <cellStyle name="Uwaga 3" xfId="24145" hidden="1"/>
    <cellStyle name="Uwaga 3" xfId="24135" hidden="1"/>
    <cellStyle name="Uwaga 3" xfId="24132" hidden="1"/>
    <cellStyle name="Uwaga 3" xfId="24130" hidden="1"/>
    <cellStyle name="Uwaga 3" xfId="24120" hidden="1"/>
    <cellStyle name="Uwaga 3" xfId="24117" hidden="1"/>
    <cellStyle name="Uwaga 3" xfId="24115" hidden="1"/>
    <cellStyle name="Uwaga 3" xfId="24108" hidden="1"/>
    <cellStyle name="Uwaga 3" xfId="24105" hidden="1"/>
    <cellStyle name="Uwaga 3" xfId="24103" hidden="1"/>
    <cellStyle name="Uwaga 3" xfId="24093" hidden="1"/>
    <cellStyle name="Uwaga 3" xfId="24090" hidden="1"/>
    <cellStyle name="Uwaga 3" xfId="24087" hidden="1"/>
    <cellStyle name="Uwaga 3" xfId="24078" hidden="1"/>
    <cellStyle name="Uwaga 3" xfId="24074" hidden="1"/>
    <cellStyle name="Uwaga 3" xfId="24071" hidden="1"/>
    <cellStyle name="Uwaga 3" xfId="24063" hidden="1"/>
    <cellStyle name="Uwaga 3" xfId="24060" hidden="1"/>
    <cellStyle name="Uwaga 3" xfId="24057" hidden="1"/>
    <cellStyle name="Uwaga 3" xfId="24048" hidden="1"/>
    <cellStyle name="Uwaga 3" xfId="24045" hidden="1"/>
    <cellStyle name="Uwaga 3" xfId="24042" hidden="1"/>
    <cellStyle name="Uwaga 3" xfId="24032" hidden="1"/>
    <cellStyle name="Uwaga 3" xfId="24028" hidden="1"/>
    <cellStyle name="Uwaga 3" xfId="24025" hidden="1"/>
    <cellStyle name="Uwaga 3" xfId="24016" hidden="1"/>
    <cellStyle name="Uwaga 3" xfId="24012" hidden="1"/>
    <cellStyle name="Uwaga 3" xfId="24010" hidden="1"/>
    <cellStyle name="Uwaga 3" xfId="24002" hidden="1"/>
    <cellStyle name="Uwaga 3" xfId="23998" hidden="1"/>
    <cellStyle name="Uwaga 3" xfId="23995" hidden="1"/>
    <cellStyle name="Uwaga 3" xfId="23988" hidden="1"/>
    <cellStyle name="Uwaga 3" xfId="23985" hidden="1"/>
    <cellStyle name="Uwaga 3" xfId="23982" hidden="1"/>
    <cellStyle name="Uwaga 3" xfId="23973" hidden="1"/>
    <cellStyle name="Uwaga 3" xfId="23968" hidden="1"/>
    <cellStyle name="Uwaga 3" xfId="23965" hidden="1"/>
    <cellStyle name="Uwaga 3" xfId="23958" hidden="1"/>
    <cellStyle name="Uwaga 3" xfId="23953" hidden="1"/>
    <cellStyle name="Uwaga 3" xfId="23950" hidden="1"/>
    <cellStyle name="Uwaga 3" xfId="23943" hidden="1"/>
    <cellStyle name="Uwaga 3" xfId="23938" hidden="1"/>
    <cellStyle name="Uwaga 3" xfId="23935" hidden="1"/>
    <cellStyle name="Uwaga 3" xfId="23929" hidden="1"/>
    <cellStyle name="Uwaga 3" xfId="23925" hidden="1"/>
    <cellStyle name="Uwaga 3" xfId="23922" hidden="1"/>
    <cellStyle name="Uwaga 3" xfId="23914" hidden="1"/>
    <cellStyle name="Uwaga 3" xfId="23909" hidden="1"/>
    <cellStyle name="Uwaga 3" xfId="23905" hidden="1"/>
    <cellStyle name="Uwaga 3" xfId="23899" hidden="1"/>
    <cellStyle name="Uwaga 3" xfId="23894" hidden="1"/>
    <cellStyle name="Uwaga 3" xfId="23890" hidden="1"/>
    <cellStyle name="Uwaga 3" xfId="23884" hidden="1"/>
    <cellStyle name="Uwaga 3" xfId="23879" hidden="1"/>
    <cellStyle name="Uwaga 3" xfId="23875" hidden="1"/>
    <cellStyle name="Uwaga 3" xfId="23870" hidden="1"/>
    <cellStyle name="Uwaga 3" xfId="23866" hidden="1"/>
    <cellStyle name="Uwaga 3" xfId="23862" hidden="1"/>
    <cellStyle name="Uwaga 3" xfId="23854" hidden="1"/>
    <cellStyle name="Uwaga 3" xfId="23849" hidden="1"/>
    <cellStyle name="Uwaga 3" xfId="23845" hidden="1"/>
    <cellStyle name="Uwaga 3" xfId="23839" hidden="1"/>
    <cellStyle name="Uwaga 3" xfId="23834" hidden="1"/>
    <cellStyle name="Uwaga 3" xfId="23830" hidden="1"/>
    <cellStyle name="Uwaga 3" xfId="23824" hidden="1"/>
    <cellStyle name="Uwaga 3" xfId="23819"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2" hidden="1"/>
    <cellStyle name="Uwaga 3" xfId="23736" hidden="1"/>
    <cellStyle name="Uwaga 3" xfId="23732" hidden="1"/>
    <cellStyle name="Uwaga 3" xfId="23728" hidden="1"/>
    <cellStyle name="Uwaga 3" xfId="24588" hidden="1"/>
    <cellStyle name="Uwaga 3" xfId="24587" hidden="1"/>
    <cellStyle name="Uwaga 3" xfId="24586" hidden="1"/>
    <cellStyle name="Uwaga 3" xfId="24573" hidden="1"/>
    <cellStyle name="Uwaga 3" xfId="24572" hidden="1"/>
    <cellStyle name="Uwaga 3" xfId="24571" hidden="1"/>
    <cellStyle name="Uwaga 3" xfId="24558" hidden="1"/>
    <cellStyle name="Uwaga 3" xfId="24557" hidden="1"/>
    <cellStyle name="Uwaga 3" xfId="24556" hidden="1"/>
    <cellStyle name="Uwaga 3" xfId="24543" hidden="1"/>
    <cellStyle name="Uwaga 3" xfId="24542" hidden="1"/>
    <cellStyle name="Uwaga 3" xfId="24541" hidden="1"/>
    <cellStyle name="Uwaga 3" xfId="24528" hidden="1"/>
    <cellStyle name="Uwaga 3" xfId="24527" hidden="1"/>
    <cellStyle name="Uwaga 3" xfId="24526" hidden="1"/>
    <cellStyle name="Uwaga 3" xfId="24514" hidden="1"/>
    <cellStyle name="Uwaga 3" xfId="24512" hidden="1"/>
    <cellStyle name="Uwaga 3" xfId="24510" hidden="1"/>
    <cellStyle name="Uwaga 3" xfId="24499" hidden="1"/>
    <cellStyle name="Uwaga 3" xfId="24497" hidden="1"/>
    <cellStyle name="Uwaga 3" xfId="24495" hidden="1"/>
    <cellStyle name="Uwaga 3" xfId="24484" hidden="1"/>
    <cellStyle name="Uwaga 3" xfId="24482" hidden="1"/>
    <cellStyle name="Uwaga 3" xfId="24480" hidden="1"/>
    <cellStyle name="Uwaga 3" xfId="24469" hidden="1"/>
    <cellStyle name="Uwaga 3" xfId="24467" hidden="1"/>
    <cellStyle name="Uwaga 3" xfId="24465" hidden="1"/>
    <cellStyle name="Uwaga 3" xfId="24454" hidden="1"/>
    <cellStyle name="Uwaga 3" xfId="24452" hidden="1"/>
    <cellStyle name="Uwaga 3" xfId="24450" hidden="1"/>
    <cellStyle name="Uwaga 3" xfId="24439" hidden="1"/>
    <cellStyle name="Uwaga 3" xfId="24437" hidden="1"/>
    <cellStyle name="Uwaga 3" xfId="24435" hidden="1"/>
    <cellStyle name="Uwaga 3" xfId="24424" hidden="1"/>
    <cellStyle name="Uwaga 3" xfId="24422" hidden="1"/>
    <cellStyle name="Uwaga 3" xfId="24420" hidden="1"/>
    <cellStyle name="Uwaga 3" xfId="24409" hidden="1"/>
    <cellStyle name="Uwaga 3" xfId="24407" hidden="1"/>
    <cellStyle name="Uwaga 3" xfId="24405" hidden="1"/>
    <cellStyle name="Uwaga 3" xfId="24394" hidden="1"/>
    <cellStyle name="Uwaga 3" xfId="24392" hidden="1"/>
    <cellStyle name="Uwaga 3" xfId="24390" hidden="1"/>
    <cellStyle name="Uwaga 3" xfId="24379" hidden="1"/>
    <cellStyle name="Uwaga 3" xfId="24377" hidden="1"/>
    <cellStyle name="Uwaga 3" xfId="24375" hidden="1"/>
    <cellStyle name="Uwaga 3" xfId="24364" hidden="1"/>
    <cellStyle name="Uwaga 3" xfId="24362" hidden="1"/>
    <cellStyle name="Uwaga 3" xfId="24360" hidden="1"/>
    <cellStyle name="Uwaga 3" xfId="24349" hidden="1"/>
    <cellStyle name="Uwaga 3" xfId="24347" hidden="1"/>
    <cellStyle name="Uwaga 3" xfId="24345" hidden="1"/>
    <cellStyle name="Uwaga 3" xfId="24334" hidden="1"/>
    <cellStyle name="Uwaga 3" xfId="24332" hidden="1"/>
    <cellStyle name="Uwaga 3" xfId="24329" hidden="1"/>
    <cellStyle name="Uwaga 3" xfId="24319" hidden="1"/>
    <cellStyle name="Uwaga 3" xfId="24316" hidden="1"/>
    <cellStyle name="Uwaga 3" xfId="24313" hidden="1"/>
    <cellStyle name="Uwaga 3" xfId="24304" hidden="1"/>
    <cellStyle name="Uwaga 3" xfId="24302" hidden="1"/>
    <cellStyle name="Uwaga 3" xfId="24299" hidden="1"/>
    <cellStyle name="Uwaga 3" xfId="24289" hidden="1"/>
    <cellStyle name="Uwaga 3" xfId="24287" hidden="1"/>
    <cellStyle name="Uwaga 3" xfId="24285" hidden="1"/>
    <cellStyle name="Uwaga 3" xfId="24274" hidden="1"/>
    <cellStyle name="Uwaga 3" xfId="24272" hidden="1"/>
    <cellStyle name="Uwaga 3" xfId="24270" hidden="1"/>
    <cellStyle name="Uwaga 3" xfId="24259" hidden="1"/>
    <cellStyle name="Uwaga 3" xfId="24257" hidden="1"/>
    <cellStyle name="Uwaga 3" xfId="24255" hidden="1"/>
    <cellStyle name="Uwaga 3" xfId="24244" hidden="1"/>
    <cellStyle name="Uwaga 3" xfId="24242" hidden="1"/>
    <cellStyle name="Uwaga 3" xfId="24240" hidden="1"/>
    <cellStyle name="Uwaga 3" xfId="24229" hidden="1"/>
    <cellStyle name="Uwaga 3" xfId="24227" hidden="1"/>
    <cellStyle name="Uwaga 3" xfId="24225" hidden="1"/>
    <cellStyle name="Uwaga 3" xfId="24214" hidden="1"/>
    <cellStyle name="Uwaga 3" xfId="24212" hidden="1"/>
    <cellStyle name="Uwaga 3" xfId="24209" hidden="1"/>
    <cellStyle name="Uwaga 3" xfId="24199" hidden="1"/>
    <cellStyle name="Uwaga 3" xfId="24196" hidden="1"/>
    <cellStyle name="Uwaga 3" xfId="24193" hidden="1"/>
    <cellStyle name="Uwaga 3" xfId="24184" hidden="1"/>
    <cellStyle name="Uwaga 3" xfId="24181" hidden="1"/>
    <cellStyle name="Uwaga 3" xfId="24178" hidden="1"/>
    <cellStyle name="Uwaga 3" xfId="24169" hidden="1"/>
    <cellStyle name="Uwaga 3" xfId="24167" hidden="1"/>
    <cellStyle name="Uwaga 3" xfId="24165" hidden="1"/>
    <cellStyle name="Uwaga 3" xfId="24154" hidden="1"/>
    <cellStyle name="Uwaga 3" xfId="24151" hidden="1"/>
    <cellStyle name="Uwaga 3" xfId="24148" hidden="1"/>
    <cellStyle name="Uwaga 3" xfId="24139" hidden="1"/>
    <cellStyle name="Uwaga 3" xfId="24136" hidden="1"/>
    <cellStyle name="Uwaga 3" xfId="24133" hidden="1"/>
    <cellStyle name="Uwaga 3" xfId="24124" hidden="1"/>
    <cellStyle name="Uwaga 3" xfId="24121" hidden="1"/>
    <cellStyle name="Uwaga 3" xfId="24118" hidden="1"/>
    <cellStyle name="Uwaga 3" xfId="24111" hidden="1"/>
    <cellStyle name="Uwaga 3" xfId="24107" hidden="1"/>
    <cellStyle name="Uwaga 3" xfId="24104" hidden="1"/>
    <cellStyle name="Uwaga 3" xfId="24096" hidden="1"/>
    <cellStyle name="Uwaga 3" xfId="24092" hidden="1"/>
    <cellStyle name="Uwaga 3" xfId="24089" hidden="1"/>
    <cellStyle name="Uwaga 3" xfId="24081" hidden="1"/>
    <cellStyle name="Uwaga 3" xfId="24077" hidden="1"/>
    <cellStyle name="Uwaga 3" xfId="24073" hidden="1"/>
    <cellStyle name="Uwaga 3" xfId="24066" hidden="1"/>
    <cellStyle name="Uwaga 3" xfId="24062" hidden="1"/>
    <cellStyle name="Uwaga 3" xfId="24059" hidden="1"/>
    <cellStyle name="Uwaga 3" xfId="24051" hidden="1"/>
    <cellStyle name="Uwaga 3" xfId="24047" hidden="1"/>
    <cellStyle name="Uwaga 3" xfId="24044" hidden="1"/>
    <cellStyle name="Uwaga 3" xfId="24035" hidden="1"/>
    <cellStyle name="Uwaga 3" xfId="24030" hidden="1"/>
    <cellStyle name="Uwaga 3" xfId="24026" hidden="1"/>
    <cellStyle name="Uwaga 3" xfId="24020" hidden="1"/>
    <cellStyle name="Uwaga 3" xfId="24015" hidden="1"/>
    <cellStyle name="Uwaga 3" xfId="24011" hidden="1"/>
    <cellStyle name="Uwaga 3" xfId="24005" hidden="1"/>
    <cellStyle name="Uwaga 3" xfId="24000" hidden="1"/>
    <cellStyle name="Uwaga 3" xfId="23996" hidden="1"/>
    <cellStyle name="Uwaga 3" xfId="23991" hidden="1"/>
    <cellStyle name="Uwaga 3" xfId="23987" hidden="1"/>
    <cellStyle name="Uwaga 3" xfId="23983" hidden="1"/>
    <cellStyle name="Uwaga 3" xfId="23976" hidden="1"/>
    <cellStyle name="Uwaga 3" xfId="23971" hidden="1"/>
    <cellStyle name="Uwaga 3" xfId="23967" hidden="1"/>
    <cellStyle name="Uwaga 3" xfId="23960" hidden="1"/>
    <cellStyle name="Uwaga 3" xfId="23955" hidden="1"/>
    <cellStyle name="Uwaga 3" xfId="23951" hidden="1"/>
    <cellStyle name="Uwaga 3" xfId="23946" hidden="1"/>
    <cellStyle name="Uwaga 3" xfId="23941" hidden="1"/>
    <cellStyle name="Uwaga 3" xfId="23937" hidden="1"/>
    <cellStyle name="Uwaga 3" xfId="23931" hidden="1"/>
    <cellStyle name="Uwaga 3" xfId="23927" hidden="1"/>
    <cellStyle name="Uwaga 3" xfId="23924" hidden="1"/>
    <cellStyle name="Uwaga 3" xfId="23917" hidden="1"/>
    <cellStyle name="Uwaga 3" xfId="23912" hidden="1"/>
    <cellStyle name="Uwaga 3" xfId="23907" hidden="1"/>
    <cellStyle name="Uwaga 3" xfId="23901" hidden="1"/>
    <cellStyle name="Uwaga 3" xfId="23896" hidden="1"/>
    <cellStyle name="Uwaga 3" xfId="23891" hidden="1"/>
    <cellStyle name="Uwaga 3" xfId="23886" hidden="1"/>
    <cellStyle name="Uwaga 3" xfId="23881" hidden="1"/>
    <cellStyle name="Uwaga 3" xfId="23876" hidden="1"/>
    <cellStyle name="Uwaga 3" xfId="23872" hidden="1"/>
    <cellStyle name="Uwaga 3" xfId="23868" hidden="1"/>
    <cellStyle name="Uwaga 3" xfId="23863" hidden="1"/>
    <cellStyle name="Uwaga 3" xfId="23856" hidden="1"/>
    <cellStyle name="Uwaga 3" xfId="23851" hidden="1"/>
    <cellStyle name="Uwaga 3" xfId="23846" hidden="1"/>
    <cellStyle name="Uwaga 3" xfId="23840" hidden="1"/>
    <cellStyle name="Uwaga 3" xfId="23835"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3" hidden="1"/>
    <cellStyle name="Uwaga 3" xfId="24591" hidden="1"/>
    <cellStyle name="Uwaga 3" xfId="24589" hidden="1"/>
    <cellStyle name="Uwaga 3" xfId="24576" hidden="1"/>
    <cellStyle name="Uwaga 3" xfId="24575" hidden="1"/>
    <cellStyle name="Uwaga 3" xfId="24574" hidden="1"/>
    <cellStyle name="Uwaga 3" xfId="24561" hidden="1"/>
    <cellStyle name="Uwaga 3" xfId="24560" hidden="1"/>
    <cellStyle name="Uwaga 3" xfId="24559" hidden="1"/>
    <cellStyle name="Uwaga 3" xfId="24547" hidden="1"/>
    <cellStyle name="Uwaga 3" xfId="24545" hidden="1"/>
    <cellStyle name="Uwaga 3" xfId="24544" hidden="1"/>
    <cellStyle name="Uwaga 3" xfId="24531" hidden="1"/>
    <cellStyle name="Uwaga 3" xfId="24530" hidden="1"/>
    <cellStyle name="Uwaga 3" xfId="24529" hidden="1"/>
    <cellStyle name="Uwaga 3" xfId="24517" hidden="1"/>
    <cellStyle name="Uwaga 3" xfId="24515" hidden="1"/>
    <cellStyle name="Uwaga 3" xfId="24513" hidden="1"/>
    <cellStyle name="Uwaga 3" xfId="24502" hidden="1"/>
    <cellStyle name="Uwaga 3" xfId="24500" hidden="1"/>
    <cellStyle name="Uwaga 3" xfId="24498" hidden="1"/>
    <cellStyle name="Uwaga 3" xfId="24487" hidden="1"/>
    <cellStyle name="Uwaga 3" xfId="24485" hidden="1"/>
    <cellStyle name="Uwaga 3" xfId="24483" hidden="1"/>
    <cellStyle name="Uwaga 3" xfId="24472" hidden="1"/>
    <cellStyle name="Uwaga 3" xfId="24470" hidden="1"/>
    <cellStyle name="Uwaga 3" xfId="24468" hidden="1"/>
    <cellStyle name="Uwaga 3" xfId="24457" hidden="1"/>
    <cellStyle name="Uwaga 3" xfId="24455" hidden="1"/>
    <cellStyle name="Uwaga 3" xfId="24453" hidden="1"/>
    <cellStyle name="Uwaga 3" xfId="24442" hidden="1"/>
    <cellStyle name="Uwaga 3" xfId="24440" hidden="1"/>
    <cellStyle name="Uwaga 3" xfId="24438" hidden="1"/>
    <cellStyle name="Uwaga 3" xfId="24427" hidden="1"/>
    <cellStyle name="Uwaga 3" xfId="24425" hidden="1"/>
    <cellStyle name="Uwaga 3" xfId="24423" hidden="1"/>
    <cellStyle name="Uwaga 3" xfId="24412" hidden="1"/>
    <cellStyle name="Uwaga 3" xfId="24410" hidden="1"/>
    <cellStyle name="Uwaga 3" xfId="24408" hidden="1"/>
    <cellStyle name="Uwaga 3" xfId="24397" hidden="1"/>
    <cellStyle name="Uwaga 3" xfId="24395" hidden="1"/>
    <cellStyle name="Uwaga 3" xfId="24393" hidden="1"/>
    <cellStyle name="Uwaga 3" xfId="24382" hidden="1"/>
    <cellStyle name="Uwaga 3" xfId="24380" hidden="1"/>
    <cellStyle name="Uwaga 3" xfId="24378" hidden="1"/>
    <cellStyle name="Uwaga 3" xfId="24367" hidden="1"/>
    <cellStyle name="Uwaga 3" xfId="24365" hidden="1"/>
    <cellStyle name="Uwaga 3" xfId="24363" hidden="1"/>
    <cellStyle name="Uwaga 3" xfId="24352" hidden="1"/>
    <cellStyle name="Uwaga 3" xfId="24350" hidden="1"/>
    <cellStyle name="Uwaga 3" xfId="24348" hidden="1"/>
    <cellStyle name="Uwaga 3" xfId="24337" hidden="1"/>
    <cellStyle name="Uwaga 3" xfId="24335" hidden="1"/>
    <cellStyle name="Uwaga 3" xfId="24333" hidden="1"/>
    <cellStyle name="Uwaga 3" xfId="24322" hidden="1"/>
    <cellStyle name="Uwaga 3" xfId="24320" hidden="1"/>
    <cellStyle name="Uwaga 3" xfId="24318" hidden="1"/>
    <cellStyle name="Uwaga 3" xfId="24307" hidden="1"/>
    <cellStyle name="Uwaga 3" xfId="24305" hidden="1"/>
    <cellStyle name="Uwaga 3" xfId="24303" hidden="1"/>
    <cellStyle name="Uwaga 3" xfId="24292" hidden="1"/>
    <cellStyle name="Uwaga 3" xfId="24290" hidden="1"/>
    <cellStyle name="Uwaga 3" xfId="24288" hidden="1"/>
    <cellStyle name="Uwaga 3" xfId="24277" hidden="1"/>
    <cellStyle name="Uwaga 3" xfId="24275" hidden="1"/>
    <cellStyle name="Uwaga 3" xfId="24273" hidden="1"/>
    <cellStyle name="Uwaga 3" xfId="24262" hidden="1"/>
    <cellStyle name="Uwaga 3" xfId="24260" hidden="1"/>
    <cellStyle name="Uwaga 3" xfId="24258" hidden="1"/>
    <cellStyle name="Uwaga 3" xfId="24247" hidden="1"/>
    <cellStyle name="Uwaga 3" xfId="24245" hidden="1"/>
    <cellStyle name="Uwaga 3" xfId="24243" hidden="1"/>
    <cellStyle name="Uwaga 3" xfId="24232" hidden="1"/>
    <cellStyle name="Uwaga 3" xfId="24230" hidden="1"/>
    <cellStyle name="Uwaga 3" xfId="24228" hidden="1"/>
    <cellStyle name="Uwaga 3" xfId="24217" hidden="1"/>
    <cellStyle name="Uwaga 3" xfId="24215" hidden="1"/>
    <cellStyle name="Uwaga 3" xfId="24213" hidden="1"/>
    <cellStyle name="Uwaga 3" xfId="24202" hidden="1"/>
    <cellStyle name="Uwaga 3" xfId="24200" hidden="1"/>
    <cellStyle name="Uwaga 3" xfId="24197" hidden="1"/>
    <cellStyle name="Uwaga 3" xfId="24187" hidden="1"/>
    <cellStyle name="Uwaga 3" xfId="24185" hidden="1"/>
    <cellStyle name="Uwaga 3" xfId="24183" hidden="1"/>
    <cellStyle name="Uwaga 3" xfId="24172" hidden="1"/>
    <cellStyle name="Uwaga 3" xfId="24170" hidden="1"/>
    <cellStyle name="Uwaga 3" xfId="24168" hidden="1"/>
    <cellStyle name="Uwaga 3" xfId="24157" hidden="1"/>
    <cellStyle name="Uwaga 3" xfId="24155" hidden="1"/>
    <cellStyle name="Uwaga 3" xfId="24152" hidden="1"/>
    <cellStyle name="Uwaga 3" xfId="24142" hidden="1"/>
    <cellStyle name="Uwaga 3" xfId="24140" hidden="1"/>
    <cellStyle name="Uwaga 3" xfId="24137" hidden="1"/>
    <cellStyle name="Uwaga 3" xfId="24127" hidden="1"/>
    <cellStyle name="Uwaga 3" xfId="24125" hidden="1"/>
    <cellStyle name="Uwaga 3" xfId="24122" hidden="1"/>
    <cellStyle name="Uwaga 3" xfId="24113" hidden="1"/>
    <cellStyle name="Uwaga 3" xfId="24110" hidden="1"/>
    <cellStyle name="Uwaga 3" xfId="24106" hidden="1"/>
    <cellStyle name="Uwaga 3" xfId="24098" hidden="1"/>
    <cellStyle name="Uwaga 3" xfId="24095" hidden="1"/>
    <cellStyle name="Uwaga 3" xfId="24091" hidden="1"/>
    <cellStyle name="Uwaga 3" xfId="24083" hidden="1"/>
    <cellStyle name="Uwaga 3" xfId="24080" hidden="1"/>
    <cellStyle name="Uwaga 3" xfId="24076" hidden="1"/>
    <cellStyle name="Uwaga 3" xfId="24068" hidden="1"/>
    <cellStyle name="Uwaga 3" xfId="24065" hidden="1"/>
    <cellStyle name="Uwaga 3" xfId="24061" hidden="1"/>
    <cellStyle name="Uwaga 3" xfId="24053" hidden="1"/>
    <cellStyle name="Uwaga 3" xfId="24050" hidden="1"/>
    <cellStyle name="Uwaga 3" xfId="24046" hidden="1"/>
    <cellStyle name="Uwaga 3" xfId="24038" hidden="1"/>
    <cellStyle name="Uwaga 3" xfId="24034" hidden="1"/>
    <cellStyle name="Uwaga 3" xfId="24029" hidden="1"/>
    <cellStyle name="Uwaga 3" xfId="24023" hidden="1"/>
    <cellStyle name="Uwaga 3" xfId="24019" hidden="1"/>
    <cellStyle name="Uwaga 3" xfId="24014" hidden="1"/>
    <cellStyle name="Uwaga 3" xfId="24008" hidden="1"/>
    <cellStyle name="Uwaga 3" xfId="24004" hidden="1"/>
    <cellStyle name="Uwaga 3" xfId="23999" hidden="1"/>
    <cellStyle name="Uwaga 3" xfId="23993" hidden="1"/>
    <cellStyle name="Uwaga 3" xfId="23990" hidden="1"/>
    <cellStyle name="Uwaga 3" xfId="23986" hidden="1"/>
    <cellStyle name="Uwaga 3" xfId="23978" hidden="1"/>
    <cellStyle name="Uwaga 3" xfId="23975" hidden="1"/>
    <cellStyle name="Uwaga 3" xfId="23970" hidden="1"/>
    <cellStyle name="Uwaga 3" xfId="23963" hidden="1"/>
    <cellStyle name="Uwaga 3" xfId="23959" hidden="1"/>
    <cellStyle name="Uwaga 3" xfId="23954" hidden="1"/>
    <cellStyle name="Uwaga 3" xfId="23948" hidden="1"/>
    <cellStyle name="Uwaga 3" xfId="23944" hidden="1"/>
    <cellStyle name="Uwaga 3" xfId="23939" hidden="1"/>
    <cellStyle name="Uwaga 3" xfId="23933" hidden="1"/>
    <cellStyle name="Uwaga 3" xfId="23930" hidden="1"/>
    <cellStyle name="Uwaga 3" xfId="23926" hidden="1"/>
    <cellStyle name="Uwaga 3" xfId="23918" hidden="1"/>
    <cellStyle name="Uwaga 3" xfId="23913" hidden="1"/>
    <cellStyle name="Uwaga 3" xfId="23908" hidden="1"/>
    <cellStyle name="Uwaga 3" xfId="23903" hidden="1"/>
    <cellStyle name="Uwaga 3" xfId="23898" hidden="1"/>
    <cellStyle name="Uwaga 3" xfId="23893" hidden="1"/>
    <cellStyle name="Uwaga 3" xfId="23888" hidden="1"/>
    <cellStyle name="Uwaga 3" xfId="23883" hidden="1"/>
    <cellStyle name="Uwaga 3" xfId="23878" hidden="1"/>
    <cellStyle name="Uwaga 3" xfId="23873" hidden="1"/>
    <cellStyle name="Uwaga 3" xfId="23869" hidden="1"/>
    <cellStyle name="Uwaga 3" xfId="23864"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597" hidden="1"/>
    <cellStyle name="Uwaga 3" xfId="24596" hidden="1"/>
    <cellStyle name="Uwaga 3" xfId="24594" hidden="1"/>
    <cellStyle name="Uwaga 3" xfId="24581" hidden="1"/>
    <cellStyle name="Uwaga 3" xfId="24579" hidden="1"/>
    <cellStyle name="Uwaga 3" xfId="24577" hidden="1"/>
    <cellStyle name="Uwaga 3" xfId="24567" hidden="1"/>
    <cellStyle name="Uwaga 3" xfId="24565" hidden="1"/>
    <cellStyle name="Uwaga 3" xfId="24563" hidden="1"/>
    <cellStyle name="Uwaga 3" xfId="24552" hidden="1"/>
    <cellStyle name="Uwaga 3" xfId="24550" hidden="1"/>
    <cellStyle name="Uwaga 3" xfId="24548" hidden="1"/>
    <cellStyle name="Uwaga 3" xfId="24535" hidden="1"/>
    <cellStyle name="Uwaga 3" xfId="24533" hidden="1"/>
    <cellStyle name="Uwaga 3" xfId="24532" hidden="1"/>
    <cellStyle name="Uwaga 3" xfId="24519" hidden="1"/>
    <cellStyle name="Uwaga 3" xfId="24518" hidden="1"/>
    <cellStyle name="Uwaga 3" xfId="24516" hidden="1"/>
    <cellStyle name="Uwaga 3" xfId="24504" hidden="1"/>
    <cellStyle name="Uwaga 3" xfId="24503" hidden="1"/>
    <cellStyle name="Uwaga 3" xfId="24501" hidden="1"/>
    <cellStyle name="Uwaga 3" xfId="24489" hidden="1"/>
    <cellStyle name="Uwaga 3" xfId="24488" hidden="1"/>
    <cellStyle name="Uwaga 3" xfId="24486" hidden="1"/>
    <cellStyle name="Uwaga 3" xfId="24474" hidden="1"/>
    <cellStyle name="Uwaga 3" xfId="24473" hidden="1"/>
    <cellStyle name="Uwaga 3" xfId="24471" hidden="1"/>
    <cellStyle name="Uwaga 3" xfId="24459" hidden="1"/>
    <cellStyle name="Uwaga 3" xfId="24458" hidden="1"/>
    <cellStyle name="Uwaga 3" xfId="24456" hidden="1"/>
    <cellStyle name="Uwaga 3" xfId="24444" hidden="1"/>
    <cellStyle name="Uwaga 3" xfId="24443" hidden="1"/>
    <cellStyle name="Uwaga 3" xfId="24441" hidden="1"/>
    <cellStyle name="Uwaga 3" xfId="24429" hidden="1"/>
    <cellStyle name="Uwaga 3" xfId="24428" hidden="1"/>
    <cellStyle name="Uwaga 3" xfId="24426" hidden="1"/>
    <cellStyle name="Uwaga 3" xfId="24414" hidden="1"/>
    <cellStyle name="Uwaga 3" xfId="24413" hidden="1"/>
    <cellStyle name="Uwaga 3" xfId="24411" hidden="1"/>
    <cellStyle name="Uwaga 3" xfId="24399" hidden="1"/>
    <cellStyle name="Uwaga 3" xfId="24398" hidden="1"/>
    <cellStyle name="Uwaga 3" xfId="24396" hidden="1"/>
    <cellStyle name="Uwaga 3" xfId="24384" hidden="1"/>
    <cellStyle name="Uwaga 3" xfId="24383" hidden="1"/>
    <cellStyle name="Uwaga 3" xfId="24381" hidden="1"/>
    <cellStyle name="Uwaga 3" xfId="24369" hidden="1"/>
    <cellStyle name="Uwaga 3" xfId="24368" hidden="1"/>
    <cellStyle name="Uwaga 3" xfId="24366" hidden="1"/>
    <cellStyle name="Uwaga 3" xfId="24354" hidden="1"/>
    <cellStyle name="Uwaga 3" xfId="24353" hidden="1"/>
    <cellStyle name="Uwaga 3" xfId="24351" hidden="1"/>
    <cellStyle name="Uwaga 3" xfId="24339" hidden="1"/>
    <cellStyle name="Uwaga 3" xfId="24338" hidden="1"/>
    <cellStyle name="Uwaga 3" xfId="24336" hidden="1"/>
    <cellStyle name="Uwaga 3" xfId="24324" hidden="1"/>
    <cellStyle name="Uwaga 3" xfId="24323" hidden="1"/>
    <cellStyle name="Uwaga 3" xfId="24321" hidden="1"/>
    <cellStyle name="Uwaga 3" xfId="24309" hidden="1"/>
    <cellStyle name="Uwaga 3" xfId="24308" hidden="1"/>
    <cellStyle name="Uwaga 3" xfId="24306" hidden="1"/>
    <cellStyle name="Uwaga 3" xfId="24294" hidden="1"/>
    <cellStyle name="Uwaga 3" xfId="24293" hidden="1"/>
    <cellStyle name="Uwaga 3" xfId="24291" hidden="1"/>
    <cellStyle name="Uwaga 3" xfId="24279" hidden="1"/>
    <cellStyle name="Uwaga 3" xfId="24278" hidden="1"/>
    <cellStyle name="Uwaga 3" xfId="24276" hidden="1"/>
    <cellStyle name="Uwaga 3" xfId="24264" hidden="1"/>
    <cellStyle name="Uwaga 3" xfId="24263" hidden="1"/>
    <cellStyle name="Uwaga 3" xfId="24261" hidden="1"/>
    <cellStyle name="Uwaga 3" xfId="24249" hidden="1"/>
    <cellStyle name="Uwaga 3" xfId="24248" hidden="1"/>
    <cellStyle name="Uwaga 3" xfId="24246" hidden="1"/>
    <cellStyle name="Uwaga 3" xfId="24234" hidden="1"/>
    <cellStyle name="Uwaga 3" xfId="24233" hidden="1"/>
    <cellStyle name="Uwaga 3" xfId="24231" hidden="1"/>
    <cellStyle name="Uwaga 3" xfId="24219" hidden="1"/>
    <cellStyle name="Uwaga 3" xfId="24218" hidden="1"/>
    <cellStyle name="Uwaga 3" xfId="24216" hidden="1"/>
    <cellStyle name="Uwaga 3" xfId="24204" hidden="1"/>
    <cellStyle name="Uwaga 3" xfId="24203" hidden="1"/>
    <cellStyle name="Uwaga 3" xfId="24201" hidden="1"/>
    <cellStyle name="Uwaga 3" xfId="24189" hidden="1"/>
    <cellStyle name="Uwaga 3" xfId="24188" hidden="1"/>
    <cellStyle name="Uwaga 3" xfId="24186" hidden="1"/>
    <cellStyle name="Uwaga 3" xfId="24174" hidden="1"/>
    <cellStyle name="Uwaga 3" xfId="24173" hidden="1"/>
    <cellStyle name="Uwaga 3" xfId="24171" hidden="1"/>
    <cellStyle name="Uwaga 3" xfId="24159" hidden="1"/>
    <cellStyle name="Uwaga 3" xfId="24158" hidden="1"/>
    <cellStyle name="Uwaga 3" xfId="24156" hidden="1"/>
    <cellStyle name="Uwaga 3" xfId="24144" hidden="1"/>
    <cellStyle name="Uwaga 3" xfId="24143" hidden="1"/>
    <cellStyle name="Uwaga 3" xfId="24141" hidden="1"/>
    <cellStyle name="Uwaga 3" xfId="24129" hidden="1"/>
    <cellStyle name="Uwaga 3" xfId="24128" hidden="1"/>
    <cellStyle name="Uwaga 3" xfId="24126" hidden="1"/>
    <cellStyle name="Uwaga 3" xfId="24114" hidden="1"/>
    <cellStyle name="Uwaga 3" xfId="24112" hidden="1"/>
    <cellStyle name="Uwaga 3" xfId="24109" hidden="1"/>
    <cellStyle name="Uwaga 3" xfId="24099" hidden="1"/>
    <cellStyle name="Uwaga 3" xfId="24097" hidden="1"/>
    <cellStyle name="Uwaga 3" xfId="24094" hidden="1"/>
    <cellStyle name="Uwaga 3" xfId="24084" hidden="1"/>
    <cellStyle name="Uwaga 3" xfId="24082" hidden="1"/>
    <cellStyle name="Uwaga 3" xfId="24079" hidden="1"/>
    <cellStyle name="Uwaga 3" xfId="24069" hidden="1"/>
    <cellStyle name="Uwaga 3" xfId="24067" hidden="1"/>
    <cellStyle name="Uwaga 3" xfId="24064" hidden="1"/>
    <cellStyle name="Uwaga 3" xfId="24054" hidden="1"/>
    <cellStyle name="Uwaga 3" xfId="24052" hidden="1"/>
    <cellStyle name="Uwaga 3" xfId="24049" hidden="1"/>
    <cellStyle name="Uwaga 3" xfId="24039" hidden="1"/>
    <cellStyle name="Uwaga 3" xfId="24037" hidden="1"/>
    <cellStyle name="Uwaga 3" xfId="24033" hidden="1"/>
    <cellStyle name="Uwaga 3" xfId="24024" hidden="1"/>
    <cellStyle name="Uwaga 3" xfId="24021" hidden="1"/>
    <cellStyle name="Uwaga 3" xfId="24017" hidden="1"/>
    <cellStyle name="Uwaga 3" xfId="24009" hidden="1"/>
    <cellStyle name="Uwaga 3" xfId="24007" hidden="1"/>
    <cellStyle name="Uwaga 3" xfId="24003" hidden="1"/>
    <cellStyle name="Uwaga 3" xfId="23994" hidden="1"/>
    <cellStyle name="Uwaga 3" xfId="23992" hidden="1"/>
    <cellStyle name="Uwaga 3" xfId="23989" hidden="1"/>
    <cellStyle name="Uwaga 3" xfId="23979" hidden="1"/>
    <cellStyle name="Uwaga 3" xfId="23977" hidden="1"/>
    <cellStyle name="Uwaga 3" xfId="23972" hidden="1"/>
    <cellStyle name="Uwaga 3" xfId="23964" hidden="1"/>
    <cellStyle name="Uwaga 3" xfId="23962" hidden="1"/>
    <cellStyle name="Uwaga 3" xfId="23957" hidden="1"/>
    <cellStyle name="Uwaga 3" xfId="23949" hidden="1"/>
    <cellStyle name="Uwaga 3" xfId="23947" hidden="1"/>
    <cellStyle name="Uwaga 3" xfId="23942" hidden="1"/>
    <cellStyle name="Uwaga 3" xfId="23934" hidden="1"/>
    <cellStyle name="Uwaga 3" xfId="23932" hidden="1"/>
    <cellStyle name="Uwaga 3" xfId="23928" hidden="1"/>
    <cellStyle name="Uwaga 3" xfId="23919" hidden="1"/>
    <cellStyle name="Uwaga 3" xfId="23916" hidden="1"/>
    <cellStyle name="Uwaga 3" xfId="23911" hidden="1"/>
    <cellStyle name="Uwaga 3" xfId="23904" hidden="1"/>
    <cellStyle name="Uwaga 3" xfId="23900" hidden="1"/>
    <cellStyle name="Uwaga 3" xfId="23895" hidden="1"/>
    <cellStyle name="Uwaga 3" xfId="23889" hidden="1"/>
    <cellStyle name="Uwaga 3" xfId="23885" hidden="1"/>
    <cellStyle name="Uwaga 3" xfId="23880" hidden="1"/>
    <cellStyle name="Uwaga 3" xfId="23874" hidden="1"/>
    <cellStyle name="Uwaga 3" xfId="23871" hidden="1"/>
    <cellStyle name="Uwaga 3" xfId="23867" hidden="1"/>
    <cellStyle name="Uwaga 3" xfId="23858" hidden="1"/>
    <cellStyle name="Uwaga 3" xfId="23853" hidden="1"/>
    <cellStyle name="Uwaga 3" xfId="23848" hidden="1"/>
    <cellStyle name="Uwaga 3" xfId="23843" hidden="1"/>
    <cellStyle name="Uwaga 3" xfId="23838" hidden="1"/>
    <cellStyle name="Uwaga 3" xfId="23833" hidden="1"/>
    <cellStyle name="Uwaga 3" xfId="23828" hidden="1"/>
    <cellStyle name="Uwaga 3" xfId="23823" hidden="1"/>
    <cellStyle name="Uwaga 3" xfId="23818" hidden="1"/>
    <cellStyle name="Uwaga 3" xfId="23814" hidden="1"/>
    <cellStyle name="Uwaga 3" xfId="23809" hidden="1"/>
    <cellStyle name="Uwaga 3" xfId="23804" hidden="1"/>
    <cellStyle name="Uwaga 3" xfId="23799" hidden="1"/>
    <cellStyle name="Uwaga 3" xfId="23795" hidden="1"/>
    <cellStyle name="Uwaga 3" xfId="23791" hidden="1"/>
    <cellStyle name="Uwaga 3" xfId="23784" hidden="1"/>
    <cellStyle name="Uwaga 3" xfId="23780" hidden="1"/>
    <cellStyle name="Uwaga 3" xfId="23775" hidden="1"/>
    <cellStyle name="Uwaga 3" xfId="23769" hidden="1"/>
    <cellStyle name="Uwaga 3" xfId="23765" hidden="1"/>
    <cellStyle name="Uwaga 3" xfId="23760" hidden="1"/>
    <cellStyle name="Uwaga 3" xfId="23754" hidden="1"/>
    <cellStyle name="Uwaga 3" xfId="23750" hidden="1"/>
    <cellStyle name="Uwaga 3" xfId="23746" hidden="1"/>
    <cellStyle name="Uwaga 3" xfId="23739" hidden="1"/>
    <cellStyle name="Uwaga 3" xfId="23735" hidden="1"/>
    <cellStyle name="Uwaga 3" xfId="23731" hidden="1"/>
    <cellStyle name="Uwaga 3" xfId="24693" hidden="1"/>
    <cellStyle name="Uwaga 3" xfId="24694" hidden="1"/>
    <cellStyle name="Uwaga 3" xfId="24696" hidden="1"/>
    <cellStyle name="Uwaga 3" xfId="24702" hidden="1"/>
    <cellStyle name="Uwaga 3" xfId="24703" hidden="1"/>
    <cellStyle name="Uwaga 3" xfId="24706" hidden="1"/>
    <cellStyle name="Uwaga 3" xfId="24711" hidden="1"/>
    <cellStyle name="Uwaga 3" xfId="24712" hidden="1"/>
    <cellStyle name="Uwaga 3" xfId="24715" hidden="1"/>
    <cellStyle name="Uwaga 3" xfId="24720" hidden="1"/>
    <cellStyle name="Uwaga 3" xfId="24721" hidden="1"/>
    <cellStyle name="Uwaga 3" xfId="24722" hidden="1"/>
    <cellStyle name="Uwaga 3" xfId="24729" hidden="1"/>
    <cellStyle name="Uwaga 3" xfId="24732" hidden="1"/>
    <cellStyle name="Uwaga 3" xfId="24735" hidden="1"/>
    <cellStyle name="Uwaga 3" xfId="24741" hidden="1"/>
    <cellStyle name="Uwaga 3" xfId="24744" hidden="1"/>
    <cellStyle name="Uwaga 3" xfId="24746" hidden="1"/>
    <cellStyle name="Uwaga 3" xfId="24751" hidden="1"/>
    <cellStyle name="Uwaga 3" xfId="24754" hidden="1"/>
    <cellStyle name="Uwaga 3" xfId="24755" hidden="1"/>
    <cellStyle name="Uwaga 3" xfId="24759" hidden="1"/>
    <cellStyle name="Uwaga 3" xfId="24762" hidden="1"/>
    <cellStyle name="Uwaga 3" xfId="24764" hidden="1"/>
    <cellStyle name="Uwaga 3" xfId="24765" hidden="1"/>
    <cellStyle name="Uwaga 3" xfId="24766" hidden="1"/>
    <cellStyle name="Uwaga 3" xfId="24769" hidden="1"/>
    <cellStyle name="Uwaga 3" xfId="24776" hidden="1"/>
    <cellStyle name="Uwaga 3" xfId="24779" hidden="1"/>
    <cellStyle name="Uwaga 3" xfId="24782" hidden="1"/>
    <cellStyle name="Uwaga 3" xfId="24785" hidden="1"/>
    <cellStyle name="Uwaga 3" xfId="24788" hidden="1"/>
    <cellStyle name="Uwaga 3" xfId="24791" hidden="1"/>
    <cellStyle name="Uwaga 3" xfId="24793" hidden="1"/>
    <cellStyle name="Uwaga 3" xfId="24796" hidden="1"/>
    <cellStyle name="Uwaga 3" xfId="24799" hidden="1"/>
    <cellStyle name="Uwaga 3" xfId="24801" hidden="1"/>
    <cellStyle name="Uwaga 3" xfId="24802" hidden="1"/>
    <cellStyle name="Uwaga 3" xfId="24804" hidden="1"/>
    <cellStyle name="Uwaga 3" xfId="24811" hidden="1"/>
    <cellStyle name="Uwaga 3" xfId="24814" hidden="1"/>
    <cellStyle name="Uwaga 3" xfId="24817" hidden="1"/>
    <cellStyle name="Uwaga 3" xfId="24821" hidden="1"/>
    <cellStyle name="Uwaga 3" xfId="24824" hidden="1"/>
    <cellStyle name="Uwaga 3" xfId="24827" hidden="1"/>
    <cellStyle name="Uwaga 3" xfId="24829" hidden="1"/>
    <cellStyle name="Uwaga 3" xfId="24832" hidden="1"/>
    <cellStyle name="Uwaga 3" xfId="24835" hidden="1"/>
    <cellStyle name="Uwaga 3" xfId="24837" hidden="1"/>
    <cellStyle name="Uwaga 3" xfId="24838" hidden="1"/>
    <cellStyle name="Uwaga 3" xfId="24841" hidden="1"/>
    <cellStyle name="Uwaga 3" xfId="24848" hidden="1"/>
    <cellStyle name="Uwaga 3" xfId="24851" hidden="1"/>
    <cellStyle name="Uwaga 3" xfId="24854" hidden="1"/>
    <cellStyle name="Uwaga 3" xfId="24858" hidden="1"/>
    <cellStyle name="Uwaga 3" xfId="24861" hidden="1"/>
    <cellStyle name="Uwaga 3" xfId="24863" hidden="1"/>
    <cellStyle name="Uwaga 3" xfId="24866" hidden="1"/>
    <cellStyle name="Uwaga 3" xfId="24869" hidden="1"/>
    <cellStyle name="Uwaga 3" xfId="24872" hidden="1"/>
    <cellStyle name="Uwaga 3" xfId="24873" hidden="1"/>
    <cellStyle name="Uwaga 3" xfId="24874" hidden="1"/>
    <cellStyle name="Uwaga 3" xfId="24876" hidden="1"/>
    <cellStyle name="Uwaga 3" xfId="24882" hidden="1"/>
    <cellStyle name="Uwaga 3" xfId="24883" hidden="1"/>
    <cellStyle name="Uwaga 3" xfId="24885" hidden="1"/>
    <cellStyle name="Uwaga 3" xfId="24891" hidden="1"/>
    <cellStyle name="Uwaga 3" xfId="24893" hidden="1"/>
    <cellStyle name="Uwaga 3" xfId="24896" hidden="1"/>
    <cellStyle name="Uwaga 3" xfId="24900" hidden="1"/>
    <cellStyle name="Uwaga 3" xfId="24901" hidden="1"/>
    <cellStyle name="Uwaga 3" xfId="24903" hidden="1"/>
    <cellStyle name="Uwaga 3" xfId="24909" hidden="1"/>
    <cellStyle name="Uwaga 3" xfId="24910" hidden="1"/>
    <cellStyle name="Uwaga 3" xfId="24911" hidden="1"/>
    <cellStyle name="Uwaga 3" xfId="24919" hidden="1"/>
    <cellStyle name="Uwaga 3" xfId="24922" hidden="1"/>
    <cellStyle name="Uwaga 3" xfId="24925" hidden="1"/>
    <cellStyle name="Uwaga 3" xfId="24928" hidden="1"/>
    <cellStyle name="Uwaga 3" xfId="24931" hidden="1"/>
    <cellStyle name="Uwaga 3" xfId="24934" hidden="1"/>
    <cellStyle name="Uwaga 3" xfId="24937" hidden="1"/>
    <cellStyle name="Uwaga 3" xfId="24940" hidden="1"/>
    <cellStyle name="Uwaga 3" xfId="24943" hidden="1"/>
    <cellStyle name="Uwaga 3" xfId="24945" hidden="1"/>
    <cellStyle name="Uwaga 3" xfId="24946" hidden="1"/>
    <cellStyle name="Uwaga 3" xfId="24948" hidden="1"/>
    <cellStyle name="Uwaga 3" xfId="24955" hidden="1"/>
    <cellStyle name="Uwaga 3" xfId="24958" hidden="1"/>
    <cellStyle name="Uwaga 3" xfId="24961" hidden="1"/>
    <cellStyle name="Uwaga 3" xfId="24964" hidden="1"/>
    <cellStyle name="Uwaga 3" xfId="24967" hidden="1"/>
    <cellStyle name="Uwaga 3" xfId="24970" hidden="1"/>
    <cellStyle name="Uwaga 3" xfId="24973" hidden="1"/>
    <cellStyle name="Uwaga 3" xfId="24975" hidden="1"/>
    <cellStyle name="Uwaga 3" xfId="24978" hidden="1"/>
    <cellStyle name="Uwaga 3" xfId="24981" hidden="1"/>
    <cellStyle name="Uwaga 3" xfId="24982" hidden="1"/>
    <cellStyle name="Uwaga 3" xfId="24983" hidden="1"/>
    <cellStyle name="Uwaga 3" xfId="24990" hidden="1"/>
    <cellStyle name="Uwaga 3" xfId="24991" hidden="1"/>
    <cellStyle name="Uwaga 3" xfId="24993" hidden="1"/>
    <cellStyle name="Uwaga 3" xfId="24999" hidden="1"/>
    <cellStyle name="Uwaga 3" xfId="25000" hidden="1"/>
    <cellStyle name="Uwaga 3" xfId="25002" hidden="1"/>
    <cellStyle name="Uwaga 3" xfId="25008" hidden="1"/>
    <cellStyle name="Uwaga 3" xfId="25009" hidden="1"/>
    <cellStyle name="Uwaga 3" xfId="25011" hidden="1"/>
    <cellStyle name="Uwaga 3" xfId="25017" hidden="1"/>
    <cellStyle name="Uwaga 3" xfId="25018" hidden="1"/>
    <cellStyle name="Uwaga 3" xfId="25019" hidden="1"/>
    <cellStyle name="Uwaga 3" xfId="25027" hidden="1"/>
    <cellStyle name="Uwaga 3" xfId="25029" hidden="1"/>
    <cellStyle name="Uwaga 3" xfId="25032" hidden="1"/>
    <cellStyle name="Uwaga 3" xfId="25036" hidden="1"/>
    <cellStyle name="Uwaga 3" xfId="25039" hidden="1"/>
    <cellStyle name="Uwaga 3" xfId="25042" hidden="1"/>
    <cellStyle name="Uwaga 3" xfId="25045" hidden="1"/>
    <cellStyle name="Uwaga 3" xfId="25047" hidden="1"/>
    <cellStyle name="Uwaga 3" xfId="25050" hidden="1"/>
    <cellStyle name="Uwaga 3" xfId="25053" hidden="1"/>
    <cellStyle name="Uwaga 3" xfId="25054" hidden="1"/>
    <cellStyle name="Uwaga 3" xfId="25055" hidden="1"/>
    <cellStyle name="Uwaga 3" xfId="25062" hidden="1"/>
    <cellStyle name="Uwaga 3" xfId="25064" hidden="1"/>
    <cellStyle name="Uwaga 3" xfId="25066" hidden="1"/>
    <cellStyle name="Uwaga 3" xfId="25071" hidden="1"/>
    <cellStyle name="Uwaga 3" xfId="25073" hidden="1"/>
    <cellStyle name="Uwaga 3" xfId="25075" hidden="1"/>
    <cellStyle name="Uwaga 3" xfId="25080" hidden="1"/>
    <cellStyle name="Uwaga 3" xfId="25082" hidden="1"/>
    <cellStyle name="Uwaga 3" xfId="25084" hidden="1"/>
    <cellStyle name="Uwaga 3" xfId="25089" hidden="1"/>
    <cellStyle name="Uwaga 3" xfId="25090" hidden="1"/>
    <cellStyle name="Uwaga 3" xfId="25091" hidden="1"/>
    <cellStyle name="Uwaga 3" xfId="25098" hidden="1"/>
    <cellStyle name="Uwaga 3" xfId="25100" hidden="1"/>
    <cellStyle name="Uwaga 3" xfId="25102" hidden="1"/>
    <cellStyle name="Uwaga 3" xfId="25107" hidden="1"/>
    <cellStyle name="Uwaga 3" xfId="25109" hidden="1"/>
    <cellStyle name="Uwaga 3" xfId="25111" hidden="1"/>
    <cellStyle name="Uwaga 3" xfId="25116" hidden="1"/>
    <cellStyle name="Uwaga 3" xfId="25118" hidden="1"/>
    <cellStyle name="Uwaga 3" xfId="25119" hidden="1"/>
    <cellStyle name="Uwaga 3" xfId="25125" hidden="1"/>
    <cellStyle name="Uwaga 3" xfId="25126" hidden="1"/>
    <cellStyle name="Uwaga 3" xfId="25127" hidden="1"/>
    <cellStyle name="Uwaga 3" xfId="25134" hidden="1"/>
    <cellStyle name="Uwaga 3" xfId="25136" hidden="1"/>
    <cellStyle name="Uwaga 3" xfId="25138" hidden="1"/>
    <cellStyle name="Uwaga 3" xfId="25143" hidden="1"/>
    <cellStyle name="Uwaga 3" xfId="25145" hidden="1"/>
    <cellStyle name="Uwaga 3" xfId="25147" hidden="1"/>
    <cellStyle name="Uwaga 3" xfId="25152" hidden="1"/>
    <cellStyle name="Uwaga 3" xfId="25154" hidden="1"/>
    <cellStyle name="Uwaga 3" xfId="25156" hidden="1"/>
    <cellStyle name="Uwaga 3" xfId="25161" hidden="1"/>
    <cellStyle name="Uwaga 3" xfId="25162" hidden="1"/>
    <cellStyle name="Uwaga 3" xfId="25164" hidden="1"/>
    <cellStyle name="Uwaga 3" xfId="25170" hidden="1"/>
    <cellStyle name="Uwaga 3" xfId="25171" hidden="1"/>
    <cellStyle name="Uwaga 3" xfId="25172" hidden="1"/>
    <cellStyle name="Uwaga 3" xfId="25179" hidden="1"/>
    <cellStyle name="Uwaga 3" xfId="25180" hidden="1"/>
    <cellStyle name="Uwaga 3" xfId="25181" hidden="1"/>
    <cellStyle name="Uwaga 3" xfId="25188" hidden="1"/>
    <cellStyle name="Uwaga 3" xfId="25189" hidden="1"/>
    <cellStyle name="Uwaga 3" xfId="25190" hidden="1"/>
    <cellStyle name="Uwaga 3" xfId="25197" hidden="1"/>
    <cellStyle name="Uwaga 3" xfId="25198" hidden="1"/>
    <cellStyle name="Uwaga 3" xfId="25199" hidden="1"/>
    <cellStyle name="Uwaga 3" xfId="25206" hidden="1"/>
    <cellStyle name="Uwaga 3" xfId="25207" hidden="1"/>
    <cellStyle name="Uwaga 3" xfId="25208" hidden="1"/>
    <cellStyle name="Uwaga 3" xfId="25291" hidden="1"/>
    <cellStyle name="Uwaga 3" xfId="25292" hidden="1"/>
    <cellStyle name="Uwaga 3" xfId="25294" hidden="1"/>
    <cellStyle name="Uwaga 3" xfId="25306" hidden="1"/>
    <cellStyle name="Uwaga 3" xfId="25307" hidden="1"/>
    <cellStyle name="Uwaga 3" xfId="25312" hidden="1"/>
    <cellStyle name="Uwaga 3" xfId="25321" hidden="1"/>
    <cellStyle name="Uwaga 3" xfId="25322" hidden="1"/>
    <cellStyle name="Uwaga 3" xfId="25327" hidden="1"/>
    <cellStyle name="Uwaga 3" xfId="25336" hidden="1"/>
    <cellStyle name="Uwaga 3" xfId="25337" hidden="1"/>
    <cellStyle name="Uwaga 3" xfId="25338" hidden="1"/>
    <cellStyle name="Uwaga 3" xfId="25351" hidden="1"/>
    <cellStyle name="Uwaga 3" xfId="25356" hidden="1"/>
    <cellStyle name="Uwaga 3" xfId="25361" hidden="1"/>
    <cellStyle name="Uwaga 3" xfId="25371" hidden="1"/>
    <cellStyle name="Uwaga 3" xfId="25376" hidden="1"/>
    <cellStyle name="Uwaga 3" xfId="25380" hidden="1"/>
    <cellStyle name="Uwaga 3" xfId="25387" hidden="1"/>
    <cellStyle name="Uwaga 3" xfId="25392" hidden="1"/>
    <cellStyle name="Uwaga 3" xfId="25395" hidden="1"/>
    <cellStyle name="Uwaga 3" xfId="25401" hidden="1"/>
    <cellStyle name="Uwaga 3" xfId="25406" hidden="1"/>
    <cellStyle name="Uwaga 3" xfId="25410" hidden="1"/>
    <cellStyle name="Uwaga 3" xfId="25411" hidden="1"/>
    <cellStyle name="Uwaga 3" xfId="25412" hidden="1"/>
    <cellStyle name="Uwaga 3" xfId="25416" hidden="1"/>
    <cellStyle name="Uwaga 3" xfId="25428" hidden="1"/>
    <cellStyle name="Uwaga 3" xfId="25433" hidden="1"/>
    <cellStyle name="Uwaga 3" xfId="25438" hidden="1"/>
    <cellStyle name="Uwaga 3" xfId="25443" hidden="1"/>
    <cellStyle name="Uwaga 3" xfId="25448" hidden="1"/>
    <cellStyle name="Uwaga 3" xfId="25453" hidden="1"/>
    <cellStyle name="Uwaga 3" xfId="25457" hidden="1"/>
    <cellStyle name="Uwaga 3" xfId="25461" hidden="1"/>
    <cellStyle name="Uwaga 3" xfId="25466" hidden="1"/>
    <cellStyle name="Uwaga 3" xfId="25471" hidden="1"/>
    <cellStyle name="Uwaga 3" xfId="25472" hidden="1"/>
    <cellStyle name="Uwaga 3" xfId="25474" hidden="1"/>
    <cellStyle name="Uwaga 3" xfId="25487" hidden="1"/>
    <cellStyle name="Uwaga 3" xfId="25491" hidden="1"/>
    <cellStyle name="Uwaga 3" xfId="25496" hidden="1"/>
    <cellStyle name="Uwaga 3" xfId="25503" hidden="1"/>
    <cellStyle name="Uwaga 3" xfId="25507" hidden="1"/>
    <cellStyle name="Uwaga 3" xfId="25512" hidden="1"/>
    <cellStyle name="Uwaga 3" xfId="25517" hidden="1"/>
    <cellStyle name="Uwaga 3" xfId="25520" hidden="1"/>
    <cellStyle name="Uwaga 3" xfId="25525" hidden="1"/>
    <cellStyle name="Uwaga 3" xfId="25531" hidden="1"/>
    <cellStyle name="Uwaga 3" xfId="25532" hidden="1"/>
    <cellStyle name="Uwaga 3" xfId="25535" hidden="1"/>
    <cellStyle name="Uwaga 3" xfId="25548" hidden="1"/>
    <cellStyle name="Uwaga 3" xfId="25552" hidden="1"/>
    <cellStyle name="Uwaga 3" xfId="25557" hidden="1"/>
    <cellStyle name="Uwaga 3" xfId="25564" hidden="1"/>
    <cellStyle name="Uwaga 3" xfId="25569" hidden="1"/>
    <cellStyle name="Uwaga 3" xfId="25573" hidden="1"/>
    <cellStyle name="Uwaga 3" xfId="25578" hidden="1"/>
    <cellStyle name="Uwaga 3" xfId="25582" hidden="1"/>
    <cellStyle name="Uwaga 3" xfId="25587" hidden="1"/>
    <cellStyle name="Uwaga 3" xfId="25591" hidden="1"/>
    <cellStyle name="Uwaga 3" xfId="25592" hidden="1"/>
    <cellStyle name="Uwaga 3" xfId="25594" hidden="1"/>
    <cellStyle name="Uwaga 3" xfId="25606" hidden="1"/>
    <cellStyle name="Uwaga 3" xfId="25607" hidden="1"/>
    <cellStyle name="Uwaga 3" xfId="25609" hidden="1"/>
    <cellStyle name="Uwaga 3" xfId="25621" hidden="1"/>
    <cellStyle name="Uwaga 3" xfId="25623" hidden="1"/>
    <cellStyle name="Uwaga 3" xfId="25626" hidden="1"/>
    <cellStyle name="Uwaga 3" xfId="25636" hidden="1"/>
    <cellStyle name="Uwaga 3" xfId="25637" hidden="1"/>
    <cellStyle name="Uwaga 3" xfId="25639" hidden="1"/>
    <cellStyle name="Uwaga 3" xfId="25651" hidden="1"/>
    <cellStyle name="Uwaga 3" xfId="25652" hidden="1"/>
    <cellStyle name="Uwaga 3" xfId="25653" hidden="1"/>
    <cellStyle name="Uwaga 3" xfId="25667" hidden="1"/>
    <cellStyle name="Uwaga 3" xfId="25670" hidden="1"/>
    <cellStyle name="Uwaga 3" xfId="25674" hidden="1"/>
    <cellStyle name="Uwaga 3" xfId="25682" hidden="1"/>
    <cellStyle name="Uwaga 3" xfId="25685" hidden="1"/>
    <cellStyle name="Uwaga 3" xfId="25689" hidden="1"/>
    <cellStyle name="Uwaga 3" xfId="25697" hidden="1"/>
    <cellStyle name="Uwaga 3" xfId="25700" hidden="1"/>
    <cellStyle name="Uwaga 3" xfId="25704" hidden="1"/>
    <cellStyle name="Uwaga 3" xfId="25711" hidden="1"/>
    <cellStyle name="Uwaga 3" xfId="25712" hidden="1"/>
    <cellStyle name="Uwaga 3" xfId="25714" hidden="1"/>
    <cellStyle name="Uwaga 3" xfId="25727" hidden="1"/>
    <cellStyle name="Uwaga 3" xfId="25730" hidden="1"/>
    <cellStyle name="Uwaga 3" xfId="25733" hidden="1"/>
    <cellStyle name="Uwaga 3" xfId="25742" hidden="1"/>
    <cellStyle name="Uwaga 3" xfId="25745" hidden="1"/>
    <cellStyle name="Uwaga 3" xfId="25749" hidden="1"/>
    <cellStyle name="Uwaga 3" xfId="25757" hidden="1"/>
    <cellStyle name="Uwaga 3" xfId="25759" hidden="1"/>
    <cellStyle name="Uwaga 3" xfId="25762" hidden="1"/>
    <cellStyle name="Uwaga 3" xfId="25771" hidden="1"/>
    <cellStyle name="Uwaga 3" xfId="25772" hidden="1"/>
    <cellStyle name="Uwaga 3" xfId="25773" hidden="1"/>
    <cellStyle name="Uwaga 3" xfId="25786" hidden="1"/>
    <cellStyle name="Uwaga 3" xfId="25787" hidden="1"/>
    <cellStyle name="Uwaga 3" xfId="25789" hidden="1"/>
    <cellStyle name="Uwaga 3" xfId="25801" hidden="1"/>
    <cellStyle name="Uwaga 3" xfId="25802" hidden="1"/>
    <cellStyle name="Uwaga 3" xfId="25804" hidden="1"/>
    <cellStyle name="Uwaga 3" xfId="25816" hidden="1"/>
    <cellStyle name="Uwaga 3" xfId="25817" hidden="1"/>
    <cellStyle name="Uwaga 3" xfId="25819" hidden="1"/>
    <cellStyle name="Uwaga 3" xfId="25831" hidden="1"/>
    <cellStyle name="Uwaga 3" xfId="25832" hidden="1"/>
    <cellStyle name="Uwaga 3" xfId="25833" hidden="1"/>
    <cellStyle name="Uwaga 3" xfId="25847" hidden="1"/>
    <cellStyle name="Uwaga 3" xfId="25849" hidden="1"/>
    <cellStyle name="Uwaga 3" xfId="25852" hidden="1"/>
    <cellStyle name="Uwaga 3" xfId="25862" hidden="1"/>
    <cellStyle name="Uwaga 3" xfId="25865" hidden="1"/>
    <cellStyle name="Uwaga 3" xfId="25868" hidden="1"/>
    <cellStyle name="Uwaga 3" xfId="25877" hidden="1"/>
    <cellStyle name="Uwaga 3" xfId="25879" hidden="1"/>
    <cellStyle name="Uwaga 3" xfId="25882" hidden="1"/>
    <cellStyle name="Uwaga 3" xfId="25891" hidden="1"/>
    <cellStyle name="Uwaga 3" xfId="25892" hidden="1"/>
    <cellStyle name="Uwaga 3" xfId="25893" hidden="1"/>
    <cellStyle name="Uwaga 3" xfId="25906" hidden="1"/>
    <cellStyle name="Uwaga 3" xfId="25908" hidden="1"/>
    <cellStyle name="Uwaga 3" xfId="25910" hidden="1"/>
    <cellStyle name="Uwaga 3" xfId="25921" hidden="1"/>
    <cellStyle name="Uwaga 3" xfId="25923" hidden="1"/>
    <cellStyle name="Uwaga 3" xfId="25925" hidden="1"/>
    <cellStyle name="Uwaga 3" xfId="25936" hidden="1"/>
    <cellStyle name="Uwaga 3" xfId="25938" hidden="1"/>
    <cellStyle name="Uwaga 3" xfId="25940" hidden="1"/>
    <cellStyle name="Uwaga 3" xfId="25951" hidden="1"/>
    <cellStyle name="Uwaga 3" xfId="25952" hidden="1"/>
    <cellStyle name="Uwaga 3" xfId="25953" hidden="1"/>
    <cellStyle name="Uwaga 3" xfId="25966" hidden="1"/>
    <cellStyle name="Uwaga 3" xfId="25968" hidden="1"/>
    <cellStyle name="Uwaga 3" xfId="25970" hidden="1"/>
    <cellStyle name="Uwaga 3" xfId="25981" hidden="1"/>
    <cellStyle name="Uwaga 3" xfId="25983" hidden="1"/>
    <cellStyle name="Uwaga 3" xfId="25985" hidden="1"/>
    <cellStyle name="Uwaga 3" xfId="25996" hidden="1"/>
    <cellStyle name="Uwaga 3" xfId="25998" hidden="1"/>
    <cellStyle name="Uwaga 3" xfId="25999" hidden="1"/>
    <cellStyle name="Uwaga 3" xfId="26011" hidden="1"/>
    <cellStyle name="Uwaga 3" xfId="26012" hidden="1"/>
    <cellStyle name="Uwaga 3" xfId="26013" hidden="1"/>
    <cellStyle name="Uwaga 3" xfId="26026" hidden="1"/>
    <cellStyle name="Uwaga 3" xfId="26028" hidden="1"/>
    <cellStyle name="Uwaga 3" xfId="26030" hidden="1"/>
    <cellStyle name="Uwaga 3" xfId="26041" hidden="1"/>
    <cellStyle name="Uwaga 3" xfId="26043" hidden="1"/>
    <cellStyle name="Uwaga 3" xfId="26045" hidden="1"/>
    <cellStyle name="Uwaga 3" xfId="26056" hidden="1"/>
    <cellStyle name="Uwaga 3" xfId="26058" hidden="1"/>
    <cellStyle name="Uwaga 3" xfId="26060" hidden="1"/>
    <cellStyle name="Uwaga 3" xfId="26071" hidden="1"/>
    <cellStyle name="Uwaga 3" xfId="26072" hidden="1"/>
    <cellStyle name="Uwaga 3" xfId="26074" hidden="1"/>
    <cellStyle name="Uwaga 3" xfId="26085" hidden="1"/>
    <cellStyle name="Uwaga 3" xfId="26087" hidden="1"/>
    <cellStyle name="Uwaga 3" xfId="26088" hidden="1"/>
    <cellStyle name="Uwaga 3" xfId="26097" hidden="1"/>
    <cellStyle name="Uwaga 3" xfId="26100" hidden="1"/>
    <cellStyle name="Uwaga 3" xfId="26102" hidden="1"/>
    <cellStyle name="Uwaga 3" xfId="26113" hidden="1"/>
    <cellStyle name="Uwaga 3" xfId="26115" hidden="1"/>
    <cellStyle name="Uwaga 3" xfId="26117" hidden="1"/>
    <cellStyle name="Uwaga 3" xfId="26129" hidden="1"/>
    <cellStyle name="Uwaga 3" xfId="26131" hidden="1"/>
    <cellStyle name="Uwaga 3" xfId="26133" hidden="1"/>
    <cellStyle name="Uwaga 3" xfId="26141" hidden="1"/>
    <cellStyle name="Uwaga 3" xfId="26143" hidden="1"/>
    <cellStyle name="Uwaga 3" xfId="26146" hidden="1"/>
    <cellStyle name="Uwaga 3" xfId="26136" hidden="1"/>
    <cellStyle name="Uwaga 3" xfId="26135" hidden="1"/>
    <cellStyle name="Uwaga 3" xfId="26134" hidden="1"/>
    <cellStyle name="Uwaga 3" xfId="26121" hidden="1"/>
    <cellStyle name="Uwaga 3" xfId="26120" hidden="1"/>
    <cellStyle name="Uwaga 3" xfId="26119" hidden="1"/>
    <cellStyle name="Uwaga 3" xfId="26106" hidden="1"/>
    <cellStyle name="Uwaga 3" xfId="26105" hidden="1"/>
    <cellStyle name="Uwaga 3" xfId="26104" hidden="1"/>
    <cellStyle name="Uwaga 3" xfId="26091" hidden="1"/>
    <cellStyle name="Uwaga 3" xfId="26090" hidden="1"/>
    <cellStyle name="Uwaga 3" xfId="26089" hidden="1"/>
    <cellStyle name="Uwaga 3" xfId="26076" hidden="1"/>
    <cellStyle name="Uwaga 3" xfId="26075" hidden="1"/>
    <cellStyle name="Uwaga 3" xfId="26073" hidden="1"/>
    <cellStyle name="Uwaga 3" xfId="26062" hidden="1"/>
    <cellStyle name="Uwaga 3" xfId="26059" hidden="1"/>
    <cellStyle name="Uwaga 3" xfId="26057" hidden="1"/>
    <cellStyle name="Uwaga 3" xfId="26047" hidden="1"/>
    <cellStyle name="Uwaga 3" xfId="26044" hidden="1"/>
    <cellStyle name="Uwaga 3" xfId="26042" hidden="1"/>
    <cellStyle name="Uwaga 3" xfId="26032" hidden="1"/>
    <cellStyle name="Uwaga 3" xfId="26029" hidden="1"/>
    <cellStyle name="Uwaga 3" xfId="26027" hidden="1"/>
    <cellStyle name="Uwaga 3" xfId="26017" hidden="1"/>
    <cellStyle name="Uwaga 3" xfId="26015" hidden="1"/>
    <cellStyle name="Uwaga 3" xfId="26014" hidden="1"/>
    <cellStyle name="Uwaga 3" xfId="26002" hidden="1"/>
    <cellStyle name="Uwaga 3" xfId="26000" hidden="1"/>
    <cellStyle name="Uwaga 3" xfId="25997" hidden="1"/>
    <cellStyle name="Uwaga 3" xfId="25987" hidden="1"/>
    <cellStyle name="Uwaga 3" xfId="25984" hidden="1"/>
    <cellStyle name="Uwaga 3" xfId="25982" hidden="1"/>
    <cellStyle name="Uwaga 3" xfId="25972" hidden="1"/>
    <cellStyle name="Uwaga 3" xfId="25969" hidden="1"/>
    <cellStyle name="Uwaga 3" xfId="25967" hidden="1"/>
    <cellStyle name="Uwaga 3" xfId="25957" hidden="1"/>
    <cellStyle name="Uwaga 3" xfId="25955" hidden="1"/>
    <cellStyle name="Uwaga 3" xfId="25954" hidden="1"/>
    <cellStyle name="Uwaga 3" xfId="25942" hidden="1"/>
    <cellStyle name="Uwaga 3" xfId="25939" hidden="1"/>
    <cellStyle name="Uwaga 3" xfId="25937" hidden="1"/>
    <cellStyle name="Uwaga 3" xfId="25927" hidden="1"/>
    <cellStyle name="Uwaga 3" xfId="25924" hidden="1"/>
    <cellStyle name="Uwaga 3" xfId="25922" hidden="1"/>
    <cellStyle name="Uwaga 3" xfId="25912" hidden="1"/>
    <cellStyle name="Uwaga 3" xfId="25909" hidden="1"/>
    <cellStyle name="Uwaga 3" xfId="25907" hidden="1"/>
    <cellStyle name="Uwaga 3" xfId="25897" hidden="1"/>
    <cellStyle name="Uwaga 3" xfId="25895" hidden="1"/>
    <cellStyle name="Uwaga 3" xfId="25894" hidden="1"/>
    <cellStyle name="Uwaga 3" xfId="25881" hidden="1"/>
    <cellStyle name="Uwaga 3" xfId="25878" hidden="1"/>
    <cellStyle name="Uwaga 3" xfId="25876" hidden="1"/>
    <cellStyle name="Uwaga 3" xfId="25866" hidden="1"/>
    <cellStyle name="Uwaga 3" xfId="25863" hidden="1"/>
    <cellStyle name="Uwaga 3" xfId="25861" hidden="1"/>
    <cellStyle name="Uwaga 3" xfId="25851" hidden="1"/>
    <cellStyle name="Uwaga 3" xfId="25848" hidden="1"/>
    <cellStyle name="Uwaga 3" xfId="25846" hidden="1"/>
    <cellStyle name="Uwaga 3" xfId="25837" hidden="1"/>
    <cellStyle name="Uwaga 3" xfId="25835" hidden="1"/>
    <cellStyle name="Uwaga 3" xfId="25834" hidden="1"/>
    <cellStyle name="Uwaga 3" xfId="25822" hidden="1"/>
    <cellStyle name="Uwaga 3" xfId="25820" hidden="1"/>
    <cellStyle name="Uwaga 3" xfId="25818" hidden="1"/>
    <cellStyle name="Uwaga 3" xfId="25807" hidden="1"/>
    <cellStyle name="Uwaga 3" xfId="25805" hidden="1"/>
    <cellStyle name="Uwaga 3" xfId="25803" hidden="1"/>
    <cellStyle name="Uwaga 3" xfId="25792" hidden="1"/>
    <cellStyle name="Uwaga 3" xfId="25790" hidden="1"/>
    <cellStyle name="Uwaga 3" xfId="25788" hidden="1"/>
    <cellStyle name="Uwaga 3" xfId="25777" hidden="1"/>
    <cellStyle name="Uwaga 3" xfId="25775" hidden="1"/>
    <cellStyle name="Uwaga 3" xfId="25774" hidden="1"/>
    <cellStyle name="Uwaga 3" xfId="25761" hidden="1"/>
    <cellStyle name="Uwaga 3" xfId="25758" hidden="1"/>
    <cellStyle name="Uwaga 3" xfId="25756" hidden="1"/>
    <cellStyle name="Uwaga 3" xfId="25746" hidden="1"/>
    <cellStyle name="Uwaga 3" xfId="25743" hidden="1"/>
    <cellStyle name="Uwaga 3" xfId="25741" hidden="1"/>
    <cellStyle name="Uwaga 3" xfId="25731" hidden="1"/>
    <cellStyle name="Uwaga 3" xfId="25728" hidden="1"/>
    <cellStyle name="Uwaga 3" xfId="25726" hidden="1"/>
    <cellStyle name="Uwaga 3" xfId="25717" hidden="1"/>
    <cellStyle name="Uwaga 3" xfId="25715" hidden="1"/>
    <cellStyle name="Uwaga 3" xfId="25713" hidden="1"/>
    <cellStyle name="Uwaga 3" xfId="25701" hidden="1"/>
    <cellStyle name="Uwaga 3" xfId="25698" hidden="1"/>
    <cellStyle name="Uwaga 3" xfId="25696" hidden="1"/>
    <cellStyle name="Uwaga 3" xfId="25686" hidden="1"/>
    <cellStyle name="Uwaga 3" xfId="25683" hidden="1"/>
    <cellStyle name="Uwaga 3" xfId="25681" hidden="1"/>
    <cellStyle name="Uwaga 3" xfId="25671" hidden="1"/>
    <cellStyle name="Uwaga 3" xfId="25668" hidden="1"/>
    <cellStyle name="Uwaga 3" xfId="25666" hidden="1"/>
    <cellStyle name="Uwaga 3" xfId="25659" hidden="1"/>
    <cellStyle name="Uwaga 3" xfId="25656" hidden="1"/>
    <cellStyle name="Uwaga 3" xfId="25654" hidden="1"/>
    <cellStyle name="Uwaga 3" xfId="25644" hidden="1"/>
    <cellStyle name="Uwaga 3" xfId="25641" hidden="1"/>
    <cellStyle name="Uwaga 3" xfId="25638" hidden="1"/>
    <cellStyle name="Uwaga 3" xfId="25629" hidden="1"/>
    <cellStyle name="Uwaga 3" xfId="25625" hidden="1"/>
    <cellStyle name="Uwaga 3" xfId="25622" hidden="1"/>
    <cellStyle name="Uwaga 3" xfId="25614" hidden="1"/>
    <cellStyle name="Uwaga 3" xfId="25611" hidden="1"/>
    <cellStyle name="Uwaga 3" xfId="25608" hidden="1"/>
    <cellStyle name="Uwaga 3" xfId="25599" hidden="1"/>
    <cellStyle name="Uwaga 3" xfId="25596" hidden="1"/>
    <cellStyle name="Uwaga 3" xfId="25593" hidden="1"/>
    <cellStyle name="Uwaga 3" xfId="25583" hidden="1"/>
    <cellStyle name="Uwaga 3" xfId="25579" hidden="1"/>
    <cellStyle name="Uwaga 3" xfId="25576" hidden="1"/>
    <cellStyle name="Uwaga 3" xfId="25567" hidden="1"/>
    <cellStyle name="Uwaga 3" xfId="25563" hidden="1"/>
    <cellStyle name="Uwaga 3" xfId="25561" hidden="1"/>
    <cellStyle name="Uwaga 3" xfId="25553" hidden="1"/>
    <cellStyle name="Uwaga 3" xfId="25549" hidden="1"/>
    <cellStyle name="Uwaga 3" xfId="25546" hidden="1"/>
    <cellStyle name="Uwaga 3" xfId="25539" hidden="1"/>
    <cellStyle name="Uwaga 3" xfId="25536" hidden="1"/>
    <cellStyle name="Uwaga 3" xfId="25533" hidden="1"/>
    <cellStyle name="Uwaga 3" xfId="25524" hidden="1"/>
    <cellStyle name="Uwaga 3" xfId="25519" hidden="1"/>
    <cellStyle name="Uwaga 3" xfId="25516" hidden="1"/>
    <cellStyle name="Uwaga 3" xfId="25509" hidden="1"/>
    <cellStyle name="Uwaga 3" xfId="25504" hidden="1"/>
    <cellStyle name="Uwaga 3" xfId="25501" hidden="1"/>
    <cellStyle name="Uwaga 3" xfId="25494" hidden="1"/>
    <cellStyle name="Uwaga 3" xfId="25489" hidden="1"/>
    <cellStyle name="Uwaga 3" xfId="25486" hidden="1"/>
    <cellStyle name="Uwaga 3" xfId="25480" hidden="1"/>
    <cellStyle name="Uwaga 3" xfId="25476" hidden="1"/>
    <cellStyle name="Uwaga 3" xfId="25473" hidden="1"/>
    <cellStyle name="Uwaga 3" xfId="25465" hidden="1"/>
    <cellStyle name="Uwaga 3" xfId="25460" hidden="1"/>
    <cellStyle name="Uwaga 3" xfId="25456" hidden="1"/>
    <cellStyle name="Uwaga 3" xfId="25450" hidden="1"/>
    <cellStyle name="Uwaga 3" xfId="25445" hidden="1"/>
    <cellStyle name="Uwaga 3" xfId="25441" hidden="1"/>
    <cellStyle name="Uwaga 3" xfId="25435" hidden="1"/>
    <cellStyle name="Uwaga 3" xfId="25430" hidden="1"/>
    <cellStyle name="Uwaga 3" xfId="25426" hidden="1"/>
    <cellStyle name="Uwaga 3" xfId="25421" hidden="1"/>
    <cellStyle name="Uwaga 3" xfId="25417" hidden="1"/>
    <cellStyle name="Uwaga 3" xfId="25413" hidden="1"/>
    <cellStyle name="Uwaga 3" xfId="25405" hidden="1"/>
    <cellStyle name="Uwaga 3" xfId="25400" hidden="1"/>
    <cellStyle name="Uwaga 3" xfId="25396" hidden="1"/>
    <cellStyle name="Uwaga 3" xfId="25390" hidden="1"/>
    <cellStyle name="Uwaga 3" xfId="25385" hidden="1"/>
    <cellStyle name="Uwaga 3" xfId="25381" hidden="1"/>
    <cellStyle name="Uwaga 3" xfId="25375" hidden="1"/>
    <cellStyle name="Uwaga 3" xfId="25370"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3" hidden="1"/>
    <cellStyle name="Uwaga 3" xfId="25287" hidden="1"/>
    <cellStyle name="Uwaga 3" xfId="25283" hidden="1"/>
    <cellStyle name="Uwaga 3" xfId="25279" hidden="1"/>
    <cellStyle name="Uwaga 3" xfId="26139" hidden="1"/>
    <cellStyle name="Uwaga 3" xfId="26138" hidden="1"/>
    <cellStyle name="Uwaga 3" xfId="26137" hidden="1"/>
    <cellStyle name="Uwaga 3" xfId="26124" hidden="1"/>
    <cellStyle name="Uwaga 3" xfId="26123" hidden="1"/>
    <cellStyle name="Uwaga 3" xfId="26122" hidden="1"/>
    <cellStyle name="Uwaga 3" xfId="26109" hidden="1"/>
    <cellStyle name="Uwaga 3" xfId="26108" hidden="1"/>
    <cellStyle name="Uwaga 3" xfId="26107" hidden="1"/>
    <cellStyle name="Uwaga 3" xfId="26094" hidden="1"/>
    <cellStyle name="Uwaga 3" xfId="26093" hidden="1"/>
    <cellStyle name="Uwaga 3" xfId="26092" hidden="1"/>
    <cellStyle name="Uwaga 3" xfId="26079" hidden="1"/>
    <cellStyle name="Uwaga 3" xfId="26078" hidden="1"/>
    <cellStyle name="Uwaga 3" xfId="26077" hidden="1"/>
    <cellStyle name="Uwaga 3" xfId="26065" hidden="1"/>
    <cellStyle name="Uwaga 3" xfId="26063" hidden="1"/>
    <cellStyle name="Uwaga 3" xfId="26061" hidden="1"/>
    <cellStyle name="Uwaga 3" xfId="26050" hidden="1"/>
    <cellStyle name="Uwaga 3" xfId="26048" hidden="1"/>
    <cellStyle name="Uwaga 3" xfId="26046" hidden="1"/>
    <cellStyle name="Uwaga 3" xfId="26035" hidden="1"/>
    <cellStyle name="Uwaga 3" xfId="26033" hidden="1"/>
    <cellStyle name="Uwaga 3" xfId="26031" hidden="1"/>
    <cellStyle name="Uwaga 3" xfId="26020" hidden="1"/>
    <cellStyle name="Uwaga 3" xfId="26018" hidden="1"/>
    <cellStyle name="Uwaga 3" xfId="26016" hidden="1"/>
    <cellStyle name="Uwaga 3" xfId="26005" hidden="1"/>
    <cellStyle name="Uwaga 3" xfId="26003" hidden="1"/>
    <cellStyle name="Uwaga 3" xfId="26001" hidden="1"/>
    <cellStyle name="Uwaga 3" xfId="25990" hidden="1"/>
    <cellStyle name="Uwaga 3" xfId="25988" hidden="1"/>
    <cellStyle name="Uwaga 3" xfId="25986" hidden="1"/>
    <cellStyle name="Uwaga 3" xfId="25975" hidden="1"/>
    <cellStyle name="Uwaga 3" xfId="25973" hidden="1"/>
    <cellStyle name="Uwaga 3" xfId="25971" hidden="1"/>
    <cellStyle name="Uwaga 3" xfId="25960" hidden="1"/>
    <cellStyle name="Uwaga 3" xfId="25958" hidden="1"/>
    <cellStyle name="Uwaga 3" xfId="25956" hidden="1"/>
    <cellStyle name="Uwaga 3" xfId="25945" hidden="1"/>
    <cellStyle name="Uwaga 3" xfId="25943" hidden="1"/>
    <cellStyle name="Uwaga 3" xfId="25941" hidden="1"/>
    <cellStyle name="Uwaga 3" xfId="25930" hidden="1"/>
    <cellStyle name="Uwaga 3" xfId="25928" hidden="1"/>
    <cellStyle name="Uwaga 3" xfId="25926" hidden="1"/>
    <cellStyle name="Uwaga 3" xfId="25915" hidden="1"/>
    <cellStyle name="Uwaga 3" xfId="25913" hidden="1"/>
    <cellStyle name="Uwaga 3" xfId="25911" hidden="1"/>
    <cellStyle name="Uwaga 3" xfId="25900" hidden="1"/>
    <cellStyle name="Uwaga 3" xfId="25898" hidden="1"/>
    <cellStyle name="Uwaga 3" xfId="25896" hidden="1"/>
    <cellStyle name="Uwaga 3" xfId="25885" hidden="1"/>
    <cellStyle name="Uwaga 3" xfId="25883" hidden="1"/>
    <cellStyle name="Uwaga 3" xfId="25880" hidden="1"/>
    <cellStyle name="Uwaga 3" xfId="25870" hidden="1"/>
    <cellStyle name="Uwaga 3" xfId="25867" hidden="1"/>
    <cellStyle name="Uwaga 3" xfId="25864" hidden="1"/>
    <cellStyle name="Uwaga 3" xfId="25855" hidden="1"/>
    <cellStyle name="Uwaga 3" xfId="25853" hidden="1"/>
    <cellStyle name="Uwaga 3" xfId="25850" hidden="1"/>
    <cellStyle name="Uwaga 3" xfId="25840" hidden="1"/>
    <cellStyle name="Uwaga 3" xfId="25838" hidden="1"/>
    <cellStyle name="Uwaga 3" xfId="25836" hidden="1"/>
    <cellStyle name="Uwaga 3" xfId="25825" hidden="1"/>
    <cellStyle name="Uwaga 3" xfId="25823" hidden="1"/>
    <cellStyle name="Uwaga 3" xfId="25821" hidden="1"/>
    <cellStyle name="Uwaga 3" xfId="25810" hidden="1"/>
    <cellStyle name="Uwaga 3" xfId="25808" hidden="1"/>
    <cellStyle name="Uwaga 3" xfId="25806" hidden="1"/>
    <cellStyle name="Uwaga 3" xfId="25795" hidden="1"/>
    <cellStyle name="Uwaga 3" xfId="25793" hidden="1"/>
    <cellStyle name="Uwaga 3" xfId="25791" hidden="1"/>
    <cellStyle name="Uwaga 3" xfId="25780" hidden="1"/>
    <cellStyle name="Uwaga 3" xfId="25778" hidden="1"/>
    <cellStyle name="Uwaga 3" xfId="25776" hidden="1"/>
    <cellStyle name="Uwaga 3" xfId="25765" hidden="1"/>
    <cellStyle name="Uwaga 3" xfId="25763" hidden="1"/>
    <cellStyle name="Uwaga 3" xfId="25760" hidden="1"/>
    <cellStyle name="Uwaga 3" xfId="25750" hidden="1"/>
    <cellStyle name="Uwaga 3" xfId="25747" hidden="1"/>
    <cellStyle name="Uwaga 3" xfId="25744" hidden="1"/>
    <cellStyle name="Uwaga 3" xfId="25735" hidden="1"/>
    <cellStyle name="Uwaga 3" xfId="25732" hidden="1"/>
    <cellStyle name="Uwaga 3" xfId="25729" hidden="1"/>
    <cellStyle name="Uwaga 3" xfId="25720" hidden="1"/>
    <cellStyle name="Uwaga 3" xfId="25718" hidden="1"/>
    <cellStyle name="Uwaga 3" xfId="25716" hidden="1"/>
    <cellStyle name="Uwaga 3" xfId="25705" hidden="1"/>
    <cellStyle name="Uwaga 3" xfId="25702" hidden="1"/>
    <cellStyle name="Uwaga 3" xfId="25699" hidden="1"/>
    <cellStyle name="Uwaga 3" xfId="25690" hidden="1"/>
    <cellStyle name="Uwaga 3" xfId="25687" hidden="1"/>
    <cellStyle name="Uwaga 3" xfId="25684" hidden="1"/>
    <cellStyle name="Uwaga 3" xfId="25675" hidden="1"/>
    <cellStyle name="Uwaga 3" xfId="25672" hidden="1"/>
    <cellStyle name="Uwaga 3" xfId="25669" hidden="1"/>
    <cellStyle name="Uwaga 3" xfId="25662" hidden="1"/>
    <cellStyle name="Uwaga 3" xfId="25658" hidden="1"/>
    <cellStyle name="Uwaga 3" xfId="25655" hidden="1"/>
    <cellStyle name="Uwaga 3" xfId="25647" hidden="1"/>
    <cellStyle name="Uwaga 3" xfId="25643" hidden="1"/>
    <cellStyle name="Uwaga 3" xfId="25640" hidden="1"/>
    <cellStyle name="Uwaga 3" xfId="25632" hidden="1"/>
    <cellStyle name="Uwaga 3" xfId="25628" hidden="1"/>
    <cellStyle name="Uwaga 3" xfId="25624" hidden="1"/>
    <cellStyle name="Uwaga 3" xfId="25617" hidden="1"/>
    <cellStyle name="Uwaga 3" xfId="25613" hidden="1"/>
    <cellStyle name="Uwaga 3" xfId="25610" hidden="1"/>
    <cellStyle name="Uwaga 3" xfId="25602" hidden="1"/>
    <cellStyle name="Uwaga 3" xfId="25598" hidden="1"/>
    <cellStyle name="Uwaga 3" xfId="25595" hidden="1"/>
    <cellStyle name="Uwaga 3" xfId="25586" hidden="1"/>
    <cellStyle name="Uwaga 3" xfId="25581" hidden="1"/>
    <cellStyle name="Uwaga 3" xfId="25577" hidden="1"/>
    <cellStyle name="Uwaga 3" xfId="25571" hidden="1"/>
    <cellStyle name="Uwaga 3" xfId="25566" hidden="1"/>
    <cellStyle name="Uwaga 3" xfId="25562" hidden="1"/>
    <cellStyle name="Uwaga 3" xfId="25556" hidden="1"/>
    <cellStyle name="Uwaga 3" xfId="25551" hidden="1"/>
    <cellStyle name="Uwaga 3" xfId="25547" hidden="1"/>
    <cellStyle name="Uwaga 3" xfId="25542" hidden="1"/>
    <cellStyle name="Uwaga 3" xfId="25538" hidden="1"/>
    <cellStyle name="Uwaga 3" xfId="25534" hidden="1"/>
    <cellStyle name="Uwaga 3" xfId="25527" hidden="1"/>
    <cellStyle name="Uwaga 3" xfId="25522" hidden="1"/>
    <cellStyle name="Uwaga 3" xfId="25518" hidden="1"/>
    <cellStyle name="Uwaga 3" xfId="25511" hidden="1"/>
    <cellStyle name="Uwaga 3" xfId="25506" hidden="1"/>
    <cellStyle name="Uwaga 3" xfId="25502" hidden="1"/>
    <cellStyle name="Uwaga 3" xfId="25497" hidden="1"/>
    <cellStyle name="Uwaga 3" xfId="25492" hidden="1"/>
    <cellStyle name="Uwaga 3" xfId="25488" hidden="1"/>
    <cellStyle name="Uwaga 3" xfId="25482" hidden="1"/>
    <cellStyle name="Uwaga 3" xfId="25478" hidden="1"/>
    <cellStyle name="Uwaga 3" xfId="25475" hidden="1"/>
    <cellStyle name="Uwaga 3" xfId="25468" hidden="1"/>
    <cellStyle name="Uwaga 3" xfId="25463" hidden="1"/>
    <cellStyle name="Uwaga 3" xfId="25458" hidden="1"/>
    <cellStyle name="Uwaga 3" xfId="25452" hidden="1"/>
    <cellStyle name="Uwaga 3" xfId="25447" hidden="1"/>
    <cellStyle name="Uwaga 3" xfId="25442" hidden="1"/>
    <cellStyle name="Uwaga 3" xfId="25437" hidden="1"/>
    <cellStyle name="Uwaga 3" xfId="25432" hidden="1"/>
    <cellStyle name="Uwaga 3" xfId="25427" hidden="1"/>
    <cellStyle name="Uwaga 3" xfId="25423" hidden="1"/>
    <cellStyle name="Uwaga 3" xfId="25419" hidden="1"/>
    <cellStyle name="Uwaga 3" xfId="25414" hidden="1"/>
    <cellStyle name="Uwaga 3" xfId="25407" hidden="1"/>
    <cellStyle name="Uwaga 3" xfId="25402" hidden="1"/>
    <cellStyle name="Uwaga 3" xfId="25397" hidden="1"/>
    <cellStyle name="Uwaga 3" xfId="25391" hidden="1"/>
    <cellStyle name="Uwaga 3" xfId="25386"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6144" hidden="1"/>
    <cellStyle name="Uwaga 3" xfId="26142" hidden="1"/>
    <cellStyle name="Uwaga 3" xfId="26140" hidden="1"/>
    <cellStyle name="Uwaga 3" xfId="26127" hidden="1"/>
    <cellStyle name="Uwaga 3" xfId="26126" hidden="1"/>
    <cellStyle name="Uwaga 3" xfId="26125" hidden="1"/>
    <cellStyle name="Uwaga 3" xfId="26112" hidden="1"/>
    <cellStyle name="Uwaga 3" xfId="26111" hidden="1"/>
    <cellStyle name="Uwaga 3" xfId="26110" hidden="1"/>
    <cellStyle name="Uwaga 3" xfId="26098" hidden="1"/>
    <cellStyle name="Uwaga 3" xfId="26096" hidden="1"/>
    <cellStyle name="Uwaga 3" xfId="26095" hidden="1"/>
    <cellStyle name="Uwaga 3" xfId="26082" hidden="1"/>
    <cellStyle name="Uwaga 3" xfId="26081" hidden="1"/>
    <cellStyle name="Uwaga 3" xfId="26080" hidden="1"/>
    <cellStyle name="Uwaga 3" xfId="26068" hidden="1"/>
    <cellStyle name="Uwaga 3" xfId="26066" hidden="1"/>
    <cellStyle name="Uwaga 3" xfId="26064" hidden="1"/>
    <cellStyle name="Uwaga 3" xfId="26053" hidden="1"/>
    <cellStyle name="Uwaga 3" xfId="26051" hidden="1"/>
    <cellStyle name="Uwaga 3" xfId="26049" hidden="1"/>
    <cellStyle name="Uwaga 3" xfId="26038" hidden="1"/>
    <cellStyle name="Uwaga 3" xfId="26036" hidden="1"/>
    <cellStyle name="Uwaga 3" xfId="26034" hidden="1"/>
    <cellStyle name="Uwaga 3" xfId="26023" hidden="1"/>
    <cellStyle name="Uwaga 3" xfId="26021" hidden="1"/>
    <cellStyle name="Uwaga 3" xfId="26019" hidden="1"/>
    <cellStyle name="Uwaga 3" xfId="26008" hidden="1"/>
    <cellStyle name="Uwaga 3" xfId="26006" hidden="1"/>
    <cellStyle name="Uwaga 3" xfId="26004" hidden="1"/>
    <cellStyle name="Uwaga 3" xfId="25993" hidden="1"/>
    <cellStyle name="Uwaga 3" xfId="25991" hidden="1"/>
    <cellStyle name="Uwaga 3" xfId="25989" hidden="1"/>
    <cellStyle name="Uwaga 3" xfId="25978" hidden="1"/>
    <cellStyle name="Uwaga 3" xfId="25976" hidden="1"/>
    <cellStyle name="Uwaga 3" xfId="25974" hidden="1"/>
    <cellStyle name="Uwaga 3" xfId="25963" hidden="1"/>
    <cellStyle name="Uwaga 3" xfId="25961" hidden="1"/>
    <cellStyle name="Uwaga 3" xfId="25959" hidden="1"/>
    <cellStyle name="Uwaga 3" xfId="25948" hidden="1"/>
    <cellStyle name="Uwaga 3" xfId="25946" hidden="1"/>
    <cellStyle name="Uwaga 3" xfId="25944" hidden="1"/>
    <cellStyle name="Uwaga 3" xfId="25933" hidden="1"/>
    <cellStyle name="Uwaga 3" xfId="25931" hidden="1"/>
    <cellStyle name="Uwaga 3" xfId="25929" hidden="1"/>
    <cellStyle name="Uwaga 3" xfId="25918" hidden="1"/>
    <cellStyle name="Uwaga 3" xfId="25916" hidden="1"/>
    <cellStyle name="Uwaga 3" xfId="25914" hidden="1"/>
    <cellStyle name="Uwaga 3" xfId="25903" hidden="1"/>
    <cellStyle name="Uwaga 3" xfId="25901" hidden="1"/>
    <cellStyle name="Uwaga 3" xfId="25899" hidden="1"/>
    <cellStyle name="Uwaga 3" xfId="25888" hidden="1"/>
    <cellStyle name="Uwaga 3" xfId="25886" hidden="1"/>
    <cellStyle name="Uwaga 3" xfId="25884" hidden="1"/>
    <cellStyle name="Uwaga 3" xfId="25873" hidden="1"/>
    <cellStyle name="Uwaga 3" xfId="25871" hidden="1"/>
    <cellStyle name="Uwaga 3" xfId="25869" hidden="1"/>
    <cellStyle name="Uwaga 3" xfId="25858" hidden="1"/>
    <cellStyle name="Uwaga 3" xfId="25856" hidden="1"/>
    <cellStyle name="Uwaga 3" xfId="25854" hidden="1"/>
    <cellStyle name="Uwaga 3" xfId="25843" hidden="1"/>
    <cellStyle name="Uwaga 3" xfId="25841" hidden="1"/>
    <cellStyle name="Uwaga 3" xfId="25839" hidden="1"/>
    <cellStyle name="Uwaga 3" xfId="25828" hidden="1"/>
    <cellStyle name="Uwaga 3" xfId="25826" hidden="1"/>
    <cellStyle name="Uwaga 3" xfId="25824" hidden="1"/>
    <cellStyle name="Uwaga 3" xfId="25813" hidden="1"/>
    <cellStyle name="Uwaga 3" xfId="25811" hidden="1"/>
    <cellStyle name="Uwaga 3" xfId="25809" hidden="1"/>
    <cellStyle name="Uwaga 3" xfId="25798" hidden="1"/>
    <cellStyle name="Uwaga 3" xfId="25796" hidden="1"/>
    <cellStyle name="Uwaga 3" xfId="25794" hidden="1"/>
    <cellStyle name="Uwaga 3" xfId="25783" hidden="1"/>
    <cellStyle name="Uwaga 3" xfId="25781" hidden="1"/>
    <cellStyle name="Uwaga 3" xfId="25779" hidden="1"/>
    <cellStyle name="Uwaga 3" xfId="25768" hidden="1"/>
    <cellStyle name="Uwaga 3" xfId="25766" hidden="1"/>
    <cellStyle name="Uwaga 3" xfId="25764" hidden="1"/>
    <cellStyle name="Uwaga 3" xfId="25753" hidden="1"/>
    <cellStyle name="Uwaga 3" xfId="25751" hidden="1"/>
    <cellStyle name="Uwaga 3" xfId="25748" hidden="1"/>
    <cellStyle name="Uwaga 3" xfId="25738" hidden="1"/>
    <cellStyle name="Uwaga 3" xfId="25736" hidden="1"/>
    <cellStyle name="Uwaga 3" xfId="25734" hidden="1"/>
    <cellStyle name="Uwaga 3" xfId="25723" hidden="1"/>
    <cellStyle name="Uwaga 3" xfId="25721" hidden="1"/>
    <cellStyle name="Uwaga 3" xfId="25719" hidden="1"/>
    <cellStyle name="Uwaga 3" xfId="25708" hidden="1"/>
    <cellStyle name="Uwaga 3" xfId="25706" hidden="1"/>
    <cellStyle name="Uwaga 3" xfId="25703" hidden="1"/>
    <cellStyle name="Uwaga 3" xfId="25693" hidden="1"/>
    <cellStyle name="Uwaga 3" xfId="25691" hidden="1"/>
    <cellStyle name="Uwaga 3" xfId="25688" hidden="1"/>
    <cellStyle name="Uwaga 3" xfId="25678" hidden="1"/>
    <cellStyle name="Uwaga 3" xfId="25676" hidden="1"/>
    <cellStyle name="Uwaga 3" xfId="25673" hidden="1"/>
    <cellStyle name="Uwaga 3" xfId="25664" hidden="1"/>
    <cellStyle name="Uwaga 3" xfId="25661" hidden="1"/>
    <cellStyle name="Uwaga 3" xfId="25657" hidden="1"/>
    <cellStyle name="Uwaga 3" xfId="25649" hidden="1"/>
    <cellStyle name="Uwaga 3" xfId="25646" hidden="1"/>
    <cellStyle name="Uwaga 3" xfId="25642" hidden="1"/>
    <cellStyle name="Uwaga 3" xfId="25634" hidden="1"/>
    <cellStyle name="Uwaga 3" xfId="25631" hidden="1"/>
    <cellStyle name="Uwaga 3" xfId="25627" hidden="1"/>
    <cellStyle name="Uwaga 3" xfId="25619" hidden="1"/>
    <cellStyle name="Uwaga 3" xfId="25616" hidden="1"/>
    <cellStyle name="Uwaga 3" xfId="25612" hidden="1"/>
    <cellStyle name="Uwaga 3" xfId="25604" hidden="1"/>
    <cellStyle name="Uwaga 3" xfId="25601" hidden="1"/>
    <cellStyle name="Uwaga 3" xfId="25597" hidden="1"/>
    <cellStyle name="Uwaga 3" xfId="25589" hidden="1"/>
    <cellStyle name="Uwaga 3" xfId="25585" hidden="1"/>
    <cellStyle name="Uwaga 3" xfId="25580" hidden="1"/>
    <cellStyle name="Uwaga 3" xfId="25574" hidden="1"/>
    <cellStyle name="Uwaga 3" xfId="25570" hidden="1"/>
    <cellStyle name="Uwaga 3" xfId="25565" hidden="1"/>
    <cellStyle name="Uwaga 3" xfId="25559" hidden="1"/>
    <cellStyle name="Uwaga 3" xfId="25555" hidden="1"/>
    <cellStyle name="Uwaga 3" xfId="25550" hidden="1"/>
    <cellStyle name="Uwaga 3" xfId="25544" hidden="1"/>
    <cellStyle name="Uwaga 3" xfId="25541" hidden="1"/>
    <cellStyle name="Uwaga 3" xfId="25537" hidden="1"/>
    <cellStyle name="Uwaga 3" xfId="25529" hidden="1"/>
    <cellStyle name="Uwaga 3" xfId="25526" hidden="1"/>
    <cellStyle name="Uwaga 3" xfId="25521" hidden="1"/>
    <cellStyle name="Uwaga 3" xfId="25514" hidden="1"/>
    <cellStyle name="Uwaga 3" xfId="25510" hidden="1"/>
    <cellStyle name="Uwaga 3" xfId="25505" hidden="1"/>
    <cellStyle name="Uwaga 3" xfId="25499" hidden="1"/>
    <cellStyle name="Uwaga 3" xfId="25495" hidden="1"/>
    <cellStyle name="Uwaga 3" xfId="25490" hidden="1"/>
    <cellStyle name="Uwaga 3" xfId="25484" hidden="1"/>
    <cellStyle name="Uwaga 3" xfId="25481" hidden="1"/>
    <cellStyle name="Uwaga 3" xfId="25477" hidden="1"/>
    <cellStyle name="Uwaga 3" xfId="25469" hidden="1"/>
    <cellStyle name="Uwaga 3" xfId="25464" hidden="1"/>
    <cellStyle name="Uwaga 3" xfId="25459" hidden="1"/>
    <cellStyle name="Uwaga 3" xfId="25454" hidden="1"/>
    <cellStyle name="Uwaga 3" xfId="25449" hidden="1"/>
    <cellStyle name="Uwaga 3" xfId="25444" hidden="1"/>
    <cellStyle name="Uwaga 3" xfId="25439" hidden="1"/>
    <cellStyle name="Uwaga 3" xfId="25434" hidden="1"/>
    <cellStyle name="Uwaga 3" xfId="25429" hidden="1"/>
    <cellStyle name="Uwaga 3" xfId="25424" hidden="1"/>
    <cellStyle name="Uwaga 3" xfId="25420" hidden="1"/>
    <cellStyle name="Uwaga 3" xfId="25415" hidden="1"/>
    <cellStyle name="Uwaga 3" xfId="25408" hidden="1"/>
    <cellStyle name="Uwaga 3" xfId="25403" hidden="1"/>
    <cellStyle name="Uwaga 3" xfId="25398" hidden="1"/>
    <cellStyle name="Uwaga 3" xfId="25393" hidden="1"/>
    <cellStyle name="Uwaga 3" xfId="25388" hidden="1"/>
    <cellStyle name="Uwaga 3" xfId="25383" hidden="1"/>
    <cellStyle name="Uwaga 3" xfId="25378" hidden="1"/>
    <cellStyle name="Uwaga 3" xfId="25373" hidden="1"/>
    <cellStyle name="Uwaga 3" xfId="25368" hidden="1"/>
    <cellStyle name="Uwaga 3" xfId="25364" hidden="1"/>
    <cellStyle name="Uwaga 3" xfId="25359" hidden="1"/>
    <cellStyle name="Uwaga 3" xfId="25354" hidden="1"/>
    <cellStyle name="Uwaga 3" xfId="25349" hidden="1"/>
    <cellStyle name="Uwaga 3" xfId="25345" hidden="1"/>
    <cellStyle name="Uwaga 3" xfId="25341" hidden="1"/>
    <cellStyle name="Uwaga 3" xfId="25334" hidden="1"/>
    <cellStyle name="Uwaga 3" xfId="25330" hidden="1"/>
    <cellStyle name="Uwaga 3" xfId="25325" hidden="1"/>
    <cellStyle name="Uwaga 3" xfId="25319" hidden="1"/>
    <cellStyle name="Uwaga 3" xfId="25315" hidden="1"/>
    <cellStyle name="Uwaga 3" xfId="25310" hidden="1"/>
    <cellStyle name="Uwaga 3" xfId="25304" hidden="1"/>
    <cellStyle name="Uwaga 3" xfId="25300" hidden="1"/>
    <cellStyle name="Uwaga 3" xfId="25296" hidden="1"/>
    <cellStyle name="Uwaga 3" xfId="25289" hidden="1"/>
    <cellStyle name="Uwaga 3" xfId="25285" hidden="1"/>
    <cellStyle name="Uwaga 3" xfId="25281" hidden="1"/>
    <cellStyle name="Uwaga 3" xfId="26148" hidden="1"/>
    <cellStyle name="Uwaga 3" xfId="26147" hidden="1"/>
    <cellStyle name="Uwaga 3" xfId="26145" hidden="1"/>
    <cellStyle name="Uwaga 3" xfId="26132" hidden="1"/>
    <cellStyle name="Uwaga 3" xfId="26130" hidden="1"/>
    <cellStyle name="Uwaga 3" xfId="26128" hidden="1"/>
    <cellStyle name="Uwaga 3" xfId="26118" hidden="1"/>
    <cellStyle name="Uwaga 3" xfId="26116" hidden="1"/>
    <cellStyle name="Uwaga 3" xfId="26114" hidden="1"/>
    <cellStyle name="Uwaga 3" xfId="26103" hidden="1"/>
    <cellStyle name="Uwaga 3" xfId="26101" hidden="1"/>
    <cellStyle name="Uwaga 3" xfId="26099" hidden="1"/>
    <cellStyle name="Uwaga 3" xfId="26086" hidden="1"/>
    <cellStyle name="Uwaga 3" xfId="26084" hidden="1"/>
    <cellStyle name="Uwaga 3" xfId="26083" hidden="1"/>
    <cellStyle name="Uwaga 3" xfId="26070" hidden="1"/>
    <cellStyle name="Uwaga 3" xfId="26069" hidden="1"/>
    <cellStyle name="Uwaga 3" xfId="26067" hidden="1"/>
    <cellStyle name="Uwaga 3" xfId="26055" hidden="1"/>
    <cellStyle name="Uwaga 3" xfId="26054" hidden="1"/>
    <cellStyle name="Uwaga 3" xfId="26052" hidden="1"/>
    <cellStyle name="Uwaga 3" xfId="26040" hidden="1"/>
    <cellStyle name="Uwaga 3" xfId="26039" hidden="1"/>
    <cellStyle name="Uwaga 3" xfId="26037" hidden="1"/>
    <cellStyle name="Uwaga 3" xfId="26025" hidden="1"/>
    <cellStyle name="Uwaga 3" xfId="26024" hidden="1"/>
    <cellStyle name="Uwaga 3" xfId="26022" hidden="1"/>
    <cellStyle name="Uwaga 3" xfId="26010" hidden="1"/>
    <cellStyle name="Uwaga 3" xfId="26009" hidden="1"/>
    <cellStyle name="Uwaga 3" xfId="26007" hidden="1"/>
    <cellStyle name="Uwaga 3" xfId="25995" hidden="1"/>
    <cellStyle name="Uwaga 3" xfId="25994" hidden="1"/>
    <cellStyle name="Uwaga 3" xfId="25992" hidden="1"/>
    <cellStyle name="Uwaga 3" xfId="25980" hidden="1"/>
    <cellStyle name="Uwaga 3" xfId="25979" hidden="1"/>
    <cellStyle name="Uwaga 3" xfId="25977" hidden="1"/>
    <cellStyle name="Uwaga 3" xfId="25965" hidden="1"/>
    <cellStyle name="Uwaga 3" xfId="25964" hidden="1"/>
    <cellStyle name="Uwaga 3" xfId="25962" hidden="1"/>
    <cellStyle name="Uwaga 3" xfId="25950" hidden="1"/>
    <cellStyle name="Uwaga 3" xfId="25949" hidden="1"/>
    <cellStyle name="Uwaga 3" xfId="25947" hidden="1"/>
    <cellStyle name="Uwaga 3" xfId="25935" hidden="1"/>
    <cellStyle name="Uwaga 3" xfId="25934" hidden="1"/>
    <cellStyle name="Uwaga 3" xfId="25932" hidden="1"/>
    <cellStyle name="Uwaga 3" xfId="25920" hidden="1"/>
    <cellStyle name="Uwaga 3" xfId="25919" hidden="1"/>
    <cellStyle name="Uwaga 3" xfId="25917" hidden="1"/>
    <cellStyle name="Uwaga 3" xfId="25905" hidden="1"/>
    <cellStyle name="Uwaga 3" xfId="25904" hidden="1"/>
    <cellStyle name="Uwaga 3" xfId="25902" hidden="1"/>
    <cellStyle name="Uwaga 3" xfId="25890" hidden="1"/>
    <cellStyle name="Uwaga 3" xfId="25889" hidden="1"/>
    <cellStyle name="Uwaga 3" xfId="25887" hidden="1"/>
    <cellStyle name="Uwaga 3" xfId="25875" hidden="1"/>
    <cellStyle name="Uwaga 3" xfId="25874" hidden="1"/>
    <cellStyle name="Uwaga 3" xfId="25872" hidden="1"/>
    <cellStyle name="Uwaga 3" xfId="25860" hidden="1"/>
    <cellStyle name="Uwaga 3" xfId="25859" hidden="1"/>
    <cellStyle name="Uwaga 3" xfId="25857" hidden="1"/>
    <cellStyle name="Uwaga 3" xfId="25845" hidden="1"/>
    <cellStyle name="Uwaga 3" xfId="25844" hidden="1"/>
    <cellStyle name="Uwaga 3" xfId="25842" hidden="1"/>
    <cellStyle name="Uwaga 3" xfId="25830" hidden="1"/>
    <cellStyle name="Uwaga 3" xfId="25829" hidden="1"/>
    <cellStyle name="Uwaga 3" xfId="25827" hidden="1"/>
    <cellStyle name="Uwaga 3" xfId="25815" hidden="1"/>
    <cellStyle name="Uwaga 3" xfId="25814" hidden="1"/>
    <cellStyle name="Uwaga 3" xfId="25812" hidden="1"/>
    <cellStyle name="Uwaga 3" xfId="25800" hidden="1"/>
    <cellStyle name="Uwaga 3" xfId="25799" hidden="1"/>
    <cellStyle name="Uwaga 3" xfId="25797" hidden="1"/>
    <cellStyle name="Uwaga 3" xfId="25785" hidden="1"/>
    <cellStyle name="Uwaga 3" xfId="25784" hidden="1"/>
    <cellStyle name="Uwaga 3" xfId="25782" hidden="1"/>
    <cellStyle name="Uwaga 3" xfId="25770" hidden="1"/>
    <cellStyle name="Uwaga 3" xfId="25769" hidden="1"/>
    <cellStyle name="Uwaga 3" xfId="25767" hidden="1"/>
    <cellStyle name="Uwaga 3" xfId="25755" hidden="1"/>
    <cellStyle name="Uwaga 3" xfId="25754" hidden="1"/>
    <cellStyle name="Uwaga 3" xfId="25752" hidden="1"/>
    <cellStyle name="Uwaga 3" xfId="25740" hidden="1"/>
    <cellStyle name="Uwaga 3" xfId="25739" hidden="1"/>
    <cellStyle name="Uwaga 3" xfId="25737" hidden="1"/>
    <cellStyle name="Uwaga 3" xfId="25725" hidden="1"/>
    <cellStyle name="Uwaga 3" xfId="25724" hidden="1"/>
    <cellStyle name="Uwaga 3" xfId="25722" hidden="1"/>
    <cellStyle name="Uwaga 3" xfId="25710" hidden="1"/>
    <cellStyle name="Uwaga 3" xfId="25709" hidden="1"/>
    <cellStyle name="Uwaga 3" xfId="25707" hidden="1"/>
    <cellStyle name="Uwaga 3" xfId="25695" hidden="1"/>
    <cellStyle name="Uwaga 3" xfId="25694" hidden="1"/>
    <cellStyle name="Uwaga 3" xfId="25692" hidden="1"/>
    <cellStyle name="Uwaga 3" xfId="25680" hidden="1"/>
    <cellStyle name="Uwaga 3" xfId="25679" hidden="1"/>
    <cellStyle name="Uwaga 3" xfId="25677" hidden="1"/>
    <cellStyle name="Uwaga 3" xfId="25665" hidden="1"/>
    <cellStyle name="Uwaga 3" xfId="25663" hidden="1"/>
    <cellStyle name="Uwaga 3" xfId="25660" hidden="1"/>
    <cellStyle name="Uwaga 3" xfId="25650" hidden="1"/>
    <cellStyle name="Uwaga 3" xfId="25648" hidden="1"/>
    <cellStyle name="Uwaga 3" xfId="25645" hidden="1"/>
    <cellStyle name="Uwaga 3" xfId="25635" hidden="1"/>
    <cellStyle name="Uwaga 3" xfId="25633" hidden="1"/>
    <cellStyle name="Uwaga 3" xfId="25630" hidden="1"/>
    <cellStyle name="Uwaga 3" xfId="25620" hidden="1"/>
    <cellStyle name="Uwaga 3" xfId="25618" hidden="1"/>
    <cellStyle name="Uwaga 3" xfId="25615" hidden="1"/>
    <cellStyle name="Uwaga 3" xfId="25605" hidden="1"/>
    <cellStyle name="Uwaga 3" xfId="25603" hidden="1"/>
    <cellStyle name="Uwaga 3" xfId="25600" hidden="1"/>
    <cellStyle name="Uwaga 3" xfId="25590" hidden="1"/>
    <cellStyle name="Uwaga 3" xfId="25588" hidden="1"/>
    <cellStyle name="Uwaga 3" xfId="25584" hidden="1"/>
    <cellStyle name="Uwaga 3" xfId="25575" hidden="1"/>
    <cellStyle name="Uwaga 3" xfId="25572" hidden="1"/>
    <cellStyle name="Uwaga 3" xfId="25568" hidden="1"/>
    <cellStyle name="Uwaga 3" xfId="25560" hidden="1"/>
    <cellStyle name="Uwaga 3" xfId="25558" hidden="1"/>
    <cellStyle name="Uwaga 3" xfId="25554" hidden="1"/>
    <cellStyle name="Uwaga 3" xfId="25545" hidden="1"/>
    <cellStyle name="Uwaga 3" xfId="25543" hidden="1"/>
    <cellStyle name="Uwaga 3" xfId="25540" hidden="1"/>
    <cellStyle name="Uwaga 3" xfId="25530" hidden="1"/>
    <cellStyle name="Uwaga 3" xfId="25528" hidden="1"/>
    <cellStyle name="Uwaga 3" xfId="25523" hidden="1"/>
    <cellStyle name="Uwaga 3" xfId="25515" hidden="1"/>
    <cellStyle name="Uwaga 3" xfId="25513" hidden="1"/>
    <cellStyle name="Uwaga 3" xfId="25508" hidden="1"/>
    <cellStyle name="Uwaga 3" xfId="25500" hidden="1"/>
    <cellStyle name="Uwaga 3" xfId="25498" hidden="1"/>
    <cellStyle name="Uwaga 3" xfId="25493" hidden="1"/>
    <cellStyle name="Uwaga 3" xfId="25485" hidden="1"/>
    <cellStyle name="Uwaga 3" xfId="25483" hidden="1"/>
    <cellStyle name="Uwaga 3" xfId="25479" hidden="1"/>
    <cellStyle name="Uwaga 3" xfId="25470" hidden="1"/>
    <cellStyle name="Uwaga 3" xfId="25467" hidden="1"/>
    <cellStyle name="Uwaga 3" xfId="25462" hidden="1"/>
    <cellStyle name="Uwaga 3" xfId="25455" hidden="1"/>
    <cellStyle name="Uwaga 3" xfId="25451" hidden="1"/>
    <cellStyle name="Uwaga 3" xfId="25446" hidden="1"/>
    <cellStyle name="Uwaga 3" xfId="25440" hidden="1"/>
    <cellStyle name="Uwaga 3" xfId="25436" hidden="1"/>
    <cellStyle name="Uwaga 3" xfId="25431" hidden="1"/>
    <cellStyle name="Uwaga 3" xfId="25425" hidden="1"/>
    <cellStyle name="Uwaga 3" xfId="25422" hidden="1"/>
    <cellStyle name="Uwaga 3" xfId="25418" hidden="1"/>
    <cellStyle name="Uwaga 3" xfId="25409" hidden="1"/>
    <cellStyle name="Uwaga 3" xfId="25404" hidden="1"/>
    <cellStyle name="Uwaga 3" xfId="25399" hidden="1"/>
    <cellStyle name="Uwaga 3" xfId="25394" hidden="1"/>
    <cellStyle name="Uwaga 3" xfId="25389" hidden="1"/>
    <cellStyle name="Uwaga 3" xfId="25384" hidden="1"/>
    <cellStyle name="Uwaga 3" xfId="25379" hidden="1"/>
    <cellStyle name="Uwaga 3" xfId="25374" hidden="1"/>
    <cellStyle name="Uwaga 3" xfId="25369" hidden="1"/>
    <cellStyle name="Uwaga 3" xfId="25365" hidden="1"/>
    <cellStyle name="Uwaga 3" xfId="25360" hidden="1"/>
    <cellStyle name="Uwaga 3" xfId="25355" hidden="1"/>
    <cellStyle name="Uwaga 3" xfId="25350" hidden="1"/>
    <cellStyle name="Uwaga 3" xfId="25346" hidden="1"/>
    <cellStyle name="Uwaga 3" xfId="25342" hidden="1"/>
    <cellStyle name="Uwaga 3" xfId="25335" hidden="1"/>
    <cellStyle name="Uwaga 3" xfId="25331" hidden="1"/>
    <cellStyle name="Uwaga 3" xfId="25326" hidden="1"/>
    <cellStyle name="Uwaga 3" xfId="25320" hidden="1"/>
    <cellStyle name="Uwaga 3" xfId="25316" hidden="1"/>
    <cellStyle name="Uwaga 3" xfId="25311" hidden="1"/>
    <cellStyle name="Uwaga 3" xfId="25305" hidden="1"/>
    <cellStyle name="Uwaga 3" xfId="25301" hidden="1"/>
    <cellStyle name="Uwaga 3" xfId="25297" hidden="1"/>
    <cellStyle name="Uwaga 3" xfId="25290" hidden="1"/>
    <cellStyle name="Uwaga 3" xfId="25286" hidden="1"/>
    <cellStyle name="Uwaga 3" xfId="25282" hidden="1"/>
    <cellStyle name="Uwaga 3" xfId="25202" hidden="1"/>
    <cellStyle name="Uwaga 3" xfId="25201" hidden="1"/>
    <cellStyle name="Uwaga 3" xfId="25200" hidden="1"/>
    <cellStyle name="Uwaga 3" xfId="25193" hidden="1"/>
    <cellStyle name="Uwaga 3" xfId="25192" hidden="1"/>
    <cellStyle name="Uwaga 3" xfId="25191" hidden="1"/>
    <cellStyle name="Uwaga 3" xfId="25184" hidden="1"/>
    <cellStyle name="Uwaga 3" xfId="25183" hidden="1"/>
    <cellStyle name="Uwaga 3" xfId="25182" hidden="1"/>
    <cellStyle name="Uwaga 3" xfId="25175" hidden="1"/>
    <cellStyle name="Uwaga 3" xfId="25174" hidden="1"/>
    <cellStyle name="Uwaga 3" xfId="25173" hidden="1"/>
    <cellStyle name="Uwaga 3" xfId="25166" hidden="1"/>
    <cellStyle name="Uwaga 3" xfId="25165" hidden="1"/>
    <cellStyle name="Uwaga 3" xfId="25163" hidden="1"/>
    <cellStyle name="Uwaga 3" xfId="25158" hidden="1"/>
    <cellStyle name="Uwaga 3" xfId="25155" hidden="1"/>
    <cellStyle name="Uwaga 3" xfId="25153" hidden="1"/>
    <cellStyle name="Uwaga 3" xfId="25149" hidden="1"/>
    <cellStyle name="Uwaga 3" xfId="25146" hidden="1"/>
    <cellStyle name="Uwaga 3" xfId="25144" hidden="1"/>
    <cellStyle name="Uwaga 3" xfId="25140" hidden="1"/>
    <cellStyle name="Uwaga 3" xfId="25137" hidden="1"/>
    <cellStyle name="Uwaga 3" xfId="25135" hidden="1"/>
    <cellStyle name="Uwaga 3" xfId="25131" hidden="1"/>
    <cellStyle name="Uwaga 3" xfId="25129" hidden="1"/>
    <cellStyle name="Uwaga 3" xfId="25128" hidden="1"/>
    <cellStyle name="Uwaga 3" xfId="25122" hidden="1"/>
    <cellStyle name="Uwaga 3" xfId="25120" hidden="1"/>
    <cellStyle name="Uwaga 3" xfId="25117" hidden="1"/>
    <cellStyle name="Uwaga 3" xfId="25113" hidden="1"/>
    <cellStyle name="Uwaga 3" xfId="25110" hidden="1"/>
    <cellStyle name="Uwaga 3" xfId="25108" hidden="1"/>
    <cellStyle name="Uwaga 3" xfId="25104" hidden="1"/>
    <cellStyle name="Uwaga 3" xfId="25101" hidden="1"/>
    <cellStyle name="Uwaga 3" xfId="25099" hidden="1"/>
    <cellStyle name="Uwaga 3" xfId="25095" hidden="1"/>
    <cellStyle name="Uwaga 3" xfId="25093" hidden="1"/>
    <cellStyle name="Uwaga 3" xfId="25092" hidden="1"/>
    <cellStyle name="Uwaga 3" xfId="25086" hidden="1"/>
    <cellStyle name="Uwaga 3" xfId="25083" hidden="1"/>
    <cellStyle name="Uwaga 3" xfId="25081" hidden="1"/>
    <cellStyle name="Uwaga 3" xfId="25077" hidden="1"/>
    <cellStyle name="Uwaga 3" xfId="25074" hidden="1"/>
    <cellStyle name="Uwaga 3" xfId="25072" hidden="1"/>
    <cellStyle name="Uwaga 3" xfId="25068" hidden="1"/>
    <cellStyle name="Uwaga 3" xfId="25065" hidden="1"/>
    <cellStyle name="Uwaga 3" xfId="25063" hidden="1"/>
    <cellStyle name="Uwaga 3" xfId="25059" hidden="1"/>
    <cellStyle name="Uwaga 3" xfId="25057" hidden="1"/>
    <cellStyle name="Uwaga 3" xfId="25056" hidden="1"/>
    <cellStyle name="Uwaga 3" xfId="25049" hidden="1"/>
    <cellStyle name="Uwaga 3" xfId="25046" hidden="1"/>
    <cellStyle name="Uwaga 3" xfId="25044" hidden="1"/>
    <cellStyle name="Uwaga 3" xfId="25040" hidden="1"/>
    <cellStyle name="Uwaga 3" xfId="25037" hidden="1"/>
    <cellStyle name="Uwaga 3" xfId="25035" hidden="1"/>
    <cellStyle name="Uwaga 3" xfId="25031" hidden="1"/>
    <cellStyle name="Uwaga 3" xfId="25028" hidden="1"/>
    <cellStyle name="Uwaga 3" xfId="25026" hidden="1"/>
    <cellStyle name="Uwaga 3" xfId="25023" hidden="1"/>
    <cellStyle name="Uwaga 3" xfId="25021" hidden="1"/>
    <cellStyle name="Uwaga 3" xfId="25020" hidden="1"/>
    <cellStyle name="Uwaga 3" xfId="25014" hidden="1"/>
    <cellStyle name="Uwaga 3" xfId="25012" hidden="1"/>
    <cellStyle name="Uwaga 3" xfId="25010" hidden="1"/>
    <cellStyle name="Uwaga 3" xfId="25005" hidden="1"/>
    <cellStyle name="Uwaga 3" xfId="25003" hidden="1"/>
    <cellStyle name="Uwaga 3" xfId="25001" hidden="1"/>
    <cellStyle name="Uwaga 3" xfId="24996" hidden="1"/>
    <cellStyle name="Uwaga 3" xfId="24994" hidden="1"/>
    <cellStyle name="Uwaga 3" xfId="24992" hidden="1"/>
    <cellStyle name="Uwaga 3" xfId="24987" hidden="1"/>
    <cellStyle name="Uwaga 3" xfId="24985" hidden="1"/>
    <cellStyle name="Uwaga 3" xfId="24984" hidden="1"/>
    <cellStyle name="Uwaga 3" xfId="24977" hidden="1"/>
    <cellStyle name="Uwaga 3" xfId="24974" hidden="1"/>
    <cellStyle name="Uwaga 3" xfId="24972" hidden="1"/>
    <cellStyle name="Uwaga 3" xfId="24968" hidden="1"/>
    <cellStyle name="Uwaga 3" xfId="24965" hidden="1"/>
    <cellStyle name="Uwaga 3" xfId="24963" hidden="1"/>
    <cellStyle name="Uwaga 3" xfId="24959" hidden="1"/>
    <cellStyle name="Uwaga 3" xfId="24956" hidden="1"/>
    <cellStyle name="Uwaga 3" xfId="24954" hidden="1"/>
    <cellStyle name="Uwaga 3" xfId="24951" hidden="1"/>
    <cellStyle name="Uwaga 3" xfId="24949" hidden="1"/>
    <cellStyle name="Uwaga 3" xfId="24947" hidden="1"/>
    <cellStyle name="Uwaga 3" xfId="24941" hidden="1"/>
    <cellStyle name="Uwaga 3" xfId="24938" hidden="1"/>
    <cellStyle name="Uwaga 3" xfId="24936" hidden="1"/>
    <cellStyle name="Uwaga 3" xfId="24932" hidden="1"/>
    <cellStyle name="Uwaga 3" xfId="24929" hidden="1"/>
    <cellStyle name="Uwaga 3" xfId="24927" hidden="1"/>
    <cellStyle name="Uwaga 3" xfId="24923" hidden="1"/>
    <cellStyle name="Uwaga 3" xfId="24920" hidden="1"/>
    <cellStyle name="Uwaga 3" xfId="24918" hidden="1"/>
    <cellStyle name="Uwaga 3" xfId="24916" hidden="1"/>
    <cellStyle name="Uwaga 3" xfId="24914" hidden="1"/>
    <cellStyle name="Uwaga 3" xfId="24912" hidden="1"/>
    <cellStyle name="Uwaga 3" xfId="24907" hidden="1"/>
    <cellStyle name="Uwaga 3" xfId="24905" hidden="1"/>
    <cellStyle name="Uwaga 3" xfId="24902" hidden="1"/>
    <cellStyle name="Uwaga 3" xfId="24898" hidden="1"/>
    <cellStyle name="Uwaga 3" xfId="24895" hidden="1"/>
    <cellStyle name="Uwaga 3" xfId="24892" hidden="1"/>
    <cellStyle name="Uwaga 3" xfId="24889" hidden="1"/>
    <cellStyle name="Uwaga 3" xfId="24887" hidden="1"/>
    <cellStyle name="Uwaga 3" xfId="24884" hidden="1"/>
    <cellStyle name="Uwaga 3" xfId="24880" hidden="1"/>
    <cellStyle name="Uwaga 3" xfId="24878" hidden="1"/>
    <cellStyle name="Uwaga 3" xfId="24875" hidden="1"/>
    <cellStyle name="Uwaga 3" xfId="24870" hidden="1"/>
    <cellStyle name="Uwaga 3" xfId="24867" hidden="1"/>
    <cellStyle name="Uwaga 3" xfId="24864" hidden="1"/>
    <cellStyle name="Uwaga 3" xfId="24860" hidden="1"/>
    <cellStyle name="Uwaga 3" xfId="24857" hidden="1"/>
    <cellStyle name="Uwaga 3" xfId="24855" hidden="1"/>
    <cellStyle name="Uwaga 3" xfId="24852" hidden="1"/>
    <cellStyle name="Uwaga 3" xfId="24849" hidden="1"/>
    <cellStyle name="Uwaga 3" xfId="24846" hidden="1"/>
    <cellStyle name="Uwaga 3" xfId="24844" hidden="1"/>
    <cellStyle name="Uwaga 3" xfId="24842" hidden="1"/>
    <cellStyle name="Uwaga 3" xfId="24839" hidden="1"/>
    <cellStyle name="Uwaga 3" xfId="24834" hidden="1"/>
    <cellStyle name="Uwaga 3" xfId="24831" hidden="1"/>
    <cellStyle name="Uwaga 3" xfId="24828" hidden="1"/>
    <cellStyle name="Uwaga 3" xfId="24825" hidden="1"/>
    <cellStyle name="Uwaga 3" xfId="24822" hidden="1"/>
    <cellStyle name="Uwaga 3" xfId="24819" hidden="1"/>
    <cellStyle name="Uwaga 3" xfId="24816" hidden="1"/>
    <cellStyle name="Uwaga 3" xfId="24813" hidden="1"/>
    <cellStyle name="Uwaga 3" xfId="24810" hidden="1"/>
    <cellStyle name="Uwaga 3" xfId="24808" hidden="1"/>
    <cellStyle name="Uwaga 3" xfId="24806" hidden="1"/>
    <cellStyle name="Uwaga 3" xfId="24803" hidden="1"/>
    <cellStyle name="Uwaga 3" xfId="24798" hidden="1"/>
    <cellStyle name="Uwaga 3" xfId="24795" hidden="1"/>
    <cellStyle name="Uwaga 3" xfId="24792" hidden="1"/>
    <cellStyle name="Uwaga 3" xfId="24789" hidden="1"/>
    <cellStyle name="Uwaga 3" xfId="24786" hidden="1"/>
    <cellStyle name="Uwaga 3" xfId="24783" hidden="1"/>
    <cellStyle name="Uwaga 3" xfId="24780" hidden="1"/>
    <cellStyle name="Uwaga 3" xfId="24777" hidden="1"/>
    <cellStyle name="Uwaga 3" xfId="24774" hidden="1"/>
    <cellStyle name="Uwaga 3" xfId="24772" hidden="1"/>
    <cellStyle name="Uwaga 3" xfId="24770" hidden="1"/>
    <cellStyle name="Uwaga 3" xfId="24767" hidden="1"/>
    <cellStyle name="Uwaga 3" xfId="24761" hidden="1"/>
    <cellStyle name="Uwaga 3" xfId="24758" hidden="1"/>
    <cellStyle name="Uwaga 3" xfId="24756" hidden="1"/>
    <cellStyle name="Uwaga 3" xfId="24752" hidden="1"/>
    <cellStyle name="Uwaga 3" xfId="24749" hidden="1"/>
    <cellStyle name="Uwaga 3" xfId="24747" hidden="1"/>
    <cellStyle name="Uwaga 3" xfId="24743" hidden="1"/>
    <cellStyle name="Uwaga 3" xfId="24740" hidden="1"/>
    <cellStyle name="Uwaga 3" xfId="24738" hidden="1"/>
    <cellStyle name="Uwaga 3" xfId="24736" hidden="1"/>
    <cellStyle name="Uwaga 3" xfId="24733" hidden="1"/>
    <cellStyle name="Uwaga 3" xfId="24730" hidden="1"/>
    <cellStyle name="Uwaga 3" xfId="24727" hidden="1"/>
    <cellStyle name="Uwaga 3" xfId="24725" hidden="1"/>
    <cellStyle name="Uwaga 3" xfId="24723" hidden="1"/>
    <cellStyle name="Uwaga 3" xfId="24718" hidden="1"/>
    <cellStyle name="Uwaga 3" xfId="24716" hidden="1"/>
    <cellStyle name="Uwaga 3" xfId="24713" hidden="1"/>
    <cellStyle name="Uwaga 3" xfId="24709" hidden="1"/>
    <cellStyle name="Uwaga 3" xfId="24707" hidden="1"/>
    <cellStyle name="Uwaga 3" xfId="24704" hidden="1"/>
    <cellStyle name="Uwaga 3" xfId="24700" hidden="1"/>
    <cellStyle name="Uwaga 3" xfId="24698" hidden="1"/>
    <cellStyle name="Uwaga 3" xfId="24695" hidden="1"/>
    <cellStyle name="Uwaga 3" xfId="24691" hidden="1"/>
    <cellStyle name="Uwaga 3" xfId="24689" hidden="1"/>
    <cellStyle name="Uwaga 3" xfId="24687" hidden="1"/>
    <cellStyle name="Uwaga 3" xfId="26269" hidden="1"/>
    <cellStyle name="Uwaga 3" xfId="26270" hidden="1"/>
    <cellStyle name="Uwaga 3" xfId="26272" hidden="1"/>
    <cellStyle name="Uwaga 3" xfId="26284" hidden="1"/>
    <cellStyle name="Uwaga 3" xfId="26285" hidden="1"/>
    <cellStyle name="Uwaga 3" xfId="26290" hidden="1"/>
    <cellStyle name="Uwaga 3" xfId="26299" hidden="1"/>
    <cellStyle name="Uwaga 3" xfId="26300" hidden="1"/>
    <cellStyle name="Uwaga 3" xfId="26305" hidden="1"/>
    <cellStyle name="Uwaga 3" xfId="26314" hidden="1"/>
    <cellStyle name="Uwaga 3" xfId="26315" hidden="1"/>
    <cellStyle name="Uwaga 3" xfId="26316" hidden="1"/>
    <cellStyle name="Uwaga 3" xfId="26329" hidden="1"/>
    <cellStyle name="Uwaga 3" xfId="26334" hidden="1"/>
    <cellStyle name="Uwaga 3" xfId="26339" hidden="1"/>
    <cellStyle name="Uwaga 3" xfId="26349" hidden="1"/>
    <cellStyle name="Uwaga 3" xfId="26354" hidden="1"/>
    <cellStyle name="Uwaga 3" xfId="26358" hidden="1"/>
    <cellStyle name="Uwaga 3" xfId="26365" hidden="1"/>
    <cellStyle name="Uwaga 3" xfId="26370" hidden="1"/>
    <cellStyle name="Uwaga 3" xfId="26373" hidden="1"/>
    <cellStyle name="Uwaga 3" xfId="26379" hidden="1"/>
    <cellStyle name="Uwaga 3" xfId="26384" hidden="1"/>
    <cellStyle name="Uwaga 3" xfId="26388" hidden="1"/>
    <cellStyle name="Uwaga 3" xfId="26389" hidden="1"/>
    <cellStyle name="Uwaga 3" xfId="26390" hidden="1"/>
    <cellStyle name="Uwaga 3" xfId="26394" hidden="1"/>
    <cellStyle name="Uwaga 3" xfId="26406" hidden="1"/>
    <cellStyle name="Uwaga 3" xfId="26411" hidden="1"/>
    <cellStyle name="Uwaga 3" xfId="26416" hidden="1"/>
    <cellStyle name="Uwaga 3" xfId="26421" hidden="1"/>
    <cellStyle name="Uwaga 3" xfId="26426" hidden="1"/>
    <cellStyle name="Uwaga 3" xfId="26431" hidden="1"/>
    <cellStyle name="Uwaga 3" xfId="26435" hidden="1"/>
    <cellStyle name="Uwaga 3" xfId="26439" hidden="1"/>
    <cellStyle name="Uwaga 3" xfId="26444" hidden="1"/>
    <cellStyle name="Uwaga 3" xfId="26449" hidden="1"/>
    <cellStyle name="Uwaga 3" xfId="26450" hidden="1"/>
    <cellStyle name="Uwaga 3" xfId="26452" hidden="1"/>
    <cellStyle name="Uwaga 3" xfId="26465" hidden="1"/>
    <cellStyle name="Uwaga 3" xfId="26469" hidden="1"/>
    <cellStyle name="Uwaga 3" xfId="26474" hidden="1"/>
    <cellStyle name="Uwaga 3" xfId="26481" hidden="1"/>
    <cellStyle name="Uwaga 3" xfId="26485" hidden="1"/>
    <cellStyle name="Uwaga 3" xfId="26490" hidden="1"/>
    <cellStyle name="Uwaga 3" xfId="26495" hidden="1"/>
    <cellStyle name="Uwaga 3" xfId="26498" hidden="1"/>
    <cellStyle name="Uwaga 3" xfId="26503" hidden="1"/>
    <cellStyle name="Uwaga 3" xfId="26509" hidden="1"/>
    <cellStyle name="Uwaga 3" xfId="26510" hidden="1"/>
    <cellStyle name="Uwaga 3" xfId="26513" hidden="1"/>
    <cellStyle name="Uwaga 3" xfId="26526" hidden="1"/>
    <cellStyle name="Uwaga 3" xfId="26530" hidden="1"/>
    <cellStyle name="Uwaga 3" xfId="26535" hidden="1"/>
    <cellStyle name="Uwaga 3" xfId="26542" hidden="1"/>
    <cellStyle name="Uwaga 3" xfId="26547" hidden="1"/>
    <cellStyle name="Uwaga 3" xfId="26551" hidden="1"/>
    <cellStyle name="Uwaga 3" xfId="26556" hidden="1"/>
    <cellStyle name="Uwaga 3" xfId="26560" hidden="1"/>
    <cellStyle name="Uwaga 3" xfId="26565" hidden="1"/>
    <cellStyle name="Uwaga 3" xfId="26569" hidden="1"/>
    <cellStyle name="Uwaga 3" xfId="26570" hidden="1"/>
    <cellStyle name="Uwaga 3" xfId="26572" hidden="1"/>
    <cellStyle name="Uwaga 3" xfId="26584" hidden="1"/>
    <cellStyle name="Uwaga 3" xfId="26585" hidden="1"/>
    <cellStyle name="Uwaga 3" xfId="26587" hidden="1"/>
    <cellStyle name="Uwaga 3" xfId="26599" hidden="1"/>
    <cellStyle name="Uwaga 3" xfId="26601" hidden="1"/>
    <cellStyle name="Uwaga 3" xfId="26604" hidden="1"/>
    <cellStyle name="Uwaga 3" xfId="26614" hidden="1"/>
    <cellStyle name="Uwaga 3" xfId="26615" hidden="1"/>
    <cellStyle name="Uwaga 3" xfId="26617" hidden="1"/>
    <cellStyle name="Uwaga 3" xfId="26629" hidden="1"/>
    <cellStyle name="Uwaga 3" xfId="26630" hidden="1"/>
    <cellStyle name="Uwaga 3" xfId="26631" hidden="1"/>
    <cellStyle name="Uwaga 3" xfId="26645" hidden="1"/>
    <cellStyle name="Uwaga 3" xfId="26648" hidden="1"/>
    <cellStyle name="Uwaga 3" xfId="26652" hidden="1"/>
    <cellStyle name="Uwaga 3" xfId="26660" hidden="1"/>
    <cellStyle name="Uwaga 3" xfId="26663" hidden="1"/>
    <cellStyle name="Uwaga 3" xfId="26667" hidden="1"/>
    <cellStyle name="Uwaga 3" xfId="26675" hidden="1"/>
    <cellStyle name="Uwaga 3" xfId="26678" hidden="1"/>
    <cellStyle name="Uwaga 3" xfId="26682" hidden="1"/>
    <cellStyle name="Uwaga 3" xfId="26689" hidden="1"/>
    <cellStyle name="Uwaga 3" xfId="26690" hidden="1"/>
    <cellStyle name="Uwaga 3" xfId="26692" hidden="1"/>
    <cellStyle name="Uwaga 3" xfId="26705" hidden="1"/>
    <cellStyle name="Uwaga 3" xfId="26708" hidden="1"/>
    <cellStyle name="Uwaga 3" xfId="26711" hidden="1"/>
    <cellStyle name="Uwaga 3" xfId="26720" hidden="1"/>
    <cellStyle name="Uwaga 3" xfId="26723" hidden="1"/>
    <cellStyle name="Uwaga 3" xfId="26727" hidden="1"/>
    <cellStyle name="Uwaga 3" xfId="26735" hidden="1"/>
    <cellStyle name="Uwaga 3" xfId="26737" hidden="1"/>
    <cellStyle name="Uwaga 3" xfId="26740" hidden="1"/>
    <cellStyle name="Uwaga 3" xfId="26749" hidden="1"/>
    <cellStyle name="Uwaga 3" xfId="26750" hidden="1"/>
    <cellStyle name="Uwaga 3" xfId="26751" hidden="1"/>
    <cellStyle name="Uwaga 3" xfId="26764" hidden="1"/>
    <cellStyle name="Uwaga 3" xfId="26765" hidden="1"/>
    <cellStyle name="Uwaga 3" xfId="26767" hidden="1"/>
    <cellStyle name="Uwaga 3" xfId="26779" hidden="1"/>
    <cellStyle name="Uwaga 3" xfId="26780" hidden="1"/>
    <cellStyle name="Uwaga 3" xfId="26782" hidden="1"/>
    <cellStyle name="Uwaga 3" xfId="26794" hidden="1"/>
    <cellStyle name="Uwaga 3" xfId="26795" hidden="1"/>
    <cellStyle name="Uwaga 3" xfId="26797" hidden="1"/>
    <cellStyle name="Uwaga 3" xfId="26809" hidden="1"/>
    <cellStyle name="Uwaga 3" xfId="26810" hidden="1"/>
    <cellStyle name="Uwaga 3" xfId="26811" hidden="1"/>
    <cellStyle name="Uwaga 3" xfId="26825" hidden="1"/>
    <cellStyle name="Uwaga 3" xfId="26827" hidden="1"/>
    <cellStyle name="Uwaga 3" xfId="26830" hidden="1"/>
    <cellStyle name="Uwaga 3" xfId="26840" hidden="1"/>
    <cellStyle name="Uwaga 3" xfId="26843" hidden="1"/>
    <cellStyle name="Uwaga 3" xfId="26846" hidden="1"/>
    <cellStyle name="Uwaga 3" xfId="26855" hidden="1"/>
    <cellStyle name="Uwaga 3" xfId="26857" hidden="1"/>
    <cellStyle name="Uwaga 3" xfId="26860" hidden="1"/>
    <cellStyle name="Uwaga 3" xfId="26869" hidden="1"/>
    <cellStyle name="Uwaga 3" xfId="26870" hidden="1"/>
    <cellStyle name="Uwaga 3" xfId="26871" hidden="1"/>
    <cellStyle name="Uwaga 3" xfId="26884" hidden="1"/>
    <cellStyle name="Uwaga 3" xfId="26886" hidden="1"/>
    <cellStyle name="Uwaga 3" xfId="26888" hidden="1"/>
    <cellStyle name="Uwaga 3" xfId="26899" hidden="1"/>
    <cellStyle name="Uwaga 3" xfId="26901" hidden="1"/>
    <cellStyle name="Uwaga 3" xfId="26903" hidden="1"/>
    <cellStyle name="Uwaga 3" xfId="26914" hidden="1"/>
    <cellStyle name="Uwaga 3" xfId="26916" hidden="1"/>
    <cellStyle name="Uwaga 3" xfId="26918" hidden="1"/>
    <cellStyle name="Uwaga 3" xfId="26929" hidden="1"/>
    <cellStyle name="Uwaga 3" xfId="26930" hidden="1"/>
    <cellStyle name="Uwaga 3" xfId="26931" hidden="1"/>
    <cellStyle name="Uwaga 3" xfId="26944" hidden="1"/>
    <cellStyle name="Uwaga 3" xfId="26946" hidden="1"/>
    <cellStyle name="Uwaga 3" xfId="26948" hidden="1"/>
    <cellStyle name="Uwaga 3" xfId="26959" hidden="1"/>
    <cellStyle name="Uwaga 3" xfId="26961" hidden="1"/>
    <cellStyle name="Uwaga 3" xfId="26963" hidden="1"/>
    <cellStyle name="Uwaga 3" xfId="26974" hidden="1"/>
    <cellStyle name="Uwaga 3" xfId="26976" hidden="1"/>
    <cellStyle name="Uwaga 3" xfId="26977" hidden="1"/>
    <cellStyle name="Uwaga 3" xfId="26989" hidden="1"/>
    <cellStyle name="Uwaga 3" xfId="26990" hidden="1"/>
    <cellStyle name="Uwaga 3" xfId="26991" hidden="1"/>
    <cellStyle name="Uwaga 3" xfId="27004" hidden="1"/>
    <cellStyle name="Uwaga 3" xfId="27006" hidden="1"/>
    <cellStyle name="Uwaga 3" xfId="27008" hidden="1"/>
    <cellStyle name="Uwaga 3" xfId="27019" hidden="1"/>
    <cellStyle name="Uwaga 3" xfId="27021" hidden="1"/>
    <cellStyle name="Uwaga 3" xfId="27023" hidden="1"/>
    <cellStyle name="Uwaga 3" xfId="27034" hidden="1"/>
    <cellStyle name="Uwaga 3" xfId="27036" hidden="1"/>
    <cellStyle name="Uwaga 3" xfId="27038" hidden="1"/>
    <cellStyle name="Uwaga 3" xfId="27049" hidden="1"/>
    <cellStyle name="Uwaga 3" xfId="27050" hidden="1"/>
    <cellStyle name="Uwaga 3" xfId="27052" hidden="1"/>
    <cellStyle name="Uwaga 3" xfId="27063" hidden="1"/>
    <cellStyle name="Uwaga 3" xfId="27065" hidden="1"/>
    <cellStyle name="Uwaga 3" xfId="27066" hidden="1"/>
    <cellStyle name="Uwaga 3" xfId="27075" hidden="1"/>
    <cellStyle name="Uwaga 3" xfId="27078" hidden="1"/>
    <cellStyle name="Uwaga 3" xfId="27080" hidden="1"/>
    <cellStyle name="Uwaga 3" xfId="27091" hidden="1"/>
    <cellStyle name="Uwaga 3" xfId="27093" hidden="1"/>
    <cellStyle name="Uwaga 3" xfId="27095" hidden="1"/>
    <cellStyle name="Uwaga 3" xfId="27107" hidden="1"/>
    <cellStyle name="Uwaga 3" xfId="27109" hidden="1"/>
    <cellStyle name="Uwaga 3" xfId="27111" hidden="1"/>
    <cellStyle name="Uwaga 3" xfId="27119" hidden="1"/>
    <cellStyle name="Uwaga 3" xfId="27121" hidden="1"/>
    <cellStyle name="Uwaga 3" xfId="27124" hidden="1"/>
    <cellStyle name="Uwaga 3" xfId="27114" hidden="1"/>
    <cellStyle name="Uwaga 3" xfId="27113" hidden="1"/>
    <cellStyle name="Uwaga 3" xfId="27112" hidden="1"/>
    <cellStyle name="Uwaga 3" xfId="27099" hidden="1"/>
    <cellStyle name="Uwaga 3" xfId="27098" hidden="1"/>
    <cellStyle name="Uwaga 3" xfId="27097" hidden="1"/>
    <cellStyle name="Uwaga 3" xfId="27084" hidden="1"/>
    <cellStyle name="Uwaga 3" xfId="27083" hidden="1"/>
    <cellStyle name="Uwaga 3" xfId="27082" hidden="1"/>
    <cellStyle name="Uwaga 3" xfId="27069" hidden="1"/>
    <cellStyle name="Uwaga 3" xfId="27068" hidden="1"/>
    <cellStyle name="Uwaga 3" xfId="27067" hidden="1"/>
    <cellStyle name="Uwaga 3" xfId="27054" hidden="1"/>
    <cellStyle name="Uwaga 3" xfId="27053" hidden="1"/>
    <cellStyle name="Uwaga 3" xfId="27051" hidden="1"/>
    <cellStyle name="Uwaga 3" xfId="27040" hidden="1"/>
    <cellStyle name="Uwaga 3" xfId="27037" hidden="1"/>
    <cellStyle name="Uwaga 3" xfId="27035"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3" hidden="1"/>
    <cellStyle name="Uwaga 3" xfId="26992" hidden="1"/>
    <cellStyle name="Uwaga 3" xfId="26980" hidden="1"/>
    <cellStyle name="Uwaga 3" xfId="26978" hidden="1"/>
    <cellStyle name="Uwaga 3" xfId="26975"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3" hidden="1"/>
    <cellStyle name="Uwaga 3" xfId="26932" hidden="1"/>
    <cellStyle name="Uwaga 3" xfId="26920" hidden="1"/>
    <cellStyle name="Uwaga 3" xfId="26917" hidden="1"/>
    <cellStyle name="Uwaga 3" xfId="26915" hidden="1"/>
    <cellStyle name="Uwaga 3" xfId="26905" hidden="1"/>
    <cellStyle name="Uwaga 3" xfId="26902" hidden="1"/>
    <cellStyle name="Uwaga 3" xfId="26900" hidden="1"/>
    <cellStyle name="Uwaga 3" xfId="26890" hidden="1"/>
    <cellStyle name="Uwaga 3" xfId="26887" hidden="1"/>
    <cellStyle name="Uwaga 3" xfId="26885" hidden="1"/>
    <cellStyle name="Uwaga 3" xfId="26875" hidden="1"/>
    <cellStyle name="Uwaga 3" xfId="26873" hidden="1"/>
    <cellStyle name="Uwaga 3" xfId="26872" hidden="1"/>
    <cellStyle name="Uwaga 3" xfId="26859" hidden="1"/>
    <cellStyle name="Uwaga 3" xfId="26856" hidden="1"/>
    <cellStyle name="Uwaga 3" xfId="26854" hidden="1"/>
    <cellStyle name="Uwaga 3" xfId="26844" hidden="1"/>
    <cellStyle name="Uwaga 3" xfId="26841" hidden="1"/>
    <cellStyle name="Uwaga 3" xfId="26839" hidden="1"/>
    <cellStyle name="Uwaga 3" xfId="26829" hidden="1"/>
    <cellStyle name="Uwaga 3" xfId="26826" hidden="1"/>
    <cellStyle name="Uwaga 3" xfId="26824" hidden="1"/>
    <cellStyle name="Uwaga 3" xfId="26815" hidden="1"/>
    <cellStyle name="Uwaga 3" xfId="26813" hidden="1"/>
    <cellStyle name="Uwaga 3" xfId="26812" hidden="1"/>
    <cellStyle name="Uwaga 3" xfId="26800" hidden="1"/>
    <cellStyle name="Uwaga 3" xfId="26798" hidden="1"/>
    <cellStyle name="Uwaga 3" xfId="26796" hidden="1"/>
    <cellStyle name="Uwaga 3" xfId="26785" hidden="1"/>
    <cellStyle name="Uwaga 3" xfId="26783" hidden="1"/>
    <cellStyle name="Uwaga 3" xfId="26781" hidden="1"/>
    <cellStyle name="Uwaga 3" xfId="26770" hidden="1"/>
    <cellStyle name="Uwaga 3" xfId="26768" hidden="1"/>
    <cellStyle name="Uwaga 3" xfId="26766" hidden="1"/>
    <cellStyle name="Uwaga 3" xfId="26755" hidden="1"/>
    <cellStyle name="Uwaga 3" xfId="26753" hidden="1"/>
    <cellStyle name="Uwaga 3" xfId="26752" hidden="1"/>
    <cellStyle name="Uwaga 3" xfId="26739" hidden="1"/>
    <cellStyle name="Uwaga 3" xfId="26736" hidden="1"/>
    <cellStyle name="Uwaga 3" xfId="26734" hidden="1"/>
    <cellStyle name="Uwaga 3" xfId="26724" hidden="1"/>
    <cellStyle name="Uwaga 3" xfId="26721" hidden="1"/>
    <cellStyle name="Uwaga 3" xfId="26719" hidden="1"/>
    <cellStyle name="Uwaga 3" xfId="26709" hidden="1"/>
    <cellStyle name="Uwaga 3" xfId="26706" hidden="1"/>
    <cellStyle name="Uwaga 3" xfId="26704" hidden="1"/>
    <cellStyle name="Uwaga 3" xfId="26695" hidden="1"/>
    <cellStyle name="Uwaga 3" xfId="26693" hidden="1"/>
    <cellStyle name="Uwaga 3" xfId="26691" hidden="1"/>
    <cellStyle name="Uwaga 3" xfId="26679" hidden="1"/>
    <cellStyle name="Uwaga 3" xfId="26676" hidden="1"/>
    <cellStyle name="Uwaga 3" xfId="26674" hidden="1"/>
    <cellStyle name="Uwaga 3" xfId="26664" hidden="1"/>
    <cellStyle name="Uwaga 3" xfId="26661" hidden="1"/>
    <cellStyle name="Uwaga 3" xfId="26659" hidden="1"/>
    <cellStyle name="Uwaga 3" xfId="26649" hidden="1"/>
    <cellStyle name="Uwaga 3" xfId="26646" hidden="1"/>
    <cellStyle name="Uwaga 3" xfId="26644" hidden="1"/>
    <cellStyle name="Uwaga 3" xfId="26637" hidden="1"/>
    <cellStyle name="Uwaga 3" xfId="26634" hidden="1"/>
    <cellStyle name="Uwaga 3" xfId="26632" hidden="1"/>
    <cellStyle name="Uwaga 3" xfId="26622" hidden="1"/>
    <cellStyle name="Uwaga 3" xfId="26619" hidden="1"/>
    <cellStyle name="Uwaga 3" xfId="26616" hidden="1"/>
    <cellStyle name="Uwaga 3" xfId="26607" hidden="1"/>
    <cellStyle name="Uwaga 3" xfId="26603" hidden="1"/>
    <cellStyle name="Uwaga 3" xfId="26600" hidden="1"/>
    <cellStyle name="Uwaga 3" xfId="26592" hidden="1"/>
    <cellStyle name="Uwaga 3" xfId="26589" hidden="1"/>
    <cellStyle name="Uwaga 3" xfId="26586" hidden="1"/>
    <cellStyle name="Uwaga 3" xfId="26577" hidden="1"/>
    <cellStyle name="Uwaga 3" xfId="26574" hidden="1"/>
    <cellStyle name="Uwaga 3" xfId="26571" hidden="1"/>
    <cellStyle name="Uwaga 3" xfId="26561" hidden="1"/>
    <cellStyle name="Uwaga 3" xfId="26557" hidden="1"/>
    <cellStyle name="Uwaga 3" xfId="26554" hidden="1"/>
    <cellStyle name="Uwaga 3" xfId="26545" hidden="1"/>
    <cellStyle name="Uwaga 3" xfId="26541" hidden="1"/>
    <cellStyle name="Uwaga 3" xfId="26539" hidden="1"/>
    <cellStyle name="Uwaga 3" xfId="26531" hidden="1"/>
    <cellStyle name="Uwaga 3" xfId="26527" hidden="1"/>
    <cellStyle name="Uwaga 3" xfId="26524" hidden="1"/>
    <cellStyle name="Uwaga 3" xfId="26517" hidden="1"/>
    <cellStyle name="Uwaga 3" xfId="26514" hidden="1"/>
    <cellStyle name="Uwaga 3" xfId="26511" hidden="1"/>
    <cellStyle name="Uwaga 3" xfId="26502" hidden="1"/>
    <cellStyle name="Uwaga 3" xfId="26497" hidden="1"/>
    <cellStyle name="Uwaga 3" xfId="26494" hidden="1"/>
    <cellStyle name="Uwaga 3" xfId="26487" hidden="1"/>
    <cellStyle name="Uwaga 3" xfId="26482" hidden="1"/>
    <cellStyle name="Uwaga 3" xfId="26479" hidden="1"/>
    <cellStyle name="Uwaga 3" xfId="26472" hidden="1"/>
    <cellStyle name="Uwaga 3" xfId="26467" hidden="1"/>
    <cellStyle name="Uwaga 3" xfId="26464" hidden="1"/>
    <cellStyle name="Uwaga 3" xfId="26458" hidden="1"/>
    <cellStyle name="Uwaga 3" xfId="26454" hidden="1"/>
    <cellStyle name="Uwaga 3" xfId="26451" hidden="1"/>
    <cellStyle name="Uwaga 3" xfId="26443" hidden="1"/>
    <cellStyle name="Uwaga 3" xfId="26438" hidden="1"/>
    <cellStyle name="Uwaga 3" xfId="26434" hidden="1"/>
    <cellStyle name="Uwaga 3" xfId="26428" hidden="1"/>
    <cellStyle name="Uwaga 3" xfId="26423" hidden="1"/>
    <cellStyle name="Uwaga 3" xfId="26419" hidden="1"/>
    <cellStyle name="Uwaga 3" xfId="26413" hidden="1"/>
    <cellStyle name="Uwaga 3" xfId="26408" hidden="1"/>
    <cellStyle name="Uwaga 3" xfId="26404" hidden="1"/>
    <cellStyle name="Uwaga 3" xfId="26399" hidden="1"/>
    <cellStyle name="Uwaga 3" xfId="26395" hidden="1"/>
    <cellStyle name="Uwaga 3" xfId="26391" hidden="1"/>
    <cellStyle name="Uwaga 3" xfId="26383" hidden="1"/>
    <cellStyle name="Uwaga 3" xfId="26378" hidden="1"/>
    <cellStyle name="Uwaga 3" xfId="26374" hidden="1"/>
    <cellStyle name="Uwaga 3" xfId="26368" hidden="1"/>
    <cellStyle name="Uwaga 3" xfId="26363" hidden="1"/>
    <cellStyle name="Uwaga 3" xfId="26359" hidden="1"/>
    <cellStyle name="Uwaga 3" xfId="26353" hidden="1"/>
    <cellStyle name="Uwaga 3" xfId="26348"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1" hidden="1"/>
    <cellStyle name="Uwaga 3" xfId="26265" hidden="1"/>
    <cellStyle name="Uwaga 3" xfId="26261" hidden="1"/>
    <cellStyle name="Uwaga 3" xfId="26257" hidden="1"/>
    <cellStyle name="Uwaga 3" xfId="27117" hidden="1"/>
    <cellStyle name="Uwaga 3" xfId="27116" hidden="1"/>
    <cellStyle name="Uwaga 3" xfId="27115" hidden="1"/>
    <cellStyle name="Uwaga 3" xfId="27102" hidden="1"/>
    <cellStyle name="Uwaga 3" xfId="27101" hidden="1"/>
    <cellStyle name="Uwaga 3" xfId="27100" hidden="1"/>
    <cellStyle name="Uwaga 3" xfId="27087" hidden="1"/>
    <cellStyle name="Uwaga 3" xfId="27086" hidden="1"/>
    <cellStyle name="Uwaga 3" xfId="27085" hidden="1"/>
    <cellStyle name="Uwaga 3" xfId="27072" hidden="1"/>
    <cellStyle name="Uwaga 3" xfId="27071" hidden="1"/>
    <cellStyle name="Uwaga 3" xfId="27070" hidden="1"/>
    <cellStyle name="Uwaga 3" xfId="27057" hidden="1"/>
    <cellStyle name="Uwaga 3" xfId="27056" hidden="1"/>
    <cellStyle name="Uwaga 3" xfId="27055" hidden="1"/>
    <cellStyle name="Uwaga 3" xfId="27043" hidden="1"/>
    <cellStyle name="Uwaga 3" xfId="27041" hidden="1"/>
    <cellStyle name="Uwaga 3" xfId="27039" hidden="1"/>
    <cellStyle name="Uwaga 3" xfId="27028" hidden="1"/>
    <cellStyle name="Uwaga 3" xfId="27026" hidden="1"/>
    <cellStyle name="Uwaga 3" xfId="27024" hidden="1"/>
    <cellStyle name="Uwaga 3" xfId="27013" hidden="1"/>
    <cellStyle name="Uwaga 3" xfId="27011" hidden="1"/>
    <cellStyle name="Uwaga 3" xfId="27009" hidden="1"/>
    <cellStyle name="Uwaga 3" xfId="26998" hidden="1"/>
    <cellStyle name="Uwaga 3" xfId="26996" hidden="1"/>
    <cellStyle name="Uwaga 3" xfId="26994" hidden="1"/>
    <cellStyle name="Uwaga 3" xfId="26983" hidden="1"/>
    <cellStyle name="Uwaga 3" xfId="26981" hidden="1"/>
    <cellStyle name="Uwaga 3" xfId="26979" hidden="1"/>
    <cellStyle name="Uwaga 3" xfId="26968" hidden="1"/>
    <cellStyle name="Uwaga 3" xfId="26966" hidden="1"/>
    <cellStyle name="Uwaga 3" xfId="26964" hidden="1"/>
    <cellStyle name="Uwaga 3" xfId="26953" hidden="1"/>
    <cellStyle name="Uwaga 3" xfId="26951" hidden="1"/>
    <cellStyle name="Uwaga 3" xfId="26949" hidden="1"/>
    <cellStyle name="Uwaga 3" xfId="26938" hidden="1"/>
    <cellStyle name="Uwaga 3" xfId="26936" hidden="1"/>
    <cellStyle name="Uwaga 3" xfId="26934" hidden="1"/>
    <cellStyle name="Uwaga 3" xfId="26923" hidden="1"/>
    <cellStyle name="Uwaga 3" xfId="26921" hidden="1"/>
    <cellStyle name="Uwaga 3" xfId="26919" hidden="1"/>
    <cellStyle name="Uwaga 3" xfId="26908" hidden="1"/>
    <cellStyle name="Uwaga 3" xfId="26906" hidden="1"/>
    <cellStyle name="Uwaga 3" xfId="26904" hidden="1"/>
    <cellStyle name="Uwaga 3" xfId="26893" hidden="1"/>
    <cellStyle name="Uwaga 3" xfId="26891" hidden="1"/>
    <cellStyle name="Uwaga 3" xfId="26889" hidden="1"/>
    <cellStyle name="Uwaga 3" xfId="26878" hidden="1"/>
    <cellStyle name="Uwaga 3" xfId="26876" hidden="1"/>
    <cellStyle name="Uwaga 3" xfId="26874" hidden="1"/>
    <cellStyle name="Uwaga 3" xfId="26863" hidden="1"/>
    <cellStyle name="Uwaga 3" xfId="26861" hidden="1"/>
    <cellStyle name="Uwaga 3" xfId="26858" hidden="1"/>
    <cellStyle name="Uwaga 3" xfId="26848" hidden="1"/>
    <cellStyle name="Uwaga 3" xfId="26845" hidden="1"/>
    <cellStyle name="Uwaga 3" xfId="26842" hidden="1"/>
    <cellStyle name="Uwaga 3" xfId="26833" hidden="1"/>
    <cellStyle name="Uwaga 3" xfId="26831" hidden="1"/>
    <cellStyle name="Uwaga 3" xfId="26828" hidden="1"/>
    <cellStyle name="Uwaga 3" xfId="26818" hidden="1"/>
    <cellStyle name="Uwaga 3" xfId="26816" hidden="1"/>
    <cellStyle name="Uwaga 3" xfId="26814" hidden="1"/>
    <cellStyle name="Uwaga 3" xfId="26803" hidden="1"/>
    <cellStyle name="Uwaga 3" xfId="26801" hidden="1"/>
    <cellStyle name="Uwaga 3" xfId="26799" hidden="1"/>
    <cellStyle name="Uwaga 3" xfId="26788" hidden="1"/>
    <cellStyle name="Uwaga 3" xfId="26786" hidden="1"/>
    <cellStyle name="Uwaga 3" xfId="26784" hidden="1"/>
    <cellStyle name="Uwaga 3" xfId="26773" hidden="1"/>
    <cellStyle name="Uwaga 3" xfId="26771" hidden="1"/>
    <cellStyle name="Uwaga 3" xfId="26769" hidden="1"/>
    <cellStyle name="Uwaga 3" xfId="26758" hidden="1"/>
    <cellStyle name="Uwaga 3" xfId="26756" hidden="1"/>
    <cellStyle name="Uwaga 3" xfId="26754" hidden="1"/>
    <cellStyle name="Uwaga 3" xfId="26743" hidden="1"/>
    <cellStyle name="Uwaga 3" xfId="26741" hidden="1"/>
    <cellStyle name="Uwaga 3" xfId="26738" hidden="1"/>
    <cellStyle name="Uwaga 3" xfId="26728" hidden="1"/>
    <cellStyle name="Uwaga 3" xfId="26725" hidden="1"/>
    <cellStyle name="Uwaga 3" xfId="26722" hidden="1"/>
    <cellStyle name="Uwaga 3" xfId="26713" hidden="1"/>
    <cellStyle name="Uwaga 3" xfId="26710" hidden="1"/>
    <cellStyle name="Uwaga 3" xfId="26707" hidden="1"/>
    <cellStyle name="Uwaga 3" xfId="26698" hidden="1"/>
    <cellStyle name="Uwaga 3" xfId="26696" hidden="1"/>
    <cellStyle name="Uwaga 3" xfId="26694" hidden="1"/>
    <cellStyle name="Uwaga 3" xfId="26683" hidden="1"/>
    <cellStyle name="Uwaga 3" xfId="26680" hidden="1"/>
    <cellStyle name="Uwaga 3" xfId="26677" hidden="1"/>
    <cellStyle name="Uwaga 3" xfId="26668" hidden="1"/>
    <cellStyle name="Uwaga 3" xfId="26665" hidden="1"/>
    <cellStyle name="Uwaga 3" xfId="26662" hidden="1"/>
    <cellStyle name="Uwaga 3" xfId="26653" hidden="1"/>
    <cellStyle name="Uwaga 3" xfId="26650" hidden="1"/>
    <cellStyle name="Uwaga 3" xfId="26647" hidden="1"/>
    <cellStyle name="Uwaga 3" xfId="26640" hidden="1"/>
    <cellStyle name="Uwaga 3" xfId="26636" hidden="1"/>
    <cellStyle name="Uwaga 3" xfId="26633" hidden="1"/>
    <cellStyle name="Uwaga 3" xfId="26625" hidden="1"/>
    <cellStyle name="Uwaga 3" xfId="26621" hidden="1"/>
    <cellStyle name="Uwaga 3" xfId="26618" hidden="1"/>
    <cellStyle name="Uwaga 3" xfId="26610" hidden="1"/>
    <cellStyle name="Uwaga 3" xfId="26606" hidden="1"/>
    <cellStyle name="Uwaga 3" xfId="26602" hidden="1"/>
    <cellStyle name="Uwaga 3" xfId="26595" hidden="1"/>
    <cellStyle name="Uwaga 3" xfId="26591" hidden="1"/>
    <cellStyle name="Uwaga 3" xfId="26588" hidden="1"/>
    <cellStyle name="Uwaga 3" xfId="26580" hidden="1"/>
    <cellStyle name="Uwaga 3" xfId="26576" hidden="1"/>
    <cellStyle name="Uwaga 3" xfId="26573" hidden="1"/>
    <cellStyle name="Uwaga 3" xfId="26564" hidden="1"/>
    <cellStyle name="Uwaga 3" xfId="26559" hidden="1"/>
    <cellStyle name="Uwaga 3" xfId="26555" hidden="1"/>
    <cellStyle name="Uwaga 3" xfId="26549" hidden="1"/>
    <cellStyle name="Uwaga 3" xfId="26544" hidden="1"/>
    <cellStyle name="Uwaga 3" xfId="26540" hidden="1"/>
    <cellStyle name="Uwaga 3" xfId="26534" hidden="1"/>
    <cellStyle name="Uwaga 3" xfId="26529" hidden="1"/>
    <cellStyle name="Uwaga 3" xfId="26525" hidden="1"/>
    <cellStyle name="Uwaga 3" xfId="26520" hidden="1"/>
    <cellStyle name="Uwaga 3" xfId="26516" hidden="1"/>
    <cellStyle name="Uwaga 3" xfId="26512" hidden="1"/>
    <cellStyle name="Uwaga 3" xfId="26505" hidden="1"/>
    <cellStyle name="Uwaga 3" xfId="26500" hidden="1"/>
    <cellStyle name="Uwaga 3" xfId="26496" hidden="1"/>
    <cellStyle name="Uwaga 3" xfId="26489" hidden="1"/>
    <cellStyle name="Uwaga 3" xfId="26484" hidden="1"/>
    <cellStyle name="Uwaga 3" xfId="26480" hidden="1"/>
    <cellStyle name="Uwaga 3" xfId="26475" hidden="1"/>
    <cellStyle name="Uwaga 3" xfId="26470" hidden="1"/>
    <cellStyle name="Uwaga 3" xfId="26466" hidden="1"/>
    <cellStyle name="Uwaga 3" xfId="26460" hidden="1"/>
    <cellStyle name="Uwaga 3" xfId="26456" hidden="1"/>
    <cellStyle name="Uwaga 3" xfId="26453" hidden="1"/>
    <cellStyle name="Uwaga 3" xfId="26446" hidden="1"/>
    <cellStyle name="Uwaga 3" xfId="26441" hidden="1"/>
    <cellStyle name="Uwaga 3" xfId="26436" hidden="1"/>
    <cellStyle name="Uwaga 3" xfId="26430" hidden="1"/>
    <cellStyle name="Uwaga 3" xfId="26425" hidden="1"/>
    <cellStyle name="Uwaga 3" xfId="26420" hidden="1"/>
    <cellStyle name="Uwaga 3" xfId="26415" hidden="1"/>
    <cellStyle name="Uwaga 3" xfId="26410" hidden="1"/>
    <cellStyle name="Uwaga 3" xfId="26405" hidden="1"/>
    <cellStyle name="Uwaga 3" xfId="26401" hidden="1"/>
    <cellStyle name="Uwaga 3" xfId="26397" hidden="1"/>
    <cellStyle name="Uwaga 3" xfId="26392" hidden="1"/>
    <cellStyle name="Uwaga 3" xfId="26385" hidden="1"/>
    <cellStyle name="Uwaga 3" xfId="26380" hidden="1"/>
    <cellStyle name="Uwaga 3" xfId="26375" hidden="1"/>
    <cellStyle name="Uwaga 3" xfId="26369" hidden="1"/>
    <cellStyle name="Uwaga 3" xfId="26364"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7122" hidden="1"/>
    <cellStyle name="Uwaga 3" xfId="27120" hidden="1"/>
    <cellStyle name="Uwaga 3" xfId="27118" hidden="1"/>
    <cellStyle name="Uwaga 3" xfId="27105" hidden="1"/>
    <cellStyle name="Uwaga 3" xfId="27104" hidden="1"/>
    <cellStyle name="Uwaga 3" xfId="27103" hidden="1"/>
    <cellStyle name="Uwaga 3" xfId="27090" hidden="1"/>
    <cellStyle name="Uwaga 3" xfId="27089" hidden="1"/>
    <cellStyle name="Uwaga 3" xfId="27088" hidden="1"/>
    <cellStyle name="Uwaga 3" xfId="27076" hidden="1"/>
    <cellStyle name="Uwaga 3" xfId="27074" hidden="1"/>
    <cellStyle name="Uwaga 3" xfId="27073" hidden="1"/>
    <cellStyle name="Uwaga 3" xfId="27060" hidden="1"/>
    <cellStyle name="Uwaga 3" xfId="27059" hidden="1"/>
    <cellStyle name="Uwaga 3" xfId="27058" hidden="1"/>
    <cellStyle name="Uwaga 3" xfId="27046" hidden="1"/>
    <cellStyle name="Uwaga 3" xfId="27044" hidden="1"/>
    <cellStyle name="Uwaga 3" xfId="27042" hidden="1"/>
    <cellStyle name="Uwaga 3" xfId="27031" hidden="1"/>
    <cellStyle name="Uwaga 3" xfId="27029" hidden="1"/>
    <cellStyle name="Uwaga 3" xfId="27027" hidden="1"/>
    <cellStyle name="Uwaga 3" xfId="27016" hidden="1"/>
    <cellStyle name="Uwaga 3" xfId="27014" hidden="1"/>
    <cellStyle name="Uwaga 3" xfId="27012" hidden="1"/>
    <cellStyle name="Uwaga 3" xfId="27001" hidden="1"/>
    <cellStyle name="Uwaga 3" xfId="26999" hidden="1"/>
    <cellStyle name="Uwaga 3" xfId="26997" hidden="1"/>
    <cellStyle name="Uwaga 3" xfId="26986" hidden="1"/>
    <cellStyle name="Uwaga 3" xfId="26984" hidden="1"/>
    <cellStyle name="Uwaga 3" xfId="26982" hidden="1"/>
    <cellStyle name="Uwaga 3" xfId="26971" hidden="1"/>
    <cellStyle name="Uwaga 3" xfId="26969" hidden="1"/>
    <cellStyle name="Uwaga 3" xfId="26967" hidden="1"/>
    <cellStyle name="Uwaga 3" xfId="26956" hidden="1"/>
    <cellStyle name="Uwaga 3" xfId="26954" hidden="1"/>
    <cellStyle name="Uwaga 3" xfId="26952" hidden="1"/>
    <cellStyle name="Uwaga 3" xfId="26941" hidden="1"/>
    <cellStyle name="Uwaga 3" xfId="26939" hidden="1"/>
    <cellStyle name="Uwaga 3" xfId="26937" hidden="1"/>
    <cellStyle name="Uwaga 3" xfId="26926" hidden="1"/>
    <cellStyle name="Uwaga 3" xfId="26924" hidden="1"/>
    <cellStyle name="Uwaga 3" xfId="26922" hidden="1"/>
    <cellStyle name="Uwaga 3" xfId="26911" hidden="1"/>
    <cellStyle name="Uwaga 3" xfId="26909" hidden="1"/>
    <cellStyle name="Uwaga 3" xfId="26907" hidden="1"/>
    <cellStyle name="Uwaga 3" xfId="26896" hidden="1"/>
    <cellStyle name="Uwaga 3" xfId="26894" hidden="1"/>
    <cellStyle name="Uwaga 3" xfId="26892" hidden="1"/>
    <cellStyle name="Uwaga 3" xfId="26881" hidden="1"/>
    <cellStyle name="Uwaga 3" xfId="26879" hidden="1"/>
    <cellStyle name="Uwaga 3" xfId="26877" hidden="1"/>
    <cellStyle name="Uwaga 3" xfId="26866" hidden="1"/>
    <cellStyle name="Uwaga 3" xfId="26864" hidden="1"/>
    <cellStyle name="Uwaga 3" xfId="26862" hidden="1"/>
    <cellStyle name="Uwaga 3" xfId="26851" hidden="1"/>
    <cellStyle name="Uwaga 3" xfId="26849" hidden="1"/>
    <cellStyle name="Uwaga 3" xfId="26847" hidden="1"/>
    <cellStyle name="Uwaga 3" xfId="26836" hidden="1"/>
    <cellStyle name="Uwaga 3" xfId="26834" hidden="1"/>
    <cellStyle name="Uwaga 3" xfId="26832" hidden="1"/>
    <cellStyle name="Uwaga 3" xfId="26821" hidden="1"/>
    <cellStyle name="Uwaga 3" xfId="26819" hidden="1"/>
    <cellStyle name="Uwaga 3" xfId="26817" hidden="1"/>
    <cellStyle name="Uwaga 3" xfId="26806" hidden="1"/>
    <cellStyle name="Uwaga 3" xfId="26804" hidden="1"/>
    <cellStyle name="Uwaga 3" xfId="26802" hidden="1"/>
    <cellStyle name="Uwaga 3" xfId="26791" hidden="1"/>
    <cellStyle name="Uwaga 3" xfId="26789" hidden="1"/>
    <cellStyle name="Uwaga 3" xfId="26787" hidden="1"/>
    <cellStyle name="Uwaga 3" xfId="26776" hidden="1"/>
    <cellStyle name="Uwaga 3" xfId="26774" hidden="1"/>
    <cellStyle name="Uwaga 3" xfId="26772" hidden="1"/>
    <cellStyle name="Uwaga 3" xfId="26761" hidden="1"/>
    <cellStyle name="Uwaga 3" xfId="26759" hidden="1"/>
    <cellStyle name="Uwaga 3" xfId="26757" hidden="1"/>
    <cellStyle name="Uwaga 3" xfId="26746" hidden="1"/>
    <cellStyle name="Uwaga 3" xfId="26744" hidden="1"/>
    <cellStyle name="Uwaga 3" xfId="26742" hidden="1"/>
    <cellStyle name="Uwaga 3" xfId="26731" hidden="1"/>
    <cellStyle name="Uwaga 3" xfId="26729" hidden="1"/>
    <cellStyle name="Uwaga 3" xfId="26726" hidden="1"/>
    <cellStyle name="Uwaga 3" xfId="26716" hidden="1"/>
    <cellStyle name="Uwaga 3" xfId="26714" hidden="1"/>
    <cellStyle name="Uwaga 3" xfId="26712" hidden="1"/>
    <cellStyle name="Uwaga 3" xfId="26701" hidden="1"/>
    <cellStyle name="Uwaga 3" xfId="26699" hidden="1"/>
    <cellStyle name="Uwaga 3" xfId="26697" hidden="1"/>
    <cellStyle name="Uwaga 3" xfId="26686" hidden="1"/>
    <cellStyle name="Uwaga 3" xfId="26684" hidden="1"/>
    <cellStyle name="Uwaga 3" xfId="26681" hidden="1"/>
    <cellStyle name="Uwaga 3" xfId="26671" hidden="1"/>
    <cellStyle name="Uwaga 3" xfId="26669" hidden="1"/>
    <cellStyle name="Uwaga 3" xfId="26666" hidden="1"/>
    <cellStyle name="Uwaga 3" xfId="26656" hidden="1"/>
    <cellStyle name="Uwaga 3" xfId="26654" hidden="1"/>
    <cellStyle name="Uwaga 3" xfId="26651" hidden="1"/>
    <cellStyle name="Uwaga 3" xfId="26642" hidden="1"/>
    <cellStyle name="Uwaga 3" xfId="26639" hidden="1"/>
    <cellStyle name="Uwaga 3" xfId="26635" hidden="1"/>
    <cellStyle name="Uwaga 3" xfId="26627" hidden="1"/>
    <cellStyle name="Uwaga 3" xfId="26624" hidden="1"/>
    <cellStyle name="Uwaga 3" xfId="26620" hidden="1"/>
    <cellStyle name="Uwaga 3" xfId="26612" hidden="1"/>
    <cellStyle name="Uwaga 3" xfId="26609" hidden="1"/>
    <cellStyle name="Uwaga 3" xfId="26605" hidden="1"/>
    <cellStyle name="Uwaga 3" xfId="26597" hidden="1"/>
    <cellStyle name="Uwaga 3" xfId="26594" hidden="1"/>
    <cellStyle name="Uwaga 3" xfId="26590" hidden="1"/>
    <cellStyle name="Uwaga 3" xfId="26582" hidden="1"/>
    <cellStyle name="Uwaga 3" xfId="26579" hidden="1"/>
    <cellStyle name="Uwaga 3" xfId="26575" hidden="1"/>
    <cellStyle name="Uwaga 3" xfId="26567" hidden="1"/>
    <cellStyle name="Uwaga 3" xfId="26563" hidden="1"/>
    <cellStyle name="Uwaga 3" xfId="26558" hidden="1"/>
    <cellStyle name="Uwaga 3" xfId="26552" hidden="1"/>
    <cellStyle name="Uwaga 3" xfId="26548" hidden="1"/>
    <cellStyle name="Uwaga 3" xfId="26543" hidden="1"/>
    <cellStyle name="Uwaga 3" xfId="26537" hidden="1"/>
    <cellStyle name="Uwaga 3" xfId="26533" hidden="1"/>
    <cellStyle name="Uwaga 3" xfId="26528" hidden="1"/>
    <cellStyle name="Uwaga 3" xfId="26522" hidden="1"/>
    <cellStyle name="Uwaga 3" xfId="26519" hidden="1"/>
    <cellStyle name="Uwaga 3" xfId="26515" hidden="1"/>
    <cellStyle name="Uwaga 3" xfId="26507" hidden="1"/>
    <cellStyle name="Uwaga 3" xfId="26504" hidden="1"/>
    <cellStyle name="Uwaga 3" xfId="26499" hidden="1"/>
    <cellStyle name="Uwaga 3" xfId="26492" hidden="1"/>
    <cellStyle name="Uwaga 3" xfId="26488" hidden="1"/>
    <cellStyle name="Uwaga 3" xfId="26483" hidden="1"/>
    <cellStyle name="Uwaga 3" xfId="26477" hidden="1"/>
    <cellStyle name="Uwaga 3" xfId="26473" hidden="1"/>
    <cellStyle name="Uwaga 3" xfId="26468" hidden="1"/>
    <cellStyle name="Uwaga 3" xfId="26462" hidden="1"/>
    <cellStyle name="Uwaga 3" xfId="26459" hidden="1"/>
    <cellStyle name="Uwaga 3" xfId="26455" hidden="1"/>
    <cellStyle name="Uwaga 3" xfId="26447" hidden="1"/>
    <cellStyle name="Uwaga 3" xfId="26442" hidden="1"/>
    <cellStyle name="Uwaga 3" xfId="26437" hidden="1"/>
    <cellStyle name="Uwaga 3" xfId="26432" hidden="1"/>
    <cellStyle name="Uwaga 3" xfId="26427" hidden="1"/>
    <cellStyle name="Uwaga 3" xfId="26422" hidden="1"/>
    <cellStyle name="Uwaga 3" xfId="26417" hidden="1"/>
    <cellStyle name="Uwaga 3" xfId="26412" hidden="1"/>
    <cellStyle name="Uwaga 3" xfId="26407" hidden="1"/>
    <cellStyle name="Uwaga 3" xfId="26402" hidden="1"/>
    <cellStyle name="Uwaga 3" xfId="26398" hidden="1"/>
    <cellStyle name="Uwaga 3" xfId="26393" hidden="1"/>
    <cellStyle name="Uwaga 3" xfId="26386" hidden="1"/>
    <cellStyle name="Uwaga 3" xfId="26381" hidden="1"/>
    <cellStyle name="Uwaga 3" xfId="26376" hidden="1"/>
    <cellStyle name="Uwaga 3" xfId="26371" hidden="1"/>
    <cellStyle name="Uwaga 3" xfId="26366" hidden="1"/>
    <cellStyle name="Uwaga 3" xfId="26361" hidden="1"/>
    <cellStyle name="Uwaga 3" xfId="26356" hidden="1"/>
    <cellStyle name="Uwaga 3" xfId="26351" hidden="1"/>
    <cellStyle name="Uwaga 3" xfId="26346" hidden="1"/>
    <cellStyle name="Uwaga 3" xfId="26342" hidden="1"/>
    <cellStyle name="Uwaga 3" xfId="26337" hidden="1"/>
    <cellStyle name="Uwaga 3" xfId="26332" hidden="1"/>
    <cellStyle name="Uwaga 3" xfId="26327" hidden="1"/>
    <cellStyle name="Uwaga 3" xfId="26323" hidden="1"/>
    <cellStyle name="Uwaga 3" xfId="26319" hidden="1"/>
    <cellStyle name="Uwaga 3" xfId="26312" hidden="1"/>
    <cellStyle name="Uwaga 3" xfId="26308" hidden="1"/>
    <cellStyle name="Uwaga 3" xfId="26303" hidden="1"/>
    <cellStyle name="Uwaga 3" xfId="26297" hidden="1"/>
    <cellStyle name="Uwaga 3" xfId="26293" hidden="1"/>
    <cellStyle name="Uwaga 3" xfId="26288" hidden="1"/>
    <cellStyle name="Uwaga 3" xfId="26282" hidden="1"/>
    <cellStyle name="Uwaga 3" xfId="26278" hidden="1"/>
    <cellStyle name="Uwaga 3" xfId="26274" hidden="1"/>
    <cellStyle name="Uwaga 3" xfId="26267" hidden="1"/>
    <cellStyle name="Uwaga 3" xfId="26263" hidden="1"/>
    <cellStyle name="Uwaga 3" xfId="26259" hidden="1"/>
    <cellStyle name="Uwaga 3" xfId="27126" hidden="1"/>
    <cellStyle name="Uwaga 3" xfId="27125" hidden="1"/>
    <cellStyle name="Uwaga 3" xfId="27123" hidden="1"/>
    <cellStyle name="Uwaga 3" xfId="27110" hidden="1"/>
    <cellStyle name="Uwaga 3" xfId="27108" hidden="1"/>
    <cellStyle name="Uwaga 3" xfId="27106" hidden="1"/>
    <cellStyle name="Uwaga 3" xfId="27096" hidden="1"/>
    <cellStyle name="Uwaga 3" xfId="27094" hidden="1"/>
    <cellStyle name="Uwaga 3" xfId="27092" hidden="1"/>
    <cellStyle name="Uwaga 3" xfId="27081" hidden="1"/>
    <cellStyle name="Uwaga 3" xfId="27079" hidden="1"/>
    <cellStyle name="Uwaga 3" xfId="27077" hidden="1"/>
    <cellStyle name="Uwaga 3" xfId="27064" hidden="1"/>
    <cellStyle name="Uwaga 3" xfId="27062" hidden="1"/>
    <cellStyle name="Uwaga 3" xfId="27061" hidden="1"/>
    <cellStyle name="Uwaga 3" xfId="27048" hidden="1"/>
    <cellStyle name="Uwaga 3" xfId="27047" hidden="1"/>
    <cellStyle name="Uwaga 3" xfId="27045" hidden="1"/>
    <cellStyle name="Uwaga 3" xfId="27033" hidden="1"/>
    <cellStyle name="Uwaga 3" xfId="27032" hidden="1"/>
    <cellStyle name="Uwaga 3" xfId="27030" hidden="1"/>
    <cellStyle name="Uwaga 3" xfId="27018" hidden="1"/>
    <cellStyle name="Uwaga 3" xfId="27017" hidden="1"/>
    <cellStyle name="Uwaga 3" xfId="27015" hidden="1"/>
    <cellStyle name="Uwaga 3" xfId="27003" hidden="1"/>
    <cellStyle name="Uwaga 3" xfId="27002" hidden="1"/>
    <cellStyle name="Uwaga 3" xfId="27000" hidden="1"/>
    <cellStyle name="Uwaga 3" xfId="26988" hidden="1"/>
    <cellStyle name="Uwaga 3" xfId="26987" hidden="1"/>
    <cellStyle name="Uwaga 3" xfId="26985" hidden="1"/>
    <cellStyle name="Uwaga 3" xfId="26973" hidden="1"/>
    <cellStyle name="Uwaga 3" xfId="26972" hidden="1"/>
    <cellStyle name="Uwaga 3" xfId="26970" hidden="1"/>
    <cellStyle name="Uwaga 3" xfId="26958" hidden="1"/>
    <cellStyle name="Uwaga 3" xfId="26957" hidden="1"/>
    <cellStyle name="Uwaga 3" xfId="26955" hidden="1"/>
    <cellStyle name="Uwaga 3" xfId="26943" hidden="1"/>
    <cellStyle name="Uwaga 3" xfId="26942" hidden="1"/>
    <cellStyle name="Uwaga 3" xfId="26940" hidden="1"/>
    <cellStyle name="Uwaga 3" xfId="26928" hidden="1"/>
    <cellStyle name="Uwaga 3" xfId="26927" hidden="1"/>
    <cellStyle name="Uwaga 3" xfId="26925" hidden="1"/>
    <cellStyle name="Uwaga 3" xfId="26913" hidden="1"/>
    <cellStyle name="Uwaga 3" xfId="26912" hidden="1"/>
    <cellStyle name="Uwaga 3" xfId="26910" hidden="1"/>
    <cellStyle name="Uwaga 3" xfId="26898" hidden="1"/>
    <cellStyle name="Uwaga 3" xfId="26897" hidden="1"/>
    <cellStyle name="Uwaga 3" xfId="26895" hidden="1"/>
    <cellStyle name="Uwaga 3" xfId="26883" hidden="1"/>
    <cellStyle name="Uwaga 3" xfId="26882" hidden="1"/>
    <cellStyle name="Uwaga 3" xfId="26880" hidden="1"/>
    <cellStyle name="Uwaga 3" xfId="26868" hidden="1"/>
    <cellStyle name="Uwaga 3" xfId="26867" hidden="1"/>
    <cellStyle name="Uwaga 3" xfId="26865" hidden="1"/>
    <cellStyle name="Uwaga 3" xfId="26853" hidden="1"/>
    <cellStyle name="Uwaga 3" xfId="26852" hidden="1"/>
    <cellStyle name="Uwaga 3" xfId="26850" hidden="1"/>
    <cellStyle name="Uwaga 3" xfId="26838" hidden="1"/>
    <cellStyle name="Uwaga 3" xfId="26837" hidden="1"/>
    <cellStyle name="Uwaga 3" xfId="26835" hidden="1"/>
    <cellStyle name="Uwaga 3" xfId="26823" hidden="1"/>
    <cellStyle name="Uwaga 3" xfId="26822" hidden="1"/>
    <cellStyle name="Uwaga 3" xfId="26820" hidden="1"/>
    <cellStyle name="Uwaga 3" xfId="26808" hidden="1"/>
    <cellStyle name="Uwaga 3" xfId="26807" hidden="1"/>
    <cellStyle name="Uwaga 3" xfId="26805" hidden="1"/>
    <cellStyle name="Uwaga 3" xfId="26793" hidden="1"/>
    <cellStyle name="Uwaga 3" xfId="26792" hidden="1"/>
    <cellStyle name="Uwaga 3" xfId="26790" hidden="1"/>
    <cellStyle name="Uwaga 3" xfId="26778" hidden="1"/>
    <cellStyle name="Uwaga 3" xfId="26777" hidden="1"/>
    <cellStyle name="Uwaga 3" xfId="26775" hidden="1"/>
    <cellStyle name="Uwaga 3" xfId="26763" hidden="1"/>
    <cellStyle name="Uwaga 3" xfId="26762" hidden="1"/>
    <cellStyle name="Uwaga 3" xfId="26760" hidden="1"/>
    <cellStyle name="Uwaga 3" xfId="26748" hidden="1"/>
    <cellStyle name="Uwaga 3" xfId="26747" hidden="1"/>
    <cellStyle name="Uwaga 3" xfId="26745" hidden="1"/>
    <cellStyle name="Uwaga 3" xfId="26733" hidden="1"/>
    <cellStyle name="Uwaga 3" xfId="26732" hidden="1"/>
    <cellStyle name="Uwaga 3" xfId="26730" hidden="1"/>
    <cellStyle name="Uwaga 3" xfId="26718" hidden="1"/>
    <cellStyle name="Uwaga 3" xfId="26717" hidden="1"/>
    <cellStyle name="Uwaga 3" xfId="26715" hidden="1"/>
    <cellStyle name="Uwaga 3" xfId="26703" hidden="1"/>
    <cellStyle name="Uwaga 3" xfId="26702" hidden="1"/>
    <cellStyle name="Uwaga 3" xfId="26700" hidden="1"/>
    <cellStyle name="Uwaga 3" xfId="26688" hidden="1"/>
    <cellStyle name="Uwaga 3" xfId="26687" hidden="1"/>
    <cellStyle name="Uwaga 3" xfId="26685" hidden="1"/>
    <cellStyle name="Uwaga 3" xfId="26673" hidden="1"/>
    <cellStyle name="Uwaga 3" xfId="26672" hidden="1"/>
    <cellStyle name="Uwaga 3" xfId="26670" hidden="1"/>
    <cellStyle name="Uwaga 3" xfId="26658" hidden="1"/>
    <cellStyle name="Uwaga 3" xfId="26657" hidden="1"/>
    <cellStyle name="Uwaga 3" xfId="26655" hidden="1"/>
    <cellStyle name="Uwaga 3" xfId="26643" hidden="1"/>
    <cellStyle name="Uwaga 3" xfId="26641" hidden="1"/>
    <cellStyle name="Uwaga 3" xfId="26638" hidden="1"/>
    <cellStyle name="Uwaga 3" xfId="26628" hidden="1"/>
    <cellStyle name="Uwaga 3" xfId="26626" hidden="1"/>
    <cellStyle name="Uwaga 3" xfId="26623" hidden="1"/>
    <cellStyle name="Uwaga 3" xfId="26613" hidden="1"/>
    <cellStyle name="Uwaga 3" xfId="26611" hidden="1"/>
    <cellStyle name="Uwaga 3" xfId="26608" hidden="1"/>
    <cellStyle name="Uwaga 3" xfId="26598" hidden="1"/>
    <cellStyle name="Uwaga 3" xfId="26596" hidden="1"/>
    <cellStyle name="Uwaga 3" xfId="26593" hidden="1"/>
    <cellStyle name="Uwaga 3" xfId="26583" hidden="1"/>
    <cellStyle name="Uwaga 3" xfId="26581" hidden="1"/>
    <cellStyle name="Uwaga 3" xfId="26578" hidden="1"/>
    <cellStyle name="Uwaga 3" xfId="26568" hidden="1"/>
    <cellStyle name="Uwaga 3" xfId="26566" hidden="1"/>
    <cellStyle name="Uwaga 3" xfId="26562" hidden="1"/>
    <cellStyle name="Uwaga 3" xfId="26553" hidden="1"/>
    <cellStyle name="Uwaga 3" xfId="26550" hidden="1"/>
    <cellStyle name="Uwaga 3" xfId="26546" hidden="1"/>
    <cellStyle name="Uwaga 3" xfId="26538" hidden="1"/>
    <cellStyle name="Uwaga 3" xfId="26536" hidden="1"/>
    <cellStyle name="Uwaga 3" xfId="26532" hidden="1"/>
    <cellStyle name="Uwaga 3" xfId="26523" hidden="1"/>
    <cellStyle name="Uwaga 3" xfId="26521" hidden="1"/>
    <cellStyle name="Uwaga 3" xfId="26518" hidden="1"/>
    <cellStyle name="Uwaga 3" xfId="26508" hidden="1"/>
    <cellStyle name="Uwaga 3" xfId="26506" hidden="1"/>
    <cellStyle name="Uwaga 3" xfId="26501" hidden="1"/>
    <cellStyle name="Uwaga 3" xfId="26493" hidden="1"/>
    <cellStyle name="Uwaga 3" xfId="26491" hidden="1"/>
    <cellStyle name="Uwaga 3" xfId="26486" hidden="1"/>
    <cellStyle name="Uwaga 3" xfId="26478" hidden="1"/>
    <cellStyle name="Uwaga 3" xfId="26476" hidden="1"/>
    <cellStyle name="Uwaga 3" xfId="26471" hidden="1"/>
    <cellStyle name="Uwaga 3" xfId="26463" hidden="1"/>
    <cellStyle name="Uwaga 3" xfId="26461" hidden="1"/>
    <cellStyle name="Uwaga 3" xfId="26457" hidden="1"/>
    <cellStyle name="Uwaga 3" xfId="26448" hidden="1"/>
    <cellStyle name="Uwaga 3" xfId="26445" hidden="1"/>
    <cellStyle name="Uwaga 3" xfId="26440" hidden="1"/>
    <cellStyle name="Uwaga 3" xfId="26433" hidden="1"/>
    <cellStyle name="Uwaga 3" xfId="26429" hidden="1"/>
    <cellStyle name="Uwaga 3" xfId="26424" hidden="1"/>
    <cellStyle name="Uwaga 3" xfId="26418" hidden="1"/>
    <cellStyle name="Uwaga 3" xfId="26414" hidden="1"/>
    <cellStyle name="Uwaga 3" xfId="26409" hidden="1"/>
    <cellStyle name="Uwaga 3" xfId="26403" hidden="1"/>
    <cellStyle name="Uwaga 3" xfId="26400" hidden="1"/>
    <cellStyle name="Uwaga 3" xfId="26396" hidden="1"/>
    <cellStyle name="Uwaga 3" xfId="26387" hidden="1"/>
    <cellStyle name="Uwaga 3" xfId="26382" hidden="1"/>
    <cellStyle name="Uwaga 3" xfId="26377" hidden="1"/>
    <cellStyle name="Uwaga 3" xfId="26372" hidden="1"/>
    <cellStyle name="Uwaga 3" xfId="26367" hidden="1"/>
    <cellStyle name="Uwaga 3" xfId="26362" hidden="1"/>
    <cellStyle name="Uwaga 3" xfId="26357" hidden="1"/>
    <cellStyle name="Uwaga 3" xfId="26352" hidden="1"/>
    <cellStyle name="Uwaga 3" xfId="26347" hidden="1"/>
    <cellStyle name="Uwaga 3" xfId="26343" hidden="1"/>
    <cellStyle name="Uwaga 3" xfId="26338" hidden="1"/>
    <cellStyle name="Uwaga 3" xfId="26333" hidden="1"/>
    <cellStyle name="Uwaga 3" xfId="26328" hidden="1"/>
    <cellStyle name="Uwaga 3" xfId="26324" hidden="1"/>
    <cellStyle name="Uwaga 3" xfId="26320" hidden="1"/>
    <cellStyle name="Uwaga 3" xfId="26313" hidden="1"/>
    <cellStyle name="Uwaga 3" xfId="26309" hidden="1"/>
    <cellStyle name="Uwaga 3" xfId="26304" hidden="1"/>
    <cellStyle name="Uwaga 3" xfId="26298" hidden="1"/>
    <cellStyle name="Uwaga 3" xfId="26294" hidden="1"/>
    <cellStyle name="Uwaga 3" xfId="26289" hidden="1"/>
    <cellStyle name="Uwaga 3" xfId="26283" hidden="1"/>
    <cellStyle name="Uwaga 3" xfId="26279" hidden="1"/>
    <cellStyle name="Uwaga 3" xfId="26275" hidden="1"/>
    <cellStyle name="Uwaga 3" xfId="26268" hidden="1"/>
    <cellStyle name="Uwaga 3" xfId="26264" hidden="1"/>
    <cellStyle name="Uwaga 3" xfId="26260" hidden="1"/>
    <cellStyle name="Uwaga 3" xfId="25205" hidden="1"/>
    <cellStyle name="Uwaga 3" xfId="25204" hidden="1"/>
    <cellStyle name="Uwaga 3" xfId="25203" hidden="1"/>
    <cellStyle name="Uwaga 3" xfId="25196" hidden="1"/>
    <cellStyle name="Uwaga 3" xfId="25195" hidden="1"/>
    <cellStyle name="Uwaga 3" xfId="25194" hidden="1"/>
    <cellStyle name="Uwaga 3" xfId="25187" hidden="1"/>
    <cellStyle name="Uwaga 3" xfId="25186" hidden="1"/>
    <cellStyle name="Uwaga 3" xfId="25185" hidden="1"/>
    <cellStyle name="Uwaga 3" xfId="25178" hidden="1"/>
    <cellStyle name="Uwaga 3" xfId="25177" hidden="1"/>
    <cellStyle name="Uwaga 3" xfId="25176" hidden="1"/>
    <cellStyle name="Uwaga 3" xfId="25169" hidden="1"/>
    <cellStyle name="Uwaga 3" xfId="25168" hidden="1"/>
    <cellStyle name="Uwaga 3" xfId="25167" hidden="1"/>
    <cellStyle name="Uwaga 3" xfId="25160" hidden="1"/>
    <cellStyle name="Uwaga 3" xfId="25159" hidden="1"/>
    <cellStyle name="Uwaga 3" xfId="25157" hidden="1"/>
    <cellStyle name="Uwaga 3" xfId="25151" hidden="1"/>
    <cellStyle name="Uwaga 3" xfId="25150" hidden="1"/>
    <cellStyle name="Uwaga 3" xfId="25148" hidden="1"/>
    <cellStyle name="Uwaga 3" xfId="25142" hidden="1"/>
    <cellStyle name="Uwaga 3" xfId="25141" hidden="1"/>
    <cellStyle name="Uwaga 3" xfId="25139" hidden="1"/>
    <cellStyle name="Uwaga 3" xfId="25133" hidden="1"/>
    <cellStyle name="Uwaga 3" xfId="25132" hidden="1"/>
    <cellStyle name="Uwaga 3" xfId="25130" hidden="1"/>
    <cellStyle name="Uwaga 3" xfId="25124" hidden="1"/>
    <cellStyle name="Uwaga 3" xfId="25123" hidden="1"/>
    <cellStyle name="Uwaga 3" xfId="25121" hidden="1"/>
    <cellStyle name="Uwaga 3" xfId="25115" hidden="1"/>
    <cellStyle name="Uwaga 3" xfId="25114" hidden="1"/>
    <cellStyle name="Uwaga 3" xfId="25112" hidden="1"/>
    <cellStyle name="Uwaga 3" xfId="25106" hidden="1"/>
    <cellStyle name="Uwaga 3" xfId="25105" hidden="1"/>
    <cellStyle name="Uwaga 3" xfId="25103" hidden="1"/>
    <cellStyle name="Uwaga 3" xfId="25097" hidden="1"/>
    <cellStyle name="Uwaga 3" xfId="25096" hidden="1"/>
    <cellStyle name="Uwaga 3" xfId="25094" hidden="1"/>
    <cellStyle name="Uwaga 3" xfId="25088" hidden="1"/>
    <cellStyle name="Uwaga 3" xfId="25087" hidden="1"/>
    <cellStyle name="Uwaga 3" xfId="25085" hidden="1"/>
    <cellStyle name="Uwaga 3" xfId="25079" hidden="1"/>
    <cellStyle name="Uwaga 3" xfId="25078" hidden="1"/>
    <cellStyle name="Uwaga 3" xfId="25076" hidden="1"/>
    <cellStyle name="Uwaga 3" xfId="25070" hidden="1"/>
    <cellStyle name="Uwaga 3" xfId="25069" hidden="1"/>
    <cellStyle name="Uwaga 3" xfId="25067" hidden="1"/>
    <cellStyle name="Uwaga 3" xfId="25061" hidden="1"/>
    <cellStyle name="Uwaga 3" xfId="25060" hidden="1"/>
    <cellStyle name="Uwaga 3" xfId="25058" hidden="1"/>
    <cellStyle name="Uwaga 3" xfId="25052" hidden="1"/>
    <cellStyle name="Uwaga 3" xfId="25051" hidden="1"/>
    <cellStyle name="Uwaga 3" xfId="25048" hidden="1"/>
    <cellStyle name="Uwaga 3" xfId="25043" hidden="1"/>
    <cellStyle name="Uwaga 3" xfId="25041" hidden="1"/>
    <cellStyle name="Uwaga 3" xfId="25038" hidden="1"/>
    <cellStyle name="Uwaga 3" xfId="25034" hidden="1"/>
    <cellStyle name="Uwaga 3" xfId="25033" hidden="1"/>
    <cellStyle name="Uwaga 3" xfId="25030" hidden="1"/>
    <cellStyle name="Uwaga 3" xfId="25025" hidden="1"/>
    <cellStyle name="Uwaga 3" xfId="25024" hidden="1"/>
    <cellStyle name="Uwaga 3" xfId="25022" hidden="1"/>
    <cellStyle name="Uwaga 3" xfId="25016" hidden="1"/>
    <cellStyle name="Uwaga 3" xfId="25015" hidden="1"/>
    <cellStyle name="Uwaga 3" xfId="25013" hidden="1"/>
    <cellStyle name="Uwaga 3" xfId="25007" hidden="1"/>
    <cellStyle name="Uwaga 3" xfId="25006" hidden="1"/>
    <cellStyle name="Uwaga 3" xfId="25004" hidden="1"/>
    <cellStyle name="Uwaga 3" xfId="24998" hidden="1"/>
    <cellStyle name="Uwaga 3" xfId="24997" hidden="1"/>
    <cellStyle name="Uwaga 3" xfId="24995" hidden="1"/>
    <cellStyle name="Uwaga 3" xfId="24989" hidden="1"/>
    <cellStyle name="Uwaga 3" xfId="24988" hidden="1"/>
    <cellStyle name="Uwaga 3" xfId="24986" hidden="1"/>
    <cellStyle name="Uwaga 3" xfId="24980" hidden="1"/>
    <cellStyle name="Uwaga 3" xfId="24979" hidden="1"/>
    <cellStyle name="Uwaga 3" xfId="24976" hidden="1"/>
    <cellStyle name="Uwaga 3" xfId="24971" hidden="1"/>
    <cellStyle name="Uwaga 3" xfId="24969" hidden="1"/>
    <cellStyle name="Uwaga 3" xfId="24966" hidden="1"/>
    <cellStyle name="Uwaga 3" xfId="24962" hidden="1"/>
    <cellStyle name="Uwaga 3" xfId="24960" hidden="1"/>
    <cellStyle name="Uwaga 3" xfId="24957" hidden="1"/>
    <cellStyle name="Uwaga 3" xfId="24953" hidden="1"/>
    <cellStyle name="Uwaga 3" xfId="24952" hidden="1"/>
    <cellStyle name="Uwaga 3" xfId="24950" hidden="1"/>
    <cellStyle name="Uwaga 3" xfId="24944" hidden="1"/>
    <cellStyle name="Uwaga 3" xfId="24942" hidden="1"/>
    <cellStyle name="Uwaga 3" xfId="24939" hidden="1"/>
    <cellStyle name="Uwaga 3" xfId="24935" hidden="1"/>
    <cellStyle name="Uwaga 3" xfId="24933" hidden="1"/>
    <cellStyle name="Uwaga 3" xfId="24930" hidden="1"/>
    <cellStyle name="Uwaga 3" xfId="24926" hidden="1"/>
    <cellStyle name="Uwaga 3" xfId="24924" hidden="1"/>
    <cellStyle name="Uwaga 3" xfId="24921" hidden="1"/>
    <cellStyle name="Uwaga 3" xfId="24917" hidden="1"/>
    <cellStyle name="Uwaga 3" xfId="24915" hidden="1"/>
    <cellStyle name="Uwaga 3" xfId="24913" hidden="1"/>
    <cellStyle name="Uwaga 3" xfId="24908" hidden="1"/>
    <cellStyle name="Uwaga 3" xfId="24906" hidden="1"/>
    <cellStyle name="Uwaga 3" xfId="24904" hidden="1"/>
    <cellStyle name="Uwaga 3" xfId="24899" hidden="1"/>
    <cellStyle name="Uwaga 3" xfId="24897" hidden="1"/>
    <cellStyle name="Uwaga 3" xfId="24894" hidden="1"/>
    <cellStyle name="Uwaga 3" xfId="24890" hidden="1"/>
    <cellStyle name="Uwaga 3" xfId="24888" hidden="1"/>
    <cellStyle name="Uwaga 3" xfId="24886" hidden="1"/>
    <cellStyle name="Uwaga 3" xfId="24881" hidden="1"/>
    <cellStyle name="Uwaga 3" xfId="24879" hidden="1"/>
    <cellStyle name="Uwaga 3" xfId="24877" hidden="1"/>
    <cellStyle name="Uwaga 3" xfId="24871" hidden="1"/>
    <cellStyle name="Uwaga 3" xfId="24868" hidden="1"/>
    <cellStyle name="Uwaga 3" xfId="24865" hidden="1"/>
    <cellStyle name="Uwaga 3" xfId="24862" hidden="1"/>
    <cellStyle name="Uwaga 3" xfId="24859" hidden="1"/>
    <cellStyle name="Uwaga 3" xfId="24856" hidden="1"/>
    <cellStyle name="Uwaga 3" xfId="24853" hidden="1"/>
    <cellStyle name="Uwaga 3" xfId="24850" hidden="1"/>
    <cellStyle name="Uwaga 3" xfId="24847" hidden="1"/>
    <cellStyle name="Uwaga 3" xfId="24845" hidden="1"/>
    <cellStyle name="Uwaga 3" xfId="24843" hidden="1"/>
    <cellStyle name="Uwaga 3" xfId="24840" hidden="1"/>
    <cellStyle name="Uwaga 3" xfId="24836" hidden="1"/>
    <cellStyle name="Uwaga 3" xfId="24833" hidden="1"/>
    <cellStyle name="Uwaga 3" xfId="24830" hidden="1"/>
    <cellStyle name="Uwaga 3" xfId="24826" hidden="1"/>
    <cellStyle name="Uwaga 3" xfId="24823" hidden="1"/>
    <cellStyle name="Uwaga 3" xfId="24820" hidden="1"/>
    <cellStyle name="Uwaga 3" xfId="24818" hidden="1"/>
    <cellStyle name="Uwaga 3" xfId="24815" hidden="1"/>
    <cellStyle name="Uwaga 3" xfId="24812" hidden="1"/>
    <cellStyle name="Uwaga 3" xfId="24809" hidden="1"/>
    <cellStyle name="Uwaga 3" xfId="24807" hidden="1"/>
    <cellStyle name="Uwaga 3" xfId="24805" hidden="1"/>
    <cellStyle name="Uwaga 3" xfId="24800" hidden="1"/>
    <cellStyle name="Uwaga 3" xfId="24797" hidden="1"/>
    <cellStyle name="Uwaga 3" xfId="24794" hidden="1"/>
    <cellStyle name="Uwaga 3" xfId="24790" hidden="1"/>
    <cellStyle name="Uwaga 3" xfId="24787" hidden="1"/>
    <cellStyle name="Uwaga 3" xfId="24784" hidden="1"/>
    <cellStyle name="Uwaga 3" xfId="24781" hidden="1"/>
    <cellStyle name="Uwaga 3" xfId="24778" hidden="1"/>
    <cellStyle name="Uwaga 3" xfId="24775" hidden="1"/>
    <cellStyle name="Uwaga 3" xfId="24773" hidden="1"/>
    <cellStyle name="Uwaga 3" xfId="24771" hidden="1"/>
    <cellStyle name="Uwaga 3" xfId="24768" hidden="1"/>
    <cellStyle name="Uwaga 3" xfId="24763" hidden="1"/>
    <cellStyle name="Uwaga 3" xfId="24760" hidden="1"/>
    <cellStyle name="Uwaga 3" xfId="24757" hidden="1"/>
    <cellStyle name="Uwaga 3" xfId="24753" hidden="1"/>
    <cellStyle name="Uwaga 3" xfId="24750" hidden="1"/>
    <cellStyle name="Uwaga 3" xfId="24748" hidden="1"/>
    <cellStyle name="Uwaga 3" xfId="24745" hidden="1"/>
    <cellStyle name="Uwaga 3" xfId="24742" hidden="1"/>
    <cellStyle name="Uwaga 3" xfId="24739" hidden="1"/>
    <cellStyle name="Uwaga 3" xfId="24737" hidden="1"/>
    <cellStyle name="Uwaga 3" xfId="24734" hidden="1"/>
    <cellStyle name="Uwaga 3" xfId="24731" hidden="1"/>
    <cellStyle name="Uwaga 3" xfId="24728" hidden="1"/>
    <cellStyle name="Uwaga 3" xfId="24726" hidden="1"/>
    <cellStyle name="Uwaga 3" xfId="24724" hidden="1"/>
    <cellStyle name="Uwaga 3" xfId="24719" hidden="1"/>
    <cellStyle name="Uwaga 3" xfId="24717" hidden="1"/>
    <cellStyle name="Uwaga 3" xfId="24714" hidden="1"/>
    <cellStyle name="Uwaga 3" xfId="24710" hidden="1"/>
    <cellStyle name="Uwaga 3" xfId="24708" hidden="1"/>
    <cellStyle name="Uwaga 3" xfId="24705" hidden="1"/>
    <cellStyle name="Uwaga 3" xfId="24701" hidden="1"/>
    <cellStyle name="Uwaga 3" xfId="24699" hidden="1"/>
    <cellStyle name="Uwaga 3" xfId="24697" hidden="1"/>
    <cellStyle name="Uwaga 3" xfId="24692" hidden="1"/>
    <cellStyle name="Uwaga 3" xfId="24690" hidden="1"/>
    <cellStyle name="Uwaga 3" xfId="24688" hidden="1"/>
    <cellStyle name="Uwaga 3" xfId="27208" hidden="1"/>
    <cellStyle name="Uwaga 3" xfId="27209" hidden="1"/>
    <cellStyle name="Uwaga 3" xfId="27211" hidden="1"/>
    <cellStyle name="Uwaga 3" xfId="27223" hidden="1"/>
    <cellStyle name="Uwaga 3" xfId="27224" hidden="1"/>
    <cellStyle name="Uwaga 3" xfId="27229" hidden="1"/>
    <cellStyle name="Uwaga 3" xfId="27238" hidden="1"/>
    <cellStyle name="Uwaga 3" xfId="27239" hidden="1"/>
    <cellStyle name="Uwaga 3" xfId="27244" hidden="1"/>
    <cellStyle name="Uwaga 3" xfId="27253" hidden="1"/>
    <cellStyle name="Uwaga 3" xfId="27254" hidden="1"/>
    <cellStyle name="Uwaga 3" xfId="27255" hidden="1"/>
    <cellStyle name="Uwaga 3" xfId="27268" hidden="1"/>
    <cellStyle name="Uwaga 3" xfId="27273" hidden="1"/>
    <cellStyle name="Uwaga 3" xfId="27278" hidden="1"/>
    <cellStyle name="Uwaga 3" xfId="27288" hidden="1"/>
    <cellStyle name="Uwaga 3" xfId="27293" hidden="1"/>
    <cellStyle name="Uwaga 3" xfId="27297" hidden="1"/>
    <cellStyle name="Uwaga 3" xfId="27304" hidden="1"/>
    <cellStyle name="Uwaga 3" xfId="27309" hidden="1"/>
    <cellStyle name="Uwaga 3" xfId="27312" hidden="1"/>
    <cellStyle name="Uwaga 3" xfId="27318" hidden="1"/>
    <cellStyle name="Uwaga 3" xfId="27323" hidden="1"/>
    <cellStyle name="Uwaga 3" xfId="27327" hidden="1"/>
    <cellStyle name="Uwaga 3" xfId="27328" hidden="1"/>
    <cellStyle name="Uwaga 3" xfId="27329" hidden="1"/>
    <cellStyle name="Uwaga 3" xfId="27333" hidden="1"/>
    <cellStyle name="Uwaga 3" xfId="27345" hidden="1"/>
    <cellStyle name="Uwaga 3" xfId="27350" hidden="1"/>
    <cellStyle name="Uwaga 3" xfId="27355" hidden="1"/>
    <cellStyle name="Uwaga 3" xfId="27360" hidden="1"/>
    <cellStyle name="Uwaga 3" xfId="27365" hidden="1"/>
    <cellStyle name="Uwaga 3" xfId="27370" hidden="1"/>
    <cellStyle name="Uwaga 3" xfId="27374" hidden="1"/>
    <cellStyle name="Uwaga 3" xfId="27378" hidden="1"/>
    <cellStyle name="Uwaga 3" xfId="27383" hidden="1"/>
    <cellStyle name="Uwaga 3" xfId="27388" hidden="1"/>
    <cellStyle name="Uwaga 3" xfId="27389" hidden="1"/>
    <cellStyle name="Uwaga 3" xfId="27391" hidden="1"/>
    <cellStyle name="Uwaga 3" xfId="27404" hidden="1"/>
    <cellStyle name="Uwaga 3" xfId="27408" hidden="1"/>
    <cellStyle name="Uwaga 3" xfId="27413" hidden="1"/>
    <cellStyle name="Uwaga 3" xfId="27420" hidden="1"/>
    <cellStyle name="Uwaga 3" xfId="27424" hidden="1"/>
    <cellStyle name="Uwaga 3" xfId="27429" hidden="1"/>
    <cellStyle name="Uwaga 3" xfId="27434" hidden="1"/>
    <cellStyle name="Uwaga 3" xfId="27437" hidden="1"/>
    <cellStyle name="Uwaga 3" xfId="27442" hidden="1"/>
    <cellStyle name="Uwaga 3" xfId="27448" hidden="1"/>
    <cellStyle name="Uwaga 3" xfId="27449" hidden="1"/>
    <cellStyle name="Uwaga 3" xfId="27452" hidden="1"/>
    <cellStyle name="Uwaga 3" xfId="27465" hidden="1"/>
    <cellStyle name="Uwaga 3" xfId="27469" hidden="1"/>
    <cellStyle name="Uwaga 3" xfId="27474" hidden="1"/>
    <cellStyle name="Uwaga 3" xfId="27481" hidden="1"/>
    <cellStyle name="Uwaga 3" xfId="27486" hidden="1"/>
    <cellStyle name="Uwaga 3" xfId="27490" hidden="1"/>
    <cellStyle name="Uwaga 3" xfId="27495" hidden="1"/>
    <cellStyle name="Uwaga 3" xfId="27499" hidden="1"/>
    <cellStyle name="Uwaga 3" xfId="27504" hidden="1"/>
    <cellStyle name="Uwaga 3" xfId="27508" hidden="1"/>
    <cellStyle name="Uwaga 3" xfId="27509" hidden="1"/>
    <cellStyle name="Uwaga 3" xfId="27511" hidden="1"/>
    <cellStyle name="Uwaga 3" xfId="27523" hidden="1"/>
    <cellStyle name="Uwaga 3" xfId="27524" hidden="1"/>
    <cellStyle name="Uwaga 3" xfId="27526" hidden="1"/>
    <cellStyle name="Uwaga 3" xfId="27538" hidden="1"/>
    <cellStyle name="Uwaga 3" xfId="27540" hidden="1"/>
    <cellStyle name="Uwaga 3" xfId="27543" hidden="1"/>
    <cellStyle name="Uwaga 3" xfId="27553" hidden="1"/>
    <cellStyle name="Uwaga 3" xfId="27554" hidden="1"/>
    <cellStyle name="Uwaga 3" xfId="27556" hidden="1"/>
    <cellStyle name="Uwaga 3" xfId="27568" hidden="1"/>
    <cellStyle name="Uwaga 3" xfId="27569" hidden="1"/>
    <cellStyle name="Uwaga 3" xfId="27570" hidden="1"/>
    <cellStyle name="Uwaga 3" xfId="27584" hidden="1"/>
    <cellStyle name="Uwaga 3" xfId="27587" hidden="1"/>
    <cellStyle name="Uwaga 3" xfId="27591" hidden="1"/>
    <cellStyle name="Uwaga 3" xfId="27599" hidden="1"/>
    <cellStyle name="Uwaga 3" xfId="27602" hidden="1"/>
    <cellStyle name="Uwaga 3" xfId="27606" hidden="1"/>
    <cellStyle name="Uwaga 3" xfId="27614" hidden="1"/>
    <cellStyle name="Uwaga 3" xfId="27617" hidden="1"/>
    <cellStyle name="Uwaga 3" xfId="27621" hidden="1"/>
    <cellStyle name="Uwaga 3" xfId="27628" hidden="1"/>
    <cellStyle name="Uwaga 3" xfId="27629" hidden="1"/>
    <cellStyle name="Uwaga 3" xfId="27631" hidden="1"/>
    <cellStyle name="Uwaga 3" xfId="27644" hidden="1"/>
    <cellStyle name="Uwaga 3" xfId="27647" hidden="1"/>
    <cellStyle name="Uwaga 3" xfId="27650" hidden="1"/>
    <cellStyle name="Uwaga 3" xfId="27659" hidden="1"/>
    <cellStyle name="Uwaga 3" xfId="27662" hidden="1"/>
    <cellStyle name="Uwaga 3" xfId="27666" hidden="1"/>
    <cellStyle name="Uwaga 3" xfId="27674" hidden="1"/>
    <cellStyle name="Uwaga 3" xfId="27676" hidden="1"/>
    <cellStyle name="Uwaga 3" xfId="27679" hidden="1"/>
    <cellStyle name="Uwaga 3" xfId="27688" hidden="1"/>
    <cellStyle name="Uwaga 3" xfId="27689" hidden="1"/>
    <cellStyle name="Uwaga 3" xfId="27690" hidden="1"/>
    <cellStyle name="Uwaga 3" xfId="27703" hidden="1"/>
    <cellStyle name="Uwaga 3" xfId="27704" hidden="1"/>
    <cellStyle name="Uwaga 3" xfId="27706" hidden="1"/>
    <cellStyle name="Uwaga 3" xfId="27718" hidden="1"/>
    <cellStyle name="Uwaga 3" xfId="27719" hidden="1"/>
    <cellStyle name="Uwaga 3" xfId="27721" hidden="1"/>
    <cellStyle name="Uwaga 3" xfId="27733" hidden="1"/>
    <cellStyle name="Uwaga 3" xfId="27734" hidden="1"/>
    <cellStyle name="Uwaga 3" xfId="27736" hidden="1"/>
    <cellStyle name="Uwaga 3" xfId="27748" hidden="1"/>
    <cellStyle name="Uwaga 3" xfId="27749" hidden="1"/>
    <cellStyle name="Uwaga 3" xfId="27750" hidden="1"/>
    <cellStyle name="Uwaga 3" xfId="27764" hidden="1"/>
    <cellStyle name="Uwaga 3" xfId="27766" hidden="1"/>
    <cellStyle name="Uwaga 3" xfId="27769" hidden="1"/>
    <cellStyle name="Uwaga 3" xfId="27779" hidden="1"/>
    <cellStyle name="Uwaga 3" xfId="27782" hidden="1"/>
    <cellStyle name="Uwaga 3" xfId="27785" hidden="1"/>
    <cellStyle name="Uwaga 3" xfId="27794" hidden="1"/>
    <cellStyle name="Uwaga 3" xfId="27796" hidden="1"/>
    <cellStyle name="Uwaga 3" xfId="27799" hidden="1"/>
    <cellStyle name="Uwaga 3" xfId="27808" hidden="1"/>
    <cellStyle name="Uwaga 3" xfId="27809" hidden="1"/>
    <cellStyle name="Uwaga 3" xfId="27810" hidden="1"/>
    <cellStyle name="Uwaga 3" xfId="27823" hidden="1"/>
    <cellStyle name="Uwaga 3" xfId="27825" hidden="1"/>
    <cellStyle name="Uwaga 3" xfId="27827" hidden="1"/>
    <cellStyle name="Uwaga 3" xfId="27838" hidden="1"/>
    <cellStyle name="Uwaga 3" xfId="27840" hidden="1"/>
    <cellStyle name="Uwaga 3" xfId="27842" hidden="1"/>
    <cellStyle name="Uwaga 3" xfId="27853" hidden="1"/>
    <cellStyle name="Uwaga 3" xfId="27855" hidden="1"/>
    <cellStyle name="Uwaga 3" xfId="27857" hidden="1"/>
    <cellStyle name="Uwaga 3" xfId="27868" hidden="1"/>
    <cellStyle name="Uwaga 3" xfId="27869" hidden="1"/>
    <cellStyle name="Uwaga 3" xfId="27870" hidden="1"/>
    <cellStyle name="Uwaga 3" xfId="27883" hidden="1"/>
    <cellStyle name="Uwaga 3" xfId="27885" hidden="1"/>
    <cellStyle name="Uwaga 3" xfId="27887" hidden="1"/>
    <cellStyle name="Uwaga 3" xfId="27898" hidden="1"/>
    <cellStyle name="Uwaga 3" xfId="27900" hidden="1"/>
    <cellStyle name="Uwaga 3" xfId="27902" hidden="1"/>
    <cellStyle name="Uwaga 3" xfId="27913" hidden="1"/>
    <cellStyle name="Uwaga 3" xfId="27915" hidden="1"/>
    <cellStyle name="Uwaga 3" xfId="27916" hidden="1"/>
    <cellStyle name="Uwaga 3" xfId="27928" hidden="1"/>
    <cellStyle name="Uwaga 3" xfId="27929" hidden="1"/>
    <cellStyle name="Uwaga 3" xfId="27930" hidden="1"/>
    <cellStyle name="Uwaga 3" xfId="27943" hidden="1"/>
    <cellStyle name="Uwaga 3" xfId="27945" hidden="1"/>
    <cellStyle name="Uwaga 3" xfId="27947" hidden="1"/>
    <cellStyle name="Uwaga 3" xfId="27958" hidden="1"/>
    <cellStyle name="Uwaga 3" xfId="27960" hidden="1"/>
    <cellStyle name="Uwaga 3" xfId="27962" hidden="1"/>
    <cellStyle name="Uwaga 3" xfId="27973" hidden="1"/>
    <cellStyle name="Uwaga 3" xfId="27975" hidden="1"/>
    <cellStyle name="Uwaga 3" xfId="27977" hidden="1"/>
    <cellStyle name="Uwaga 3" xfId="27988" hidden="1"/>
    <cellStyle name="Uwaga 3" xfId="27989" hidden="1"/>
    <cellStyle name="Uwaga 3" xfId="27991" hidden="1"/>
    <cellStyle name="Uwaga 3" xfId="28002" hidden="1"/>
    <cellStyle name="Uwaga 3" xfId="28004" hidden="1"/>
    <cellStyle name="Uwaga 3" xfId="28005" hidden="1"/>
    <cellStyle name="Uwaga 3" xfId="28014" hidden="1"/>
    <cellStyle name="Uwaga 3" xfId="28017" hidden="1"/>
    <cellStyle name="Uwaga 3" xfId="28019" hidden="1"/>
    <cellStyle name="Uwaga 3" xfId="28030" hidden="1"/>
    <cellStyle name="Uwaga 3" xfId="28032" hidden="1"/>
    <cellStyle name="Uwaga 3" xfId="28034" hidden="1"/>
    <cellStyle name="Uwaga 3" xfId="28046" hidden="1"/>
    <cellStyle name="Uwaga 3" xfId="28048" hidden="1"/>
    <cellStyle name="Uwaga 3" xfId="28050" hidden="1"/>
    <cellStyle name="Uwaga 3" xfId="28058" hidden="1"/>
    <cellStyle name="Uwaga 3" xfId="28060" hidden="1"/>
    <cellStyle name="Uwaga 3" xfId="28063" hidden="1"/>
    <cellStyle name="Uwaga 3" xfId="28053" hidden="1"/>
    <cellStyle name="Uwaga 3" xfId="28052" hidden="1"/>
    <cellStyle name="Uwaga 3" xfId="28051" hidden="1"/>
    <cellStyle name="Uwaga 3" xfId="28038" hidden="1"/>
    <cellStyle name="Uwaga 3" xfId="28037" hidden="1"/>
    <cellStyle name="Uwaga 3" xfId="28036" hidden="1"/>
    <cellStyle name="Uwaga 3" xfId="28023" hidden="1"/>
    <cellStyle name="Uwaga 3" xfId="28022" hidden="1"/>
    <cellStyle name="Uwaga 3" xfId="28021" hidden="1"/>
    <cellStyle name="Uwaga 3" xfId="28008" hidden="1"/>
    <cellStyle name="Uwaga 3" xfId="28007" hidden="1"/>
    <cellStyle name="Uwaga 3" xfId="28006" hidden="1"/>
    <cellStyle name="Uwaga 3" xfId="27993" hidden="1"/>
    <cellStyle name="Uwaga 3" xfId="27992" hidden="1"/>
    <cellStyle name="Uwaga 3" xfId="27990" hidden="1"/>
    <cellStyle name="Uwaga 3" xfId="27979" hidden="1"/>
    <cellStyle name="Uwaga 3" xfId="27976" hidden="1"/>
    <cellStyle name="Uwaga 3" xfId="27974" hidden="1"/>
    <cellStyle name="Uwaga 3" xfId="27964" hidden="1"/>
    <cellStyle name="Uwaga 3" xfId="27961" hidden="1"/>
    <cellStyle name="Uwaga 3" xfId="27959" hidden="1"/>
    <cellStyle name="Uwaga 3" xfId="27949" hidden="1"/>
    <cellStyle name="Uwaga 3" xfId="27946" hidden="1"/>
    <cellStyle name="Uwaga 3" xfId="27944" hidden="1"/>
    <cellStyle name="Uwaga 3" xfId="27934" hidden="1"/>
    <cellStyle name="Uwaga 3" xfId="27932" hidden="1"/>
    <cellStyle name="Uwaga 3" xfId="27931" hidden="1"/>
    <cellStyle name="Uwaga 3" xfId="27919" hidden="1"/>
    <cellStyle name="Uwaga 3" xfId="27917" hidden="1"/>
    <cellStyle name="Uwaga 3" xfId="27914" hidden="1"/>
    <cellStyle name="Uwaga 3" xfId="27904" hidden="1"/>
    <cellStyle name="Uwaga 3" xfId="27901" hidden="1"/>
    <cellStyle name="Uwaga 3" xfId="27899" hidden="1"/>
    <cellStyle name="Uwaga 3" xfId="27889" hidden="1"/>
    <cellStyle name="Uwaga 3" xfId="27886" hidden="1"/>
    <cellStyle name="Uwaga 3" xfId="27884" hidden="1"/>
    <cellStyle name="Uwaga 3" xfId="27874" hidden="1"/>
    <cellStyle name="Uwaga 3" xfId="27872" hidden="1"/>
    <cellStyle name="Uwaga 3" xfId="27871" hidden="1"/>
    <cellStyle name="Uwaga 3" xfId="27859" hidden="1"/>
    <cellStyle name="Uwaga 3" xfId="27856" hidden="1"/>
    <cellStyle name="Uwaga 3" xfId="27854" hidden="1"/>
    <cellStyle name="Uwaga 3" xfId="27844" hidden="1"/>
    <cellStyle name="Uwaga 3" xfId="27841" hidden="1"/>
    <cellStyle name="Uwaga 3" xfId="27839" hidden="1"/>
    <cellStyle name="Uwaga 3" xfId="27829" hidden="1"/>
    <cellStyle name="Uwaga 3" xfId="27826" hidden="1"/>
    <cellStyle name="Uwaga 3" xfId="27824" hidden="1"/>
    <cellStyle name="Uwaga 3" xfId="27814" hidden="1"/>
    <cellStyle name="Uwaga 3" xfId="27812" hidden="1"/>
    <cellStyle name="Uwaga 3" xfId="27811" hidden="1"/>
    <cellStyle name="Uwaga 3" xfId="27798" hidden="1"/>
    <cellStyle name="Uwaga 3" xfId="27795" hidden="1"/>
    <cellStyle name="Uwaga 3" xfId="27793" hidden="1"/>
    <cellStyle name="Uwaga 3" xfId="27783" hidden="1"/>
    <cellStyle name="Uwaga 3" xfId="27780" hidden="1"/>
    <cellStyle name="Uwaga 3" xfId="27778" hidden="1"/>
    <cellStyle name="Uwaga 3" xfId="27768" hidden="1"/>
    <cellStyle name="Uwaga 3" xfId="27765" hidden="1"/>
    <cellStyle name="Uwaga 3" xfId="27763" hidden="1"/>
    <cellStyle name="Uwaga 3" xfId="27754" hidden="1"/>
    <cellStyle name="Uwaga 3" xfId="27752" hidden="1"/>
    <cellStyle name="Uwaga 3" xfId="27751" hidden="1"/>
    <cellStyle name="Uwaga 3" xfId="27739" hidden="1"/>
    <cellStyle name="Uwaga 3" xfId="27737" hidden="1"/>
    <cellStyle name="Uwaga 3" xfId="27735" hidden="1"/>
    <cellStyle name="Uwaga 3" xfId="27724" hidden="1"/>
    <cellStyle name="Uwaga 3" xfId="27722" hidden="1"/>
    <cellStyle name="Uwaga 3" xfId="27720" hidden="1"/>
    <cellStyle name="Uwaga 3" xfId="27709" hidden="1"/>
    <cellStyle name="Uwaga 3" xfId="27707" hidden="1"/>
    <cellStyle name="Uwaga 3" xfId="27705" hidden="1"/>
    <cellStyle name="Uwaga 3" xfId="27694" hidden="1"/>
    <cellStyle name="Uwaga 3" xfId="27692" hidden="1"/>
    <cellStyle name="Uwaga 3" xfId="27691" hidden="1"/>
    <cellStyle name="Uwaga 3" xfId="27678" hidden="1"/>
    <cellStyle name="Uwaga 3" xfId="27675" hidden="1"/>
    <cellStyle name="Uwaga 3" xfId="27673" hidden="1"/>
    <cellStyle name="Uwaga 3" xfId="27663" hidden="1"/>
    <cellStyle name="Uwaga 3" xfId="27660" hidden="1"/>
    <cellStyle name="Uwaga 3" xfId="27658" hidden="1"/>
    <cellStyle name="Uwaga 3" xfId="27648" hidden="1"/>
    <cellStyle name="Uwaga 3" xfId="27645" hidden="1"/>
    <cellStyle name="Uwaga 3" xfId="27643" hidden="1"/>
    <cellStyle name="Uwaga 3" xfId="27634" hidden="1"/>
    <cellStyle name="Uwaga 3" xfId="27632" hidden="1"/>
    <cellStyle name="Uwaga 3" xfId="27630" hidden="1"/>
    <cellStyle name="Uwaga 3" xfId="27618" hidden="1"/>
    <cellStyle name="Uwaga 3" xfId="27615" hidden="1"/>
    <cellStyle name="Uwaga 3" xfId="27613" hidden="1"/>
    <cellStyle name="Uwaga 3" xfId="27603" hidden="1"/>
    <cellStyle name="Uwaga 3" xfId="27600" hidden="1"/>
    <cellStyle name="Uwaga 3" xfId="27598" hidden="1"/>
    <cellStyle name="Uwaga 3" xfId="27588" hidden="1"/>
    <cellStyle name="Uwaga 3" xfId="27585" hidden="1"/>
    <cellStyle name="Uwaga 3" xfId="27583" hidden="1"/>
    <cellStyle name="Uwaga 3" xfId="27576" hidden="1"/>
    <cellStyle name="Uwaga 3" xfId="27573" hidden="1"/>
    <cellStyle name="Uwaga 3" xfId="27571" hidden="1"/>
    <cellStyle name="Uwaga 3" xfId="27561" hidden="1"/>
    <cellStyle name="Uwaga 3" xfId="27558" hidden="1"/>
    <cellStyle name="Uwaga 3" xfId="27555" hidden="1"/>
    <cellStyle name="Uwaga 3" xfId="27546" hidden="1"/>
    <cellStyle name="Uwaga 3" xfId="27542" hidden="1"/>
    <cellStyle name="Uwaga 3" xfId="27539" hidden="1"/>
    <cellStyle name="Uwaga 3" xfId="27531" hidden="1"/>
    <cellStyle name="Uwaga 3" xfId="27528" hidden="1"/>
    <cellStyle name="Uwaga 3" xfId="27525" hidden="1"/>
    <cellStyle name="Uwaga 3" xfId="27516" hidden="1"/>
    <cellStyle name="Uwaga 3" xfId="27513" hidden="1"/>
    <cellStyle name="Uwaga 3" xfId="27510" hidden="1"/>
    <cellStyle name="Uwaga 3" xfId="27500" hidden="1"/>
    <cellStyle name="Uwaga 3" xfId="27496" hidden="1"/>
    <cellStyle name="Uwaga 3" xfId="27493" hidden="1"/>
    <cellStyle name="Uwaga 3" xfId="27484" hidden="1"/>
    <cellStyle name="Uwaga 3" xfId="27480" hidden="1"/>
    <cellStyle name="Uwaga 3" xfId="27478" hidden="1"/>
    <cellStyle name="Uwaga 3" xfId="27470" hidden="1"/>
    <cellStyle name="Uwaga 3" xfId="27466" hidden="1"/>
    <cellStyle name="Uwaga 3" xfId="27463" hidden="1"/>
    <cellStyle name="Uwaga 3" xfId="27456" hidden="1"/>
    <cellStyle name="Uwaga 3" xfId="27453" hidden="1"/>
    <cellStyle name="Uwaga 3" xfId="27450" hidden="1"/>
    <cellStyle name="Uwaga 3" xfId="27441" hidden="1"/>
    <cellStyle name="Uwaga 3" xfId="27436" hidden="1"/>
    <cellStyle name="Uwaga 3" xfId="27433" hidden="1"/>
    <cellStyle name="Uwaga 3" xfId="27426" hidden="1"/>
    <cellStyle name="Uwaga 3" xfId="27421" hidden="1"/>
    <cellStyle name="Uwaga 3" xfId="27418" hidden="1"/>
    <cellStyle name="Uwaga 3" xfId="27411" hidden="1"/>
    <cellStyle name="Uwaga 3" xfId="27406" hidden="1"/>
    <cellStyle name="Uwaga 3" xfId="27403" hidden="1"/>
    <cellStyle name="Uwaga 3" xfId="27397" hidden="1"/>
    <cellStyle name="Uwaga 3" xfId="27393" hidden="1"/>
    <cellStyle name="Uwaga 3" xfId="27390" hidden="1"/>
    <cellStyle name="Uwaga 3" xfId="27382" hidden="1"/>
    <cellStyle name="Uwaga 3" xfId="27377" hidden="1"/>
    <cellStyle name="Uwaga 3" xfId="27373" hidden="1"/>
    <cellStyle name="Uwaga 3" xfId="27367" hidden="1"/>
    <cellStyle name="Uwaga 3" xfId="27362" hidden="1"/>
    <cellStyle name="Uwaga 3" xfId="27358" hidden="1"/>
    <cellStyle name="Uwaga 3" xfId="27352" hidden="1"/>
    <cellStyle name="Uwaga 3" xfId="27347" hidden="1"/>
    <cellStyle name="Uwaga 3" xfId="27343" hidden="1"/>
    <cellStyle name="Uwaga 3" xfId="27338" hidden="1"/>
    <cellStyle name="Uwaga 3" xfId="27334" hidden="1"/>
    <cellStyle name="Uwaga 3" xfId="27330" hidden="1"/>
    <cellStyle name="Uwaga 3" xfId="27322" hidden="1"/>
    <cellStyle name="Uwaga 3" xfId="27317" hidden="1"/>
    <cellStyle name="Uwaga 3" xfId="27313" hidden="1"/>
    <cellStyle name="Uwaga 3" xfId="27307" hidden="1"/>
    <cellStyle name="Uwaga 3" xfId="27302" hidden="1"/>
    <cellStyle name="Uwaga 3" xfId="27298" hidden="1"/>
    <cellStyle name="Uwaga 3" xfId="27292" hidden="1"/>
    <cellStyle name="Uwaga 3" xfId="27287"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0" hidden="1"/>
    <cellStyle name="Uwaga 3" xfId="27204" hidden="1"/>
    <cellStyle name="Uwaga 3" xfId="27200" hidden="1"/>
    <cellStyle name="Uwaga 3" xfId="27196" hidden="1"/>
    <cellStyle name="Uwaga 3" xfId="28056" hidden="1"/>
    <cellStyle name="Uwaga 3" xfId="28055" hidden="1"/>
    <cellStyle name="Uwaga 3" xfId="28054" hidden="1"/>
    <cellStyle name="Uwaga 3" xfId="28041" hidden="1"/>
    <cellStyle name="Uwaga 3" xfId="28040" hidden="1"/>
    <cellStyle name="Uwaga 3" xfId="28039" hidden="1"/>
    <cellStyle name="Uwaga 3" xfId="28026" hidden="1"/>
    <cellStyle name="Uwaga 3" xfId="28025" hidden="1"/>
    <cellStyle name="Uwaga 3" xfId="28024" hidden="1"/>
    <cellStyle name="Uwaga 3" xfId="28011" hidden="1"/>
    <cellStyle name="Uwaga 3" xfId="28010" hidden="1"/>
    <cellStyle name="Uwaga 3" xfId="28009" hidden="1"/>
    <cellStyle name="Uwaga 3" xfId="27996" hidden="1"/>
    <cellStyle name="Uwaga 3" xfId="27995" hidden="1"/>
    <cellStyle name="Uwaga 3" xfId="27994" hidden="1"/>
    <cellStyle name="Uwaga 3" xfId="27982" hidden="1"/>
    <cellStyle name="Uwaga 3" xfId="27980" hidden="1"/>
    <cellStyle name="Uwaga 3" xfId="27978" hidden="1"/>
    <cellStyle name="Uwaga 3" xfId="27967" hidden="1"/>
    <cellStyle name="Uwaga 3" xfId="27965" hidden="1"/>
    <cellStyle name="Uwaga 3" xfId="27963" hidden="1"/>
    <cellStyle name="Uwaga 3" xfId="27952" hidden="1"/>
    <cellStyle name="Uwaga 3" xfId="27950" hidden="1"/>
    <cellStyle name="Uwaga 3" xfId="27948" hidden="1"/>
    <cellStyle name="Uwaga 3" xfId="27937" hidden="1"/>
    <cellStyle name="Uwaga 3" xfId="27935" hidden="1"/>
    <cellStyle name="Uwaga 3" xfId="27933" hidden="1"/>
    <cellStyle name="Uwaga 3" xfId="27922" hidden="1"/>
    <cellStyle name="Uwaga 3" xfId="27920" hidden="1"/>
    <cellStyle name="Uwaga 3" xfId="27918" hidden="1"/>
    <cellStyle name="Uwaga 3" xfId="27907" hidden="1"/>
    <cellStyle name="Uwaga 3" xfId="27905" hidden="1"/>
    <cellStyle name="Uwaga 3" xfId="27903" hidden="1"/>
    <cellStyle name="Uwaga 3" xfId="27892" hidden="1"/>
    <cellStyle name="Uwaga 3" xfId="27890" hidden="1"/>
    <cellStyle name="Uwaga 3" xfId="27888" hidden="1"/>
    <cellStyle name="Uwaga 3" xfId="27877" hidden="1"/>
    <cellStyle name="Uwaga 3" xfId="27875" hidden="1"/>
    <cellStyle name="Uwaga 3" xfId="27873" hidden="1"/>
    <cellStyle name="Uwaga 3" xfId="27862" hidden="1"/>
    <cellStyle name="Uwaga 3" xfId="27860" hidden="1"/>
    <cellStyle name="Uwaga 3" xfId="27858" hidden="1"/>
    <cellStyle name="Uwaga 3" xfId="27847" hidden="1"/>
    <cellStyle name="Uwaga 3" xfId="27845" hidden="1"/>
    <cellStyle name="Uwaga 3" xfId="27843" hidden="1"/>
    <cellStyle name="Uwaga 3" xfId="27832" hidden="1"/>
    <cellStyle name="Uwaga 3" xfId="27830" hidden="1"/>
    <cellStyle name="Uwaga 3" xfId="27828" hidden="1"/>
    <cellStyle name="Uwaga 3" xfId="27817" hidden="1"/>
    <cellStyle name="Uwaga 3" xfId="27815" hidden="1"/>
    <cellStyle name="Uwaga 3" xfId="27813" hidden="1"/>
    <cellStyle name="Uwaga 3" xfId="27802" hidden="1"/>
    <cellStyle name="Uwaga 3" xfId="27800" hidden="1"/>
    <cellStyle name="Uwaga 3" xfId="27797" hidden="1"/>
    <cellStyle name="Uwaga 3" xfId="27787" hidden="1"/>
    <cellStyle name="Uwaga 3" xfId="27784" hidden="1"/>
    <cellStyle name="Uwaga 3" xfId="27781" hidden="1"/>
    <cellStyle name="Uwaga 3" xfId="27772" hidden="1"/>
    <cellStyle name="Uwaga 3" xfId="27770" hidden="1"/>
    <cellStyle name="Uwaga 3" xfId="27767" hidden="1"/>
    <cellStyle name="Uwaga 3" xfId="27757" hidden="1"/>
    <cellStyle name="Uwaga 3" xfId="27755" hidden="1"/>
    <cellStyle name="Uwaga 3" xfId="27753" hidden="1"/>
    <cellStyle name="Uwaga 3" xfId="27742" hidden="1"/>
    <cellStyle name="Uwaga 3" xfId="27740" hidden="1"/>
    <cellStyle name="Uwaga 3" xfId="27738" hidden="1"/>
    <cellStyle name="Uwaga 3" xfId="27727" hidden="1"/>
    <cellStyle name="Uwaga 3" xfId="27725" hidden="1"/>
    <cellStyle name="Uwaga 3" xfId="27723" hidden="1"/>
    <cellStyle name="Uwaga 3" xfId="27712" hidden="1"/>
    <cellStyle name="Uwaga 3" xfId="27710" hidden="1"/>
    <cellStyle name="Uwaga 3" xfId="27708" hidden="1"/>
    <cellStyle name="Uwaga 3" xfId="27697" hidden="1"/>
    <cellStyle name="Uwaga 3" xfId="27695" hidden="1"/>
    <cellStyle name="Uwaga 3" xfId="27693" hidden="1"/>
    <cellStyle name="Uwaga 3" xfId="27682" hidden="1"/>
    <cellStyle name="Uwaga 3" xfId="27680" hidden="1"/>
    <cellStyle name="Uwaga 3" xfId="27677" hidden="1"/>
    <cellStyle name="Uwaga 3" xfId="27667" hidden="1"/>
    <cellStyle name="Uwaga 3" xfId="27664" hidden="1"/>
    <cellStyle name="Uwaga 3" xfId="27661" hidden="1"/>
    <cellStyle name="Uwaga 3" xfId="27652" hidden="1"/>
    <cellStyle name="Uwaga 3" xfId="27649" hidden="1"/>
    <cellStyle name="Uwaga 3" xfId="27646" hidden="1"/>
    <cellStyle name="Uwaga 3" xfId="27637" hidden="1"/>
    <cellStyle name="Uwaga 3" xfId="27635" hidden="1"/>
    <cellStyle name="Uwaga 3" xfId="27633" hidden="1"/>
    <cellStyle name="Uwaga 3" xfId="27622" hidden="1"/>
    <cellStyle name="Uwaga 3" xfId="27619" hidden="1"/>
    <cellStyle name="Uwaga 3" xfId="27616" hidden="1"/>
    <cellStyle name="Uwaga 3" xfId="27607" hidden="1"/>
    <cellStyle name="Uwaga 3" xfId="27604" hidden="1"/>
    <cellStyle name="Uwaga 3" xfId="27601" hidden="1"/>
    <cellStyle name="Uwaga 3" xfId="27592" hidden="1"/>
    <cellStyle name="Uwaga 3" xfId="27589" hidden="1"/>
    <cellStyle name="Uwaga 3" xfId="27586" hidden="1"/>
    <cellStyle name="Uwaga 3" xfId="27579" hidden="1"/>
    <cellStyle name="Uwaga 3" xfId="27575" hidden="1"/>
    <cellStyle name="Uwaga 3" xfId="27572" hidden="1"/>
    <cellStyle name="Uwaga 3" xfId="27564" hidden="1"/>
    <cellStyle name="Uwaga 3" xfId="27560" hidden="1"/>
    <cellStyle name="Uwaga 3" xfId="27557" hidden="1"/>
    <cellStyle name="Uwaga 3" xfId="27549" hidden="1"/>
    <cellStyle name="Uwaga 3" xfId="27545" hidden="1"/>
    <cellStyle name="Uwaga 3" xfId="27541" hidden="1"/>
    <cellStyle name="Uwaga 3" xfId="27534" hidden="1"/>
    <cellStyle name="Uwaga 3" xfId="27530" hidden="1"/>
    <cellStyle name="Uwaga 3" xfId="27527" hidden="1"/>
    <cellStyle name="Uwaga 3" xfId="27519" hidden="1"/>
    <cellStyle name="Uwaga 3" xfId="27515" hidden="1"/>
    <cellStyle name="Uwaga 3" xfId="27512" hidden="1"/>
    <cellStyle name="Uwaga 3" xfId="27503" hidden="1"/>
    <cellStyle name="Uwaga 3" xfId="27498" hidden="1"/>
    <cellStyle name="Uwaga 3" xfId="27494" hidden="1"/>
    <cellStyle name="Uwaga 3" xfId="27488" hidden="1"/>
    <cellStyle name="Uwaga 3" xfId="27483" hidden="1"/>
    <cellStyle name="Uwaga 3" xfId="27479" hidden="1"/>
    <cellStyle name="Uwaga 3" xfId="27473" hidden="1"/>
    <cellStyle name="Uwaga 3" xfId="27468" hidden="1"/>
    <cellStyle name="Uwaga 3" xfId="27464" hidden="1"/>
    <cellStyle name="Uwaga 3" xfId="27459" hidden="1"/>
    <cellStyle name="Uwaga 3" xfId="27455" hidden="1"/>
    <cellStyle name="Uwaga 3" xfId="27451" hidden="1"/>
    <cellStyle name="Uwaga 3" xfId="27444" hidden="1"/>
    <cellStyle name="Uwaga 3" xfId="27439" hidden="1"/>
    <cellStyle name="Uwaga 3" xfId="27435" hidden="1"/>
    <cellStyle name="Uwaga 3" xfId="27428" hidden="1"/>
    <cellStyle name="Uwaga 3" xfId="27423" hidden="1"/>
    <cellStyle name="Uwaga 3" xfId="27419" hidden="1"/>
    <cellStyle name="Uwaga 3" xfId="27414" hidden="1"/>
    <cellStyle name="Uwaga 3" xfId="27409" hidden="1"/>
    <cellStyle name="Uwaga 3" xfId="27405" hidden="1"/>
    <cellStyle name="Uwaga 3" xfId="27399" hidden="1"/>
    <cellStyle name="Uwaga 3" xfId="27395" hidden="1"/>
    <cellStyle name="Uwaga 3" xfId="27392" hidden="1"/>
    <cellStyle name="Uwaga 3" xfId="27385" hidden="1"/>
    <cellStyle name="Uwaga 3" xfId="27380" hidden="1"/>
    <cellStyle name="Uwaga 3" xfId="27375" hidden="1"/>
    <cellStyle name="Uwaga 3" xfId="27369" hidden="1"/>
    <cellStyle name="Uwaga 3" xfId="27364" hidden="1"/>
    <cellStyle name="Uwaga 3" xfId="27359" hidden="1"/>
    <cellStyle name="Uwaga 3" xfId="27354" hidden="1"/>
    <cellStyle name="Uwaga 3" xfId="27349" hidden="1"/>
    <cellStyle name="Uwaga 3" xfId="27344" hidden="1"/>
    <cellStyle name="Uwaga 3" xfId="27340" hidden="1"/>
    <cellStyle name="Uwaga 3" xfId="27336" hidden="1"/>
    <cellStyle name="Uwaga 3" xfId="27331" hidden="1"/>
    <cellStyle name="Uwaga 3" xfId="27324" hidden="1"/>
    <cellStyle name="Uwaga 3" xfId="27319" hidden="1"/>
    <cellStyle name="Uwaga 3" xfId="27314" hidden="1"/>
    <cellStyle name="Uwaga 3" xfId="27308" hidden="1"/>
    <cellStyle name="Uwaga 3" xfId="27303"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8061" hidden="1"/>
    <cellStyle name="Uwaga 3" xfId="28059" hidden="1"/>
    <cellStyle name="Uwaga 3" xfId="28057" hidden="1"/>
    <cellStyle name="Uwaga 3" xfId="28044" hidden="1"/>
    <cellStyle name="Uwaga 3" xfId="28043" hidden="1"/>
    <cellStyle name="Uwaga 3" xfId="28042" hidden="1"/>
    <cellStyle name="Uwaga 3" xfId="28029" hidden="1"/>
    <cellStyle name="Uwaga 3" xfId="28028" hidden="1"/>
    <cellStyle name="Uwaga 3" xfId="28027" hidden="1"/>
    <cellStyle name="Uwaga 3" xfId="28015" hidden="1"/>
    <cellStyle name="Uwaga 3" xfId="28013" hidden="1"/>
    <cellStyle name="Uwaga 3" xfId="28012" hidden="1"/>
    <cellStyle name="Uwaga 3" xfId="27999" hidden="1"/>
    <cellStyle name="Uwaga 3" xfId="27998" hidden="1"/>
    <cellStyle name="Uwaga 3" xfId="27997" hidden="1"/>
    <cellStyle name="Uwaga 3" xfId="27985" hidden="1"/>
    <cellStyle name="Uwaga 3" xfId="27983" hidden="1"/>
    <cellStyle name="Uwaga 3" xfId="27981" hidden="1"/>
    <cellStyle name="Uwaga 3" xfId="27970" hidden="1"/>
    <cellStyle name="Uwaga 3" xfId="27968" hidden="1"/>
    <cellStyle name="Uwaga 3" xfId="27966" hidden="1"/>
    <cellStyle name="Uwaga 3" xfId="27955" hidden="1"/>
    <cellStyle name="Uwaga 3" xfId="27953" hidden="1"/>
    <cellStyle name="Uwaga 3" xfId="27951" hidden="1"/>
    <cellStyle name="Uwaga 3" xfId="27940" hidden="1"/>
    <cellStyle name="Uwaga 3" xfId="27938" hidden="1"/>
    <cellStyle name="Uwaga 3" xfId="27936" hidden="1"/>
    <cellStyle name="Uwaga 3" xfId="27925" hidden="1"/>
    <cellStyle name="Uwaga 3" xfId="27923" hidden="1"/>
    <cellStyle name="Uwaga 3" xfId="27921" hidden="1"/>
    <cellStyle name="Uwaga 3" xfId="27910" hidden="1"/>
    <cellStyle name="Uwaga 3" xfId="27908" hidden="1"/>
    <cellStyle name="Uwaga 3" xfId="27906" hidden="1"/>
    <cellStyle name="Uwaga 3" xfId="27895" hidden="1"/>
    <cellStyle name="Uwaga 3" xfId="27893" hidden="1"/>
    <cellStyle name="Uwaga 3" xfId="27891" hidden="1"/>
    <cellStyle name="Uwaga 3" xfId="27880" hidden="1"/>
    <cellStyle name="Uwaga 3" xfId="27878" hidden="1"/>
    <cellStyle name="Uwaga 3" xfId="27876" hidden="1"/>
    <cellStyle name="Uwaga 3" xfId="27865" hidden="1"/>
    <cellStyle name="Uwaga 3" xfId="27863" hidden="1"/>
    <cellStyle name="Uwaga 3" xfId="27861" hidden="1"/>
    <cellStyle name="Uwaga 3" xfId="27850" hidden="1"/>
    <cellStyle name="Uwaga 3" xfId="27848" hidden="1"/>
    <cellStyle name="Uwaga 3" xfId="27846" hidden="1"/>
    <cellStyle name="Uwaga 3" xfId="27835" hidden="1"/>
    <cellStyle name="Uwaga 3" xfId="27833" hidden="1"/>
    <cellStyle name="Uwaga 3" xfId="27831" hidden="1"/>
    <cellStyle name="Uwaga 3" xfId="27820" hidden="1"/>
    <cellStyle name="Uwaga 3" xfId="27818" hidden="1"/>
    <cellStyle name="Uwaga 3" xfId="27816" hidden="1"/>
    <cellStyle name="Uwaga 3" xfId="27805" hidden="1"/>
    <cellStyle name="Uwaga 3" xfId="27803" hidden="1"/>
    <cellStyle name="Uwaga 3" xfId="27801" hidden="1"/>
    <cellStyle name="Uwaga 3" xfId="27790" hidden="1"/>
    <cellStyle name="Uwaga 3" xfId="27788" hidden="1"/>
    <cellStyle name="Uwaga 3" xfId="27786" hidden="1"/>
    <cellStyle name="Uwaga 3" xfId="27775" hidden="1"/>
    <cellStyle name="Uwaga 3" xfId="27773" hidden="1"/>
    <cellStyle name="Uwaga 3" xfId="27771" hidden="1"/>
    <cellStyle name="Uwaga 3" xfId="27760" hidden="1"/>
    <cellStyle name="Uwaga 3" xfId="27758" hidden="1"/>
    <cellStyle name="Uwaga 3" xfId="27756" hidden="1"/>
    <cellStyle name="Uwaga 3" xfId="27745" hidden="1"/>
    <cellStyle name="Uwaga 3" xfId="27743" hidden="1"/>
    <cellStyle name="Uwaga 3" xfId="27741" hidden="1"/>
    <cellStyle name="Uwaga 3" xfId="27730" hidden="1"/>
    <cellStyle name="Uwaga 3" xfId="27728" hidden="1"/>
    <cellStyle name="Uwaga 3" xfId="27726" hidden="1"/>
    <cellStyle name="Uwaga 3" xfId="27715" hidden="1"/>
    <cellStyle name="Uwaga 3" xfId="27713" hidden="1"/>
    <cellStyle name="Uwaga 3" xfId="27711" hidden="1"/>
    <cellStyle name="Uwaga 3" xfId="27700" hidden="1"/>
    <cellStyle name="Uwaga 3" xfId="27698" hidden="1"/>
    <cellStyle name="Uwaga 3" xfId="27696" hidden="1"/>
    <cellStyle name="Uwaga 3" xfId="27685" hidden="1"/>
    <cellStyle name="Uwaga 3" xfId="27683" hidden="1"/>
    <cellStyle name="Uwaga 3" xfId="27681" hidden="1"/>
    <cellStyle name="Uwaga 3" xfId="27670" hidden="1"/>
    <cellStyle name="Uwaga 3" xfId="27668" hidden="1"/>
    <cellStyle name="Uwaga 3" xfId="27665" hidden="1"/>
    <cellStyle name="Uwaga 3" xfId="27655" hidden="1"/>
    <cellStyle name="Uwaga 3" xfId="27653" hidden="1"/>
    <cellStyle name="Uwaga 3" xfId="27651" hidden="1"/>
    <cellStyle name="Uwaga 3" xfId="27640" hidden="1"/>
    <cellStyle name="Uwaga 3" xfId="27638" hidden="1"/>
    <cellStyle name="Uwaga 3" xfId="27636" hidden="1"/>
    <cellStyle name="Uwaga 3" xfId="27625" hidden="1"/>
    <cellStyle name="Uwaga 3" xfId="27623" hidden="1"/>
    <cellStyle name="Uwaga 3" xfId="27620" hidden="1"/>
    <cellStyle name="Uwaga 3" xfId="27610" hidden="1"/>
    <cellStyle name="Uwaga 3" xfId="27608" hidden="1"/>
    <cellStyle name="Uwaga 3" xfId="27605" hidden="1"/>
    <cellStyle name="Uwaga 3" xfId="27595" hidden="1"/>
    <cellStyle name="Uwaga 3" xfId="27593" hidden="1"/>
    <cellStyle name="Uwaga 3" xfId="27590" hidden="1"/>
    <cellStyle name="Uwaga 3" xfId="27581" hidden="1"/>
    <cellStyle name="Uwaga 3" xfId="27578" hidden="1"/>
    <cellStyle name="Uwaga 3" xfId="27574" hidden="1"/>
    <cellStyle name="Uwaga 3" xfId="27566" hidden="1"/>
    <cellStyle name="Uwaga 3" xfId="27563" hidden="1"/>
    <cellStyle name="Uwaga 3" xfId="27559" hidden="1"/>
    <cellStyle name="Uwaga 3" xfId="27551" hidden="1"/>
    <cellStyle name="Uwaga 3" xfId="27548" hidden="1"/>
    <cellStyle name="Uwaga 3" xfId="27544" hidden="1"/>
    <cellStyle name="Uwaga 3" xfId="27536" hidden="1"/>
    <cellStyle name="Uwaga 3" xfId="27533" hidden="1"/>
    <cellStyle name="Uwaga 3" xfId="27529" hidden="1"/>
    <cellStyle name="Uwaga 3" xfId="27521" hidden="1"/>
    <cellStyle name="Uwaga 3" xfId="27518" hidden="1"/>
    <cellStyle name="Uwaga 3" xfId="27514" hidden="1"/>
    <cellStyle name="Uwaga 3" xfId="27506" hidden="1"/>
    <cellStyle name="Uwaga 3" xfId="27502" hidden="1"/>
    <cellStyle name="Uwaga 3" xfId="27497" hidden="1"/>
    <cellStyle name="Uwaga 3" xfId="27491" hidden="1"/>
    <cellStyle name="Uwaga 3" xfId="27487" hidden="1"/>
    <cellStyle name="Uwaga 3" xfId="27482" hidden="1"/>
    <cellStyle name="Uwaga 3" xfId="27476" hidden="1"/>
    <cellStyle name="Uwaga 3" xfId="27472" hidden="1"/>
    <cellStyle name="Uwaga 3" xfId="27467" hidden="1"/>
    <cellStyle name="Uwaga 3" xfId="27461" hidden="1"/>
    <cellStyle name="Uwaga 3" xfId="27458" hidden="1"/>
    <cellStyle name="Uwaga 3" xfId="27454" hidden="1"/>
    <cellStyle name="Uwaga 3" xfId="27446" hidden="1"/>
    <cellStyle name="Uwaga 3" xfId="27443" hidden="1"/>
    <cellStyle name="Uwaga 3" xfId="27438" hidden="1"/>
    <cellStyle name="Uwaga 3" xfId="27431" hidden="1"/>
    <cellStyle name="Uwaga 3" xfId="27427" hidden="1"/>
    <cellStyle name="Uwaga 3" xfId="27422" hidden="1"/>
    <cellStyle name="Uwaga 3" xfId="27416" hidden="1"/>
    <cellStyle name="Uwaga 3" xfId="27412" hidden="1"/>
    <cellStyle name="Uwaga 3" xfId="27407" hidden="1"/>
    <cellStyle name="Uwaga 3" xfId="27401" hidden="1"/>
    <cellStyle name="Uwaga 3" xfId="27398" hidden="1"/>
    <cellStyle name="Uwaga 3" xfId="27394" hidden="1"/>
    <cellStyle name="Uwaga 3" xfId="27386" hidden="1"/>
    <cellStyle name="Uwaga 3" xfId="27381" hidden="1"/>
    <cellStyle name="Uwaga 3" xfId="27376" hidden="1"/>
    <cellStyle name="Uwaga 3" xfId="27371" hidden="1"/>
    <cellStyle name="Uwaga 3" xfId="27366" hidden="1"/>
    <cellStyle name="Uwaga 3" xfId="27361" hidden="1"/>
    <cellStyle name="Uwaga 3" xfId="27356" hidden="1"/>
    <cellStyle name="Uwaga 3" xfId="27351" hidden="1"/>
    <cellStyle name="Uwaga 3" xfId="27346" hidden="1"/>
    <cellStyle name="Uwaga 3" xfId="27341" hidden="1"/>
    <cellStyle name="Uwaga 3" xfId="27337" hidden="1"/>
    <cellStyle name="Uwaga 3" xfId="27332" hidden="1"/>
    <cellStyle name="Uwaga 3" xfId="27325" hidden="1"/>
    <cellStyle name="Uwaga 3" xfId="27320" hidden="1"/>
    <cellStyle name="Uwaga 3" xfId="27315" hidden="1"/>
    <cellStyle name="Uwaga 3" xfId="27310" hidden="1"/>
    <cellStyle name="Uwaga 3" xfId="27305" hidden="1"/>
    <cellStyle name="Uwaga 3" xfId="27300" hidden="1"/>
    <cellStyle name="Uwaga 3" xfId="27295" hidden="1"/>
    <cellStyle name="Uwaga 3" xfId="27290" hidden="1"/>
    <cellStyle name="Uwaga 3" xfId="27285" hidden="1"/>
    <cellStyle name="Uwaga 3" xfId="27281" hidden="1"/>
    <cellStyle name="Uwaga 3" xfId="27276" hidden="1"/>
    <cellStyle name="Uwaga 3" xfId="27271" hidden="1"/>
    <cellStyle name="Uwaga 3" xfId="27266" hidden="1"/>
    <cellStyle name="Uwaga 3" xfId="27262" hidden="1"/>
    <cellStyle name="Uwaga 3" xfId="27258" hidden="1"/>
    <cellStyle name="Uwaga 3" xfId="27251" hidden="1"/>
    <cellStyle name="Uwaga 3" xfId="27247" hidden="1"/>
    <cellStyle name="Uwaga 3" xfId="27242" hidden="1"/>
    <cellStyle name="Uwaga 3" xfId="27236" hidden="1"/>
    <cellStyle name="Uwaga 3" xfId="27232" hidden="1"/>
    <cellStyle name="Uwaga 3" xfId="27227" hidden="1"/>
    <cellStyle name="Uwaga 3" xfId="27221" hidden="1"/>
    <cellStyle name="Uwaga 3" xfId="27217" hidden="1"/>
    <cellStyle name="Uwaga 3" xfId="27213" hidden="1"/>
    <cellStyle name="Uwaga 3" xfId="27206" hidden="1"/>
    <cellStyle name="Uwaga 3" xfId="27202" hidden="1"/>
    <cellStyle name="Uwaga 3" xfId="27198" hidden="1"/>
    <cellStyle name="Uwaga 3" xfId="28065" hidden="1"/>
    <cellStyle name="Uwaga 3" xfId="28064" hidden="1"/>
    <cellStyle name="Uwaga 3" xfId="28062" hidden="1"/>
    <cellStyle name="Uwaga 3" xfId="28049" hidden="1"/>
    <cellStyle name="Uwaga 3" xfId="28047" hidden="1"/>
    <cellStyle name="Uwaga 3" xfId="28045" hidden="1"/>
    <cellStyle name="Uwaga 3" xfId="28035" hidden="1"/>
    <cellStyle name="Uwaga 3" xfId="28033" hidden="1"/>
    <cellStyle name="Uwaga 3" xfId="28031" hidden="1"/>
    <cellStyle name="Uwaga 3" xfId="28020" hidden="1"/>
    <cellStyle name="Uwaga 3" xfId="28018" hidden="1"/>
    <cellStyle name="Uwaga 3" xfId="28016" hidden="1"/>
    <cellStyle name="Uwaga 3" xfId="28003" hidden="1"/>
    <cellStyle name="Uwaga 3" xfId="28001" hidden="1"/>
    <cellStyle name="Uwaga 3" xfId="28000" hidden="1"/>
    <cellStyle name="Uwaga 3" xfId="27987" hidden="1"/>
    <cellStyle name="Uwaga 3" xfId="27986" hidden="1"/>
    <cellStyle name="Uwaga 3" xfId="27984" hidden="1"/>
    <cellStyle name="Uwaga 3" xfId="27972" hidden="1"/>
    <cellStyle name="Uwaga 3" xfId="27971" hidden="1"/>
    <cellStyle name="Uwaga 3" xfId="27969" hidden="1"/>
    <cellStyle name="Uwaga 3" xfId="27957" hidden="1"/>
    <cellStyle name="Uwaga 3" xfId="27956" hidden="1"/>
    <cellStyle name="Uwaga 3" xfId="27954" hidden="1"/>
    <cellStyle name="Uwaga 3" xfId="27942" hidden="1"/>
    <cellStyle name="Uwaga 3" xfId="27941" hidden="1"/>
    <cellStyle name="Uwaga 3" xfId="27939" hidden="1"/>
    <cellStyle name="Uwaga 3" xfId="27927" hidden="1"/>
    <cellStyle name="Uwaga 3" xfId="27926" hidden="1"/>
    <cellStyle name="Uwaga 3" xfId="27924" hidden="1"/>
    <cellStyle name="Uwaga 3" xfId="27912" hidden="1"/>
    <cellStyle name="Uwaga 3" xfId="27911" hidden="1"/>
    <cellStyle name="Uwaga 3" xfId="27909" hidden="1"/>
    <cellStyle name="Uwaga 3" xfId="27897" hidden="1"/>
    <cellStyle name="Uwaga 3" xfId="27896" hidden="1"/>
    <cellStyle name="Uwaga 3" xfId="27894" hidden="1"/>
    <cellStyle name="Uwaga 3" xfId="27882" hidden="1"/>
    <cellStyle name="Uwaga 3" xfId="27881" hidden="1"/>
    <cellStyle name="Uwaga 3" xfId="27879" hidden="1"/>
    <cellStyle name="Uwaga 3" xfId="27867" hidden="1"/>
    <cellStyle name="Uwaga 3" xfId="27866" hidden="1"/>
    <cellStyle name="Uwaga 3" xfId="27864" hidden="1"/>
    <cellStyle name="Uwaga 3" xfId="27852" hidden="1"/>
    <cellStyle name="Uwaga 3" xfId="27851" hidden="1"/>
    <cellStyle name="Uwaga 3" xfId="27849" hidden="1"/>
    <cellStyle name="Uwaga 3" xfId="27837" hidden="1"/>
    <cellStyle name="Uwaga 3" xfId="27836" hidden="1"/>
    <cellStyle name="Uwaga 3" xfId="27834" hidden="1"/>
    <cellStyle name="Uwaga 3" xfId="27822" hidden="1"/>
    <cellStyle name="Uwaga 3" xfId="27821" hidden="1"/>
    <cellStyle name="Uwaga 3" xfId="27819" hidden="1"/>
    <cellStyle name="Uwaga 3" xfId="27807" hidden="1"/>
    <cellStyle name="Uwaga 3" xfId="27806" hidden="1"/>
    <cellStyle name="Uwaga 3" xfId="27804" hidden="1"/>
    <cellStyle name="Uwaga 3" xfId="27792" hidden="1"/>
    <cellStyle name="Uwaga 3" xfId="27791" hidden="1"/>
    <cellStyle name="Uwaga 3" xfId="27789" hidden="1"/>
    <cellStyle name="Uwaga 3" xfId="27777" hidden="1"/>
    <cellStyle name="Uwaga 3" xfId="27776" hidden="1"/>
    <cellStyle name="Uwaga 3" xfId="27774" hidden="1"/>
    <cellStyle name="Uwaga 3" xfId="27762" hidden="1"/>
    <cellStyle name="Uwaga 3" xfId="27761" hidden="1"/>
    <cellStyle name="Uwaga 3" xfId="27759" hidden="1"/>
    <cellStyle name="Uwaga 3" xfId="27747" hidden="1"/>
    <cellStyle name="Uwaga 3" xfId="27746" hidden="1"/>
    <cellStyle name="Uwaga 3" xfId="27744" hidden="1"/>
    <cellStyle name="Uwaga 3" xfId="27732" hidden="1"/>
    <cellStyle name="Uwaga 3" xfId="27731" hidden="1"/>
    <cellStyle name="Uwaga 3" xfId="27729" hidden="1"/>
    <cellStyle name="Uwaga 3" xfId="27717" hidden="1"/>
    <cellStyle name="Uwaga 3" xfId="27716" hidden="1"/>
    <cellStyle name="Uwaga 3" xfId="27714" hidden="1"/>
    <cellStyle name="Uwaga 3" xfId="27702" hidden="1"/>
    <cellStyle name="Uwaga 3" xfId="27701" hidden="1"/>
    <cellStyle name="Uwaga 3" xfId="27699" hidden="1"/>
    <cellStyle name="Uwaga 3" xfId="27687" hidden="1"/>
    <cellStyle name="Uwaga 3" xfId="27686" hidden="1"/>
    <cellStyle name="Uwaga 3" xfId="27684" hidden="1"/>
    <cellStyle name="Uwaga 3" xfId="27672" hidden="1"/>
    <cellStyle name="Uwaga 3" xfId="27671" hidden="1"/>
    <cellStyle name="Uwaga 3" xfId="27669" hidden="1"/>
    <cellStyle name="Uwaga 3" xfId="27657" hidden="1"/>
    <cellStyle name="Uwaga 3" xfId="27656" hidden="1"/>
    <cellStyle name="Uwaga 3" xfId="27654" hidden="1"/>
    <cellStyle name="Uwaga 3" xfId="27642" hidden="1"/>
    <cellStyle name="Uwaga 3" xfId="27641" hidden="1"/>
    <cellStyle name="Uwaga 3" xfId="27639" hidden="1"/>
    <cellStyle name="Uwaga 3" xfId="27627" hidden="1"/>
    <cellStyle name="Uwaga 3" xfId="27626" hidden="1"/>
    <cellStyle name="Uwaga 3" xfId="27624" hidden="1"/>
    <cellStyle name="Uwaga 3" xfId="27612" hidden="1"/>
    <cellStyle name="Uwaga 3" xfId="27611" hidden="1"/>
    <cellStyle name="Uwaga 3" xfId="27609" hidden="1"/>
    <cellStyle name="Uwaga 3" xfId="27597" hidden="1"/>
    <cellStyle name="Uwaga 3" xfId="27596" hidden="1"/>
    <cellStyle name="Uwaga 3" xfId="27594" hidden="1"/>
    <cellStyle name="Uwaga 3" xfId="27582" hidden="1"/>
    <cellStyle name="Uwaga 3" xfId="27580" hidden="1"/>
    <cellStyle name="Uwaga 3" xfId="27577" hidden="1"/>
    <cellStyle name="Uwaga 3" xfId="27567" hidden="1"/>
    <cellStyle name="Uwaga 3" xfId="27565" hidden="1"/>
    <cellStyle name="Uwaga 3" xfId="27562" hidden="1"/>
    <cellStyle name="Uwaga 3" xfId="27552" hidden="1"/>
    <cellStyle name="Uwaga 3" xfId="27550" hidden="1"/>
    <cellStyle name="Uwaga 3" xfId="27547" hidden="1"/>
    <cellStyle name="Uwaga 3" xfId="27537" hidden="1"/>
    <cellStyle name="Uwaga 3" xfId="27535" hidden="1"/>
    <cellStyle name="Uwaga 3" xfId="27532" hidden="1"/>
    <cellStyle name="Uwaga 3" xfId="27522" hidden="1"/>
    <cellStyle name="Uwaga 3" xfId="27520" hidden="1"/>
    <cellStyle name="Uwaga 3" xfId="27517" hidden="1"/>
    <cellStyle name="Uwaga 3" xfId="27507" hidden="1"/>
    <cellStyle name="Uwaga 3" xfId="27505" hidden="1"/>
    <cellStyle name="Uwaga 3" xfId="27501" hidden="1"/>
    <cellStyle name="Uwaga 3" xfId="27492" hidden="1"/>
    <cellStyle name="Uwaga 3" xfId="27489" hidden="1"/>
    <cellStyle name="Uwaga 3" xfId="27485" hidden="1"/>
    <cellStyle name="Uwaga 3" xfId="27477" hidden="1"/>
    <cellStyle name="Uwaga 3" xfId="27475" hidden="1"/>
    <cellStyle name="Uwaga 3" xfId="27471" hidden="1"/>
    <cellStyle name="Uwaga 3" xfId="27462" hidden="1"/>
    <cellStyle name="Uwaga 3" xfId="27460" hidden="1"/>
    <cellStyle name="Uwaga 3" xfId="27457" hidden="1"/>
    <cellStyle name="Uwaga 3" xfId="27447" hidden="1"/>
    <cellStyle name="Uwaga 3" xfId="27445" hidden="1"/>
    <cellStyle name="Uwaga 3" xfId="27440" hidden="1"/>
    <cellStyle name="Uwaga 3" xfId="27432" hidden="1"/>
    <cellStyle name="Uwaga 3" xfId="27430" hidden="1"/>
    <cellStyle name="Uwaga 3" xfId="27425" hidden="1"/>
    <cellStyle name="Uwaga 3" xfId="27417" hidden="1"/>
    <cellStyle name="Uwaga 3" xfId="27415" hidden="1"/>
    <cellStyle name="Uwaga 3" xfId="27410" hidden="1"/>
    <cellStyle name="Uwaga 3" xfId="27402" hidden="1"/>
    <cellStyle name="Uwaga 3" xfId="27400" hidden="1"/>
    <cellStyle name="Uwaga 3" xfId="27396" hidden="1"/>
    <cellStyle name="Uwaga 3" xfId="27387" hidden="1"/>
    <cellStyle name="Uwaga 3" xfId="27384" hidden="1"/>
    <cellStyle name="Uwaga 3" xfId="27379" hidden="1"/>
    <cellStyle name="Uwaga 3" xfId="27372" hidden="1"/>
    <cellStyle name="Uwaga 3" xfId="27368" hidden="1"/>
    <cellStyle name="Uwaga 3" xfId="27363" hidden="1"/>
    <cellStyle name="Uwaga 3" xfId="27357" hidden="1"/>
    <cellStyle name="Uwaga 3" xfId="27353" hidden="1"/>
    <cellStyle name="Uwaga 3" xfId="27348" hidden="1"/>
    <cellStyle name="Uwaga 3" xfId="27342" hidden="1"/>
    <cellStyle name="Uwaga 3" xfId="27339" hidden="1"/>
    <cellStyle name="Uwaga 3" xfId="27335" hidden="1"/>
    <cellStyle name="Uwaga 3" xfId="27326" hidden="1"/>
    <cellStyle name="Uwaga 3" xfId="27321" hidden="1"/>
    <cellStyle name="Uwaga 3" xfId="27316" hidden="1"/>
    <cellStyle name="Uwaga 3" xfId="27311" hidden="1"/>
    <cellStyle name="Uwaga 3" xfId="27306" hidden="1"/>
    <cellStyle name="Uwaga 3" xfId="27301" hidden="1"/>
    <cellStyle name="Uwaga 3" xfId="27296" hidden="1"/>
    <cellStyle name="Uwaga 3" xfId="27291" hidden="1"/>
    <cellStyle name="Uwaga 3" xfId="27286" hidden="1"/>
    <cellStyle name="Uwaga 3" xfId="27282" hidden="1"/>
    <cellStyle name="Uwaga 3" xfId="27277" hidden="1"/>
    <cellStyle name="Uwaga 3" xfId="27272" hidden="1"/>
    <cellStyle name="Uwaga 3" xfId="27267" hidden="1"/>
    <cellStyle name="Uwaga 3" xfId="27263" hidden="1"/>
    <cellStyle name="Uwaga 3" xfId="27259" hidden="1"/>
    <cellStyle name="Uwaga 3" xfId="27252" hidden="1"/>
    <cellStyle name="Uwaga 3" xfId="27248" hidden="1"/>
    <cellStyle name="Uwaga 3" xfId="27243" hidden="1"/>
    <cellStyle name="Uwaga 3" xfId="27237" hidden="1"/>
    <cellStyle name="Uwaga 3" xfId="27233" hidden="1"/>
    <cellStyle name="Uwaga 3" xfId="27228" hidden="1"/>
    <cellStyle name="Uwaga 3" xfId="27222" hidden="1"/>
    <cellStyle name="Uwaga 3" xfId="27218" hidden="1"/>
    <cellStyle name="Uwaga 3" xfId="27214" hidden="1"/>
    <cellStyle name="Uwaga 3" xfId="27207" hidden="1"/>
    <cellStyle name="Uwaga 3" xfId="27203" hidden="1"/>
    <cellStyle name="Uwaga 3" xfId="27199" hidden="1"/>
    <cellStyle name="Uwaga 3" xfId="27132" hidden="1"/>
    <cellStyle name="Uwaga 3" xfId="26190" hidden="1"/>
    <cellStyle name="Uwaga 3" xfId="25274" hidden="1"/>
    <cellStyle name="Uwaga 3" xfId="26198" hidden="1"/>
    <cellStyle name="Uwaga 3" xfId="26162" hidden="1"/>
    <cellStyle name="Uwaga 3" xfId="26202" hidden="1"/>
    <cellStyle name="Uwaga 3" xfId="26170" hidden="1"/>
    <cellStyle name="Uwaga 3" xfId="25258" hidden="1"/>
    <cellStyle name="Uwaga 3" xfId="26174" hidden="1"/>
    <cellStyle name="Uwaga 3" xfId="25277" hidden="1"/>
    <cellStyle name="Uwaga 3" xfId="27133" hidden="1"/>
    <cellStyle name="Uwaga 3" xfId="26191" hidden="1"/>
    <cellStyle name="Uwaga 3" xfId="27141" hidden="1"/>
    <cellStyle name="Uwaga 3" xfId="25265" hidden="1"/>
    <cellStyle name="Uwaga 3" xfId="26167" hidden="1"/>
    <cellStyle name="Uwaga 3" xfId="28138" hidden="1"/>
    <cellStyle name="Uwaga 3" xfId="28141" hidden="1"/>
    <cellStyle name="Uwaga 3" xfId="28143" hidden="1"/>
    <cellStyle name="Uwaga 3" xfId="28148" hidden="1"/>
    <cellStyle name="Uwaga 3" xfId="28151" hidden="1"/>
    <cellStyle name="Uwaga 3" xfId="28152" hidden="1"/>
    <cellStyle name="Uwaga 3" xfId="28156" hidden="1"/>
    <cellStyle name="Uwaga 3" xfId="28159" hidden="1"/>
    <cellStyle name="Uwaga 3" xfId="28161" hidden="1"/>
    <cellStyle name="Uwaga 3" xfId="28162" hidden="1"/>
    <cellStyle name="Uwaga 3" xfId="28163" hidden="1"/>
    <cellStyle name="Uwaga 3" xfId="28166" hidden="1"/>
    <cellStyle name="Uwaga 3" xfId="28173" hidden="1"/>
    <cellStyle name="Uwaga 3" xfId="28176" hidden="1"/>
    <cellStyle name="Uwaga 3" xfId="28179" hidden="1"/>
    <cellStyle name="Uwaga 3" xfId="28182" hidden="1"/>
    <cellStyle name="Uwaga 3" xfId="28185" hidden="1"/>
    <cellStyle name="Uwaga 3" xfId="28188" hidden="1"/>
    <cellStyle name="Uwaga 3" xfId="28190" hidden="1"/>
    <cellStyle name="Uwaga 3" xfId="28193" hidden="1"/>
    <cellStyle name="Uwaga 3" xfId="28196" hidden="1"/>
    <cellStyle name="Uwaga 3" xfId="28198" hidden="1"/>
    <cellStyle name="Uwaga 3" xfId="28199" hidden="1"/>
    <cellStyle name="Uwaga 3" xfId="28201" hidden="1"/>
    <cellStyle name="Uwaga 3" xfId="28208" hidden="1"/>
    <cellStyle name="Uwaga 3" xfId="28211" hidden="1"/>
    <cellStyle name="Uwaga 3" xfId="28214" hidden="1"/>
    <cellStyle name="Uwaga 3" xfId="28218" hidden="1"/>
    <cellStyle name="Uwaga 3" xfId="28221" hidden="1"/>
    <cellStyle name="Uwaga 3" xfId="28224" hidden="1"/>
    <cellStyle name="Uwaga 3" xfId="28226" hidden="1"/>
    <cellStyle name="Uwaga 3" xfId="28229" hidden="1"/>
    <cellStyle name="Uwaga 3" xfId="28232" hidden="1"/>
    <cellStyle name="Uwaga 3" xfId="28234" hidden="1"/>
    <cellStyle name="Uwaga 3" xfId="28235" hidden="1"/>
    <cellStyle name="Uwaga 3" xfId="28238" hidden="1"/>
    <cellStyle name="Uwaga 3" xfId="28245" hidden="1"/>
    <cellStyle name="Uwaga 3" xfId="28248" hidden="1"/>
    <cellStyle name="Uwaga 3" xfId="28251" hidden="1"/>
    <cellStyle name="Uwaga 3" xfId="28255" hidden="1"/>
    <cellStyle name="Uwaga 3" xfId="28258" hidden="1"/>
    <cellStyle name="Uwaga 3" xfId="28260" hidden="1"/>
    <cellStyle name="Uwaga 3" xfId="28263" hidden="1"/>
    <cellStyle name="Uwaga 3" xfId="28266" hidden="1"/>
    <cellStyle name="Uwaga 3" xfId="28269" hidden="1"/>
    <cellStyle name="Uwaga 3" xfId="28270" hidden="1"/>
    <cellStyle name="Uwaga 3" xfId="28271" hidden="1"/>
    <cellStyle name="Uwaga 3" xfId="28273" hidden="1"/>
    <cellStyle name="Uwaga 3" xfId="28279" hidden="1"/>
    <cellStyle name="Uwaga 3" xfId="28280" hidden="1"/>
    <cellStyle name="Uwaga 3" xfId="28282" hidden="1"/>
    <cellStyle name="Uwaga 3" xfId="28288" hidden="1"/>
    <cellStyle name="Uwaga 3" xfId="28290" hidden="1"/>
    <cellStyle name="Uwaga 3" xfId="28293" hidden="1"/>
    <cellStyle name="Uwaga 3" xfId="28297" hidden="1"/>
    <cellStyle name="Uwaga 3" xfId="28298" hidden="1"/>
    <cellStyle name="Uwaga 3" xfId="28300" hidden="1"/>
    <cellStyle name="Uwaga 3" xfId="28306" hidden="1"/>
    <cellStyle name="Uwaga 3" xfId="28307" hidden="1"/>
    <cellStyle name="Uwaga 3" xfId="28308" hidden="1"/>
    <cellStyle name="Uwaga 3" xfId="28316" hidden="1"/>
    <cellStyle name="Uwaga 3" xfId="28319" hidden="1"/>
    <cellStyle name="Uwaga 3" xfId="28322" hidden="1"/>
    <cellStyle name="Uwaga 3" xfId="28325" hidden="1"/>
    <cellStyle name="Uwaga 3" xfId="28328" hidden="1"/>
    <cellStyle name="Uwaga 3" xfId="28331" hidden="1"/>
    <cellStyle name="Uwaga 3" xfId="28334" hidden="1"/>
    <cellStyle name="Uwaga 3" xfId="28337" hidden="1"/>
    <cellStyle name="Uwaga 3" xfId="28340" hidden="1"/>
    <cellStyle name="Uwaga 3" xfId="28342" hidden="1"/>
    <cellStyle name="Uwaga 3" xfId="28343" hidden="1"/>
    <cellStyle name="Uwaga 3" xfId="28345" hidden="1"/>
    <cellStyle name="Uwaga 3" xfId="28352" hidden="1"/>
    <cellStyle name="Uwaga 3" xfId="28355" hidden="1"/>
    <cellStyle name="Uwaga 3" xfId="28358" hidden="1"/>
    <cellStyle name="Uwaga 3" xfId="28361" hidden="1"/>
    <cellStyle name="Uwaga 3" xfId="28364" hidden="1"/>
    <cellStyle name="Uwaga 3" xfId="28367" hidden="1"/>
    <cellStyle name="Uwaga 3" xfId="28370" hidden="1"/>
    <cellStyle name="Uwaga 3" xfId="28372" hidden="1"/>
    <cellStyle name="Uwaga 3" xfId="28375" hidden="1"/>
    <cellStyle name="Uwaga 3" xfId="28378" hidden="1"/>
    <cellStyle name="Uwaga 3" xfId="28379" hidden="1"/>
    <cellStyle name="Uwaga 3" xfId="28380" hidden="1"/>
    <cellStyle name="Uwaga 3" xfId="28387" hidden="1"/>
    <cellStyle name="Uwaga 3" xfId="28388" hidden="1"/>
    <cellStyle name="Uwaga 3" xfId="28390" hidden="1"/>
    <cellStyle name="Uwaga 3" xfId="28396" hidden="1"/>
    <cellStyle name="Uwaga 3" xfId="28397" hidden="1"/>
    <cellStyle name="Uwaga 3" xfId="28399" hidden="1"/>
    <cellStyle name="Uwaga 3" xfId="28405" hidden="1"/>
    <cellStyle name="Uwaga 3" xfId="28406" hidden="1"/>
    <cellStyle name="Uwaga 3" xfId="28408" hidden="1"/>
    <cellStyle name="Uwaga 3" xfId="28414" hidden="1"/>
    <cellStyle name="Uwaga 3" xfId="28415" hidden="1"/>
    <cellStyle name="Uwaga 3" xfId="28416" hidden="1"/>
    <cellStyle name="Uwaga 3" xfId="28424" hidden="1"/>
    <cellStyle name="Uwaga 3" xfId="28426" hidden="1"/>
    <cellStyle name="Uwaga 3" xfId="28429" hidden="1"/>
    <cellStyle name="Uwaga 3" xfId="28433" hidden="1"/>
    <cellStyle name="Uwaga 3" xfId="28436" hidden="1"/>
    <cellStyle name="Uwaga 3" xfId="28439" hidden="1"/>
    <cellStyle name="Uwaga 3" xfId="28442" hidden="1"/>
    <cellStyle name="Uwaga 3" xfId="28444" hidden="1"/>
    <cellStyle name="Uwaga 3" xfId="28447" hidden="1"/>
    <cellStyle name="Uwaga 3" xfId="28450" hidden="1"/>
    <cellStyle name="Uwaga 3" xfId="28451" hidden="1"/>
    <cellStyle name="Uwaga 3" xfId="28452" hidden="1"/>
    <cellStyle name="Uwaga 3" xfId="28459" hidden="1"/>
    <cellStyle name="Uwaga 3" xfId="28461" hidden="1"/>
    <cellStyle name="Uwaga 3" xfId="28463" hidden="1"/>
    <cellStyle name="Uwaga 3" xfId="28468" hidden="1"/>
    <cellStyle name="Uwaga 3" xfId="28470" hidden="1"/>
    <cellStyle name="Uwaga 3" xfId="28472" hidden="1"/>
    <cellStyle name="Uwaga 3" xfId="28477" hidden="1"/>
    <cellStyle name="Uwaga 3" xfId="28479" hidden="1"/>
    <cellStyle name="Uwaga 3" xfId="28481" hidden="1"/>
    <cellStyle name="Uwaga 3" xfId="28486" hidden="1"/>
    <cellStyle name="Uwaga 3" xfId="28487" hidden="1"/>
    <cellStyle name="Uwaga 3" xfId="28488" hidden="1"/>
    <cellStyle name="Uwaga 3" xfId="28495" hidden="1"/>
    <cellStyle name="Uwaga 3" xfId="28497" hidden="1"/>
    <cellStyle name="Uwaga 3" xfId="28499" hidden="1"/>
    <cellStyle name="Uwaga 3" xfId="28504" hidden="1"/>
    <cellStyle name="Uwaga 3" xfId="28506" hidden="1"/>
    <cellStyle name="Uwaga 3" xfId="28508" hidden="1"/>
    <cellStyle name="Uwaga 3" xfId="28513" hidden="1"/>
    <cellStyle name="Uwaga 3" xfId="28515" hidden="1"/>
    <cellStyle name="Uwaga 3" xfId="28516" hidden="1"/>
    <cellStyle name="Uwaga 3" xfId="28522" hidden="1"/>
    <cellStyle name="Uwaga 3" xfId="28523" hidden="1"/>
    <cellStyle name="Uwaga 3" xfId="28524" hidden="1"/>
    <cellStyle name="Uwaga 3" xfId="28531" hidden="1"/>
    <cellStyle name="Uwaga 3" xfId="28533" hidden="1"/>
    <cellStyle name="Uwaga 3" xfId="28535" hidden="1"/>
    <cellStyle name="Uwaga 3" xfId="28540" hidden="1"/>
    <cellStyle name="Uwaga 3" xfId="28542" hidden="1"/>
    <cellStyle name="Uwaga 3" xfId="28544" hidden="1"/>
    <cellStyle name="Uwaga 3" xfId="28549" hidden="1"/>
    <cellStyle name="Uwaga 3" xfId="28551" hidden="1"/>
    <cellStyle name="Uwaga 3" xfId="28553" hidden="1"/>
    <cellStyle name="Uwaga 3" xfId="28558" hidden="1"/>
    <cellStyle name="Uwaga 3" xfId="28559" hidden="1"/>
    <cellStyle name="Uwaga 3" xfId="28561" hidden="1"/>
    <cellStyle name="Uwaga 3" xfId="28567" hidden="1"/>
    <cellStyle name="Uwaga 3" xfId="28568" hidden="1"/>
    <cellStyle name="Uwaga 3" xfId="28569" hidden="1"/>
    <cellStyle name="Uwaga 3" xfId="28576" hidden="1"/>
    <cellStyle name="Uwaga 3" xfId="28577" hidden="1"/>
    <cellStyle name="Uwaga 3" xfId="28578" hidden="1"/>
    <cellStyle name="Uwaga 3" xfId="28585" hidden="1"/>
    <cellStyle name="Uwaga 3" xfId="28586" hidden="1"/>
    <cellStyle name="Uwaga 3" xfId="28587" hidden="1"/>
    <cellStyle name="Uwaga 3" xfId="28594" hidden="1"/>
    <cellStyle name="Uwaga 3" xfId="28595" hidden="1"/>
    <cellStyle name="Uwaga 3" xfId="28596" hidden="1"/>
    <cellStyle name="Uwaga 3" xfId="28603" hidden="1"/>
    <cellStyle name="Uwaga 3" xfId="28604" hidden="1"/>
    <cellStyle name="Uwaga 3" xfId="28605" hidden="1"/>
    <cellStyle name="Uwaga 3" xfId="28691" hidden="1"/>
    <cellStyle name="Uwaga 3" xfId="28692" hidden="1"/>
    <cellStyle name="Uwaga 3" xfId="28694" hidden="1"/>
    <cellStyle name="Uwaga 3" xfId="28706" hidden="1"/>
    <cellStyle name="Uwaga 3" xfId="28707" hidden="1"/>
    <cellStyle name="Uwaga 3" xfId="28712" hidden="1"/>
    <cellStyle name="Uwaga 3" xfId="28721" hidden="1"/>
    <cellStyle name="Uwaga 3" xfId="28722" hidden="1"/>
    <cellStyle name="Uwaga 3" xfId="28727" hidden="1"/>
    <cellStyle name="Uwaga 3" xfId="28736" hidden="1"/>
    <cellStyle name="Uwaga 3" xfId="28737" hidden="1"/>
    <cellStyle name="Uwaga 3" xfId="28738" hidden="1"/>
    <cellStyle name="Uwaga 3" xfId="28751" hidden="1"/>
    <cellStyle name="Uwaga 3" xfId="28756" hidden="1"/>
    <cellStyle name="Uwaga 3" xfId="28761" hidden="1"/>
    <cellStyle name="Uwaga 3" xfId="28771" hidden="1"/>
    <cellStyle name="Uwaga 3" xfId="28776" hidden="1"/>
    <cellStyle name="Uwaga 3" xfId="28780" hidden="1"/>
    <cellStyle name="Uwaga 3" xfId="28787" hidden="1"/>
    <cellStyle name="Uwaga 3" xfId="28792" hidden="1"/>
    <cellStyle name="Uwaga 3" xfId="28795" hidden="1"/>
    <cellStyle name="Uwaga 3" xfId="28801" hidden="1"/>
    <cellStyle name="Uwaga 3" xfId="28806" hidden="1"/>
    <cellStyle name="Uwaga 3" xfId="28810" hidden="1"/>
    <cellStyle name="Uwaga 3" xfId="28811" hidden="1"/>
    <cellStyle name="Uwaga 3" xfId="28812" hidden="1"/>
    <cellStyle name="Uwaga 3" xfId="28816" hidden="1"/>
    <cellStyle name="Uwaga 3" xfId="28828" hidden="1"/>
    <cellStyle name="Uwaga 3" xfId="28833" hidden="1"/>
    <cellStyle name="Uwaga 3" xfId="28838" hidden="1"/>
    <cellStyle name="Uwaga 3" xfId="28843" hidden="1"/>
    <cellStyle name="Uwaga 3" xfId="28848" hidden="1"/>
    <cellStyle name="Uwaga 3" xfId="28853" hidden="1"/>
    <cellStyle name="Uwaga 3" xfId="28857" hidden="1"/>
    <cellStyle name="Uwaga 3" xfId="28861" hidden="1"/>
    <cellStyle name="Uwaga 3" xfId="28866" hidden="1"/>
    <cellStyle name="Uwaga 3" xfId="28871" hidden="1"/>
    <cellStyle name="Uwaga 3" xfId="28872" hidden="1"/>
    <cellStyle name="Uwaga 3" xfId="28874" hidden="1"/>
    <cellStyle name="Uwaga 3" xfId="28887" hidden="1"/>
    <cellStyle name="Uwaga 3" xfId="28891" hidden="1"/>
    <cellStyle name="Uwaga 3" xfId="28896" hidden="1"/>
    <cellStyle name="Uwaga 3" xfId="28903" hidden="1"/>
    <cellStyle name="Uwaga 3" xfId="28907" hidden="1"/>
    <cellStyle name="Uwaga 3" xfId="28912" hidden="1"/>
    <cellStyle name="Uwaga 3" xfId="28917" hidden="1"/>
    <cellStyle name="Uwaga 3" xfId="28920" hidden="1"/>
    <cellStyle name="Uwaga 3" xfId="28925" hidden="1"/>
    <cellStyle name="Uwaga 3" xfId="28931" hidden="1"/>
    <cellStyle name="Uwaga 3" xfId="28932" hidden="1"/>
    <cellStyle name="Uwaga 3" xfId="28935" hidden="1"/>
    <cellStyle name="Uwaga 3" xfId="28948" hidden="1"/>
    <cellStyle name="Uwaga 3" xfId="28952" hidden="1"/>
    <cellStyle name="Uwaga 3" xfId="28957" hidden="1"/>
    <cellStyle name="Uwaga 3" xfId="28964" hidden="1"/>
    <cellStyle name="Uwaga 3" xfId="28969" hidden="1"/>
    <cellStyle name="Uwaga 3" xfId="28973" hidden="1"/>
    <cellStyle name="Uwaga 3" xfId="28978" hidden="1"/>
    <cellStyle name="Uwaga 3" xfId="28982" hidden="1"/>
    <cellStyle name="Uwaga 3" xfId="28987" hidden="1"/>
    <cellStyle name="Uwaga 3" xfId="28991" hidden="1"/>
    <cellStyle name="Uwaga 3" xfId="28992" hidden="1"/>
    <cellStyle name="Uwaga 3" xfId="28994" hidden="1"/>
    <cellStyle name="Uwaga 3" xfId="29006" hidden="1"/>
    <cellStyle name="Uwaga 3" xfId="29007" hidden="1"/>
    <cellStyle name="Uwaga 3" xfId="29009" hidden="1"/>
    <cellStyle name="Uwaga 3" xfId="29021" hidden="1"/>
    <cellStyle name="Uwaga 3" xfId="29023" hidden="1"/>
    <cellStyle name="Uwaga 3" xfId="29026" hidden="1"/>
    <cellStyle name="Uwaga 3" xfId="29036" hidden="1"/>
    <cellStyle name="Uwaga 3" xfId="29037" hidden="1"/>
    <cellStyle name="Uwaga 3" xfId="29039" hidden="1"/>
    <cellStyle name="Uwaga 3" xfId="29051" hidden="1"/>
    <cellStyle name="Uwaga 3" xfId="29052" hidden="1"/>
    <cellStyle name="Uwaga 3" xfId="29053" hidden="1"/>
    <cellStyle name="Uwaga 3" xfId="29067" hidden="1"/>
    <cellStyle name="Uwaga 3" xfId="29070" hidden="1"/>
    <cellStyle name="Uwaga 3" xfId="29074" hidden="1"/>
    <cellStyle name="Uwaga 3" xfId="29082" hidden="1"/>
    <cellStyle name="Uwaga 3" xfId="29085" hidden="1"/>
    <cellStyle name="Uwaga 3" xfId="29089" hidden="1"/>
    <cellStyle name="Uwaga 3" xfId="29097" hidden="1"/>
    <cellStyle name="Uwaga 3" xfId="29100" hidden="1"/>
    <cellStyle name="Uwaga 3" xfId="29104" hidden="1"/>
    <cellStyle name="Uwaga 3" xfId="29111" hidden="1"/>
    <cellStyle name="Uwaga 3" xfId="29112" hidden="1"/>
    <cellStyle name="Uwaga 3" xfId="29114" hidden="1"/>
    <cellStyle name="Uwaga 3" xfId="29127" hidden="1"/>
    <cellStyle name="Uwaga 3" xfId="29130" hidden="1"/>
    <cellStyle name="Uwaga 3" xfId="29133" hidden="1"/>
    <cellStyle name="Uwaga 3" xfId="29142" hidden="1"/>
    <cellStyle name="Uwaga 3" xfId="29145" hidden="1"/>
    <cellStyle name="Uwaga 3" xfId="29149" hidden="1"/>
    <cellStyle name="Uwaga 3" xfId="29157" hidden="1"/>
    <cellStyle name="Uwaga 3" xfId="29159" hidden="1"/>
    <cellStyle name="Uwaga 3" xfId="29162" hidden="1"/>
    <cellStyle name="Uwaga 3" xfId="29171" hidden="1"/>
    <cellStyle name="Uwaga 3" xfId="29172" hidden="1"/>
    <cellStyle name="Uwaga 3" xfId="29173" hidden="1"/>
    <cellStyle name="Uwaga 3" xfId="29186" hidden="1"/>
    <cellStyle name="Uwaga 3" xfId="29187" hidden="1"/>
    <cellStyle name="Uwaga 3" xfId="29189" hidden="1"/>
    <cellStyle name="Uwaga 3" xfId="29201" hidden="1"/>
    <cellStyle name="Uwaga 3" xfId="29202" hidden="1"/>
    <cellStyle name="Uwaga 3" xfId="29204" hidden="1"/>
    <cellStyle name="Uwaga 3" xfId="29216" hidden="1"/>
    <cellStyle name="Uwaga 3" xfId="29217" hidden="1"/>
    <cellStyle name="Uwaga 3" xfId="29219" hidden="1"/>
    <cellStyle name="Uwaga 3" xfId="29231" hidden="1"/>
    <cellStyle name="Uwaga 3" xfId="29232" hidden="1"/>
    <cellStyle name="Uwaga 3" xfId="29233" hidden="1"/>
    <cellStyle name="Uwaga 3" xfId="29247" hidden="1"/>
    <cellStyle name="Uwaga 3" xfId="29249" hidden="1"/>
    <cellStyle name="Uwaga 3" xfId="29252" hidden="1"/>
    <cellStyle name="Uwaga 3" xfId="29262" hidden="1"/>
    <cellStyle name="Uwaga 3" xfId="29265" hidden="1"/>
    <cellStyle name="Uwaga 3" xfId="29268" hidden="1"/>
    <cellStyle name="Uwaga 3" xfId="29277" hidden="1"/>
    <cellStyle name="Uwaga 3" xfId="29279" hidden="1"/>
    <cellStyle name="Uwaga 3" xfId="29282" hidden="1"/>
    <cellStyle name="Uwaga 3" xfId="29291" hidden="1"/>
    <cellStyle name="Uwaga 3" xfId="29292" hidden="1"/>
    <cellStyle name="Uwaga 3" xfId="29293" hidden="1"/>
    <cellStyle name="Uwaga 3" xfId="29306" hidden="1"/>
    <cellStyle name="Uwaga 3" xfId="29308" hidden="1"/>
    <cellStyle name="Uwaga 3" xfId="29310" hidden="1"/>
    <cellStyle name="Uwaga 3" xfId="29321" hidden="1"/>
    <cellStyle name="Uwaga 3" xfId="29323" hidden="1"/>
    <cellStyle name="Uwaga 3" xfId="29325" hidden="1"/>
    <cellStyle name="Uwaga 3" xfId="29336" hidden="1"/>
    <cellStyle name="Uwaga 3" xfId="29338" hidden="1"/>
    <cellStyle name="Uwaga 3" xfId="29340" hidden="1"/>
    <cellStyle name="Uwaga 3" xfId="29351" hidden="1"/>
    <cellStyle name="Uwaga 3" xfId="29352" hidden="1"/>
    <cellStyle name="Uwaga 3" xfId="29353" hidden="1"/>
    <cellStyle name="Uwaga 3" xfId="29366" hidden="1"/>
    <cellStyle name="Uwaga 3" xfId="29368" hidden="1"/>
    <cellStyle name="Uwaga 3" xfId="29370" hidden="1"/>
    <cellStyle name="Uwaga 3" xfId="29381" hidden="1"/>
    <cellStyle name="Uwaga 3" xfId="29383" hidden="1"/>
    <cellStyle name="Uwaga 3" xfId="29385" hidden="1"/>
    <cellStyle name="Uwaga 3" xfId="29396" hidden="1"/>
    <cellStyle name="Uwaga 3" xfId="29398" hidden="1"/>
    <cellStyle name="Uwaga 3" xfId="29399" hidden="1"/>
    <cellStyle name="Uwaga 3" xfId="29411" hidden="1"/>
    <cellStyle name="Uwaga 3" xfId="29412" hidden="1"/>
    <cellStyle name="Uwaga 3" xfId="29413" hidden="1"/>
    <cellStyle name="Uwaga 3" xfId="29426" hidden="1"/>
    <cellStyle name="Uwaga 3" xfId="29428" hidden="1"/>
    <cellStyle name="Uwaga 3" xfId="29430" hidden="1"/>
    <cellStyle name="Uwaga 3" xfId="29441" hidden="1"/>
    <cellStyle name="Uwaga 3" xfId="29443" hidden="1"/>
    <cellStyle name="Uwaga 3" xfId="29445" hidden="1"/>
    <cellStyle name="Uwaga 3" xfId="29456" hidden="1"/>
    <cellStyle name="Uwaga 3" xfId="29458" hidden="1"/>
    <cellStyle name="Uwaga 3" xfId="29460" hidden="1"/>
    <cellStyle name="Uwaga 3" xfId="29471" hidden="1"/>
    <cellStyle name="Uwaga 3" xfId="29472" hidden="1"/>
    <cellStyle name="Uwaga 3" xfId="29474" hidden="1"/>
    <cellStyle name="Uwaga 3" xfId="29485" hidden="1"/>
    <cellStyle name="Uwaga 3" xfId="29487" hidden="1"/>
    <cellStyle name="Uwaga 3" xfId="29488" hidden="1"/>
    <cellStyle name="Uwaga 3" xfId="29497" hidden="1"/>
    <cellStyle name="Uwaga 3" xfId="29500" hidden="1"/>
    <cellStyle name="Uwaga 3" xfId="29502" hidden="1"/>
    <cellStyle name="Uwaga 3" xfId="29513" hidden="1"/>
    <cellStyle name="Uwaga 3" xfId="29515" hidden="1"/>
    <cellStyle name="Uwaga 3" xfId="29517" hidden="1"/>
    <cellStyle name="Uwaga 3" xfId="29529" hidden="1"/>
    <cellStyle name="Uwaga 3" xfId="29531" hidden="1"/>
    <cellStyle name="Uwaga 3" xfId="29533" hidden="1"/>
    <cellStyle name="Uwaga 3" xfId="29541" hidden="1"/>
    <cellStyle name="Uwaga 3" xfId="29543" hidden="1"/>
    <cellStyle name="Uwaga 3" xfId="29546" hidden="1"/>
    <cellStyle name="Uwaga 3" xfId="29536" hidden="1"/>
    <cellStyle name="Uwaga 3" xfId="29535" hidden="1"/>
    <cellStyle name="Uwaga 3" xfId="29534" hidden="1"/>
    <cellStyle name="Uwaga 3" xfId="29521" hidden="1"/>
    <cellStyle name="Uwaga 3" xfId="29520" hidden="1"/>
    <cellStyle name="Uwaga 3" xfId="29519" hidden="1"/>
    <cellStyle name="Uwaga 3" xfId="29506" hidden="1"/>
    <cellStyle name="Uwaga 3" xfId="29505" hidden="1"/>
    <cellStyle name="Uwaga 3" xfId="29504" hidden="1"/>
    <cellStyle name="Uwaga 3" xfId="29491" hidden="1"/>
    <cellStyle name="Uwaga 3" xfId="29490" hidden="1"/>
    <cellStyle name="Uwaga 3" xfId="29489" hidden="1"/>
    <cellStyle name="Uwaga 3" xfId="29476" hidden="1"/>
    <cellStyle name="Uwaga 3" xfId="29475" hidden="1"/>
    <cellStyle name="Uwaga 3" xfId="29473" hidden="1"/>
    <cellStyle name="Uwaga 3" xfId="29462" hidden="1"/>
    <cellStyle name="Uwaga 3" xfId="29459" hidden="1"/>
    <cellStyle name="Uwaga 3" xfId="29457" hidden="1"/>
    <cellStyle name="Uwaga 3" xfId="29447" hidden="1"/>
    <cellStyle name="Uwaga 3" xfId="29444" hidden="1"/>
    <cellStyle name="Uwaga 3" xfId="29442" hidden="1"/>
    <cellStyle name="Uwaga 3" xfId="29432" hidden="1"/>
    <cellStyle name="Uwaga 3" xfId="29429" hidden="1"/>
    <cellStyle name="Uwaga 3" xfId="29427" hidden="1"/>
    <cellStyle name="Uwaga 3" xfId="29417" hidden="1"/>
    <cellStyle name="Uwaga 3" xfId="29415" hidden="1"/>
    <cellStyle name="Uwaga 3" xfId="29414" hidden="1"/>
    <cellStyle name="Uwaga 3" xfId="29402" hidden="1"/>
    <cellStyle name="Uwaga 3" xfId="29400" hidden="1"/>
    <cellStyle name="Uwaga 3" xfId="29397" hidden="1"/>
    <cellStyle name="Uwaga 3" xfId="29387" hidden="1"/>
    <cellStyle name="Uwaga 3" xfId="29384" hidden="1"/>
    <cellStyle name="Uwaga 3" xfId="29382" hidden="1"/>
    <cellStyle name="Uwaga 3" xfId="29372" hidden="1"/>
    <cellStyle name="Uwaga 3" xfId="29369" hidden="1"/>
    <cellStyle name="Uwaga 3" xfId="29367" hidden="1"/>
    <cellStyle name="Uwaga 3" xfId="29357" hidden="1"/>
    <cellStyle name="Uwaga 3" xfId="29355" hidden="1"/>
    <cellStyle name="Uwaga 3" xfId="29354" hidden="1"/>
    <cellStyle name="Uwaga 3" xfId="29342" hidden="1"/>
    <cellStyle name="Uwaga 3" xfId="29339" hidden="1"/>
    <cellStyle name="Uwaga 3" xfId="29337" hidden="1"/>
    <cellStyle name="Uwaga 3" xfId="29327" hidden="1"/>
    <cellStyle name="Uwaga 3" xfId="29324" hidden="1"/>
    <cellStyle name="Uwaga 3" xfId="29322" hidden="1"/>
    <cellStyle name="Uwaga 3" xfId="29312" hidden="1"/>
    <cellStyle name="Uwaga 3" xfId="29309" hidden="1"/>
    <cellStyle name="Uwaga 3" xfId="29307" hidden="1"/>
    <cellStyle name="Uwaga 3" xfId="29297" hidden="1"/>
    <cellStyle name="Uwaga 3" xfId="29295" hidden="1"/>
    <cellStyle name="Uwaga 3" xfId="29294" hidden="1"/>
    <cellStyle name="Uwaga 3" xfId="29281" hidden="1"/>
    <cellStyle name="Uwaga 3" xfId="29278" hidden="1"/>
    <cellStyle name="Uwaga 3" xfId="29276" hidden="1"/>
    <cellStyle name="Uwaga 3" xfId="29266" hidden="1"/>
    <cellStyle name="Uwaga 3" xfId="29263" hidden="1"/>
    <cellStyle name="Uwaga 3" xfId="29261" hidden="1"/>
    <cellStyle name="Uwaga 3" xfId="29251" hidden="1"/>
    <cellStyle name="Uwaga 3" xfId="29248" hidden="1"/>
    <cellStyle name="Uwaga 3" xfId="29246" hidden="1"/>
    <cellStyle name="Uwaga 3" xfId="29237" hidden="1"/>
    <cellStyle name="Uwaga 3" xfId="29235" hidden="1"/>
    <cellStyle name="Uwaga 3" xfId="29234" hidden="1"/>
    <cellStyle name="Uwaga 3" xfId="29222" hidden="1"/>
    <cellStyle name="Uwaga 3" xfId="29220" hidden="1"/>
    <cellStyle name="Uwaga 3" xfId="29218" hidden="1"/>
    <cellStyle name="Uwaga 3" xfId="29207" hidden="1"/>
    <cellStyle name="Uwaga 3" xfId="29205" hidden="1"/>
    <cellStyle name="Uwaga 3" xfId="29203" hidden="1"/>
    <cellStyle name="Uwaga 3" xfId="29192" hidden="1"/>
    <cellStyle name="Uwaga 3" xfId="29190" hidden="1"/>
    <cellStyle name="Uwaga 3" xfId="29188" hidden="1"/>
    <cellStyle name="Uwaga 3" xfId="29177" hidden="1"/>
    <cellStyle name="Uwaga 3" xfId="29175" hidden="1"/>
    <cellStyle name="Uwaga 3" xfId="29174" hidden="1"/>
    <cellStyle name="Uwaga 3" xfId="29161" hidden="1"/>
    <cellStyle name="Uwaga 3" xfId="29158" hidden="1"/>
    <cellStyle name="Uwaga 3" xfId="29156" hidden="1"/>
    <cellStyle name="Uwaga 3" xfId="29146" hidden="1"/>
    <cellStyle name="Uwaga 3" xfId="29143" hidden="1"/>
    <cellStyle name="Uwaga 3" xfId="29141" hidden="1"/>
    <cellStyle name="Uwaga 3" xfId="29131" hidden="1"/>
    <cellStyle name="Uwaga 3" xfId="29128" hidden="1"/>
    <cellStyle name="Uwaga 3" xfId="29126" hidden="1"/>
    <cellStyle name="Uwaga 3" xfId="29117" hidden="1"/>
    <cellStyle name="Uwaga 3" xfId="29115" hidden="1"/>
    <cellStyle name="Uwaga 3" xfId="29113" hidden="1"/>
    <cellStyle name="Uwaga 3" xfId="29101" hidden="1"/>
    <cellStyle name="Uwaga 3" xfId="29098" hidden="1"/>
    <cellStyle name="Uwaga 3" xfId="29096" hidden="1"/>
    <cellStyle name="Uwaga 3" xfId="29086" hidden="1"/>
    <cellStyle name="Uwaga 3" xfId="29083" hidden="1"/>
    <cellStyle name="Uwaga 3" xfId="29081" hidden="1"/>
    <cellStyle name="Uwaga 3" xfId="29071" hidden="1"/>
    <cellStyle name="Uwaga 3" xfId="29068" hidden="1"/>
    <cellStyle name="Uwaga 3" xfId="29066" hidden="1"/>
    <cellStyle name="Uwaga 3" xfId="29059" hidden="1"/>
    <cellStyle name="Uwaga 3" xfId="29056" hidden="1"/>
    <cellStyle name="Uwaga 3" xfId="29054" hidden="1"/>
    <cellStyle name="Uwaga 3" xfId="29044" hidden="1"/>
    <cellStyle name="Uwaga 3" xfId="29041" hidden="1"/>
    <cellStyle name="Uwaga 3" xfId="29038" hidden="1"/>
    <cellStyle name="Uwaga 3" xfId="29029" hidden="1"/>
    <cellStyle name="Uwaga 3" xfId="29025" hidden="1"/>
    <cellStyle name="Uwaga 3" xfId="29022" hidden="1"/>
    <cellStyle name="Uwaga 3" xfId="29014" hidden="1"/>
    <cellStyle name="Uwaga 3" xfId="29011" hidden="1"/>
    <cellStyle name="Uwaga 3" xfId="29008" hidden="1"/>
    <cellStyle name="Uwaga 3" xfId="28999" hidden="1"/>
    <cellStyle name="Uwaga 3" xfId="28996" hidden="1"/>
    <cellStyle name="Uwaga 3" xfId="28993" hidden="1"/>
    <cellStyle name="Uwaga 3" xfId="28983" hidden="1"/>
    <cellStyle name="Uwaga 3" xfId="28979" hidden="1"/>
    <cellStyle name="Uwaga 3" xfId="28976" hidden="1"/>
    <cellStyle name="Uwaga 3" xfId="28967" hidden="1"/>
    <cellStyle name="Uwaga 3" xfId="28963" hidden="1"/>
    <cellStyle name="Uwaga 3" xfId="28961" hidden="1"/>
    <cellStyle name="Uwaga 3" xfId="28953" hidden="1"/>
    <cellStyle name="Uwaga 3" xfId="28949" hidden="1"/>
    <cellStyle name="Uwaga 3" xfId="28946" hidden="1"/>
    <cellStyle name="Uwaga 3" xfId="28939" hidden="1"/>
    <cellStyle name="Uwaga 3" xfId="28936" hidden="1"/>
    <cellStyle name="Uwaga 3" xfId="28933" hidden="1"/>
    <cellStyle name="Uwaga 3" xfId="28924" hidden="1"/>
    <cellStyle name="Uwaga 3" xfId="28919" hidden="1"/>
    <cellStyle name="Uwaga 3" xfId="28916" hidden="1"/>
    <cellStyle name="Uwaga 3" xfId="28909" hidden="1"/>
    <cellStyle name="Uwaga 3" xfId="28904" hidden="1"/>
    <cellStyle name="Uwaga 3" xfId="28901" hidden="1"/>
    <cellStyle name="Uwaga 3" xfId="28894" hidden="1"/>
    <cellStyle name="Uwaga 3" xfId="28889" hidden="1"/>
    <cellStyle name="Uwaga 3" xfId="28886" hidden="1"/>
    <cellStyle name="Uwaga 3" xfId="28880" hidden="1"/>
    <cellStyle name="Uwaga 3" xfId="28876" hidden="1"/>
    <cellStyle name="Uwaga 3" xfId="28873" hidden="1"/>
    <cellStyle name="Uwaga 3" xfId="28865" hidden="1"/>
    <cellStyle name="Uwaga 3" xfId="28860" hidden="1"/>
    <cellStyle name="Uwaga 3" xfId="28856" hidden="1"/>
    <cellStyle name="Uwaga 3" xfId="28850" hidden="1"/>
    <cellStyle name="Uwaga 3" xfId="28845" hidden="1"/>
    <cellStyle name="Uwaga 3" xfId="28841" hidden="1"/>
    <cellStyle name="Uwaga 3" xfId="28835" hidden="1"/>
    <cellStyle name="Uwaga 3" xfId="28830" hidden="1"/>
    <cellStyle name="Uwaga 3" xfId="28826" hidden="1"/>
    <cellStyle name="Uwaga 3" xfId="28821" hidden="1"/>
    <cellStyle name="Uwaga 3" xfId="28817" hidden="1"/>
    <cellStyle name="Uwaga 3" xfId="28813" hidden="1"/>
    <cellStyle name="Uwaga 3" xfId="28805" hidden="1"/>
    <cellStyle name="Uwaga 3" xfId="28800" hidden="1"/>
    <cellStyle name="Uwaga 3" xfId="28796" hidden="1"/>
    <cellStyle name="Uwaga 3" xfId="28790" hidden="1"/>
    <cellStyle name="Uwaga 3" xfId="28785" hidden="1"/>
    <cellStyle name="Uwaga 3" xfId="28781" hidden="1"/>
    <cellStyle name="Uwaga 3" xfId="28775" hidden="1"/>
    <cellStyle name="Uwaga 3" xfId="28770"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3" hidden="1"/>
    <cellStyle name="Uwaga 3" xfId="28687" hidden="1"/>
    <cellStyle name="Uwaga 3" xfId="28683" hidden="1"/>
    <cellStyle name="Uwaga 3" xfId="28679" hidden="1"/>
    <cellStyle name="Uwaga 3" xfId="29539" hidden="1"/>
    <cellStyle name="Uwaga 3" xfId="29538" hidden="1"/>
    <cellStyle name="Uwaga 3" xfId="29537" hidden="1"/>
    <cellStyle name="Uwaga 3" xfId="29524" hidden="1"/>
    <cellStyle name="Uwaga 3" xfId="29523" hidden="1"/>
    <cellStyle name="Uwaga 3" xfId="29522" hidden="1"/>
    <cellStyle name="Uwaga 3" xfId="29509" hidden="1"/>
    <cellStyle name="Uwaga 3" xfId="29508" hidden="1"/>
    <cellStyle name="Uwaga 3" xfId="29507" hidden="1"/>
    <cellStyle name="Uwaga 3" xfId="29494" hidden="1"/>
    <cellStyle name="Uwaga 3" xfId="29493" hidden="1"/>
    <cellStyle name="Uwaga 3" xfId="29492" hidden="1"/>
    <cellStyle name="Uwaga 3" xfId="29479" hidden="1"/>
    <cellStyle name="Uwaga 3" xfId="29478" hidden="1"/>
    <cellStyle name="Uwaga 3" xfId="29477" hidden="1"/>
    <cellStyle name="Uwaga 3" xfId="29465" hidden="1"/>
    <cellStyle name="Uwaga 3" xfId="29463" hidden="1"/>
    <cellStyle name="Uwaga 3" xfId="29461" hidden="1"/>
    <cellStyle name="Uwaga 3" xfId="29450" hidden="1"/>
    <cellStyle name="Uwaga 3" xfId="29448" hidden="1"/>
    <cellStyle name="Uwaga 3" xfId="29446" hidden="1"/>
    <cellStyle name="Uwaga 3" xfId="29435" hidden="1"/>
    <cellStyle name="Uwaga 3" xfId="29433" hidden="1"/>
    <cellStyle name="Uwaga 3" xfId="29431" hidden="1"/>
    <cellStyle name="Uwaga 3" xfId="29420" hidden="1"/>
    <cellStyle name="Uwaga 3" xfId="29418" hidden="1"/>
    <cellStyle name="Uwaga 3" xfId="29416" hidden="1"/>
    <cellStyle name="Uwaga 3" xfId="29405" hidden="1"/>
    <cellStyle name="Uwaga 3" xfId="29403" hidden="1"/>
    <cellStyle name="Uwaga 3" xfId="29401" hidden="1"/>
    <cellStyle name="Uwaga 3" xfId="29390" hidden="1"/>
    <cellStyle name="Uwaga 3" xfId="29388" hidden="1"/>
    <cellStyle name="Uwaga 3" xfId="29386" hidden="1"/>
    <cellStyle name="Uwaga 3" xfId="29375" hidden="1"/>
    <cellStyle name="Uwaga 3" xfId="29373" hidden="1"/>
    <cellStyle name="Uwaga 3" xfId="29371" hidden="1"/>
    <cellStyle name="Uwaga 3" xfId="29360" hidden="1"/>
    <cellStyle name="Uwaga 3" xfId="29358" hidden="1"/>
    <cellStyle name="Uwaga 3" xfId="29356" hidden="1"/>
    <cellStyle name="Uwaga 3" xfId="29345" hidden="1"/>
    <cellStyle name="Uwaga 3" xfId="29343" hidden="1"/>
    <cellStyle name="Uwaga 3" xfId="29341" hidden="1"/>
    <cellStyle name="Uwaga 3" xfId="29330" hidden="1"/>
    <cellStyle name="Uwaga 3" xfId="29328" hidden="1"/>
    <cellStyle name="Uwaga 3" xfId="29326" hidden="1"/>
    <cellStyle name="Uwaga 3" xfId="29315" hidden="1"/>
    <cellStyle name="Uwaga 3" xfId="29313" hidden="1"/>
    <cellStyle name="Uwaga 3" xfId="29311" hidden="1"/>
    <cellStyle name="Uwaga 3" xfId="29300" hidden="1"/>
    <cellStyle name="Uwaga 3" xfId="29298" hidden="1"/>
    <cellStyle name="Uwaga 3" xfId="29296" hidden="1"/>
    <cellStyle name="Uwaga 3" xfId="29285" hidden="1"/>
    <cellStyle name="Uwaga 3" xfId="29283" hidden="1"/>
    <cellStyle name="Uwaga 3" xfId="29280" hidden="1"/>
    <cellStyle name="Uwaga 3" xfId="29270" hidden="1"/>
    <cellStyle name="Uwaga 3" xfId="29267" hidden="1"/>
    <cellStyle name="Uwaga 3" xfId="29264" hidden="1"/>
    <cellStyle name="Uwaga 3" xfId="29255" hidden="1"/>
    <cellStyle name="Uwaga 3" xfId="29253" hidden="1"/>
    <cellStyle name="Uwaga 3" xfId="29250" hidden="1"/>
    <cellStyle name="Uwaga 3" xfId="29240" hidden="1"/>
    <cellStyle name="Uwaga 3" xfId="29238" hidden="1"/>
    <cellStyle name="Uwaga 3" xfId="29236" hidden="1"/>
    <cellStyle name="Uwaga 3" xfId="29225" hidden="1"/>
    <cellStyle name="Uwaga 3" xfId="29223" hidden="1"/>
    <cellStyle name="Uwaga 3" xfId="29221" hidden="1"/>
    <cellStyle name="Uwaga 3" xfId="29210" hidden="1"/>
    <cellStyle name="Uwaga 3" xfId="29208" hidden="1"/>
    <cellStyle name="Uwaga 3" xfId="29206" hidden="1"/>
    <cellStyle name="Uwaga 3" xfId="29195" hidden="1"/>
    <cellStyle name="Uwaga 3" xfId="29193" hidden="1"/>
    <cellStyle name="Uwaga 3" xfId="29191" hidden="1"/>
    <cellStyle name="Uwaga 3" xfId="29180" hidden="1"/>
    <cellStyle name="Uwaga 3" xfId="29178" hidden="1"/>
    <cellStyle name="Uwaga 3" xfId="29176" hidden="1"/>
    <cellStyle name="Uwaga 3" xfId="29165" hidden="1"/>
    <cellStyle name="Uwaga 3" xfId="29163" hidden="1"/>
    <cellStyle name="Uwaga 3" xfId="29160" hidden="1"/>
    <cellStyle name="Uwaga 3" xfId="29150" hidden="1"/>
    <cellStyle name="Uwaga 3" xfId="29147" hidden="1"/>
    <cellStyle name="Uwaga 3" xfId="29144" hidden="1"/>
    <cellStyle name="Uwaga 3" xfId="29135" hidden="1"/>
    <cellStyle name="Uwaga 3" xfId="29132" hidden="1"/>
    <cellStyle name="Uwaga 3" xfId="29129" hidden="1"/>
    <cellStyle name="Uwaga 3" xfId="29120" hidden="1"/>
    <cellStyle name="Uwaga 3" xfId="29118" hidden="1"/>
    <cellStyle name="Uwaga 3" xfId="29116" hidden="1"/>
    <cellStyle name="Uwaga 3" xfId="29105" hidden="1"/>
    <cellStyle name="Uwaga 3" xfId="29102" hidden="1"/>
    <cellStyle name="Uwaga 3" xfId="29099" hidden="1"/>
    <cellStyle name="Uwaga 3" xfId="29090" hidden="1"/>
    <cellStyle name="Uwaga 3" xfId="29087" hidden="1"/>
    <cellStyle name="Uwaga 3" xfId="29084" hidden="1"/>
    <cellStyle name="Uwaga 3" xfId="29075" hidden="1"/>
    <cellStyle name="Uwaga 3" xfId="29072" hidden="1"/>
    <cellStyle name="Uwaga 3" xfId="29069" hidden="1"/>
    <cellStyle name="Uwaga 3" xfId="29062" hidden="1"/>
    <cellStyle name="Uwaga 3" xfId="29058" hidden="1"/>
    <cellStyle name="Uwaga 3" xfId="29055" hidden="1"/>
    <cellStyle name="Uwaga 3" xfId="29047" hidden="1"/>
    <cellStyle name="Uwaga 3" xfId="29043" hidden="1"/>
    <cellStyle name="Uwaga 3" xfId="29040" hidden="1"/>
    <cellStyle name="Uwaga 3" xfId="29032" hidden="1"/>
    <cellStyle name="Uwaga 3" xfId="29028" hidden="1"/>
    <cellStyle name="Uwaga 3" xfId="29024" hidden="1"/>
    <cellStyle name="Uwaga 3" xfId="29017" hidden="1"/>
    <cellStyle name="Uwaga 3" xfId="29013" hidden="1"/>
    <cellStyle name="Uwaga 3" xfId="29010" hidden="1"/>
    <cellStyle name="Uwaga 3" xfId="29002" hidden="1"/>
    <cellStyle name="Uwaga 3" xfId="28998" hidden="1"/>
    <cellStyle name="Uwaga 3" xfId="28995" hidden="1"/>
    <cellStyle name="Uwaga 3" xfId="28986" hidden="1"/>
    <cellStyle name="Uwaga 3" xfId="28981" hidden="1"/>
    <cellStyle name="Uwaga 3" xfId="28977" hidden="1"/>
    <cellStyle name="Uwaga 3" xfId="28971" hidden="1"/>
    <cellStyle name="Uwaga 3" xfId="28966" hidden="1"/>
    <cellStyle name="Uwaga 3" xfId="28962" hidden="1"/>
    <cellStyle name="Uwaga 3" xfId="28956" hidden="1"/>
    <cellStyle name="Uwaga 3" xfId="28951" hidden="1"/>
    <cellStyle name="Uwaga 3" xfId="28947" hidden="1"/>
    <cellStyle name="Uwaga 3" xfId="28942" hidden="1"/>
    <cellStyle name="Uwaga 3" xfId="28938" hidden="1"/>
    <cellStyle name="Uwaga 3" xfId="28934" hidden="1"/>
    <cellStyle name="Uwaga 3" xfId="28927" hidden="1"/>
    <cellStyle name="Uwaga 3" xfId="28922" hidden="1"/>
    <cellStyle name="Uwaga 3" xfId="28918" hidden="1"/>
    <cellStyle name="Uwaga 3" xfId="28911" hidden="1"/>
    <cellStyle name="Uwaga 3" xfId="28906" hidden="1"/>
    <cellStyle name="Uwaga 3" xfId="28902" hidden="1"/>
    <cellStyle name="Uwaga 3" xfId="28897" hidden="1"/>
    <cellStyle name="Uwaga 3" xfId="28892" hidden="1"/>
    <cellStyle name="Uwaga 3" xfId="28888" hidden="1"/>
    <cellStyle name="Uwaga 3" xfId="28882" hidden="1"/>
    <cellStyle name="Uwaga 3" xfId="28878" hidden="1"/>
    <cellStyle name="Uwaga 3" xfId="28875" hidden="1"/>
    <cellStyle name="Uwaga 3" xfId="28868" hidden="1"/>
    <cellStyle name="Uwaga 3" xfId="28863" hidden="1"/>
    <cellStyle name="Uwaga 3" xfId="28858" hidden="1"/>
    <cellStyle name="Uwaga 3" xfId="28852" hidden="1"/>
    <cellStyle name="Uwaga 3" xfId="28847" hidden="1"/>
    <cellStyle name="Uwaga 3" xfId="28842" hidden="1"/>
    <cellStyle name="Uwaga 3" xfId="28837" hidden="1"/>
    <cellStyle name="Uwaga 3" xfId="28832" hidden="1"/>
    <cellStyle name="Uwaga 3" xfId="28827" hidden="1"/>
    <cellStyle name="Uwaga 3" xfId="28823" hidden="1"/>
    <cellStyle name="Uwaga 3" xfId="28819" hidden="1"/>
    <cellStyle name="Uwaga 3" xfId="28814" hidden="1"/>
    <cellStyle name="Uwaga 3" xfId="28807" hidden="1"/>
    <cellStyle name="Uwaga 3" xfId="28802" hidden="1"/>
    <cellStyle name="Uwaga 3" xfId="28797" hidden="1"/>
    <cellStyle name="Uwaga 3" xfId="28791" hidden="1"/>
    <cellStyle name="Uwaga 3" xfId="28786"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9544" hidden="1"/>
    <cellStyle name="Uwaga 3" xfId="29542" hidden="1"/>
    <cellStyle name="Uwaga 3" xfId="29540" hidden="1"/>
    <cellStyle name="Uwaga 3" xfId="29527" hidden="1"/>
    <cellStyle name="Uwaga 3" xfId="29526" hidden="1"/>
    <cellStyle name="Uwaga 3" xfId="29525" hidden="1"/>
    <cellStyle name="Uwaga 3" xfId="29512" hidden="1"/>
    <cellStyle name="Uwaga 3" xfId="29511" hidden="1"/>
    <cellStyle name="Uwaga 3" xfId="29510" hidden="1"/>
    <cellStyle name="Uwaga 3" xfId="29498" hidden="1"/>
    <cellStyle name="Uwaga 3" xfId="29496" hidden="1"/>
    <cellStyle name="Uwaga 3" xfId="29495" hidden="1"/>
    <cellStyle name="Uwaga 3" xfId="29482" hidden="1"/>
    <cellStyle name="Uwaga 3" xfId="29481" hidden="1"/>
    <cellStyle name="Uwaga 3" xfId="29480" hidden="1"/>
    <cellStyle name="Uwaga 3" xfId="29468" hidden="1"/>
    <cellStyle name="Uwaga 3" xfId="29466" hidden="1"/>
    <cellStyle name="Uwaga 3" xfId="29464" hidden="1"/>
    <cellStyle name="Uwaga 3" xfId="29453" hidden="1"/>
    <cellStyle name="Uwaga 3" xfId="29451" hidden="1"/>
    <cellStyle name="Uwaga 3" xfId="29449" hidden="1"/>
    <cellStyle name="Uwaga 3" xfId="29438" hidden="1"/>
    <cellStyle name="Uwaga 3" xfId="29436" hidden="1"/>
    <cellStyle name="Uwaga 3" xfId="29434" hidden="1"/>
    <cellStyle name="Uwaga 3" xfId="29423" hidden="1"/>
    <cellStyle name="Uwaga 3" xfId="29421" hidden="1"/>
    <cellStyle name="Uwaga 3" xfId="29419" hidden="1"/>
    <cellStyle name="Uwaga 3" xfId="29408" hidden="1"/>
    <cellStyle name="Uwaga 3" xfId="29406" hidden="1"/>
    <cellStyle name="Uwaga 3" xfId="29404" hidden="1"/>
    <cellStyle name="Uwaga 3" xfId="29393" hidden="1"/>
    <cellStyle name="Uwaga 3" xfId="29391" hidden="1"/>
    <cellStyle name="Uwaga 3" xfId="29389" hidden="1"/>
    <cellStyle name="Uwaga 3" xfId="29378" hidden="1"/>
    <cellStyle name="Uwaga 3" xfId="29376" hidden="1"/>
    <cellStyle name="Uwaga 3" xfId="29374" hidden="1"/>
    <cellStyle name="Uwaga 3" xfId="29363" hidden="1"/>
    <cellStyle name="Uwaga 3" xfId="29361" hidden="1"/>
    <cellStyle name="Uwaga 3" xfId="29359" hidden="1"/>
    <cellStyle name="Uwaga 3" xfId="29348" hidden="1"/>
    <cellStyle name="Uwaga 3" xfId="29346" hidden="1"/>
    <cellStyle name="Uwaga 3" xfId="29344" hidden="1"/>
    <cellStyle name="Uwaga 3" xfId="29333" hidden="1"/>
    <cellStyle name="Uwaga 3" xfId="29331" hidden="1"/>
    <cellStyle name="Uwaga 3" xfId="29329" hidden="1"/>
    <cellStyle name="Uwaga 3" xfId="29318" hidden="1"/>
    <cellStyle name="Uwaga 3" xfId="29316" hidden="1"/>
    <cellStyle name="Uwaga 3" xfId="29314" hidden="1"/>
    <cellStyle name="Uwaga 3" xfId="29303" hidden="1"/>
    <cellStyle name="Uwaga 3" xfId="29301" hidden="1"/>
    <cellStyle name="Uwaga 3" xfId="29299" hidden="1"/>
    <cellStyle name="Uwaga 3" xfId="29288" hidden="1"/>
    <cellStyle name="Uwaga 3" xfId="29286" hidden="1"/>
    <cellStyle name="Uwaga 3" xfId="29284" hidden="1"/>
    <cellStyle name="Uwaga 3" xfId="29273" hidden="1"/>
    <cellStyle name="Uwaga 3" xfId="29271" hidden="1"/>
    <cellStyle name="Uwaga 3" xfId="29269" hidden="1"/>
    <cellStyle name="Uwaga 3" xfId="29258" hidden="1"/>
    <cellStyle name="Uwaga 3" xfId="29256" hidden="1"/>
    <cellStyle name="Uwaga 3" xfId="29254" hidden="1"/>
    <cellStyle name="Uwaga 3" xfId="29243" hidden="1"/>
    <cellStyle name="Uwaga 3" xfId="29241" hidden="1"/>
    <cellStyle name="Uwaga 3" xfId="29239" hidden="1"/>
    <cellStyle name="Uwaga 3" xfId="29228" hidden="1"/>
    <cellStyle name="Uwaga 3" xfId="29226" hidden="1"/>
    <cellStyle name="Uwaga 3" xfId="29224" hidden="1"/>
    <cellStyle name="Uwaga 3" xfId="29213" hidden="1"/>
    <cellStyle name="Uwaga 3" xfId="29211" hidden="1"/>
    <cellStyle name="Uwaga 3" xfId="29209" hidden="1"/>
    <cellStyle name="Uwaga 3" xfId="29198" hidden="1"/>
    <cellStyle name="Uwaga 3" xfId="29196" hidden="1"/>
    <cellStyle name="Uwaga 3" xfId="29194" hidden="1"/>
    <cellStyle name="Uwaga 3" xfId="29183" hidden="1"/>
    <cellStyle name="Uwaga 3" xfId="29181" hidden="1"/>
    <cellStyle name="Uwaga 3" xfId="29179" hidden="1"/>
    <cellStyle name="Uwaga 3" xfId="29168" hidden="1"/>
    <cellStyle name="Uwaga 3" xfId="29166" hidden="1"/>
    <cellStyle name="Uwaga 3" xfId="29164" hidden="1"/>
    <cellStyle name="Uwaga 3" xfId="29153" hidden="1"/>
    <cellStyle name="Uwaga 3" xfId="29151" hidden="1"/>
    <cellStyle name="Uwaga 3" xfId="29148" hidden="1"/>
    <cellStyle name="Uwaga 3" xfId="29138" hidden="1"/>
    <cellStyle name="Uwaga 3" xfId="29136" hidden="1"/>
    <cellStyle name="Uwaga 3" xfId="29134" hidden="1"/>
    <cellStyle name="Uwaga 3" xfId="29123" hidden="1"/>
    <cellStyle name="Uwaga 3" xfId="29121" hidden="1"/>
    <cellStyle name="Uwaga 3" xfId="29119" hidden="1"/>
    <cellStyle name="Uwaga 3" xfId="29108" hidden="1"/>
    <cellStyle name="Uwaga 3" xfId="29106" hidden="1"/>
    <cellStyle name="Uwaga 3" xfId="29103" hidden="1"/>
    <cellStyle name="Uwaga 3" xfId="29093" hidden="1"/>
    <cellStyle name="Uwaga 3" xfId="29091" hidden="1"/>
    <cellStyle name="Uwaga 3" xfId="29088" hidden="1"/>
    <cellStyle name="Uwaga 3" xfId="29078" hidden="1"/>
    <cellStyle name="Uwaga 3" xfId="29076" hidden="1"/>
    <cellStyle name="Uwaga 3" xfId="29073" hidden="1"/>
    <cellStyle name="Uwaga 3" xfId="29064" hidden="1"/>
    <cellStyle name="Uwaga 3" xfId="29061" hidden="1"/>
    <cellStyle name="Uwaga 3" xfId="29057" hidden="1"/>
    <cellStyle name="Uwaga 3" xfId="29049" hidden="1"/>
    <cellStyle name="Uwaga 3" xfId="29046" hidden="1"/>
    <cellStyle name="Uwaga 3" xfId="29042" hidden="1"/>
    <cellStyle name="Uwaga 3" xfId="29034" hidden="1"/>
    <cellStyle name="Uwaga 3" xfId="29031" hidden="1"/>
    <cellStyle name="Uwaga 3" xfId="29027" hidden="1"/>
    <cellStyle name="Uwaga 3" xfId="29019" hidden="1"/>
    <cellStyle name="Uwaga 3" xfId="29016" hidden="1"/>
    <cellStyle name="Uwaga 3" xfId="29012" hidden="1"/>
    <cellStyle name="Uwaga 3" xfId="29004" hidden="1"/>
    <cellStyle name="Uwaga 3" xfId="29001" hidden="1"/>
    <cellStyle name="Uwaga 3" xfId="28997" hidden="1"/>
    <cellStyle name="Uwaga 3" xfId="28989" hidden="1"/>
    <cellStyle name="Uwaga 3" xfId="28985" hidden="1"/>
    <cellStyle name="Uwaga 3" xfId="28980" hidden="1"/>
    <cellStyle name="Uwaga 3" xfId="28974" hidden="1"/>
    <cellStyle name="Uwaga 3" xfId="28970" hidden="1"/>
    <cellStyle name="Uwaga 3" xfId="28965" hidden="1"/>
    <cellStyle name="Uwaga 3" xfId="28959" hidden="1"/>
    <cellStyle name="Uwaga 3" xfId="28955" hidden="1"/>
    <cellStyle name="Uwaga 3" xfId="28950" hidden="1"/>
    <cellStyle name="Uwaga 3" xfId="28944" hidden="1"/>
    <cellStyle name="Uwaga 3" xfId="28941" hidden="1"/>
    <cellStyle name="Uwaga 3" xfId="28937" hidden="1"/>
    <cellStyle name="Uwaga 3" xfId="28929" hidden="1"/>
    <cellStyle name="Uwaga 3" xfId="28926" hidden="1"/>
    <cellStyle name="Uwaga 3" xfId="28921" hidden="1"/>
    <cellStyle name="Uwaga 3" xfId="28914" hidden="1"/>
    <cellStyle name="Uwaga 3" xfId="28910" hidden="1"/>
    <cellStyle name="Uwaga 3" xfId="28905" hidden="1"/>
    <cellStyle name="Uwaga 3" xfId="28899" hidden="1"/>
    <cellStyle name="Uwaga 3" xfId="28895" hidden="1"/>
    <cellStyle name="Uwaga 3" xfId="28890" hidden="1"/>
    <cellStyle name="Uwaga 3" xfId="28884" hidden="1"/>
    <cellStyle name="Uwaga 3" xfId="28881" hidden="1"/>
    <cellStyle name="Uwaga 3" xfId="28877" hidden="1"/>
    <cellStyle name="Uwaga 3" xfId="28869" hidden="1"/>
    <cellStyle name="Uwaga 3" xfId="28864" hidden="1"/>
    <cellStyle name="Uwaga 3" xfId="28859" hidden="1"/>
    <cellStyle name="Uwaga 3" xfId="28854" hidden="1"/>
    <cellStyle name="Uwaga 3" xfId="28849" hidden="1"/>
    <cellStyle name="Uwaga 3" xfId="28844" hidden="1"/>
    <cellStyle name="Uwaga 3" xfId="28839" hidden="1"/>
    <cellStyle name="Uwaga 3" xfId="28834" hidden="1"/>
    <cellStyle name="Uwaga 3" xfId="28829" hidden="1"/>
    <cellStyle name="Uwaga 3" xfId="28824" hidden="1"/>
    <cellStyle name="Uwaga 3" xfId="28820" hidden="1"/>
    <cellStyle name="Uwaga 3" xfId="28815" hidden="1"/>
    <cellStyle name="Uwaga 3" xfId="28808" hidden="1"/>
    <cellStyle name="Uwaga 3" xfId="28803" hidden="1"/>
    <cellStyle name="Uwaga 3" xfId="28798" hidden="1"/>
    <cellStyle name="Uwaga 3" xfId="28793" hidden="1"/>
    <cellStyle name="Uwaga 3" xfId="28788" hidden="1"/>
    <cellStyle name="Uwaga 3" xfId="28783" hidden="1"/>
    <cellStyle name="Uwaga 3" xfId="28778" hidden="1"/>
    <cellStyle name="Uwaga 3" xfId="28773" hidden="1"/>
    <cellStyle name="Uwaga 3" xfId="28768" hidden="1"/>
    <cellStyle name="Uwaga 3" xfId="28764" hidden="1"/>
    <cellStyle name="Uwaga 3" xfId="28759" hidden="1"/>
    <cellStyle name="Uwaga 3" xfId="28754" hidden="1"/>
    <cellStyle name="Uwaga 3" xfId="28749" hidden="1"/>
    <cellStyle name="Uwaga 3" xfId="28745" hidden="1"/>
    <cellStyle name="Uwaga 3" xfId="28741" hidden="1"/>
    <cellStyle name="Uwaga 3" xfId="28734" hidden="1"/>
    <cellStyle name="Uwaga 3" xfId="28730" hidden="1"/>
    <cellStyle name="Uwaga 3" xfId="28725" hidden="1"/>
    <cellStyle name="Uwaga 3" xfId="28719" hidden="1"/>
    <cellStyle name="Uwaga 3" xfId="28715" hidden="1"/>
    <cellStyle name="Uwaga 3" xfId="28710" hidden="1"/>
    <cellStyle name="Uwaga 3" xfId="28704" hidden="1"/>
    <cellStyle name="Uwaga 3" xfId="28700" hidden="1"/>
    <cellStyle name="Uwaga 3" xfId="28696" hidden="1"/>
    <cellStyle name="Uwaga 3" xfId="28689" hidden="1"/>
    <cellStyle name="Uwaga 3" xfId="28685" hidden="1"/>
    <cellStyle name="Uwaga 3" xfId="28681" hidden="1"/>
    <cellStyle name="Uwaga 3" xfId="29548" hidden="1"/>
    <cellStyle name="Uwaga 3" xfId="29547" hidden="1"/>
    <cellStyle name="Uwaga 3" xfId="29545" hidden="1"/>
    <cellStyle name="Uwaga 3" xfId="29532" hidden="1"/>
    <cellStyle name="Uwaga 3" xfId="29530" hidden="1"/>
    <cellStyle name="Uwaga 3" xfId="29528" hidden="1"/>
    <cellStyle name="Uwaga 3" xfId="29518" hidden="1"/>
    <cellStyle name="Uwaga 3" xfId="29516" hidden="1"/>
    <cellStyle name="Uwaga 3" xfId="29514" hidden="1"/>
    <cellStyle name="Uwaga 3" xfId="29503" hidden="1"/>
    <cellStyle name="Uwaga 3" xfId="29501" hidden="1"/>
    <cellStyle name="Uwaga 3" xfId="29499" hidden="1"/>
    <cellStyle name="Uwaga 3" xfId="29486" hidden="1"/>
    <cellStyle name="Uwaga 3" xfId="29484" hidden="1"/>
    <cellStyle name="Uwaga 3" xfId="29483" hidden="1"/>
    <cellStyle name="Uwaga 3" xfId="29470" hidden="1"/>
    <cellStyle name="Uwaga 3" xfId="29469" hidden="1"/>
    <cellStyle name="Uwaga 3" xfId="29467" hidden="1"/>
    <cellStyle name="Uwaga 3" xfId="29455" hidden="1"/>
    <cellStyle name="Uwaga 3" xfId="29454" hidden="1"/>
    <cellStyle name="Uwaga 3" xfId="29452" hidden="1"/>
    <cellStyle name="Uwaga 3" xfId="29440" hidden="1"/>
    <cellStyle name="Uwaga 3" xfId="29439" hidden="1"/>
    <cellStyle name="Uwaga 3" xfId="29437" hidden="1"/>
    <cellStyle name="Uwaga 3" xfId="29425" hidden="1"/>
    <cellStyle name="Uwaga 3" xfId="29424" hidden="1"/>
    <cellStyle name="Uwaga 3" xfId="29422" hidden="1"/>
    <cellStyle name="Uwaga 3" xfId="29410" hidden="1"/>
    <cellStyle name="Uwaga 3" xfId="29409" hidden="1"/>
    <cellStyle name="Uwaga 3" xfId="29407" hidden="1"/>
    <cellStyle name="Uwaga 3" xfId="29395" hidden="1"/>
    <cellStyle name="Uwaga 3" xfId="29394" hidden="1"/>
    <cellStyle name="Uwaga 3" xfId="29392" hidden="1"/>
    <cellStyle name="Uwaga 3" xfId="29380" hidden="1"/>
    <cellStyle name="Uwaga 3" xfId="29379" hidden="1"/>
    <cellStyle name="Uwaga 3" xfId="29377" hidden="1"/>
    <cellStyle name="Uwaga 3" xfId="29365" hidden="1"/>
    <cellStyle name="Uwaga 3" xfId="29364" hidden="1"/>
    <cellStyle name="Uwaga 3" xfId="29362" hidden="1"/>
    <cellStyle name="Uwaga 3" xfId="29350" hidden="1"/>
    <cellStyle name="Uwaga 3" xfId="29349" hidden="1"/>
    <cellStyle name="Uwaga 3" xfId="29347" hidden="1"/>
    <cellStyle name="Uwaga 3" xfId="29335" hidden="1"/>
    <cellStyle name="Uwaga 3" xfId="29334" hidden="1"/>
    <cellStyle name="Uwaga 3" xfId="29332" hidden="1"/>
    <cellStyle name="Uwaga 3" xfId="29320" hidden="1"/>
    <cellStyle name="Uwaga 3" xfId="29319" hidden="1"/>
    <cellStyle name="Uwaga 3" xfId="29317" hidden="1"/>
    <cellStyle name="Uwaga 3" xfId="29305" hidden="1"/>
    <cellStyle name="Uwaga 3" xfId="29304" hidden="1"/>
    <cellStyle name="Uwaga 3" xfId="29302" hidden="1"/>
    <cellStyle name="Uwaga 3" xfId="29290" hidden="1"/>
    <cellStyle name="Uwaga 3" xfId="29289" hidden="1"/>
    <cellStyle name="Uwaga 3" xfId="29287" hidden="1"/>
    <cellStyle name="Uwaga 3" xfId="29275" hidden="1"/>
    <cellStyle name="Uwaga 3" xfId="29274" hidden="1"/>
    <cellStyle name="Uwaga 3" xfId="29272" hidden="1"/>
    <cellStyle name="Uwaga 3" xfId="29260" hidden="1"/>
    <cellStyle name="Uwaga 3" xfId="29259" hidden="1"/>
    <cellStyle name="Uwaga 3" xfId="29257" hidden="1"/>
    <cellStyle name="Uwaga 3" xfId="29245" hidden="1"/>
    <cellStyle name="Uwaga 3" xfId="29244" hidden="1"/>
    <cellStyle name="Uwaga 3" xfId="29242" hidden="1"/>
    <cellStyle name="Uwaga 3" xfId="29230" hidden="1"/>
    <cellStyle name="Uwaga 3" xfId="29229" hidden="1"/>
    <cellStyle name="Uwaga 3" xfId="29227" hidden="1"/>
    <cellStyle name="Uwaga 3" xfId="29215" hidden="1"/>
    <cellStyle name="Uwaga 3" xfId="29214" hidden="1"/>
    <cellStyle name="Uwaga 3" xfId="29212" hidden="1"/>
    <cellStyle name="Uwaga 3" xfId="29200" hidden="1"/>
    <cellStyle name="Uwaga 3" xfId="29199" hidden="1"/>
    <cellStyle name="Uwaga 3" xfId="29197" hidden="1"/>
    <cellStyle name="Uwaga 3" xfId="29185" hidden="1"/>
    <cellStyle name="Uwaga 3" xfId="29184" hidden="1"/>
    <cellStyle name="Uwaga 3" xfId="29182" hidden="1"/>
    <cellStyle name="Uwaga 3" xfId="29170" hidden="1"/>
    <cellStyle name="Uwaga 3" xfId="29169" hidden="1"/>
    <cellStyle name="Uwaga 3" xfId="29167" hidden="1"/>
    <cellStyle name="Uwaga 3" xfId="29155" hidden="1"/>
    <cellStyle name="Uwaga 3" xfId="29154" hidden="1"/>
    <cellStyle name="Uwaga 3" xfId="29152" hidden="1"/>
    <cellStyle name="Uwaga 3" xfId="29140" hidden="1"/>
    <cellStyle name="Uwaga 3" xfId="29139" hidden="1"/>
    <cellStyle name="Uwaga 3" xfId="29137" hidden="1"/>
    <cellStyle name="Uwaga 3" xfId="29125" hidden="1"/>
    <cellStyle name="Uwaga 3" xfId="29124" hidden="1"/>
    <cellStyle name="Uwaga 3" xfId="29122" hidden="1"/>
    <cellStyle name="Uwaga 3" xfId="29110" hidden="1"/>
    <cellStyle name="Uwaga 3" xfId="29109" hidden="1"/>
    <cellStyle name="Uwaga 3" xfId="29107" hidden="1"/>
    <cellStyle name="Uwaga 3" xfId="29095" hidden="1"/>
    <cellStyle name="Uwaga 3" xfId="29094" hidden="1"/>
    <cellStyle name="Uwaga 3" xfId="29092" hidden="1"/>
    <cellStyle name="Uwaga 3" xfId="29080" hidden="1"/>
    <cellStyle name="Uwaga 3" xfId="29079" hidden="1"/>
    <cellStyle name="Uwaga 3" xfId="29077" hidden="1"/>
    <cellStyle name="Uwaga 3" xfId="29065" hidden="1"/>
    <cellStyle name="Uwaga 3" xfId="29063" hidden="1"/>
    <cellStyle name="Uwaga 3" xfId="29060" hidden="1"/>
    <cellStyle name="Uwaga 3" xfId="29050" hidden="1"/>
    <cellStyle name="Uwaga 3" xfId="29048" hidden="1"/>
    <cellStyle name="Uwaga 3" xfId="29045" hidden="1"/>
    <cellStyle name="Uwaga 3" xfId="29035" hidden="1"/>
    <cellStyle name="Uwaga 3" xfId="29033" hidden="1"/>
    <cellStyle name="Uwaga 3" xfId="29030" hidden="1"/>
    <cellStyle name="Uwaga 3" xfId="29020" hidden="1"/>
    <cellStyle name="Uwaga 3" xfId="29018" hidden="1"/>
    <cellStyle name="Uwaga 3" xfId="29015" hidden="1"/>
    <cellStyle name="Uwaga 3" xfId="29005" hidden="1"/>
    <cellStyle name="Uwaga 3" xfId="29003" hidden="1"/>
    <cellStyle name="Uwaga 3" xfId="29000" hidden="1"/>
    <cellStyle name="Uwaga 3" xfId="28990" hidden="1"/>
    <cellStyle name="Uwaga 3" xfId="28988" hidden="1"/>
    <cellStyle name="Uwaga 3" xfId="28984" hidden="1"/>
    <cellStyle name="Uwaga 3" xfId="28975" hidden="1"/>
    <cellStyle name="Uwaga 3" xfId="28972" hidden="1"/>
    <cellStyle name="Uwaga 3" xfId="28968" hidden="1"/>
    <cellStyle name="Uwaga 3" xfId="28960" hidden="1"/>
    <cellStyle name="Uwaga 3" xfId="28958" hidden="1"/>
    <cellStyle name="Uwaga 3" xfId="28954" hidden="1"/>
    <cellStyle name="Uwaga 3" xfId="28945" hidden="1"/>
    <cellStyle name="Uwaga 3" xfId="28943" hidden="1"/>
    <cellStyle name="Uwaga 3" xfId="28940" hidden="1"/>
    <cellStyle name="Uwaga 3" xfId="28930" hidden="1"/>
    <cellStyle name="Uwaga 3" xfId="28928" hidden="1"/>
    <cellStyle name="Uwaga 3" xfId="28923" hidden="1"/>
    <cellStyle name="Uwaga 3" xfId="28915" hidden="1"/>
    <cellStyle name="Uwaga 3" xfId="28913" hidden="1"/>
    <cellStyle name="Uwaga 3" xfId="28908" hidden="1"/>
    <cellStyle name="Uwaga 3" xfId="28900" hidden="1"/>
    <cellStyle name="Uwaga 3" xfId="28898" hidden="1"/>
    <cellStyle name="Uwaga 3" xfId="28893" hidden="1"/>
    <cellStyle name="Uwaga 3" xfId="28885" hidden="1"/>
    <cellStyle name="Uwaga 3" xfId="28883" hidden="1"/>
    <cellStyle name="Uwaga 3" xfId="28879" hidden="1"/>
    <cellStyle name="Uwaga 3" xfId="28870" hidden="1"/>
    <cellStyle name="Uwaga 3" xfId="28867" hidden="1"/>
    <cellStyle name="Uwaga 3" xfId="28862" hidden="1"/>
    <cellStyle name="Uwaga 3" xfId="28855" hidden="1"/>
    <cellStyle name="Uwaga 3" xfId="28851" hidden="1"/>
    <cellStyle name="Uwaga 3" xfId="28846" hidden="1"/>
    <cellStyle name="Uwaga 3" xfId="28840" hidden="1"/>
    <cellStyle name="Uwaga 3" xfId="28836" hidden="1"/>
    <cellStyle name="Uwaga 3" xfId="28831" hidden="1"/>
    <cellStyle name="Uwaga 3" xfId="28825" hidden="1"/>
    <cellStyle name="Uwaga 3" xfId="28822" hidden="1"/>
    <cellStyle name="Uwaga 3" xfId="28818" hidden="1"/>
    <cellStyle name="Uwaga 3" xfId="28809" hidden="1"/>
    <cellStyle name="Uwaga 3" xfId="28804" hidden="1"/>
    <cellStyle name="Uwaga 3" xfId="28799" hidden="1"/>
    <cellStyle name="Uwaga 3" xfId="28794" hidden="1"/>
    <cellStyle name="Uwaga 3" xfId="28789" hidden="1"/>
    <cellStyle name="Uwaga 3" xfId="28784" hidden="1"/>
    <cellStyle name="Uwaga 3" xfId="28779" hidden="1"/>
    <cellStyle name="Uwaga 3" xfId="28774" hidden="1"/>
    <cellStyle name="Uwaga 3" xfId="28769" hidden="1"/>
    <cellStyle name="Uwaga 3" xfId="28765" hidden="1"/>
    <cellStyle name="Uwaga 3" xfId="28760" hidden="1"/>
    <cellStyle name="Uwaga 3" xfId="28755" hidden="1"/>
    <cellStyle name="Uwaga 3" xfId="28750" hidden="1"/>
    <cellStyle name="Uwaga 3" xfId="28746" hidden="1"/>
    <cellStyle name="Uwaga 3" xfId="28742" hidden="1"/>
    <cellStyle name="Uwaga 3" xfId="28735" hidden="1"/>
    <cellStyle name="Uwaga 3" xfId="28731" hidden="1"/>
    <cellStyle name="Uwaga 3" xfId="28726" hidden="1"/>
    <cellStyle name="Uwaga 3" xfId="28720" hidden="1"/>
    <cellStyle name="Uwaga 3" xfId="28716" hidden="1"/>
    <cellStyle name="Uwaga 3" xfId="28711" hidden="1"/>
    <cellStyle name="Uwaga 3" xfId="28705" hidden="1"/>
    <cellStyle name="Uwaga 3" xfId="28701" hidden="1"/>
    <cellStyle name="Uwaga 3" xfId="28697" hidden="1"/>
    <cellStyle name="Uwaga 3" xfId="28690" hidden="1"/>
    <cellStyle name="Uwaga 3" xfId="28686" hidden="1"/>
    <cellStyle name="Uwaga 3" xfId="28682" hidden="1"/>
    <cellStyle name="Uwaga 3" xfId="28599" hidden="1"/>
    <cellStyle name="Uwaga 3" xfId="28598" hidden="1"/>
    <cellStyle name="Uwaga 3" xfId="28597" hidden="1"/>
    <cellStyle name="Uwaga 3" xfId="28590" hidden="1"/>
    <cellStyle name="Uwaga 3" xfId="28589" hidden="1"/>
    <cellStyle name="Uwaga 3" xfId="28588" hidden="1"/>
    <cellStyle name="Uwaga 3" xfId="28581" hidden="1"/>
    <cellStyle name="Uwaga 3" xfId="28580" hidden="1"/>
    <cellStyle name="Uwaga 3" xfId="28579" hidden="1"/>
    <cellStyle name="Uwaga 3" xfId="28572" hidden="1"/>
    <cellStyle name="Uwaga 3" xfId="28571" hidden="1"/>
    <cellStyle name="Uwaga 3" xfId="28570" hidden="1"/>
    <cellStyle name="Uwaga 3" xfId="28563" hidden="1"/>
    <cellStyle name="Uwaga 3" xfId="28562" hidden="1"/>
    <cellStyle name="Uwaga 3" xfId="28560" hidden="1"/>
    <cellStyle name="Uwaga 3" xfId="28555" hidden="1"/>
    <cellStyle name="Uwaga 3" xfId="28552" hidden="1"/>
    <cellStyle name="Uwaga 3" xfId="28550" hidden="1"/>
    <cellStyle name="Uwaga 3" xfId="28546" hidden="1"/>
    <cellStyle name="Uwaga 3" xfId="28543" hidden="1"/>
    <cellStyle name="Uwaga 3" xfId="28541" hidden="1"/>
    <cellStyle name="Uwaga 3" xfId="28537" hidden="1"/>
    <cellStyle name="Uwaga 3" xfId="28534" hidden="1"/>
    <cellStyle name="Uwaga 3" xfId="28532" hidden="1"/>
    <cellStyle name="Uwaga 3" xfId="28528" hidden="1"/>
    <cellStyle name="Uwaga 3" xfId="28526" hidden="1"/>
    <cellStyle name="Uwaga 3" xfId="28525" hidden="1"/>
    <cellStyle name="Uwaga 3" xfId="28519" hidden="1"/>
    <cellStyle name="Uwaga 3" xfId="28517" hidden="1"/>
    <cellStyle name="Uwaga 3" xfId="28514" hidden="1"/>
    <cellStyle name="Uwaga 3" xfId="28510" hidden="1"/>
    <cellStyle name="Uwaga 3" xfId="28507" hidden="1"/>
    <cellStyle name="Uwaga 3" xfId="28505" hidden="1"/>
    <cellStyle name="Uwaga 3" xfId="28501" hidden="1"/>
    <cellStyle name="Uwaga 3" xfId="28498" hidden="1"/>
    <cellStyle name="Uwaga 3" xfId="28496" hidden="1"/>
    <cellStyle name="Uwaga 3" xfId="28492" hidden="1"/>
    <cellStyle name="Uwaga 3" xfId="28490" hidden="1"/>
    <cellStyle name="Uwaga 3" xfId="28489" hidden="1"/>
    <cellStyle name="Uwaga 3" xfId="28483" hidden="1"/>
    <cellStyle name="Uwaga 3" xfId="28480" hidden="1"/>
    <cellStyle name="Uwaga 3" xfId="28478" hidden="1"/>
    <cellStyle name="Uwaga 3" xfId="28474" hidden="1"/>
    <cellStyle name="Uwaga 3" xfId="28471" hidden="1"/>
    <cellStyle name="Uwaga 3" xfId="28469" hidden="1"/>
    <cellStyle name="Uwaga 3" xfId="28465" hidden="1"/>
    <cellStyle name="Uwaga 3" xfId="28462" hidden="1"/>
    <cellStyle name="Uwaga 3" xfId="28460" hidden="1"/>
    <cellStyle name="Uwaga 3" xfId="28456" hidden="1"/>
    <cellStyle name="Uwaga 3" xfId="28454" hidden="1"/>
    <cellStyle name="Uwaga 3" xfId="28453" hidden="1"/>
    <cellStyle name="Uwaga 3" xfId="28446" hidden="1"/>
    <cellStyle name="Uwaga 3" xfId="28443" hidden="1"/>
    <cellStyle name="Uwaga 3" xfId="28441" hidden="1"/>
    <cellStyle name="Uwaga 3" xfId="28437" hidden="1"/>
    <cellStyle name="Uwaga 3" xfId="28434" hidden="1"/>
    <cellStyle name="Uwaga 3" xfId="28432" hidden="1"/>
    <cellStyle name="Uwaga 3" xfId="28428" hidden="1"/>
    <cellStyle name="Uwaga 3" xfId="28425" hidden="1"/>
    <cellStyle name="Uwaga 3" xfId="28423" hidden="1"/>
    <cellStyle name="Uwaga 3" xfId="28420" hidden="1"/>
    <cellStyle name="Uwaga 3" xfId="28418" hidden="1"/>
    <cellStyle name="Uwaga 3" xfId="28417" hidden="1"/>
    <cellStyle name="Uwaga 3" xfId="28411" hidden="1"/>
    <cellStyle name="Uwaga 3" xfId="28409" hidden="1"/>
    <cellStyle name="Uwaga 3" xfId="28407" hidden="1"/>
    <cellStyle name="Uwaga 3" xfId="28402" hidden="1"/>
    <cellStyle name="Uwaga 3" xfId="28400" hidden="1"/>
    <cellStyle name="Uwaga 3" xfId="28398" hidden="1"/>
    <cellStyle name="Uwaga 3" xfId="28393" hidden="1"/>
    <cellStyle name="Uwaga 3" xfId="28391" hidden="1"/>
    <cellStyle name="Uwaga 3" xfId="28389" hidden="1"/>
    <cellStyle name="Uwaga 3" xfId="28384" hidden="1"/>
    <cellStyle name="Uwaga 3" xfId="28382" hidden="1"/>
    <cellStyle name="Uwaga 3" xfId="28381" hidden="1"/>
    <cellStyle name="Uwaga 3" xfId="28374" hidden="1"/>
    <cellStyle name="Uwaga 3" xfId="28371" hidden="1"/>
    <cellStyle name="Uwaga 3" xfId="28369" hidden="1"/>
    <cellStyle name="Uwaga 3" xfId="28365" hidden="1"/>
    <cellStyle name="Uwaga 3" xfId="28362" hidden="1"/>
    <cellStyle name="Uwaga 3" xfId="28360" hidden="1"/>
    <cellStyle name="Uwaga 3" xfId="28356" hidden="1"/>
    <cellStyle name="Uwaga 3" xfId="28353" hidden="1"/>
    <cellStyle name="Uwaga 3" xfId="28351" hidden="1"/>
    <cellStyle name="Uwaga 3" xfId="28348" hidden="1"/>
    <cellStyle name="Uwaga 3" xfId="28346" hidden="1"/>
    <cellStyle name="Uwaga 3" xfId="28344" hidden="1"/>
    <cellStyle name="Uwaga 3" xfId="28338" hidden="1"/>
    <cellStyle name="Uwaga 3" xfId="28335" hidden="1"/>
    <cellStyle name="Uwaga 3" xfId="28333" hidden="1"/>
    <cellStyle name="Uwaga 3" xfId="28329" hidden="1"/>
    <cellStyle name="Uwaga 3" xfId="28326" hidden="1"/>
    <cellStyle name="Uwaga 3" xfId="28324" hidden="1"/>
    <cellStyle name="Uwaga 3" xfId="28320" hidden="1"/>
    <cellStyle name="Uwaga 3" xfId="28317" hidden="1"/>
    <cellStyle name="Uwaga 3" xfId="28315" hidden="1"/>
    <cellStyle name="Uwaga 3" xfId="28313" hidden="1"/>
    <cellStyle name="Uwaga 3" xfId="28311" hidden="1"/>
    <cellStyle name="Uwaga 3" xfId="28309" hidden="1"/>
    <cellStyle name="Uwaga 3" xfId="28304" hidden="1"/>
    <cellStyle name="Uwaga 3" xfId="28302" hidden="1"/>
    <cellStyle name="Uwaga 3" xfId="28299" hidden="1"/>
    <cellStyle name="Uwaga 3" xfId="28295" hidden="1"/>
    <cellStyle name="Uwaga 3" xfId="28292" hidden="1"/>
    <cellStyle name="Uwaga 3" xfId="28289" hidden="1"/>
    <cellStyle name="Uwaga 3" xfId="28286" hidden="1"/>
    <cellStyle name="Uwaga 3" xfId="28284" hidden="1"/>
    <cellStyle name="Uwaga 3" xfId="28281" hidden="1"/>
    <cellStyle name="Uwaga 3" xfId="28277" hidden="1"/>
    <cellStyle name="Uwaga 3" xfId="28275" hidden="1"/>
    <cellStyle name="Uwaga 3" xfId="28272" hidden="1"/>
    <cellStyle name="Uwaga 3" xfId="28267" hidden="1"/>
    <cellStyle name="Uwaga 3" xfId="28264" hidden="1"/>
    <cellStyle name="Uwaga 3" xfId="28261" hidden="1"/>
    <cellStyle name="Uwaga 3" xfId="28257" hidden="1"/>
    <cellStyle name="Uwaga 3" xfId="28254" hidden="1"/>
    <cellStyle name="Uwaga 3" xfId="28252" hidden="1"/>
    <cellStyle name="Uwaga 3" xfId="28249" hidden="1"/>
    <cellStyle name="Uwaga 3" xfId="28246" hidden="1"/>
    <cellStyle name="Uwaga 3" xfId="28243" hidden="1"/>
    <cellStyle name="Uwaga 3" xfId="28241" hidden="1"/>
    <cellStyle name="Uwaga 3" xfId="28239" hidden="1"/>
    <cellStyle name="Uwaga 3" xfId="28236" hidden="1"/>
    <cellStyle name="Uwaga 3" xfId="28231" hidden="1"/>
    <cellStyle name="Uwaga 3" xfId="28228" hidden="1"/>
    <cellStyle name="Uwaga 3" xfId="28225" hidden="1"/>
    <cellStyle name="Uwaga 3" xfId="28222" hidden="1"/>
    <cellStyle name="Uwaga 3" xfId="28219" hidden="1"/>
    <cellStyle name="Uwaga 3" xfId="28216" hidden="1"/>
    <cellStyle name="Uwaga 3" xfId="28213" hidden="1"/>
    <cellStyle name="Uwaga 3" xfId="28210" hidden="1"/>
    <cellStyle name="Uwaga 3" xfId="28207" hidden="1"/>
    <cellStyle name="Uwaga 3" xfId="28205" hidden="1"/>
    <cellStyle name="Uwaga 3" xfId="28203" hidden="1"/>
    <cellStyle name="Uwaga 3" xfId="28200" hidden="1"/>
    <cellStyle name="Uwaga 3" xfId="28195" hidden="1"/>
    <cellStyle name="Uwaga 3" xfId="28192" hidden="1"/>
    <cellStyle name="Uwaga 3" xfId="28189" hidden="1"/>
    <cellStyle name="Uwaga 3" xfId="28186" hidden="1"/>
    <cellStyle name="Uwaga 3" xfId="28183" hidden="1"/>
    <cellStyle name="Uwaga 3" xfId="28180" hidden="1"/>
    <cellStyle name="Uwaga 3" xfId="28177" hidden="1"/>
    <cellStyle name="Uwaga 3" xfId="28174" hidden="1"/>
    <cellStyle name="Uwaga 3" xfId="28171" hidden="1"/>
    <cellStyle name="Uwaga 3" xfId="28169" hidden="1"/>
    <cellStyle name="Uwaga 3" xfId="28167" hidden="1"/>
    <cellStyle name="Uwaga 3" xfId="28164" hidden="1"/>
    <cellStyle name="Uwaga 3" xfId="28158" hidden="1"/>
    <cellStyle name="Uwaga 3" xfId="28155" hidden="1"/>
    <cellStyle name="Uwaga 3" xfId="28153" hidden="1"/>
    <cellStyle name="Uwaga 3" xfId="28149" hidden="1"/>
    <cellStyle name="Uwaga 3" xfId="28146" hidden="1"/>
    <cellStyle name="Uwaga 3" xfId="28144" hidden="1"/>
    <cellStyle name="Uwaga 3" xfId="28140" hidden="1"/>
    <cellStyle name="Uwaga 3" xfId="25257" hidden="1"/>
    <cellStyle name="Uwaga 3" xfId="26207" hidden="1"/>
    <cellStyle name="Uwaga 3" xfId="25261" hidden="1"/>
    <cellStyle name="Uwaga 3" xfId="27145" hidden="1"/>
    <cellStyle name="Uwaga 3" xfId="26199" hidden="1"/>
    <cellStyle name="Uwaga 3" xfId="26159" hidden="1"/>
    <cellStyle name="Uwaga 3" xfId="27137" hidden="1"/>
    <cellStyle name="Uwaga 3" xfId="26155" hidden="1"/>
    <cellStyle name="Uwaga 3" xfId="26187" hidden="1"/>
    <cellStyle name="Uwaga 3" xfId="25254" hidden="1"/>
    <cellStyle name="Uwaga 3" xfId="27152" hidden="1"/>
    <cellStyle name="Uwaga 3" xfId="27148" hidden="1"/>
    <cellStyle name="Uwaga 3" xfId="26166" hidden="1"/>
    <cellStyle name="Uwaga 3" xfId="25266" hidden="1"/>
    <cellStyle name="Uwaga 3" xfId="25270" hidden="1"/>
    <cellStyle name="Uwaga 3" xfId="26194" hidden="1"/>
    <cellStyle name="Uwaga 3" xfId="26154" hidden="1"/>
    <cellStyle name="Uwaga 3" xfId="26180" hidden="1"/>
    <cellStyle name="Uwaga 3" xfId="27158" hidden="1"/>
    <cellStyle name="Uwaga 3" xfId="28096" hidden="1"/>
    <cellStyle name="Uwaga 3" xfId="29671" hidden="1"/>
    <cellStyle name="Uwaga 3" xfId="29672" hidden="1"/>
    <cellStyle name="Uwaga 3" xfId="29674" hidden="1"/>
    <cellStyle name="Uwaga 3" xfId="29686" hidden="1"/>
    <cellStyle name="Uwaga 3" xfId="29687" hidden="1"/>
    <cellStyle name="Uwaga 3" xfId="29692" hidden="1"/>
    <cellStyle name="Uwaga 3" xfId="29701" hidden="1"/>
    <cellStyle name="Uwaga 3" xfId="29702" hidden="1"/>
    <cellStyle name="Uwaga 3" xfId="29707" hidden="1"/>
    <cellStyle name="Uwaga 3" xfId="29716" hidden="1"/>
    <cellStyle name="Uwaga 3" xfId="29717" hidden="1"/>
    <cellStyle name="Uwaga 3" xfId="29718" hidden="1"/>
    <cellStyle name="Uwaga 3" xfId="29731" hidden="1"/>
    <cellStyle name="Uwaga 3" xfId="29736" hidden="1"/>
    <cellStyle name="Uwaga 3" xfId="29741" hidden="1"/>
    <cellStyle name="Uwaga 3" xfId="29751" hidden="1"/>
    <cellStyle name="Uwaga 3" xfId="29756" hidden="1"/>
    <cellStyle name="Uwaga 3" xfId="29760" hidden="1"/>
    <cellStyle name="Uwaga 3" xfId="29767" hidden="1"/>
    <cellStyle name="Uwaga 3" xfId="29772" hidden="1"/>
    <cellStyle name="Uwaga 3" xfId="29775" hidden="1"/>
    <cellStyle name="Uwaga 3" xfId="29781" hidden="1"/>
    <cellStyle name="Uwaga 3" xfId="29786" hidden="1"/>
    <cellStyle name="Uwaga 3" xfId="29790" hidden="1"/>
    <cellStyle name="Uwaga 3" xfId="29791" hidden="1"/>
    <cellStyle name="Uwaga 3" xfId="29792" hidden="1"/>
    <cellStyle name="Uwaga 3" xfId="29796" hidden="1"/>
    <cellStyle name="Uwaga 3" xfId="29808" hidden="1"/>
    <cellStyle name="Uwaga 3" xfId="29813" hidden="1"/>
    <cellStyle name="Uwaga 3" xfId="29818" hidden="1"/>
    <cellStyle name="Uwaga 3" xfId="29823" hidden="1"/>
    <cellStyle name="Uwaga 3" xfId="29828" hidden="1"/>
    <cellStyle name="Uwaga 3" xfId="29833" hidden="1"/>
    <cellStyle name="Uwaga 3" xfId="29837" hidden="1"/>
    <cellStyle name="Uwaga 3" xfId="29841" hidden="1"/>
    <cellStyle name="Uwaga 3" xfId="29846" hidden="1"/>
    <cellStyle name="Uwaga 3" xfId="29851" hidden="1"/>
    <cellStyle name="Uwaga 3" xfId="29852" hidden="1"/>
    <cellStyle name="Uwaga 3" xfId="29854" hidden="1"/>
    <cellStyle name="Uwaga 3" xfId="29867" hidden="1"/>
    <cellStyle name="Uwaga 3" xfId="29871" hidden="1"/>
    <cellStyle name="Uwaga 3" xfId="29876" hidden="1"/>
    <cellStyle name="Uwaga 3" xfId="29883" hidden="1"/>
    <cellStyle name="Uwaga 3" xfId="29887" hidden="1"/>
    <cellStyle name="Uwaga 3" xfId="29892" hidden="1"/>
    <cellStyle name="Uwaga 3" xfId="29897" hidden="1"/>
    <cellStyle name="Uwaga 3" xfId="29900" hidden="1"/>
    <cellStyle name="Uwaga 3" xfId="29905" hidden="1"/>
    <cellStyle name="Uwaga 3" xfId="29911" hidden="1"/>
    <cellStyle name="Uwaga 3" xfId="29912" hidden="1"/>
    <cellStyle name="Uwaga 3" xfId="29915" hidden="1"/>
    <cellStyle name="Uwaga 3" xfId="29928" hidden="1"/>
    <cellStyle name="Uwaga 3" xfId="29932" hidden="1"/>
    <cellStyle name="Uwaga 3" xfId="29937" hidden="1"/>
    <cellStyle name="Uwaga 3" xfId="29944" hidden="1"/>
    <cellStyle name="Uwaga 3" xfId="29949" hidden="1"/>
    <cellStyle name="Uwaga 3" xfId="29953" hidden="1"/>
    <cellStyle name="Uwaga 3" xfId="29958" hidden="1"/>
    <cellStyle name="Uwaga 3" xfId="29962" hidden="1"/>
    <cellStyle name="Uwaga 3" xfId="29967" hidden="1"/>
    <cellStyle name="Uwaga 3" xfId="29971" hidden="1"/>
    <cellStyle name="Uwaga 3" xfId="29972" hidden="1"/>
    <cellStyle name="Uwaga 3" xfId="29974" hidden="1"/>
    <cellStyle name="Uwaga 3" xfId="29986" hidden="1"/>
    <cellStyle name="Uwaga 3" xfId="29987" hidden="1"/>
    <cellStyle name="Uwaga 3" xfId="29989" hidden="1"/>
    <cellStyle name="Uwaga 3" xfId="30001" hidden="1"/>
    <cellStyle name="Uwaga 3" xfId="30003" hidden="1"/>
    <cellStyle name="Uwaga 3" xfId="30006" hidden="1"/>
    <cellStyle name="Uwaga 3" xfId="30016" hidden="1"/>
    <cellStyle name="Uwaga 3" xfId="30017" hidden="1"/>
    <cellStyle name="Uwaga 3" xfId="30019" hidden="1"/>
    <cellStyle name="Uwaga 3" xfId="30031" hidden="1"/>
    <cellStyle name="Uwaga 3" xfId="30032" hidden="1"/>
    <cellStyle name="Uwaga 3" xfId="30033" hidden="1"/>
    <cellStyle name="Uwaga 3" xfId="30047" hidden="1"/>
    <cellStyle name="Uwaga 3" xfId="30050" hidden="1"/>
    <cellStyle name="Uwaga 3" xfId="30054" hidden="1"/>
    <cellStyle name="Uwaga 3" xfId="30062" hidden="1"/>
    <cellStyle name="Uwaga 3" xfId="30065" hidden="1"/>
    <cellStyle name="Uwaga 3" xfId="30069" hidden="1"/>
    <cellStyle name="Uwaga 3" xfId="30077" hidden="1"/>
    <cellStyle name="Uwaga 3" xfId="30080" hidden="1"/>
    <cellStyle name="Uwaga 3" xfId="30084" hidden="1"/>
    <cellStyle name="Uwaga 3" xfId="30091" hidden="1"/>
    <cellStyle name="Uwaga 3" xfId="30092" hidden="1"/>
    <cellStyle name="Uwaga 3" xfId="30094" hidden="1"/>
    <cellStyle name="Uwaga 3" xfId="30107" hidden="1"/>
    <cellStyle name="Uwaga 3" xfId="30110" hidden="1"/>
    <cellStyle name="Uwaga 3" xfId="30113" hidden="1"/>
    <cellStyle name="Uwaga 3" xfId="30122" hidden="1"/>
    <cellStyle name="Uwaga 3" xfId="30125" hidden="1"/>
    <cellStyle name="Uwaga 3" xfId="30129" hidden="1"/>
    <cellStyle name="Uwaga 3" xfId="30137" hidden="1"/>
    <cellStyle name="Uwaga 3" xfId="30139" hidden="1"/>
    <cellStyle name="Uwaga 3" xfId="30142" hidden="1"/>
    <cellStyle name="Uwaga 3" xfId="30151" hidden="1"/>
    <cellStyle name="Uwaga 3" xfId="30152" hidden="1"/>
    <cellStyle name="Uwaga 3" xfId="30153" hidden="1"/>
    <cellStyle name="Uwaga 3" xfId="30166" hidden="1"/>
    <cellStyle name="Uwaga 3" xfId="30167" hidden="1"/>
    <cellStyle name="Uwaga 3" xfId="30169" hidden="1"/>
    <cellStyle name="Uwaga 3" xfId="30181" hidden="1"/>
    <cellStyle name="Uwaga 3" xfId="30182" hidden="1"/>
    <cellStyle name="Uwaga 3" xfId="30184" hidden="1"/>
    <cellStyle name="Uwaga 3" xfId="30196" hidden="1"/>
    <cellStyle name="Uwaga 3" xfId="30197" hidden="1"/>
    <cellStyle name="Uwaga 3" xfId="30199" hidden="1"/>
    <cellStyle name="Uwaga 3" xfId="30211" hidden="1"/>
    <cellStyle name="Uwaga 3" xfId="30212" hidden="1"/>
    <cellStyle name="Uwaga 3" xfId="30213" hidden="1"/>
    <cellStyle name="Uwaga 3" xfId="30227" hidden="1"/>
    <cellStyle name="Uwaga 3" xfId="30229" hidden="1"/>
    <cellStyle name="Uwaga 3" xfId="30232" hidden="1"/>
    <cellStyle name="Uwaga 3" xfId="30242" hidden="1"/>
    <cellStyle name="Uwaga 3" xfId="30245" hidden="1"/>
    <cellStyle name="Uwaga 3" xfId="30248" hidden="1"/>
    <cellStyle name="Uwaga 3" xfId="30257" hidden="1"/>
    <cellStyle name="Uwaga 3" xfId="30259" hidden="1"/>
    <cellStyle name="Uwaga 3" xfId="30262" hidden="1"/>
    <cellStyle name="Uwaga 3" xfId="30271" hidden="1"/>
    <cellStyle name="Uwaga 3" xfId="30272" hidden="1"/>
    <cellStyle name="Uwaga 3" xfId="30273" hidden="1"/>
    <cellStyle name="Uwaga 3" xfId="30286" hidden="1"/>
    <cellStyle name="Uwaga 3" xfId="30288" hidden="1"/>
    <cellStyle name="Uwaga 3" xfId="30290" hidden="1"/>
    <cellStyle name="Uwaga 3" xfId="30301" hidden="1"/>
    <cellStyle name="Uwaga 3" xfId="30303" hidden="1"/>
    <cellStyle name="Uwaga 3" xfId="30305" hidden="1"/>
    <cellStyle name="Uwaga 3" xfId="30316" hidden="1"/>
    <cellStyle name="Uwaga 3" xfId="30318" hidden="1"/>
    <cellStyle name="Uwaga 3" xfId="30320" hidden="1"/>
    <cellStyle name="Uwaga 3" xfId="30331" hidden="1"/>
    <cellStyle name="Uwaga 3" xfId="30332" hidden="1"/>
    <cellStyle name="Uwaga 3" xfId="30333" hidden="1"/>
    <cellStyle name="Uwaga 3" xfId="30346" hidden="1"/>
    <cellStyle name="Uwaga 3" xfId="30348" hidden="1"/>
    <cellStyle name="Uwaga 3" xfId="30350" hidden="1"/>
    <cellStyle name="Uwaga 3" xfId="30361" hidden="1"/>
    <cellStyle name="Uwaga 3" xfId="30363" hidden="1"/>
    <cellStyle name="Uwaga 3" xfId="30365" hidden="1"/>
    <cellStyle name="Uwaga 3" xfId="30376" hidden="1"/>
    <cellStyle name="Uwaga 3" xfId="30378" hidden="1"/>
    <cellStyle name="Uwaga 3" xfId="30379" hidden="1"/>
    <cellStyle name="Uwaga 3" xfId="30391" hidden="1"/>
    <cellStyle name="Uwaga 3" xfId="30392" hidden="1"/>
    <cellStyle name="Uwaga 3" xfId="30393" hidden="1"/>
    <cellStyle name="Uwaga 3" xfId="30406" hidden="1"/>
    <cellStyle name="Uwaga 3" xfId="30408" hidden="1"/>
    <cellStyle name="Uwaga 3" xfId="30410" hidden="1"/>
    <cellStyle name="Uwaga 3" xfId="30421" hidden="1"/>
    <cellStyle name="Uwaga 3" xfId="30423" hidden="1"/>
    <cellStyle name="Uwaga 3" xfId="30425" hidden="1"/>
    <cellStyle name="Uwaga 3" xfId="30436" hidden="1"/>
    <cellStyle name="Uwaga 3" xfId="30438" hidden="1"/>
    <cellStyle name="Uwaga 3" xfId="30440" hidden="1"/>
    <cellStyle name="Uwaga 3" xfId="30451" hidden="1"/>
    <cellStyle name="Uwaga 3" xfId="30452" hidden="1"/>
    <cellStyle name="Uwaga 3" xfId="30454" hidden="1"/>
    <cellStyle name="Uwaga 3" xfId="30465" hidden="1"/>
    <cellStyle name="Uwaga 3" xfId="30467" hidden="1"/>
    <cellStyle name="Uwaga 3" xfId="30468" hidden="1"/>
    <cellStyle name="Uwaga 3" xfId="30477" hidden="1"/>
    <cellStyle name="Uwaga 3" xfId="30480" hidden="1"/>
    <cellStyle name="Uwaga 3" xfId="30482" hidden="1"/>
    <cellStyle name="Uwaga 3" xfId="30493" hidden="1"/>
    <cellStyle name="Uwaga 3" xfId="30495" hidden="1"/>
    <cellStyle name="Uwaga 3" xfId="30497" hidden="1"/>
    <cellStyle name="Uwaga 3" xfId="30509" hidden="1"/>
    <cellStyle name="Uwaga 3" xfId="30511" hidden="1"/>
    <cellStyle name="Uwaga 3" xfId="30513" hidden="1"/>
    <cellStyle name="Uwaga 3" xfId="30521" hidden="1"/>
    <cellStyle name="Uwaga 3" xfId="30523" hidden="1"/>
    <cellStyle name="Uwaga 3" xfId="30526" hidden="1"/>
    <cellStyle name="Uwaga 3" xfId="30516" hidden="1"/>
    <cellStyle name="Uwaga 3" xfId="30515" hidden="1"/>
    <cellStyle name="Uwaga 3" xfId="30514" hidden="1"/>
    <cellStyle name="Uwaga 3" xfId="30501" hidden="1"/>
    <cellStyle name="Uwaga 3" xfId="30500" hidden="1"/>
    <cellStyle name="Uwaga 3" xfId="30499" hidden="1"/>
    <cellStyle name="Uwaga 3" xfId="30486" hidden="1"/>
    <cellStyle name="Uwaga 3" xfId="30485" hidden="1"/>
    <cellStyle name="Uwaga 3" xfId="30484" hidden="1"/>
    <cellStyle name="Uwaga 3" xfId="30471" hidden="1"/>
    <cellStyle name="Uwaga 3" xfId="30470" hidden="1"/>
    <cellStyle name="Uwaga 3" xfId="30469" hidden="1"/>
    <cellStyle name="Uwaga 3" xfId="30456" hidden="1"/>
    <cellStyle name="Uwaga 3" xfId="30455" hidden="1"/>
    <cellStyle name="Uwaga 3" xfId="30453" hidden="1"/>
    <cellStyle name="Uwaga 3" xfId="30442" hidden="1"/>
    <cellStyle name="Uwaga 3" xfId="30439" hidden="1"/>
    <cellStyle name="Uwaga 3" xfId="30437" hidden="1"/>
    <cellStyle name="Uwaga 3" xfId="30427" hidden="1"/>
    <cellStyle name="Uwaga 3" xfId="30424" hidden="1"/>
    <cellStyle name="Uwaga 3" xfId="30422" hidden="1"/>
    <cellStyle name="Uwaga 3" xfId="30412" hidden="1"/>
    <cellStyle name="Uwaga 3" xfId="30409" hidden="1"/>
    <cellStyle name="Uwaga 3" xfId="30407" hidden="1"/>
    <cellStyle name="Uwaga 3" xfId="30397" hidden="1"/>
    <cellStyle name="Uwaga 3" xfId="30395" hidden="1"/>
    <cellStyle name="Uwaga 3" xfId="30394" hidden="1"/>
    <cellStyle name="Uwaga 3" xfId="30382" hidden="1"/>
    <cellStyle name="Uwaga 3" xfId="30380" hidden="1"/>
    <cellStyle name="Uwaga 3" xfId="30377" hidden="1"/>
    <cellStyle name="Uwaga 3" xfId="30367" hidden="1"/>
    <cellStyle name="Uwaga 3" xfId="30364" hidden="1"/>
    <cellStyle name="Uwaga 3" xfId="30362" hidden="1"/>
    <cellStyle name="Uwaga 3" xfId="30352" hidden="1"/>
    <cellStyle name="Uwaga 3" xfId="30349" hidden="1"/>
    <cellStyle name="Uwaga 3" xfId="30347" hidden="1"/>
    <cellStyle name="Uwaga 3" xfId="30337" hidden="1"/>
    <cellStyle name="Uwaga 3" xfId="30335" hidden="1"/>
    <cellStyle name="Uwaga 3" xfId="30334" hidden="1"/>
    <cellStyle name="Uwaga 3" xfId="30322" hidden="1"/>
    <cellStyle name="Uwaga 3" xfId="30319" hidden="1"/>
    <cellStyle name="Uwaga 3" xfId="30317" hidden="1"/>
    <cellStyle name="Uwaga 3" xfId="30307" hidden="1"/>
    <cellStyle name="Uwaga 3" xfId="30304" hidden="1"/>
    <cellStyle name="Uwaga 3" xfId="30302" hidden="1"/>
    <cellStyle name="Uwaga 3" xfId="30292" hidden="1"/>
    <cellStyle name="Uwaga 3" xfId="30289" hidden="1"/>
    <cellStyle name="Uwaga 3" xfId="30287" hidden="1"/>
    <cellStyle name="Uwaga 3" xfId="30277" hidden="1"/>
    <cellStyle name="Uwaga 3" xfId="30275" hidden="1"/>
    <cellStyle name="Uwaga 3" xfId="30274" hidden="1"/>
    <cellStyle name="Uwaga 3" xfId="30261" hidden="1"/>
    <cellStyle name="Uwaga 3" xfId="30258" hidden="1"/>
    <cellStyle name="Uwaga 3" xfId="30256" hidden="1"/>
    <cellStyle name="Uwaga 3" xfId="30246" hidden="1"/>
    <cellStyle name="Uwaga 3" xfId="30243" hidden="1"/>
    <cellStyle name="Uwaga 3" xfId="30241" hidden="1"/>
    <cellStyle name="Uwaga 3" xfId="30231" hidden="1"/>
    <cellStyle name="Uwaga 3" xfId="30228" hidden="1"/>
    <cellStyle name="Uwaga 3" xfId="30226" hidden="1"/>
    <cellStyle name="Uwaga 3" xfId="30217" hidden="1"/>
    <cellStyle name="Uwaga 3" xfId="30215" hidden="1"/>
    <cellStyle name="Uwaga 3" xfId="30214" hidden="1"/>
    <cellStyle name="Uwaga 3" xfId="30202" hidden="1"/>
    <cellStyle name="Uwaga 3" xfId="30200" hidden="1"/>
    <cellStyle name="Uwaga 3" xfId="30198" hidden="1"/>
    <cellStyle name="Uwaga 3" xfId="30187" hidden="1"/>
    <cellStyle name="Uwaga 3" xfId="30185" hidden="1"/>
    <cellStyle name="Uwaga 3" xfId="30183" hidden="1"/>
    <cellStyle name="Uwaga 3" xfId="30172" hidden="1"/>
    <cellStyle name="Uwaga 3" xfId="30170" hidden="1"/>
    <cellStyle name="Uwaga 3" xfId="30168" hidden="1"/>
    <cellStyle name="Uwaga 3" xfId="30157" hidden="1"/>
    <cellStyle name="Uwaga 3" xfId="30155" hidden="1"/>
    <cellStyle name="Uwaga 3" xfId="30154" hidden="1"/>
    <cellStyle name="Uwaga 3" xfId="30141" hidden="1"/>
    <cellStyle name="Uwaga 3" xfId="30138" hidden="1"/>
    <cellStyle name="Uwaga 3" xfId="30136" hidden="1"/>
    <cellStyle name="Uwaga 3" xfId="30126" hidden="1"/>
    <cellStyle name="Uwaga 3" xfId="30123" hidden="1"/>
    <cellStyle name="Uwaga 3" xfId="30121" hidden="1"/>
    <cellStyle name="Uwaga 3" xfId="30111" hidden="1"/>
    <cellStyle name="Uwaga 3" xfId="30108" hidden="1"/>
    <cellStyle name="Uwaga 3" xfId="30106" hidden="1"/>
    <cellStyle name="Uwaga 3" xfId="30097" hidden="1"/>
    <cellStyle name="Uwaga 3" xfId="30095" hidden="1"/>
    <cellStyle name="Uwaga 3" xfId="30093" hidden="1"/>
    <cellStyle name="Uwaga 3" xfId="30081" hidden="1"/>
    <cellStyle name="Uwaga 3" xfId="30078" hidden="1"/>
    <cellStyle name="Uwaga 3" xfId="30076" hidden="1"/>
    <cellStyle name="Uwaga 3" xfId="30066" hidden="1"/>
    <cellStyle name="Uwaga 3" xfId="30063" hidden="1"/>
    <cellStyle name="Uwaga 3" xfId="30061" hidden="1"/>
    <cellStyle name="Uwaga 3" xfId="30051" hidden="1"/>
    <cellStyle name="Uwaga 3" xfId="30048" hidden="1"/>
    <cellStyle name="Uwaga 3" xfId="30046" hidden="1"/>
    <cellStyle name="Uwaga 3" xfId="30039" hidden="1"/>
    <cellStyle name="Uwaga 3" xfId="30036" hidden="1"/>
    <cellStyle name="Uwaga 3" xfId="30034" hidden="1"/>
    <cellStyle name="Uwaga 3" xfId="30024" hidden="1"/>
    <cellStyle name="Uwaga 3" xfId="30021" hidden="1"/>
    <cellStyle name="Uwaga 3" xfId="30018" hidden="1"/>
    <cellStyle name="Uwaga 3" xfId="30009" hidden="1"/>
    <cellStyle name="Uwaga 3" xfId="30005" hidden="1"/>
    <cellStyle name="Uwaga 3" xfId="30002" hidden="1"/>
    <cellStyle name="Uwaga 3" xfId="29994" hidden="1"/>
    <cellStyle name="Uwaga 3" xfId="29991" hidden="1"/>
    <cellStyle name="Uwaga 3" xfId="29988" hidden="1"/>
    <cellStyle name="Uwaga 3" xfId="29979" hidden="1"/>
    <cellStyle name="Uwaga 3" xfId="29976" hidden="1"/>
    <cellStyle name="Uwaga 3" xfId="29973" hidden="1"/>
    <cellStyle name="Uwaga 3" xfId="29963" hidden="1"/>
    <cellStyle name="Uwaga 3" xfId="29959" hidden="1"/>
    <cellStyle name="Uwaga 3" xfId="29956" hidden="1"/>
    <cellStyle name="Uwaga 3" xfId="29947" hidden="1"/>
    <cellStyle name="Uwaga 3" xfId="29943" hidden="1"/>
    <cellStyle name="Uwaga 3" xfId="29941" hidden="1"/>
    <cellStyle name="Uwaga 3" xfId="29933" hidden="1"/>
    <cellStyle name="Uwaga 3" xfId="29929" hidden="1"/>
    <cellStyle name="Uwaga 3" xfId="29926" hidden="1"/>
    <cellStyle name="Uwaga 3" xfId="29919" hidden="1"/>
    <cellStyle name="Uwaga 3" xfId="29916" hidden="1"/>
    <cellStyle name="Uwaga 3" xfId="29913" hidden="1"/>
    <cellStyle name="Uwaga 3" xfId="29904" hidden="1"/>
    <cellStyle name="Uwaga 3" xfId="29899" hidden="1"/>
    <cellStyle name="Uwaga 3" xfId="29896" hidden="1"/>
    <cellStyle name="Uwaga 3" xfId="29889" hidden="1"/>
    <cellStyle name="Uwaga 3" xfId="29884" hidden="1"/>
    <cellStyle name="Uwaga 3" xfId="29881" hidden="1"/>
    <cellStyle name="Uwaga 3" xfId="29874" hidden="1"/>
    <cellStyle name="Uwaga 3" xfId="29869" hidden="1"/>
    <cellStyle name="Uwaga 3" xfId="29866" hidden="1"/>
    <cellStyle name="Uwaga 3" xfId="29860" hidden="1"/>
    <cellStyle name="Uwaga 3" xfId="29856" hidden="1"/>
    <cellStyle name="Uwaga 3" xfId="29853" hidden="1"/>
    <cellStyle name="Uwaga 3" xfId="29845" hidden="1"/>
    <cellStyle name="Uwaga 3" xfId="29840" hidden="1"/>
    <cellStyle name="Uwaga 3" xfId="29836" hidden="1"/>
    <cellStyle name="Uwaga 3" xfId="29830" hidden="1"/>
    <cellStyle name="Uwaga 3" xfId="29825" hidden="1"/>
    <cellStyle name="Uwaga 3" xfId="29821" hidden="1"/>
    <cellStyle name="Uwaga 3" xfId="29815" hidden="1"/>
    <cellStyle name="Uwaga 3" xfId="29810" hidden="1"/>
    <cellStyle name="Uwaga 3" xfId="29806" hidden="1"/>
    <cellStyle name="Uwaga 3" xfId="29801" hidden="1"/>
    <cellStyle name="Uwaga 3" xfId="29797" hidden="1"/>
    <cellStyle name="Uwaga 3" xfId="29793" hidden="1"/>
    <cellStyle name="Uwaga 3" xfId="29785" hidden="1"/>
    <cellStyle name="Uwaga 3" xfId="29780" hidden="1"/>
    <cellStyle name="Uwaga 3" xfId="29776" hidden="1"/>
    <cellStyle name="Uwaga 3" xfId="29770" hidden="1"/>
    <cellStyle name="Uwaga 3" xfId="29765" hidden="1"/>
    <cellStyle name="Uwaga 3" xfId="29761" hidden="1"/>
    <cellStyle name="Uwaga 3" xfId="29755" hidden="1"/>
    <cellStyle name="Uwaga 3" xfId="29750"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3" hidden="1"/>
    <cellStyle name="Uwaga 3" xfId="29667" hidden="1"/>
    <cellStyle name="Uwaga 3" xfId="29663" hidden="1"/>
    <cellStyle name="Uwaga 3" xfId="29659" hidden="1"/>
    <cellStyle name="Uwaga 3" xfId="30519" hidden="1"/>
    <cellStyle name="Uwaga 3" xfId="30518" hidden="1"/>
    <cellStyle name="Uwaga 3" xfId="30517" hidden="1"/>
    <cellStyle name="Uwaga 3" xfId="30504" hidden="1"/>
    <cellStyle name="Uwaga 3" xfId="30503" hidden="1"/>
    <cellStyle name="Uwaga 3" xfId="30502" hidden="1"/>
    <cellStyle name="Uwaga 3" xfId="30489" hidden="1"/>
    <cellStyle name="Uwaga 3" xfId="30488" hidden="1"/>
    <cellStyle name="Uwaga 3" xfId="30487" hidden="1"/>
    <cellStyle name="Uwaga 3" xfId="30474" hidden="1"/>
    <cellStyle name="Uwaga 3" xfId="30473" hidden="1"/>
    <cellStyle name="Uwaga 3" xfId="30472" hidden="1"/>
    <cellStyle name="Uwaga 3" xfId="30459" hidden="1"/>
    <cellStyle name="Uwaga 3" xfId="30458" hidden="1"/>
    <cellStyle name="Uwaga 3" xfId="30457" hidden="1"/>
    <cellStyle name="Uwaga 3" xfId="30445" hidden="1"/>
    <cellStyle name="Uwaga 3" xfId="30443" hidden="1"/>
    <cellStyle name="Uwaga 3" xfId="30441" hidden="1"/>
    <cellStyle name="Uwaga 3" xfId="30430" hidden="1"/>
    <cellStyle name="Uwaga 3" xfId="30428" hidden="1"/>
    <cellStyle name="Uwaga 3" xfId="30426" hidden="1"/>
    <cellStyle name="Uwaga 3" xfId="30415" hidden="1"/>
    <cellStyle name="Uwaga 3" xfId="30413" hidden="1"/>
    <cellStyle name="Uwaga 3" xfId="30411" hidden="1"/>
    <cellStyle name="Uwaga 3" xfId="30400" hidden="1"/>
    <cellStyle name="Uwaga 3" xfId="30398" hidden="1"/>
    <cellStyle name="Uwaga 3" xfId="30396" hidden="1"/>
    <cellStyle name="Uwaga 3" xfId="30385" hidden="1"/>
    <cellStyle name="Uwaga 3" xfId="30383" hidden="1"/>
    <cellStyle name="Uwaga 3" xfId="30381" hidden="1"/>
    <cellStyle name="Uwaga 3" xfId="30370" hidden="1"/>
    <cellStyle name="Uwaga 3" xfId="30368" hidden="1"/>
    <cellStyle name="Uwaga 3" xfId="30366" hidden="1"/>
    <cellStyle name="Uwaga 3" xfId="30355" hidden="1"/>
    <cellStyle name="Uwaga 3" xfId="30353" hidden="1"/>
    <cellStyle name="Uwaga 3" xfId="30351" hidden="1"/>
    <cellStyle name="Uwaga 3" xfId="30340" hidden="1"/>
    <cellStyle name="Uwaga 3" xfId="30338" hidden="1"/>
    <cellStyle name="Uwaga 3" xfId="30336" hidden="1"/>
    <cellStyle name="Uwaga 3" xfId="30325" hidden="1"/>
    <cellStyle name="Uwaga 3" xfId="30323" hidden="1"/>
    <cellStyle name="Uwaga 3" xfId="30321" hidden="1"/>
    <cellStyle name="Uwaga 3" xfId="30310" hidden="1"/>
    <cellStyle name="Uwaga 3" xfId="30308" hidden="1"/>
    <cellStyle name="Uwaga 3" xfId="30306" hidden="1"/>
    <cellStyle name="Uwaga 3" xfId="30295" hidden="1"/>
    <cellStyle name="Uwaga 3" xfId="30293" hidden="1"/>
    <cellStyle name="Uwaga 3" xfId="30291" hidden="1"/>
    <cellStyle name="Uwaga 3" xfId="30280" hidden="1"/>
    <cellStyle name="Uwaga 3" xfId="30278" hidden="1"/>
    <cellStyle name="Uwaga 3" xfId="30276" hidden="1"/>
    <cellStyle name="Uwaga 3" xfId="30265" hidden="1"/>
    <cellStyle name="Uwaga 3" xfId="30263" hidden="1"/>
    <cellStyle name="Uwaga 3" xfId="30260" hidden="1"/>
    <cellStyle name="Uwaga 3" xfId="30250" hidden="1"/>
    <cellStyle name="Uwaga 3" xfId="30247" hidden="1"/>
    <cellStyle name="Uwaga 3" xfId="30244" hidden="1"/>
    <cellStyle name="Uwaga 3" xfId="30235" hidden="1"/>
    <cellStyle name="Uwaga 3" xfId="30233" hidden="1"/>
    <cellStyle name="Uwaga 3" xfId="30230" hidden="1"/>
    <cellStyle name="Uwaga 3" xfId="30220" hidden="1"/>
    <cellStyle name="Uwaga 3" xfId="30218" hidden="1"/>
    <cellStyle name="Uwaga 3" xfId="30216" hidden="1"/>
    <cellStyle name="Uwaga 3" xfId="30205" hidden="1"/>
    <cellStyle name="Uwaga 3" xfId="30203" hidden="1"/>
    <cellStyle name="Uwaga 3" xfId="30201" hidden="1"/>
    <cellStyle name="Uwaga 3" xfId="30190" hidden="1"/>
    <cellStyle name="Uwaga 3" xfId="30188" hidden="1"/>
    <cellStyle name="Uwaga 3" xfId="30186" hidden="1"/>
    <cellStyle name="Uwaga 3" xfId="30175" hidden="1"/>
    <cellStyle name="Uwaga 3" xfId="30173" hidden="1"/>
    <cellStyle name="Uwaga 3" xfId="30171" hidden="1"/>
    <cellStyle name="Uwaga 3" xfId="30160" hidden="1"/>
    <cellStyle name="Uwaga 3" xfId="30158" hidden="1"/>
    <cellStyle name="Uwaga 3" xfId="30156" hidden="1"/>
    <cellStyle name="Uwaga 3" xfId="30145" hidden="1"/>
    <cellStyle name="Uwaga 3" xfId="30143" hidden="1"/>
    <cellStyle name="Uwaga 3" xfId="30140" hidden="1"/>
    <cellStyle name="Uwaga 3" xfId="30130" hidden="1"/>
    <cellStyle name="Uwaga 3" xfId="30127" hidden="1"/>
    <cellStyle name="Uwaga 3" xfId="30124" hidden="1"/>
    <cellStyle name="Uwaga 3" xfId="30115" hidden="1"/>
    <cellStyle name="Uwaga 3" xfId="30112" hidden="1"/>
    <cellStyle name="Uwaga 3" xfId="30109" hidden="1"/>
    <cellStyle name="Uwaga 3" xfId="30100" hidden="1"/>
    <cellStyle name="Uwaga 3" xfId="30098" hidden="1"/>
    <cellStyle name="Uwaga 3" xfId="30096" hidden="1"/>
    <cellStyle name="Uwaga 3" xfId="30085" hidden="1"/>
    <cellStyle name="Uwaga 3" xfId="30082" hidden="1"/>
    <cellStyle name="Uwaga 3" xfId="30079" hidden="1"/>
    <cellStyle name="Uwaga 3" xfId="30070" hidden="1"/>
    <cellStyle name="Uwaga 3" xfId="30067" hidden="1"/>
    <cellStyle name="Uwaga 3" xfId="30064" hidden="1"/>
    <cellStyle name="Uwaga 3" xfId="30055" hidden="1"/>
    <cellStyle name="Uwaga 3" xfId="30052" hidden="1"/>
    <cellStyle name="Uwaga 3" xfId="30049" hidden="1"/>
    <cellStyle name="Uwaga 3" xfId="30042" hidden="1"/>
    <cellStyle name="Uwaga 3" xfId="30038" hidden="1"/>
    <cellStyle name="Uwaga 3" xfId="30035" hidden="1"/>
    <cellStyle name="Uwaga 3" xfId="30027" hidden="1"/>
    <cellStyle name="Uwaga 3" xfId="30023" hidden="1"/>
    <cellStyle name="Uwaga 3" xfId="30020" hidden="1"/>
    <cellStyle name="Uwaga 3" xfId="30012" hidden="1"/>
    <cellStyle name="Uwaga 3" xfId="30008" hidden="1"/>
    <cellStyle name="Uwaga 3" xfId="30004" hidden="1"/>
    <cellStyle name="Uwaga 3" xfId="29997" hidden="1"/>
    <cellStyle name="Uwaga 3" xfId="29993" hidden="1"/>
    <cellStyle name="Uwaga 3" xfId="29990" hidden="1"/>
    <cellStyle name="Uwaga 3" xfId="29982" hidden="1"/>
    <cellStyle name="Uwaga 3" xfId="29978" hidden="1"/>
    <cellStyle name="Uwaga 3" xfId="29975" hidden="1"/>
    <cellStyle name="Uwaga 3" xfId="29966" hidden="1"/>
    <cellStyle name="Uwaga 3" xfId="29961" hidden="1"/>
    <cellStyle name="Uwaga 3" xfId="29957" hidden="1"/>
    <cellStyle name="Uwaga 3" xfId="29951" hidden="1"/>
    <cellStyle name="Uwaga 3" xfId="29946" hidden="1"/>
    <cellStyle name="Uwaga 3" xfId="29942" hidden="1"/>
    <cellStyle name="Uwaga 3" xfId="29936" hidden="1"/>
    <cellStyle name="Uwaga 3" xfId="29931" hidden="1"/>
    <cellStyle name="Uwaga 3" xfId="29927" hidden="1"/>
    <cellStyle name="Uwaga 3" xfId="29922" hidden="1"/>
    <cellStyle name="Uwaga 3" xfId="29918" hidden="1"/>
    <cellStyle name="Uwaga 3" xfId="29914" hidden="1"/>
    <cellStyle name="Uwaga 3" xfId="29907" hidden="1"/>
    <cellStyle name="Uwaga 3" xfId="29902" hidden="1"/>
    <cellStyle name="Uwaga 3" xfId="29898" hidden="1"/>
    <cellStyle name="Uwaga 3" xfId="29891" hidden="1"/>
    <cellStyle name="Uwaga 3" xfId="29886" hidden="1"/>
    <cellStyle name="Uwaga 3" xfId="29882" hidden="1"/>
    <cellStyle name="Uwaga 3" xfId="29877" hidden="1"/>
    <cellStyle name="Uwaga 3" xfId="29872" hidden="1"/>
    <cellStyle name="Uwaga 3" xfId="29868" hidden="1"/>
    <cellStyle name="Uwaga 3" xfId="29862" hidden="1"/>
    <cellStyle name="Uwaga 3" xfId="29858" hidden="1"/>
    <cellStyle name="Uwaga 3" xfId="29855" hidden="1"/>
    <cellStyle name="Uwaga 3" xfId="29848" hidden="1"/>
    <cellStyle name="Uwaga 3" xfId="29843" hidden="1"/>
    <cellStyle name="Uwaga 3" xfId="29838" hidden="1"/>
    <cellStyle name="Uwaga 3" xfId="29832" hidden="1"/>
    <cellStyle name="Uwaga 3" xfId="29827" hidden="1"/>
    <cellStyle name="Uwaga 3" xfId="29822" hidden="1"/>
    <cellStyle name="Uwaga 3" xfId="29817" hidden="1"/>
    <cellStyle name="Uwaga 3" xfId="29812" hidden="1"/>
    <cellStyle name="Uwaga 3" xfId="29807" hidden="1"/>
    <cellStyle name="Uwaga 3" xfId="29803" hidden="1"/>
    <cellStyle name="Uwaga 3" xfId="29799" hidden="1"/>
    <cellStyle name="Uwaga 3" xfId="29794" hidden="1"/>
    <cellStyle name="Uwaga 3" xfId="29787" hidden="1"/>
    <cellStyle name="Uwaga 3" xfId="29782" hidden="1"/>
    <cellStyle name="Uwaga 3" xfId="29777" hidden="1"/>
    <cellStyle name="Uwaga 3" xfId="29771" hidden="1"/>
    <cellStyle name="Uwaga 3" xfId="29766"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30524" hidden="1"/>
    <cellStyle name="Uwaga 3" xfId="30522" hidden="1"/>
    <cellStyle name="Uwaga 3" xfId="30520" hidden="1"/>
    <cellStyle name="Uwaga 3" xfId="30507" hidden="1"/>
    <cellStyle name="Uwaga 3" xfId="30506" hidden="1"/>
    <cellStyle name="Uwaga 3" xfId="30505" hidden="1"/>
    <cellStyle name="Uwaga 3" xfId="30492" hidden="1"/>
    <cellStyle name="Uwaga 3" xfId="30491" hidden="1"/>
    <cellStyle name="Uwaga 3" xfId="30490" hidden="1"/>
    <cellStyle name="Uwaga 3" xfId="30478" hidden="1"/>
    <cellStyle name="Uwaga 3" xfId="30476" hidden="1"/>
    <cellStyle name="Uwaga 3" xfId="30475" hidden="1"/>
    <cellStyle name="Uwaga 3" xfId="30462" hidden="1"/>
    <cellStyle name="Uwaga 3" xfId="30461" hidden="1"/>
    <cellStyle name="Uwaga 3" xfId="30460" hidden="1"/>
    <cellStyle name="Uwaga 3" xfId="30448" hidden="1"/>
    <cellStyle name="Uwaga 3" xfId="30446" hidden="1"/>
    <cellStyle name="Uwaga 3" xfId="30444" hidden="1"/>
    <cellStyle name="Uwaga 3" xfId="30433" hidden="1"/>
    <cellStyle name="Uwaga 3" xfId="30431" hidden="1"/>
    <cellStyle name="Uwaga 3" xfId="30429" hidden="1"/>
    <cellStyle name="Uwaga 3" xfId="30418" hidden="1"/>
    <cellStyle name="Uwaga 3" xfId="30416" hidden="1"/>
    <cellStyle name="Uwaga 3" xfId="30414" hidden="1"/>
    <cellStyle name="Uwaga 3" xfId="30403" hidden="1"/>
    <cellStyle name="Uwaga 3" xfId="30401" hidden="1"/>
    <cellStyle name="Uwaga 3" xfId="30399" hidden="1"/>
    <cellStyle name="Uwaga 3" xfId="30388" hidden="1"/>
    <cellStyle name="Uwaga 3" xfId="30386" hidden="1"/>
    <cellStyle name="Uwaga 3" xfId="30384" hidden="1"/>
    <cellStyle name="Uwaga 3" xfId="30373" hidden="1"/>
    <cellStyle name="Uwaga 3" xfId="30371" hidden="1"/>
    <cellStyle name="Uwaga 3" xfId="30369" hidden="1"/>
    <cellStyle name="Uwaga 3" xfId="30358" hidden="1"/>
    <cellStyle name="Uwaga 3" xfId="30356" hidden="1"/>
    <cellStyle name="Uwaga 3" xfId="30354" hidden="1"/>
    <cellStyle name="Uwaga 3" xfId="30343" hidden="1"/>
    <cellStyle name="Uwaga 3" xfId="30341" hidden="1"/>
    <cellStyle name="Uwaga 3" xfId="30339" hidden="1"/>
    <cellStyle name="Uwaga 3" xfId="30328" hidden="1"/>
    <cellStyle name="Uwaga 3" xfId="30326" hidden="1"/>
    <cellStyle name="Uwaga 3" xfId="30324" hidden="1"/>
    <cellStyle name="Uwaga 3" xfId="30313" hidden="1"/>
    <cellStyle name="Uwaga 3" xfId="30311" hidden="1"/>
    <cellStyle name="Uwaga 3" xfId="30309" hidden="1"/>
    <cellStyle name="Uwaga 3" xfId="30298" hidden="1"/>
    <cellStyle name="Uwaga 3" xfId="30296" hidden="1"/>
    <cellStyle name="Uwaga 3" xfId="30294" hidden="1"/>
    <cellStyle name="Uwaga 3" xfId="30283" hidden="1"/>
    <cellStyle name="Uwaga 3" xfId="30281" hidden="1"/>
    <cellStyle name="Uwaga 3" xfId="30279" hidden="1"/>
    <cellStyle name="Uwaga 3" xfId="30268" hidden="1"/>
    <cellStyle name="Uwaga 3" xfId="30266" hidden="1"/>
    <cellStyle name="Uwaga 3" xfId="30264" hidden="1"/>
    <cellStyle name="Uwaga 3" xfId="30253" hidden="1"/>
    <cellStyle name="Uwaga 3" xfId="30251" hidden="1"/>
    <cellStyle name="Uwaga 3" xfId="30249" hidden="1"/>
    <cellStyle name="Uwaga 3" xfId="30238" hidden="1"/>
    <cellStyle name="Uwaga 3" xfId="30236" hidden="1"/>
    <cellStyle name="Uwaga 3" xfId="30234" hidden="1"/>
    <cellStyle name="Uwaga 3" xfId="30223" hidden="1"/>
    <cellStyle name="Uwaga 3" xfId="30221" hidden="1"/>
    <cellStyle name="Uwaga 3" xfId="30219" hidden="1"/>
    <cellStyle name="Uwaga 3" xfId="30208" hidden="1"/>
    <cellStyle name="Uwaga 3" xfId="30206" hidden="1"/>
    <cellStyle name="Uwaga 3" xfId="30204" hidden="1"/>
    <cellStyle name="Uwaga 3" xfId="30193" hidden="1"/>
    <cellStyle name="Uwaga 3" xfId="30191" hidden="1"/>
    <cellStyle name="Uwaga 3" xfId="30189" hidden="1"/>
    <cellStyle name="Uwaga 3" xfId="30178" hidden="1"/>
    <cellStyle name="Uwaga 3" xfId="30176" hidden="1"/>
    <cellStyle name="Uwaga 3" xfId="30174" hidden="1"/>
    <cellStyle name="Uwaga 3" xfId="30163" hidden="1"/>
    <cellStyle name="Uwaga 3" xfId="30161" hidden="1"/>
    <cellStyle name="Uwaga 3" xfId="30159" hidden="1"/>
    <cellStyle name="Uwaga 3" xfId="30148" hidden="1"/>
    <cellStyle name="Uwaga 3" xfId="30146" hidden="1"/>
    <cellStyle name="Uwaga 3" xfId="30144" hidden="1"/>
    <cellStyle name="Uwaga 3" xfId="30133" hidden="1"/>
    <cellStyle name="Uwaga 3" xfId="30131" hidden="1"/>
    <cellStyle name="Uwaga 3" xfId="30128" hidden="1"/>
    <cellStyle name="Uwaga 3" xfId="30118" hidden="1"/>
    <cellStyle name="Uwaga 3" xfId="30116" hidden="1"/>
    <cellStyle name="Uwaga 3" xfId="30114" hidden="1"/>
    <cellStyle name="Uwaga 3" xfId="30103" hidden="1"/>
    <cellStyle name="Uwaga 3" xfId="30101" hidden="1"/>
    <cellStyle name="Uwaga 3" xfId="30099" hidden="1"/>
    <cellStyle name="Uwaga 3" xfId="30088" hidden="1"/>
    <cellStyle name="Uwaga 3" xfId="30086" hidden="1"/>
    <cellStyle name="Uwaga 3" xfId="30083" hidden="1"/>
    <cellStyle name="Uwaga 3" xfId="30073" hidden="1"/>
    <cellStyle name="Uwaga 3" xfId="30071" hidden="1"/>
    <cellStyle name="Uwaga 3" xfId="30068" hidden="1"/>
    <cellStyle name="Uwaga 3" xfId="30058" hidden="1"/>
    <cellStyle name="Uwaga 3" xfId="30056" hidden="1"/>
    <cellStyle name="Uwaga 3" xfId="30053" hidden="1"/>
    <cellStyle name="Uwaga 3" xfId="30044" hidden="1"/>
    <cellStyle name="Uwaga 3" xfId="30041" hidden="1"/>
    <cellStyle name="Uwaga 3" xfId="30037" hidden="1"/>
    <cellStyle name="Uwaga 3" xfId="30029" hidden="1"/>
    <cellStyle name="Uwaga 3" xfId="30026" hidden="1"/>
    <cellStyle name="Uwaga 3" xfId="30022" hidden="1"/>
    <cellStyle name="Uwaga 3" xfId="30014" hidden="1"/>
    <cellStyle name="Uwaga 3" xfId="30011" hidden="1"/>
    <cellStyle name="Uwaga 3" xfId="30007" hidden="1"/>
    <cellStyle name="Uwaga 3" xfId="29999" hidden="1"/>
    <cellStyle name="Uwaga 3" xfId="29996" hidden="1"/>
    <cellStyle name="Uwaga 3" xfId="29992" hidden="1"/>
    <cellStyle name="Uwaga 3" xfId="29984" hidden="1"/>
    <cellStyle name="Uwaga 3" xfId="29981" hidden="1"/>
    <cellStyle name="Uwaga 3" xfId="29977" hidden="1"/>
    <cellStyle name="Uwaga 3" xfId="29969" hidden="1"/>
    <cellStyle name="Uwaga 3" xfId="29965" hidden="1"/>
    <cellStyle name="Uwaga 3" xfId="29960" hidden="1"/>
    <cellStyle name="Uwaga 3" xfId="29954" hidden="1"/>
    <cellStyle name="Uwaga 3" xfId="29950" hidden="1"/>
    <cellStyle name="Uwaga 3" xfId="29945" hidden="1"/>
    <cellStyle name="Uwaga 3" xfId="29939" hidden="1"/>
    <cellStyle name="Uwaga 3" xfId="29935" hidden="1"/>
    <cellStyle name="Uwaga 3" xfId="29930" hidden="1"/>
    <cellStyle name="Uwaga 3" xfId="29924" hidden="1"/>
    <cellStyle name="Uwaga 3" xfId="29921" hidden="1"/>
    <cellStyle name="Uwaga 3" xfId="29917" hidden="1"/>
    <cellStyle name="Uwaga 3" xfId="29909" hidden="1"/>
    <cellStyle name="Uwaga 3" xfId="29906" hidden="1"/>
    <cellStyle name="Uwaga 3" xfId="29901" hidden="1"/>
    <cellStyle name="Uwaga 3" xfId="29894" hidden="1"/>
    <cellStyle name="Uwaga 3" xfId="29890" hidden="1"/>
    <cellStyle name="Uwaga 3" xfId="29885" hidden="1"/>
    <cellStyle name="Uwaga 3" xfId="29879" hidden="1"/>
    <cellStyle name="Uwaga 3" xfId="29875" hidden="1"/>
    <cellStyle name="Uwaga 3" xfId="29870" hidden="1"/>
    <cellStyle name="Uwaga 3" xfId="29864" hidden="1"/>
    <cellStyle name="Uwaga 3" xfId="29861" hidden="1"/>
    <cellStyle name="Uwaga 3" xfId="29857" hidden="1"/>
    <cellStyle name="Uwaga 3" xfId="29849" hidden="1"/>
    <cellStyle name="Uwaga 3" xfId="29844" hidden="1"/>
    <cellStyle name="Uwaga 3" xfId="29839" hidden="1"/>
    <cellStyle name="Uwaga 3" xfId="29834" hidden="1"/>
    <cellStyle name="Uwaga 3" xfId="29829" hidden="1"/>
    <cellStyle name="Uwaga 3" xfId="29824" hidden="1"/>
    <cellStyle name="Uwaga 3" xfId="29819" hidden="1"/>
    <cellStyle name="Uwaga 3" xfId="29814" hidden="1"/>
    <cellStyle name="Uwaga 3" xfId="29809" hidden="1"/>
    <cellStyle name="Uwaga 3" xfId="29804" hidden="1"/>
    <cellStyle name="Uwaga 3" xfId="29800" hidden="1"/>
    <cellStyle name="Uwaga 3" xfId="29795" hidden="1"/>
    <cellStyle name="Uwaga 3" xfId="29788" hidden="1"/>
    <cellStyle name="Uwaga 3" xfId="29783" hidden="1"/>
    <cellStyle name="Uwaga 3" xfId="29778" hidden="1"/>
    <cellStyle name="Uwaga 3" xfId="29773" hidden="1"/>
    <cellStyle name="Uwaga 3" xfId="29768" hidden="1"/>
    <cellStyle name="Uwaga 3" xfId="29763" hidden="1"/>
    <cellStyle name="Uwaga 3" xfId="29758" hidden="1"/>
    <cellStyle name="Uwaga 3" xfId="29753" hidden="1"/>
    <cellStyle name="Uwaga 3" xfId="29748" hidden="1"/>
    <cellStyle name="Uwaga 3" xfId="29744" hidden="1"/>
    <cellStyle name="Uwaga 3" xfId="29739" hidden="1"/>
    <cellStyle name="Uwaga 3" xfId="29734" hidden="1"/>
    <cellStyle name="Uwaga 3" xfId="29729" hidden="1"/>
    <cellStyle name="Uwaga 3" xfId="29725" hidden="1"/>
    <cellStyle name="Uwaga 3" xfId="29721" hidden="1"/>
    <cellStyle name="Uwaga 3" xfId="29714" hidden="1"/>
    <cellStyle name="Uwaga 3" xfId="29710" hidden="1"/>
    <cellStyle name="Uwaga 3" xfId="29705" hidden="1"/>
    <cellStyle name="Uwaga 3" xfId="29699" hidden="1"/>
    <cellStyle name="Uwaga 3" xfId="29695" hidden="1"/>
    <cellStyle name="Uwaga 3" xfId="29690" hidden="1"/>
    <cellStyle name="Uwaga 3" xfId="29684" hidden="1"/>
    <cellStyle name="Uwaga 3" xfId="29680" hidden="1"/>
    <cellStyle name="Uwaga 3" xfId="29676" hidden="1"/>
    <cellStyle name="Uwaga 3" xfId="29669" hidden="1"/>
    <cellStyle name="Uwaga 3" xfId="29665" hidden="1"/>
    <cellStyle name="Uwaga 3" xfId="29661" hidden="1"/>
    <cellStyle name="Uwaga 3" xfId="30528" hidden="1"/>
    <cellStyle name="Uwaga 3" xfId="30527" hidden="1"/>
    <cellStyle name="Uwaga 3" xfId="30525" hidden="1"/>
    <cellStyle name="Uwaga 3" xfId="30512" hidden="1"/>
    <cellStyle name="Uwaga 3" xfId="30510" hidden="1"/>
    <cellStyle name="Uwaga 3" xfId="30508" hidden="1"/>
    <cellStyle name="Uwaga 3" xfId="30498" hidden="1"/>
    <cellStyle name="Uwaga 3" xfId="30496" hidden="1"/>
    <cellStyle name="Uwaga 3" xfId="30494" hidden="1"/>
    <cellStyle name="Uwaga 3" xfId="30483" hidden="1"/>
    <cellStyle name="Uwaga 3" xfId="30481" hidden="1"/>
    <cellStyle name="Uwaga 3" xfId="30479" hidden="1"/>
    <cellStyle name="Uwaga 3" xfId="30466" hidden="1"/>
    <cellStyle name="Uwaga 3" xfId="30464" hidden="1"/>
    <cellStyle name="Uwaga 3" xfId="30463" hidden="1"/>
    <cellStyle name="Uwaga 3" xfId="30450" hidden="1"/>
    <cellStyle name="Uwaga 3" xfId="30449" hidden="1"/>
    <cellStyle name="Uwaga 3" xfId="30447" hidden="1"/>
    <cellStyle name="Uwaga 3" xfId="30435" hidden="1"/>
    <cellStyle name="Uwaga 3" xfId="30434" hidden="1"/>
    <cellStyle name="Uwaga 3" xfId="30432" hidden="1"/>
    <cellStyle name="Uwaga 3" xfId="30420" hidden="1"/>
    <cellStyle name="Uwaga 3" xfId="30419" hidden="1"/>
    <cellStyle name="Uwaga 3" xfId="30417" hidden="1"/>
    <cellStyle name="Uwaga 3" xfId="30405" hidden="1"/>
    <cellStyle name="Uwaga 3" xfId="30404" hidden="1"/>
    <cellStyle name="Uwaga 3" xfId="30402" hidden="1"/>
    <cellStyle name="Uwaga 3" xfId="30390" hidden="1"/>
    <cellStyle name="Uwaga 3" xfId="30389" hidden="1"/>
    <cellStyle name="Uwaga 3" xfId="30387" hidden="1"/>
    <cellStyle name="Uwaga 3" xfId="30375" hidden="1"/>
    <cellStyle name="Uwaga 3" xfId="30374" hidden="1"/>
    <cellStyle name="Uwaga 3" xfId="30372" hidden="1"/>
    <cellStyle name="Uwaga 3" xfId="30360" hidden="1"/>
    <cellStyle name="Uwaga 3" xfId="30359" hidden="1"/>
    <cellStyle name="Uwaga 3" xfId="30357" hidden="1"/>
    <cellStyle name="Uwaga 3" xfId="30345" hidden="1"/>
    <cellStyle name="Uwaga 3" xfId="30344" hidden="1"/>
    <cellStyle name="Uwaga 3" xfId="30342" hidden="1"/>
    <cellStyle name="Uwaga 3" xfId="30330" hidden="1"/>
    <cellStyle name="Uwaga 3" xfId="30329" hidden="1"/>
    <cellStyle name="Uwaga 3" xfId="30327" hidden="1"/>
    <cellStyle name="Uwaga 3" xfId="30315" hidden="1"/>
    <cellStyle name="Uwaga 3" xfId="30314" hidden="1"/>
    <cellStyle name="Uwaga 3" xfId="30312" hidden="1"/>
    <cellStyle name="Uwaga 3" xfId="30300" hidden="1"/>
    <cellStyle name="Uwaga 3" xfId="30299" hidden="1"/>
    <cellStyle name="Uwaga 3" xfId="30297" hidden="1"/>
    <cellStyle name="Uwaga 3" xfId="30285" hidden="1"/>
    <cellStyle name="Uwaga 3" xfId="30284" hidden="1"/>
    <cellStyle name="Uwaga 3" xfId="30282" hidden="1"/>
    <cellStyle name="Uwaga 3" xfId="30270" hidden="1"/>
    <cellStyle name="Uwaga 3" xfId="30269" hidden="1"/>
    <cellStyle name="Uwaga 3" xfId="30267" hidden="1"/>
    <cellStyle name="Uwaga 3" xfId="30255" hidden="1"/>
    <cellStyle name="Uwaga 3" xfId="30254" hidden="1"/>
    <cellStyle name="Uwaga 3" xfId="30252" hidden="1"/>
    <cellStyle name="Uwaga 3" xfId="30240" hidden="1"/>
    <cellStyle name="Uwaga 3" xfId="30239" hidden="1"/>
    <cellStyle name="Uwaga 3" xfId="30237" hidden="1"/>
    <cellStyle name="Uwaga 3" xfId="30225" hidden="1"/>
    <cellStyle name="Uwaga 3" xfId="30224" hidden="1"/>
    <cellStyle name="Uwaga 3" xfId="30222" hidden="1"/>
    <cellStyle name="Uwaga 3" xfId="30210" hidden="1"/>
    <cellStyle name="Uwaga 3" xfId="30209" hidden="1"/>
    <cellStyle name="Uwaga 3" xfId="30207" hidden="1"/>
    <cellStyle name="Uwaga 3" xfId="30195" hidden="1"/>
    <cellStyle name="Uwaga 3" xfId="30194" hidden="1"/>
    <cellStyle name="Uwaga 3" xfId="30192" hidden="1"/>
    <cellStyle name="Uwaga 3" xfId="30180" hidden="1"/>
    <cellStyle name="Uwaga 3" xfId="30179" hidden="1"/>
    <cellStyle name="Uwaga 3" xfId="30177" hidden="1"/>
    <cellStyle name="Uwaga 3" xfId="30165" hidden="1"/>
    <cellStyle name="Uwaga 3" xfId="30164" hidden="1"/>
    <cellStyle name="Uwaga 3" xfId="30162" hidden="1"/>
    <cellStyle name="Uwaga 3" xfId="30150" hidden="1"/>
    <cellStyle name="Uwaga 3" xfId="30149" hidden="1"/>
    <cellStyle name="Uwaga 3" xfId="30147" hidden="1"/>
    <cellStyle name="Uwaga 3" xfId="30135" hidden="1"/>
    <cellStyle name="Uwaga 3" xfId="30134" hidden="1"/>
    <cellStyle name="Uwaga 3" xfId="30132" hidden="1"/>
    <cellStyle name="Uwaga 3" xfId="30120" hidden="1"/>
    <cellStyle name="Uwaga 3" xfId="30119" hidden="1"/>
    <cellStyle name="Uwaga 3" xfId="30117" hidden="1"/>
    <cellStyle name="Uwaga 3" xfId="30105" hidden="1"/>
    <cellStyle name="Uwaga 3" xfId="30104" hidden="1"/>
    <cellStyle name="Uwaga 3" xfId="30102" hidden="1"/>
    <cellStyle name="Uwaga 3" xfId="30090" hidden="1"/>
    <cellStyle name="Uwaga 3" xfId="30089" hidden="1"/>
    <cellStyle name="Uwaga 3" xfId="30087" hidden="1"/>
    <cellStyle name="Uwaga 3" xfId="30075" hidden="1"/>
    <cellStyle name="Uwaga 3" xfId="30074" hidden="1"/>
    <cellStyle name="Uwaga 3" xfId="30072" hidden="1"/>
    <cellStyle name="Uwaga 3" xfId="30060" hidden="1"/>
    <cellStyle name="Uwaga 3" xfId="30059" hidden="1"/>
    <cellStyle name="Uwaga 3" xfId="30057" hidden="1"/>
    <cellStyle name="Uwaga 3" xfId="30045" hidden="1"/>
    <cellStyle name="Uwaga 3" xfId="30043" hidden="1"/>
    <cellStyle name="Uwaga 3" xfId="30040" hidden="1"/>
    <cellStyle name="Uwaga 3" xfId="30030" hidden="1"/>
    <cellStyle name="Uwaga 3" xfId="30028" hidden="1"/>
    <cellStyle name="Uwaga 3" xfId="30025" hidden="1"/>
    <cellStyle name="Uwaga 3" xfId="30015" hidden="1"/>
    <cellStyle name="Uwaga 3" xfId="30013" hidden="1"/>
    <cellStyle name="Uwaga 3" xfId="30010" hidden="1"/>
    <cellStyle name="Uwaga 3" xfId="30000" hidden="1"/>
    <cellStyle name="Uwaga 3" xfId="29998" hidden="1"/>
    <cellStyle name="Uwaga 3" xfId="29995" hidden="1"/>
    <cellStyle name="Uwaga 3" xfId="29985" hidden="1"/>
    <cellStyle name="Uwaga 3" xfId="29983" hidden="1"/>
    <cellStyle name="Uwaga 3" xfId="29980" hidden="1"/>
    <cellStyle name="Uwaga 3" xfId="29970" hidden="1"/>
    <cellStyle name="Uwaga 3" xfId="29968" hidden="1"/>
    <cellStyle name="Uwaga 3" xfId="29964" hidden="1"/>
    <cellStyle name="Uwaga 3" xfId="29955" hidden="1"/>
    <cellStyle name="Uwaga 3" xfId="29952" hidden="1"/>
    <cellStyle name="Uwaga 3" xfId="29948" hidden="1"/>
    <cellStyle name="Uwaga 3" xfId="29940" hidden="1"/>
    <cellStyle name="Uwaga 3" xfId="29938" hidden="1"/>
    <cellStyle name="Uwaga 3" xfId="29934" hidden="1"/>
    <cellStyle name="Uwaga 3" xfId="29925" hidden="1"/>
    <cellStyle name="Uwaga 3" xfId="29923" hidden="1"/>
    <cellStyle name="Uwaga 3" xfId="29920" hidden="1"/>
    <cellStyle name="Uwaga 3" xfId="29910" hidden="1"/>
    <cellStyle name="Uwaga 3" xfId="29908" hidden="1"/>
    <cellStyle name="Uwaga 3" xfId="29903" hidden="1"/>
    <cellStyle name="Uwaga 3" xfId="29895" hidden="1"/>
    <cellStyle name="Uwaga 3" xfId="29893" hidden="1"/>
    <cellStyle name="Uwaga 3" xfId="29888" hidden="1"/>
    <cellStyle name="Uwaga 3" xfId="29880" hidden="1"/>
    <cellStyle name="Uwaga 3" xfId="29878" hidden="1"/>
    <cellStyle name="Uwaga 3" xfId="29873" hidden="1"/>
    <cellStyle name="Uwaga 3" xfId="29865" hidden="1"/>
    <cellStyle name="Uwaga 3" xfId="29863" hidden="1"/>
    <cellStyle name="Uwaga 3" xfId="29859" hidden="1"/>
    <cellStyle name="Uwaga 3" xfId="29850" hidden="1"/>
    <cellStyle name="Uwaga 3" xfId="29847" hidden="1"/>
    <cellStyle name="Uwaga 3" xfId="29842" hidden="1"/>
    <cellStyle name="Uwaga 3" xfId="29835" hidden="1"/>
    <cellStyle name="Uwaga 3" xfId="29831" hidden="1"/>
    <cellStyle name="Uwaga 3" xfId="29826" hidden="1"/>
    <cellStyle name="Uwaga 3" xfId="29820" hidden="1"/>
    <cellStyle name="Uwaga 3" xfId="29816" hidden="1"/>
    <cellStyle name="Uwaga 3" xfId="29811" hidden="1"/>
    <cellStyle name="Uwaga 3" xfId="29805" hidden="1"/>
    <cellStyle name="Uwaga 3" xfId="29802" hidden="1"/>
    <cellStyle name="Uwaga 3" xfId="29798" hidden="1"/>
    <cellStyle name="Uwaga 3" xfId="29789" hidden="1"/>
    <cellStyle name="Uwaga 3" xfId="29784" hidden="1"/>
    <cellStyle name="Uwaga 3" xfId="29779" hidden="1"/>
    <cellStyle name="Uwaga 3" xfId="29774" hidden="1"/>
    <cellStyle name="Uwaga 3" xfId="29769" hidden="1"/>
    <cellStyle name="Uwaga 3" xfId="29764" hidden="1"/>
    <cellStyle name="Uwaga 3" xfId="29759" hidden="1"/>
    <cellStyle name="Uwaga 3" xfId="29754" hidden="1"/>
    <cellStyle name="Uwaga 3" xfId="29749" hidden="1"/>
    <cellStyle name="Uwaga 3" xfId="29745" hidden="1"/>
    <cellStyle name="Uwaga 3" xfId="29740" hidden="1"/>
    <cellStyle name="Uwaga 3" xfId="29735" hidden="1"/>
    <cellStyle name="Uwaga 3" xfId="29730" hidden="1"/>
    <cellStyle name="Uwaga 3" xfId="29726" hidden="1"/>
    <cellStyle name="Uwaga 3" xfId="29722" hidden="1"/>
    <cellStyle name="Uwaga 3" xfId="29715" hidden="1"/>
    <cellStyle name="Uwaga 3" xfId="29711" hidden="1"/>
    <cellStyle name="Uwaga 3" xfId="29706" hidden="1"/>
    <cellStyle name="Uwaga 3" xfId="29700" hidden="1"/>
    <cellStyle name="Uwaga 3" xfId="29696" hidden="1"/>
    <cellStyle name="Uwaga 3" xfId="29691" hidden="1"/>
    <cellStyle name="Uwaga 3" xfId="29685" hidden="1"/>
    <cellStyle name="Uwaga 3" xfId="29681" hidden="1"/>
    <cellStyle name="Uwaga 3" xfId="29677" hidden="1"/>
    <cellStyle name="Uwaga 3" xfId="29670" hidden="1"/>
    <cellStyle name="Uwaga 3" xfId="29666" hidden="1"/>
    <cellStyle name="Uwaga 3" xfId="29662" hidden="1"/>
    <cellStyle name="Uwaga 3" xfId="28602" hidden="1"/>
    <cellStyle name="Uwaga 3" xfId="28601" hidden="1"/>
    <cellStyle name="Uwaga 3" xfId="28600" hidden="1"/>
    <cellStyle name="Uwaga 3" xfId="28593" hidden="1"/>
    <cellStyle name="Uwaga 3" xfId="28592" hidden="1"/>
    <cellStyle name="Uwaga 3" xfId="28591" hidden="1"/>
    <cellStyle name="Uwaga 3" xfId="28584" hidden="1"/>
    <cellStyle name="Uwaga 3" xfId="28583" hidden="1"/>
    <cellStyle name="Uwaga 3" xfId="28582" hidden="1"/>
    <cellStyle name="Uwaga 3" xfId="28575" hidden="1"/>
    <cellStyle name="Uwaga 3" xfId="28574" hidden="1"/>
    <cellStyle name="Uwaga 3" xfId="28573" hidden="1"/>
    <cellStyle name="Uwaga 3" xfId="28566" hidden="1"/>
    <cellStyle name="Uwaga 3" xfId="28565" hidden="1"/>
    <cellStyle name="Uwaga 3" xfId="28564" hidden="1"/>
    <cellStyle name="Uwaga 3" xfId="28557" hidden="1"/>
    <cellStyle name="Uwaga 3" xfId="28556" hidden="1"/>
    <cellStyle name="Uwaga 3" xfId="28554" hidden="1"/>
    <cellStyle name="Uwaga 3" xfId="28548" hidden="1"/>
    <cellStyle name="Uwaga 3" xfId="28547" hidden="1"/>
    <cellStyle name="Uwaga 3" xfId="28545" hidden="1"/>
    <cellStyle name="Uwaga 3" xfId="28539" hidden="1"/>
    <cellStyle name="Uwaga 3" xfId="28538" hidden="1"/>
    <cellStyle name="Uwaga 3" xfId="28536" hidden="1"/>
    <cellStyle name="Uwaga 3" xfId="28530" hidden="1"/>
    <cellStyle name="Uwaga 3" xfId="28529" hidden="1"/>
    <cellStyle name="Uwaga 3" xfId="28527" hidden="1"/>
    <cellStyle name="Uwaga 3" xfId="28521" hidden="1"/>
    <cellStyle name="Uwaga 3" xfId="28520" hidden="1"/>
    <cellStyle name="Uwaga 3" xfId="28518" hidden="1"/>
    <cellStyle name="Uwaga 3" xfId="28512" hidden="1"/>
    <cellStyle name="Uwaga 3" xfId="28511" hidden="1"/>
    <cellStyle name="Uwaga 3" xfId="28509" hidden="1"/>
    <cellStyle name="Uwaga 3" xfId="28503" hidden="1"/>
    <cellStyle name="Uwaga 3" xfId="28502" hidden="1"/>
    <cellStyle name="Uwaga 3" xfId="28500" hidden="1"/>
    <cellStyle name="Uwaga 3" xfId="28494" hidden="1"/>
    <cellStyle name="Uwaga 3" xfId="28493" hidden="1"/>
    <cellStyle name="Uwaga 3" xfId="28491" hidden="1"/>
    <cellStyle name="Uwaga 3" xfId="28485" hidden="1"/>
    <cellStyle name="Uwaga 3" xfId="28484" hidden="1"/>
    <cellStyle name="Uwaga 3" xfId="28482" hidden="1"/>
    <cellStyle name="Uwaga 3" xfId="28476" hidden="1"/>
    <cellStyle name="Uwaga 3" xfId="28475" hidden="1"/>
    <cellStyle name="Uwaga 3" xfId="28473" hidden="1"/>
    <cellStyle name="Uwaga 3" xfId="28467" hidden="1"/>
    <cellStyle name="Uwaga 3" xfId="28466" hidden="1"/>
    <cellStyle name="Uwaga 3" xfId="28464" hidden="1"/>
    <cellStyle name="Uwaga 3" xfId="28458" hidden="1"/>
    <cellStyle name="Uwaga 3" xfId="28457" hidden="1"/>
    <cellStyle name="Uwaga 3" xfId="28455" hidden="1"/>
    <cellStyle name="Uwaga 3" xfId="28449" hidden="1"/>
    <cellStyle name="Uwaga 3" xfId="28448" hidden="1"/>
    <cellStyle name="Uwaga 3" xfId="28445" hidden="1"/>
    <cellStyle name="Uwaga 3" xfId="28440" hidden="1"/>
    <cellStyle name="Uwaga 3" xfId="28438" hidden="1"/>
    <cellStyle name="Uwaga 3" xfId="28435" hidden="1"/>
    <cellStyle name="Uwaga 3" xfId="28431" hidden="1"/>
    <cellStyle name="Uwaga 3" xfId="28430" hidden="1"/>
    <cellStyle name="Uwaga 3" xfId="28427" hidden="1"/>
    <cellStyle name="Uwaga 3" xfId="28422" hidden="1"/>
    <cellStyle name="Uwaga 3" xfId="28421" hidden="1"/>
    <cellStyle name="Uwaga 3" xfId="28419" hidden="1"/>
    <cellStyle name="Uwaga 3" xfId="28413" hidden="1"/>
    <cellStyle name="Uwaga 3" xfId="28412" hidden="1"/>
    <cellStyle name="Uwaga 3" xfId="28410" hidden="1"/>
    <cellStyle name="Uwaga 3" xfId="28404" hidden="1"/>
    <cellStyle name="Uwaga 3" xfId="28403" hidden="1"/>
    <cellStyle name="Uwaga 3" xfId="28401" hidden="1"/>
    <cellStyle name="Uwaga 3" xfId="28395" hidden="1"/>
    <cellStyle name="Uwaga 3" xfId="28394" hidden="1"/>
    <cellStyle name="Uwaga 3" xfId="28392" hidden="1"/>
    <cellStyle name="Uwaga 3" xfId="28386" hidden="1"/>
    <cellStyle name="Uwaga 3" xfId="28385" hidden="1"/>
    <cellStyle name="Uwaga 3" xfId="28383" hidden="1"/>
    <cellStyle name="Uwaga 3" xfId="28377" hidden="1"/>
    <cellStyle name="Uwaga 3" xfId="28376" hidden="1"/>
    <cellStyle name="Uwaga 3" xfId="28373" hidden="1"/>
    <cellStyle name="Uwaga 3" xfId="28368" hidden="1"/>
    <cellStyle name="Uwaga 3" xfId="28366" hidden="1"/>
    <cellStyle name="Uwaga 3" xfId="28363" hidden="1"/>
    <cellStyle name="Uwaga 3" xfId="28359" hidden="1"/>
    <cellStyle name="Uwaga 3" xfId="28357" hidden="1"/>
    <cellStyle name="Uwaga 3" xfId="28354" hidden="1"/>
    <cellStyle name="Uwaga 3" xfId="28350" hidden="1"/>
    <cellStyle name="Uwaga 3" xfId="28349" hidden="1"/>
    <cellStyle name="Uwaga 3" xfId="28347" hidden="1"/>
    <cellStyle name="Uwaga 3" xfId="28341" hidden="1"/>
    <cellStyle name="Uwaga 3" xfId="28339" hidden="1"/>
    <cellStyle name="Uwaga 3" xfId="28336" hidden="1"/>
    <cellStyle name="Uwaga 3" xfId="28332" hidden="1"/>
    <cellStyle name="Uwaga 3" xfId="28330" hidden="1"/>
    <cellStyle name="Uwaga 3" xfId="28327" hidden="1"/>
    <cellStyle name="Uwaga 3" xfId="28323" hidden="1"/>
    <cellStyle name="Uwaga 3" xfId="28321" hidden="1"/>
    <cellStyle name="Uwaga 3" xfId="28318" hidden="1"/>
    <cellStyle name="Uwaga 3" xfId="28314" hidden="1"/>
    <cellStyle name="Uwaga 3" xfId="28312" hidden="1"/>
    <cellStyle name="Uwaga 3" xfId="28310" hidden="1"/>
    <cellStyle name="Uwaga 3" xfId="28305" hidden="1"/>
    <cellStyle name="Uwaga 3" xfId="28303" hidden="1"/>
    <cellStyle name="Uwaga 3" xfId="28301" hidden="1"/>
    <cellStyle name="Uwaga 3" xfId="28296" hidden="1"/>
    <cellStyle name="Uwaga 3" xfId="28294" hidden="1"/>
    <cellStyle name="Uwaga 3" xfId="28291" hidden="1"/>
    <cellStyle name="Uwaga 3" xfId="28287" hidden="1"/>
    <cellStyle name="Uwaga 3" xfId="28285" hidden="1"/>
    <cellStyle name="Uwaga 3" xfId="28283" hidden="1"/>
    <cellStyle name="Uwaga 3" xfId="28278" hidden="1"/>
    <cellStyle name="Uwaga 3" xfId="28276" hidden="1"/>
    <cellStyle name="Uwaga 3" xfId="28274" hidden="1"/>
    <cellStyle name="Uwaga 3" xfId="28268" hidden="1"/>
    <cellStyle name="Uwaga 3" xfId="28265" hidden="1"/>
    <cellStyle name="Uwaga 3" xfId="28262" hidden="1"/>
    <cellStyle name="Uwaga 3" xfId="28259" hidden="1"/>
    <cellStyle name="Uwaga 3" xfId="28256" hidden="1"/>
    <cellStyle name="Uwaga 3" xfId="28253" hidden="1"/>
    <cellStyle name="Uwaga 3" xfId="28250" hidden="1"/>
    <cellStyle name="Uwaga 3" xfId="28247" hidden="1"/>
    <cellStyle name="Uwaga 3" xfId="28244" hidden="1"/>
    <cellStyle name="Uwaga 3" xfId="28242" hidden="1"/>
    <cellStyle name="Uwaga 3" xfId="28240" hidden="1"/>
    <cellStyle name="Uwaga 3" xfId="28237" hidden="1"/>
    <cellStyle name="Uwaga 3" xfId="28233" hidden="1"/>
    <cellStyle name="Uwaga 3" xfId="28230" hidden="1"/>
    <cellStyle name="Uwaga 3" xfId="28227" hidden="1"/>
    <cellStyle name="Uwaga 3" xfId="28223" hidden="1"/>
    <cellStyle name="Uwaga 3" xfId="28220" hidden="1"/>
    <cellStyle name="Uwaga 3" xfId="28217" hidden="1"/>
    <cellStyle name="Uwaga 3" xfId="28215" hidden="1"/>
    <cellStyle name="Uwaga 3" xfId="28212" hidden="1"/>
    <cellStyle name="Uwaga 3" xfId="28209" hidden="1"/>
    <cellStyle name="Uwaga 3" xfId="28206" hidden="1"/>
    <cellStyle name="Uwaga 3" xfId="28204" hidden="1"/>
    <cellStyle name="Uwaga 3" xfId="28202" hidden="1"/>
    <cellStyle name="Uwaga 3" xfId="28197" hidden="1"/>
    <cellStyle name="Uwaga 3" xfId="28194" hidden="1"/>
    <cellStyle name="Uwaga 3" xfId="28191" hidden="1"/>
    <cellStyle name="Uwaga 3" xfId="28187" hidden="1"/>
    <cellStyle name="Uwaga 3" xfId="28184" hidden="1"/>
    <cellStyle name="Uwaga 3" xfId="28181" hidden="1"/>
    <cellStyle name="Uwaga 3" xfId="28178" hidden="1"/>
    <cellStyle name="Uwaga 3" xfId="28175" hidden="1"/>
    <cellStyle name="Uwaga 3" xfId="28172" hidden="1"/>
    <cellStyle name="Uwaga 3" xfId="28170" hidden="1"/>
    <cellStyle name="Uwaga 3" xfId="28168" hidden="1"/>
    <cellStyle name="Uwaga 3" xfId="28165" hidden="1"/>
    <cellStyle name="Uwaga 3" xfId="28160" hidden="1"/>
    <cellStyle name="Uwaga 3" xfId="28157" hidden="1"/>
    <cellStyle name="Uwaga 3" xfId="28154" hidden="1"/>
    <cellStyle name="Uwaga 3" xfId="28150" hidden="1"/>
    <cellStyle name="Uwaga 3" xfId="28147" hidden="1"/>
    <cellStyle name="Uwaga 3" xfId="28145" hidden="1"/>
    <cellStyle name="Uwaga 3" xfId="28142" hidden="1"/>
    <cellStyle name="Uwaga 3" xfId="28139" hidden="1"/>
    <cellStyle name="Uwaga 3" xfId="26171" hidden="1"/>
    <cellStyle name="Uwaga 3" xfId="27149" hidden="1"/>
    <cellStyle name="Uwaga 3" xfId="26203" hidden="1"/>
    <cellStyle name="Uwaga 3" xfId="26163" hidden="1"/>
    <cellStyle name="Uwaga 3" xfId="25269" hidden="1"/>
    <cellStyle name="Uwaga 3" xfId="26195" hidden="1"/>
    <cellStyle name="Uwaga 3" xfId="25273" hidden="1"/>
    <cellStyle name="Uwaga 3" xfId="26151" hidden="1"/>
    <cellStyle name="Uwaga 3" xfId="27129" hidden="1"/>
    <cellStyle name="Uwaga 3" xfId="26210" hidden="1"/>
    <cellStyle name="Uwaga 3" xfId="26206" hidden="1"/>
    <cellStyle name="Uwaga 3" xfId="25262" hidden="1"/>
    <cellStyle name="Uwaga 3" xfId="27144" hidden="1"/>
    <cellStyle name="Uwaga 3" xfId="27140" hidden="1"/>
    <cellStyle name="Uwaga 3" xfId="26158" hidden="1"/>
    <cellStyle name="Uwaga 3" xfId="27136" hidden="1"/>
    <cellStyle name="Uwaga 3" xfId="25248" hidden="1"/>
    <cellStyle name="Uwaga 3" xfId="26215" hidden="1"/>
    <cellStyle name="Uwaga 3" xfId="27192" hidden="1"/>
    <cellStyle name="Uwaga 3" xfId="30615" hidden="1"/>
    <cellStyle name="Uwaga 3" xfId="30616" hidden="1"/>
    <cellStyle name="Uwaga 3" xfId="30618" hidden="1"/>
    <cellStyle name="Uwaga 3" xfId="30630" hidden="1"/>
    <cellStyle name="Uwaga 3" xfId="30631" hidden="1"/>
    <cellStyle name="Uwaga 3" xfId="30636" hidden="1"/>
    <cellStyle name="Uwaga 3" xfId="30645" hidden="1"/>
    <cellStyle name="Uwaga 3" xfId="30646" hidden="1"/>
    <cellStyle name="Uwaga 3" xfId="30651" hidden="1"/>
    <cellStyle name="Uwaga 3" xfId="30660" hidden="1"/>
    <cellStyle name="Uwaga 3" xfId="30661" hidden="1"/>
    <cellStyle name="Uwaga 3" xfId="30662" hidden="1"/>
    <cellStyle name="Uwaga 3" xfId="30675" hidden="1"/>
    <cellStyle name="Uwaga 3" xfId="30680" hidden="1"/>
    <cellStyle name="Uwaga 3" xfId="30685" hidden="1"/>
    <cellStyle name="Uwaga 3" xfId="30695" hidden="1"/>
    <cellStyle name="Uwaga 3" xfId="30700" hidden="1"/>
    <cellStyle name="Uwaga 3" xfId="30704" hidden="1"/>
    <cellStyle name="Uwaga 3" xfId="30711" hidden="1"/>
    <cellStyle name="Uwaga 3" xfId="30716" hidden="1"/>
    <cellStyle name="Uwaga 3" xfId="30719" hidden="1"/>
    <cellStyle name="Uwaga 3" xfId="30725" hidden="1"/>
    <cellStyle name="Uwaga 3" xfId="30730" hidden="1"/>
    <cellStyle name="Uwaga 3" xfId="30734" hidden="1"/>
    <cellStyle name="Uwaga 3" xfId="30735" hidden="1"/>
    <cellStyle name="Uwaga 3" xfId="30736" hidden="1"/>
    <cellStyle name="Uwaga 3" xfId="30740" hidden="1"/>
    <cellStyle name="Uwaga 3" xfId="30752" hidden="1"/>
    <cellStyle name="Uwaga 3" xfId="30757" hidden="1"/>
    <cellStyle name="Uwaga 3" xfId="30762" hidden="1"/>
    <cellStyle name="Uwaga 3" xfId="30767" hidden="1"/>
    <cellStyle name="Uwaga 3" xfId="30772" hidden="1"/>
    <cellStyle name="Uwaga 3" xfId="30777" hidden="1"/>
    <cellStyle name="Uwaga 3" xfId="30781" hidden="1"/>
    <cellStyle name="Uwaga 3" xfId="30785" hidden="1"/>
    <cellStyle name="Uwaga 3" xfId="30790" hidden="1"/>
    <cellStyle name="Uwaga 3" xfId="30795" hidden="1"/>
    <cellStyle name="Uwaga 3" xfId="30796" hidden="1"/>
    <cellStyle name="Uwaga 3" xfId="30798" hidden="1"/>
    <cellStyle name="Uwaga 3" xfId="30811" hidden="1"/>
    <cellStyle name="Uwaga 3" xfId="30815" hidden="1"/>
    <cellStyle name="Uwaga 3" xfId="30820" hidden="1"/>
    <cellStyle name="Uwaga 3" xfId="30827" hidden="1"/>
    <cellStyle name="Uwaga 3" xfId="30831" hidden="1"/>
    <cellStyle name="Uwaga 3" xfId="30836" hidden="1"/>
    <cellStyle name="Uwaga 3" xfId="30841" hidden="1"/>
    <cellStyle name="Uwaga 3" xfId="30844" hidden="1"/>
    <cellStyle name="Uwaga 3" xfId="30849" hidden="1"/>
    <cellStyle name="Uwaga 3" xfId="30855" hidden="1"/>
    <cellStyle name="Uwaga 3" xfId="30856" hidden="1"/>
    <cellStyle name="Uwaga 3" xfId="30859" hidden="1"/>
    <cellStyle name="Uwaga 3" xfId="30872" hidden="1"/>
    <cellStyle name="Uwaga 3" xfId="30876" hidden="1"/>
    <cellStyle name="Uwaga 3" xfId="30881" hidden="1"/>
    <cellStyle name="Uwaga 3" xfId="30888" hidden="1"/>
    <cellStyle name="Uwaga 3" xfId="30893" hidden="1"/>
    <cellStyle name="Uwaga 3" xfId="30897" hidden="1"/>
    <cellStyle name="Uwaga 3" xfId="30902" hidden="1"/>
    <cellStyle name="Uwaga 3" xfId="30906" hidden="1"/>
    <cellStyle name="Uwaga 3" xfId="30911" hidden="1"/>
    <cellStyle name="Uwaga 3" xfId="30915" hidden="1"/>
    <cellStyle name="Uwaga 3" xfId="30916" hidden="1"/>
    <cellStyle name="Uwaga 3" xfId="30918" hidden="1"/>
    <cellStyle name="Uwaga 3" xfId="30930" hidden="1"/>
    <cellStyle name="Uwaga 3" xfId="30931" hidden="1"/>
    <cellStyle name="Uwaga 3" xfId="30933" hidden="1"/>
    <cellStyle name="Uwaga 3" xfId="30945" hidden="1"/>
    <cellStyle name="Uwaga 3" xfId="30947" hidden="1"/>
    <cellStyle name="Uwaga 3" xfId="30950" hidden="1"/>
    <cellStyle name="Uwaga 3" xfId="30960" hidden="1"/>
    <cellStyle name="Uwaga 3" xfId="30961" hidden="1"/>
    <cellStyle name="Uwaga 3" xfId="30963" hidden="1"/>
    <cellStyle name="Uwaga 3" xfId="30975" hidden="1"/>
    <cellStyle name="Uwaga 3" xfId="30976" hidden="1"/>
    <cellStyle name="Uwaga 3" xfId="30977" hidden="1"/>
    <cellStyle name="Uwaga 3" xfId="30991" hidden="1"/>
    <cellStyle name="Uwaga 3" xfId="30994" hidden="1"/>
    <cellStyle name="Uwaga 3" xfId="30998" hidden="1"/>
    <cellStyle name="Uwaga 3" xfId="31006" hidden="1"/>
    <cellStyle name="Uwaga 3" xfId="31009" hidden="1"/>
    <cellStyle name="Uwaga 3" xfId="31013" hidden="1"/>
    <cellStyle name="Uwaga 3" xfId="31021" hidden="1"/>
    <cellStyle name="Uwaga 3" xfId="31024" hidden="1"/>
    <cellStyle name="Uwaga 3" xfId="31028" hidden="1"/>
    <cellStyle name="Uwaga 3" xfId="31035" hidden="1"/>
    <cellStyle name="Uwaga 3" xfId="31036" hidden="1"/>
    <cellStyle name="Uwaga 3" xfId="31038" hidden="1"/>
    <cellStyle name="Uwaga 3" xfId="31051" hidden="1"/>
    <cellStyle name="Uwaga 3" xfId="31054" hidden="1"/>
    <cellStyle name="Uwaga 3" xfId="31057" hidden="1"/>
    <cellStyle name="Uwaga 3" xfId="31066" hidden="1"/>
    <cellStyle name="Uwaga 3" xfId="31069" hidden="1"/>
    <cellStyle name="Uwaga 3" xfId="31073" hidden="1"/>
    <cellStyle name="Uwaga 3" xfId="31081" hidden="1"/>
    <cellStyle name="Uwaga 3" xfId="31083" hidden="1"/>
    <cellStyle name="Uwaga 3" xfId="31086" hidden="1"/>
    <cellStyle name="Uwaga 3" xfId="31095" hidden="1"/>
    <cellStyle name="Uwaga 3" xfId="31096" hidden="1"/>
    <cellStyle name="Uwaga 3" xfId="31097" hidden="1"/>
    <cellStyle name="Uwaga 3" xfId="31110" hidden="1"/>
    <cellStyle name="Uwaga 3" xfId="31111" hidden="1"/>
    <cellStyle name="Uwaga 3" xfId="31113" hidden="1"/>
    <cellStyle name="Uwaga 3" xfId="31125" hidden="1"/>
    <cellStyle name="Uwaga 3" xfId="31126" hidden="1"/>
    <cellStyle name="Uwaga 3" xfId="31128" hidden="1"/>
    <cellStyle name="Uwaga 3" xfId="31140" hidden="1"/>
    <cellStyle name="Uwaga 3" xfId="31141" hidden="1"/>
    <cellStyle name="Uwaga 3" xfId="31143" hidden="1"/>
    <cellStyle name="Uwaga 3" xfId="31155" hidden="1"/>
    <cellStyle name="Uwaga 3" xfId="31156" hidden="1"/>
    <cellStyle name="Uwaga 3" xfId="31157" hidden="1"/>
    <cellStyle name="Uwaga 3" xfId="31171" hidden="1"/>
    <cellStyle name="Uwaga 3" xfId="31173" hidden="1"/>
    <cellStyle name="Uwaga 3" xfId="31176" hidden="1"/>
    <cellStyle name="Uwaga 3" xfId="31186" hidden="1"/>
    <cellStyle name="Uwaga 3" xfId="31189" hidden="1"/>
    <cellStyle name="Uwaga 3" xfId="31192" hidden="1"/>
    <cellStyle name="Uwaga 3" xfId="31201" hidden="1"/>
    <cellStyle name="Uwaga 3" xfId="31203" hidden="1"/>
    <cellStyle name="Uwaga 3" xfId="31206" hidden="1"/>
    <cellStyle name="Uwaga 3" xfId="31215" hidden="1"/>
    <cellStyle name="Uwaga 3" xfId="31216" hidden="1"/>
    <cellStyle name="Uwaga 3" xfId="31217" hidden="1"/>
    <cellStyle name="Uwaga 3" xfId="31230" hidden="1"/>
    <cellStyle name="Uwaga 3" xfId="31232" hidden="1"/>
    <cellStyle name="Uwaga 3" xfId="31234" hidden="1"/>
    <cellStyle name="Uwaga 3" xfId="31245" hidden="1"/>
    <cellStyle name="Uwaga 3" xfId="31247" hidden="1"/>
    <cellStyle name="Uwaga 3" xfId="31249" hidden="1"/>
    <cellStyle name="Uwaga 3" xfId="31260" hidden="1"/>
    <cellStyle name="Uwaga 3" xfId="31262" hidden="1"/>
    <cellStyle name="Uwaga 3" xfId="31264" hidden="1"/>
    <cellStyle name="Uwaga 3" xfId="31275" hidden="1"/>
    <cellStyle name="Uwaga 3" xfId="31276" hidden="1"/>
    <cellStyle name="Uwaga 3" xfId="31277" hidden="1"/>
    <cellStyle name="Uwaga 3" xfId="31290" hidden="1"/>
    <cellStyle name="Uwaga 3" xfId="31292" hidden="1"/>
    <cellStyle name="Uwaga 3" xfId="31294" hidden="1"/>
    <cellStyle name="Uwaga 3" xfId="31305" hidden="1"/>
    <cellStyle name="Uwaga 3" xfId="31307" hidden="1"/>
    <cellStyle name="Uwaga 3" xfId="31309" hidden="1"/>
    <cellStyle name="Uwaga 3" xfId="31320" hidden="1"/>
    <cellStyle name="Uwaga 3" xfId="31322" hidden="1"/>
    <cellStyle name="Uwaga 3" xfId="31323" hidden="1"/>
    <cellStyle name="Uwaga 3" xfId="31335" hidden="1"/>
    <cellStyle name="Uwaga 3" xfId="31336" hidden="1"/>
    <cellStyle name="Uwaga 3" xfId="31337" hidden="1"/>
    <cellStyle name="Uwaga 3" xfId="31350" hidden="1"/>
    <cellStyle name="Uwaga 3" xfId="31352" hidden="1"/>
    <cellStyle name="Uwaga 3" xfId="31354" hidden="1"/>
    <cellStyle name="Uwaga 3" xfId="31365" hidden="1"/>
    <cellStyle name="Uwaga 3" xfId="31367" hidden="1"/>
    <cellStyle name="Uwaga 3" xfId="31369" hidden="1"/>
    <cellStyle name="Uwaga 3" xfId="31380" hidden="1"/>
    <cellStyle name="Uwaga 3" xfId="31382" hidden="1"/>
    <cellStyle name="Uwaga 3" xfId="31384" hidden="1"/>
    <cellStyle name="Uwaga 3" xfId="31395" hidden="1"/>
    <cellStyle name="Uwaga 3" xfId="31396" hidden="1"/>
    <cellStyle name="Uwaga 3" xfId="31398" hidden="1"/>
    <cellStyle name="Uwaga 3" xfId="31409" hidden="1"/>
    <cellStyle name="Uwaga 3" xfId="31411" hidden="1"/>
    <cellStyle name="Uwaga 3" xfId="31412" hidden="1"/>
    <cellStyle name="Uwaga 3" xfId="31421" hidden="1"/>
    <cellStyle name="Uwaga 3" xfId="31424" hidden="1"/>
    <cellStyle name="Uwaga 3" xfId="31426" hidden="1"/>
    <cellStyle name="Uwaga 3" xfId="31437" hidden="1"/>
    <cellStyle name="Uwaga 3" xfId="31439" hidden="1"/>
    <cellStyle name="Uwaga 3" xfId="31441" hidden="1"/>
    <cellStyle name="Uwaga 3" xfId="31453" hidden="1"/>
    <cellStyle name="Uwaga 3" xfId="31455" hidden="1"/>
    <cellStyle name="Uwaga 3" xfId="31457" hidden="1"/>
    <cellStyle name="Uwaga 3" xfId="31465" hidden="1"/>
    <cellStyle name="Uwaga 3" xfId="31467" hidden="1"/>
    <cellStyle name="Uwaga 3" xfId="31470" hidden="1"/>
    <cellStyle name="Uwaga 3" xfId="31460" hidden="1"/>
    <cellStyle name="Uwaga 3" xfId="31459" hidden="1"/>
    <cellStyle name="Uwaga 3" xfId="31458" hidden="1"/>
    <cellStyle name="Uwaga 3" xfId="31445" hidden="1"/>
    <cellStyle name="Uwaga 3" xfId="31444" hidden="1"/>
    <cellStyle name="Uwaga 3" xfId="31443" hidden="1"/>
    <cellStyle name="Uwaga 3" xfId="31430" hidden="1"/>
    <cellStyle name="Uwaga 3" xfId="31429" hidden="1"/>
    <cellStyle name="Uwaga 3" xfId="31428" hidden="1"/>
    <cellStyle name="Uwaga 3" xfId="31415" hidden="1"/>
    <cellStyle name="Uwaga 3" xfId="31414" hidden="1"/>
    <cellStyle name="Uwaga 3" xfId="31413" hidden="1"/>
    <cellStyle name="Uwaga 3" xfId="31400" hidden="1"/>
    <cellStyle name="Uwaga 3" xfId="31399" hidden="1"/>
    <cellStyle name="Uwaga 3" xfId="31397" hidden="1"/>
    <cellStyle name="Uwaga 3" xfId="31386" hidden="1"/>
    <cellStyle name="Uwaga 3" xfId="31383" hidden="1"/>
    <cellStyle name="Uwaga 3" xfId="31381" hidden="1"/>
    <cellStyle name="Uwaga 3" xfId="31371" hidden="1"/>
    <cellStyle name="Uwaga 3" xfId="31368" hidden="1"/>
    <cellStyle name="Uwaga 3" xfId="31366" hidden="1"/>
    <cellStyle name="Uwaga 3" xfId="31356" hidden="1"/>
    <cellStyle name="Uwaga 3" xfId="31353" hidden="1"/>
    <cellStyle name="Uwaga 3" xfId="31351" hidden="1"/>
    <cellStyle name="Uwaga 3" xfId="31341" hidden="1"/>
    <cellStyle name="Uwaga 3" xfId="31339" hidden="1"/>
    <cellStyle name="Uwaga 3" xfId="31338" hidden="1"/>
    <cellStyle name="Uwaga 3" xfId="31326" hidden="1"/>
    <cellStyle name="Uwaga 3" xfId="31324" hidden="1"/>
    <cellStyle name="Uwaga 3" xfId="31321" hidden="1"/>
    <cellStyle name="Uwaga 3" xfId="31311" hidden="1"/>
    <cellStyle name="Uwaga 3" xfId="31308" hidden="1"/>
    <cellStyle name="Uwaga 3" xfId="31306" hidden="1"/>
    <cellStyle name="Uwaga 3" xfId="31296" hidden="1"/>
    <cellStyle name="Uwaga 3" xfId="31293" hidden="1"/>
    <cellStyle name="Uwaga 3" xfId="31291" hidden="1"/>
    <cellStyle name="Uwaga 3" xfId="31281" hidden="1"/>
    <cellStyle name="Uwaga 3" xfId="31279" hidden="1"/>
    <cellStyle name="Uwaga 3" xfId="31278" hidden="1"/>
    <cellStyle name="Uwaga 3" xfId="31266" hidden="1"/>
    <cellStyle name="Uwaga 3" xfId="31263" hidden="1"/>
    <cellStyle name="Uwaga 3" xfId="31261" hidden="1"/>
    <cellStyle name="Uwaga 3" xfId="31251" hidden="1"/>
    <cellStyle name="Uwaga 3" xfId="31248" hidden="1"/>
    <cellStyle name="Uwaga 3" xfId="31246" hidden="1"/>
    <cellStyle name="Uwaga 3" xfId="31236" hidden="1"/>
    <cellStyle name="Uwaga 3" xfId="31233" hidden="1"/>
    <cellStyle name="Uwaga 3" xfId="31231" hidden="1"/>
    <cellStyle name="Uwaga 3" xfId="31221" hidden="1"/>
    <cellStyle name="Uwaga 3" xfId="31219" hidden="1"/>
    <cellStyle name="Uwaga 3" xfId="31218" hidden="1"/>
    <cellStyle name="Uwaga 3" xfId="31205" hidden="1"/>
    <cellStyle name="Uwaga 3" xfId="31202" hidden="1"/>
    <cellStyle name="Uwaga 3" xfId="31200" hidden="1"/>
    <cellStyle name="Uwaga 3" xfId="31190" hidden="1"/>
    <cellStyle name="Uwaga 3" xfId="31187" hidden="1"/>
    <cellStyle name="Uwaga 3" xfId="31185" hidden="1"/>
    <cellStyle name="Uwaga 3" xfId="31175" hidden="1"/>
    <cellStyle name="Uwaga 3" xfId="31172" hidden="1"/>
    <cellStyle name="Uwaga 3" xfId="31170" hidden="1"/>
    <cellStyle name="Uwaga 3" xfId="31161" hidden="1"/>
    <cellStyle name="Uwaga 3" xfId="31159" hidden="1"/>
    <cellStyle name="Uwaga 3" xfId="31158" hidden="1"/>
    <cellStyle name="Uwaga 3" xfId="31146" hidden="1"/>
    <cellStyle name="Uwaga 3" xfId="31144" hidden="1"/>
    <cellStyle name="Uwaga 3" xfId="31142" hidden="1"/>
    <cellStyle name="Uwaga 3" xfId="31131" hidden="1"/>
    <cellStyle name="Uwaga 3" xfId="31129" hidden="1"/>
    <cellStyle name="Uwaga 3" xfId="31127" hidden="1"/>
    <cellStyle name="Uwaga 3" xfId="31116" hidden="1"/>
    <cellStyle name="Uwaga 3" xfId="31114" hidden="1"/>
    <cellStyle name="Uwaga 3" xfId="31112" hidden="1"/>
    <cellStyle name="Uwaga 3" xfId="31101" hidden="1"/>
    <cellStyle name="Uwaga 3" xfId="31099" hidden="1"/>
    <cellStyle name="Uwaga 3" xfId="31098" hidden="1"/>
    <cellStyle name="Uwaga 3" xfId="31085" hidden="1"/>
    <cellStyle name="Uwaga 3" xfId="31082" hidden="1"/>
    <cellStyle name="Uwaga 3" xfId="31080" hidden="1"/>
    <cellStyle name="Uwaga 3" xfId="31070" hidden="1"/>
    <cellStyle name="Uwaga 3" xfId="31067" hidden="1"/>
    <cellStyle name="Uwaga 3" xfId="31065" hidden="1"/>
    <cellStyle name="Uwaga 3" xfId="31055" hidden="1"/>
    <cellStyle name="Uwaga 3" xfId="31052" hidden="1"/>
    <cellStyle name="Uwaga 3" xfId="31050" hidden="1"/>
    <cellStyle name="Uwaga 3" xfId="31041" hidden="1"/>
    <cellStyle name="Uwaga 3" xfId="31039" hidden="1"/>
    <cellStyle name="Uwaga 3" xfId="31037" hidden="1"/>
    <cellStyle name="Uwaga 3" xfId="31025" hidden="1"/>
    <cellStyle name="Uwaga 3" xfId="31022" hidden="1"/>
    <cellStyle name="Uwaga 3" xfId="31020" hidden="1"/>
    <cellStyle name="Uwaga 3" xfId="31010" hidden="1"/>
    <cellStyle name="Uwaga 3" xfId="31007" hidden="1"/>
    <cellStyle name="Uwaga 3" xfId="31005" hidden="1"/>
    <cellStyle name="Uwaga 3" xfId="30995" hidden="1"/>
    <cellStyle name="Uwaga 3" xfId="30992" hidden="1"/>
    <cellStyle name="Uwaga 3" xfId="30990" hidden="1"/>
    <cellStyle name="Uwaga 3" xfId="30983" hidden="1"/>
    <cellStyle name="Uwaga 3" xfId="30980" hidden="1"/>
    <cellStyle name="Uwaga 3" xfId="30978" hidden="1"/>
    <cellStyle name="Uwaga 3" xfId="30968" hidden="1"/>
    <cellStyle name="Uwaga 3" xfId="30965" hidden="1"/>
    <cellStyle name="Uwaga 3" xfId="30962" hidden="1"/>
    <cellStyle name="Uwaga 3" xfId="30953" hidden="1"/>
    <cellStyle name="Uwaga 3" xfId="30949" hidden="1"/>
    <cellStyle name="Uwaga 3" xfId="30946" hidden="1"/>
    <cellStyle name="Uwaga 3" xfId="30938" hidden="1"/>
    <cellStyle name="Uwaga 3" xfId="30935" hidden="1"/>
    <cellStyle name="Uwaga 3" xfId="30932" hidden="1"/>
    <cellStyle name="Uwaga 3" xfId="30923" hidden="1"/>
    <cellStyle name="Uwaga 3" xfId="30920" hidden="1"/>
    <cellStyle name="Uwaga 3" xfId="30917" hidden="1"/>
    <cellStyle name="Uwaga 3" xfId="30907" hidden="1"/>
    <cellStyle name="Uwaga 3" xfId="30903" hidden="1"/>
    <cellStyle name="Uwaga 3" xfId="30900" hidden="1"/>
    <cellStyle name="Uwaga 3" xfId="30891" hidden="1"/>
    <cellStyle name="Uwaga 3" xfId="30887" hidden="1"/>
    <cellStyle name="Uwaga 3" xfId="30885" hidden="1"/>
    <cellStyle name="Uwaga 3" xfId="30877" hidden="1"/>
    <cellStyle name="Uwaga 3" xfId="30873" hidden="1"/>
    <cellStyle name="Uwaga 3" xfId="30870" hidden="1"/>
    <cellStyle name="Uwaga 3" xfId="30863" hidden="1"/>
    <cellStyle name="Uwaga 3" xfId="30860" hidden="1"/>
    <cellStyle name="Uwaga 3" xfId="30857" hidden="1"/>
    <cellStyle name="Uwaga 3" xfId="30848" hidden="1"/>
    <cellStyle name="Uwaga 3" xfId="30843" hidden="1"/>
    <cellStyle name="Uwaga 3" xfId="30840" hidden="1"/>
    <cellStyle name="Uwaga 3" xfId="30833" hidden="1"/>
    <cellStyle name="Uwaga 3" xfId="30828" hidden="1"/>
    <cellStyle name="Uwaga 3" xfId="30825" hidden="1"/>
    <cellStyle name="Uwaga 3" xfId="30818" hidden="1"/>
    <cellStyle name="Uwaga 3" xfId="30813" hidden="1"/>
    <cellStyle name="Uwaga 3" xfId="30810" hidden="1"/>
    <cellStyle name="Uwaga 3" xfId="30804" hidden="1"/>
    <cellStyle name="Uwaga 3" xfId="30800" hidden="1"/>
    <cellStyle name="Uwaga 3" xfId="30797" hidden="1"/>
    <cellStyle name="Uwaga 3" xfId="30789" hidden="1"/>
    <cellStyle name="Uwaga 3" xfId="30784" hidden="1"/>
    <cellStyle name="Uwaga 3" xfId="30780" hidden="1"/>
    <cellStyle name="Uwaga 3" xfId="30774" hidden="1"/>
    <cellStyle name="Uwaga 3" xfId="30769" hidden="1"/>
    <cellStyle name="Uwaga 3" xfId="30765" hidden="1"/>
    <cellStyle name="Uwaga 3" xfId="30759" hidden="1"/>
    <cellStyle name="Uwaga 3" xfId="30754" hidden="1"/>
    <cellStyle name="Uwaga 3" xfId="30750" hidden="1"/>
    <cellStyle name="Uwaga 3" xfId="30745" hidden="1"/>
    <cellStyle name="Uwaga 3" xfId="30741" hidden="1"/>
    <cellStyle name="Uwaga 3" xfId="30737" hidden="1"/>
    <cellStyle name="Uwaga 3" xfId="30729" hidden="1"/>
    <cellStyle name="Uwaga 3" xfId="30724" hidden="1"/>
    <cellStyle name="Uwaga 3" xfId="30720" hidden="1"/>
    <cellStyle name="Uwaga 3" xfId="30714" hidden="1"/>
    <cellStyle name="Uwaga 3" xfId="30709" hidden="1"/>
    <cellStyle name="Uwaga 3" xfId="30705" hidden="1"/>
    <cellStyle name="Uwaga 3" xfId="30699" hidden="1"/>
    <cellStyle name="Uwaga 3" xfId="30694"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7" hidden="1"/>
    <cellStyle name="Uwaga 3" xfId="30611" hidden="1"/>
    <cellStyle name="Uwaga 3" xfId="30607" hidden="1"/>
    <cellStyle name="Uwaga 3" xfId="30603" hidden="1"/>
    <cellStyle name="Uwaga 3" xfId="31463" hidden="1"/>
    <cellStyle name="Uwaga 3" xfId="31462" hidden="1"/>
    <cellStyle name="Uwaga 3" xfId="31461" hidden="1"/>
    <cellStyle name="Uwaga 3" xfId="31448" hidden="1"/>
    <cellStyle name="Uwaga 3" xfId="31447" hidden="1"/>
    <cellStyle name="Uwaga 3" xfId="31446" hidden="1"/>
    <cellStyle name="Uwaga 3" xfId="31433" hidden="1"/>
    <cellStyle name="Uwaga 3" xfId="31432" hidden="1"/>
    <cellStyle name="Uwaga 3" xfId="31431" hidden="1"/>
    <cellStyle name="Uwaga 3" xfId="31418" hidden="1"/>
    <cellStyle name="Uwaga 3" xfId="31417" hidden="1"/>
    <cellStyle name="Uwaga 3" xfId="31416" hidden="1"/>
    <cellStyle name="Uwaga 3" xfId="31403" hidden="1"/>
    <cellStyle name="Uwaga 3" xfId="31402" hidden="1"/>
    <cellStyle name="Uwaga 3" xfId="31401" hidden="1"/>
    <cellStyle name="Uwaga 3" xfId="31389" hidden="1"/>
    <cellStyle name="Uwaga 3" xfId="31387" hidden="1"/>
    <cellStyle name="Uwaga 3" xfId="31385" hidden="1"/>
    <cellStyle name="Uwaga 3" xfId="31374" hidden="1"/>
    <cellStyle name="Uwaga 3" xfId="31372" hidden="1"/>
    <cellStyle name="Uwaga 3" xfId="31370" hidden="1"/>
    <cellStyle name="Uwaga 3" xfId="31359" hidden="1"/>
    <cellStyle name="Uwaga 3" xfId="31357" hidden="1"/>
    <cellStyle name="Uwaga 3" xfId="31355" hidden="1"/>
    <cellStyle name="Uwaga 3" xfId="31344" hidden="1"/>
    <cellStyle name="Uwaga 3" xfId="31342" hidden="1"/>
    <cellStyle name="Uwaga 3" xfId="31340" hidden="1"/>
    <cellStyle name="Uwaga 3" xfId="31329" hidden="1"/>
    <cellStyle name="Uwaga 3" xfId="31327" hidden="1"/>
    <cellStyle name="Uwaga 3" xfId="31325" hidden="1"/>
    <cellStyle name="Uwaga 3" xfId="31314" hidden="1"/>
    <cellStyle name="Uwaga 3" xfId="31312" hidden="1"/>
    <cellStyle name="Uwaga 3" xfId="31310" hidden="1"/>
    <cellStyle name="Uwaga 3" xfId="31299" hidden="1"/>
    <cellStyle name="Uwaga 3" xfId="31297" hidden="1"/>
    <cellStyle name="Uwaga 3" xfId="31295" hidden="1"/>
    <cellStyle name="Uwaga 3" xfId="31284" hidden="1"/>
    <cellStyle name="Uwaga 3" xfId="31282" hidden="1"/>
    <cellStyle name="Uwaga 3" xfId="31280" hidden="1"/>
    <cellStyle name="Uwaga 3" xfId="31269" hidden="1"/>
    <cellStyle name="Uwaga 3" xfId="31267" hidden="1"/>
    <cellStyle name="Uwaga 3" xfId="31265" hidden="1"/>
    <cellStyle name="Uwaga 3" xfId="31254" hidden="1"/>
    <cellStyle name="Uwaga 3" xfId="31252" hidden="1"/>
    <cellStyle name="Uwaga 3" xfId="31250" hidden="1"/>
    <cellStyle name="Uwaga 3" xfId="31239" hidden="1"/>
    <cellStyle name="Uwaga 3" xfId="31237" hidden="1"/>
    <cellStyle name="Uwaga 3" xfId="31235" hidden="1"/>
    <cellStyle name="Uwaga 3" xfId="31224" hidden="1"/>
    <cellStyle name="Uwaga 3" xfId="31222" hidden="1"/>
    <cellStyle name="Uwaga 3" xfId="31220" hidden="1"/>
    <cellStyle name="Uwaga 3" xfId="31209" hidden="1"/>
    <cellStyle name="Uwaga 3" xfId="31207" hidden="1"/>
    <cellStyle name="Uwaga 3" xfId="31204" hidden="1"/>
    <cellStyle name="Uwaga 3" xfId="31194" hidden="1"/>
    <cellStyle name="Uwaga 3" xfId="31191" hidden="1"/>
    <cellStyle name="Uwaga 3" xfId="31188" hidden="1"/>
    <cellStyle name="Uwaga 3" xfId="31179" hidden="1"/>
    <cellStyle name="Uwaga 3" xfId="31177" hidden="1"/>
    <cellStyle name="Uwaga 3" xfId="31174" hidden="1"/>
    <cellStyle name="Uwaga 3" xfId="31164" hidden="1"/>
    <cellStyle name="Uwaga 3" xfId="31162" hidden="1"/>
    <cellStyle name="Uwaga 3" xfId="31160" hidden="1"/>
    <cellStyle name="Uwaga 3" xfId="31149" hidden="1"/>
    <cellStyle name="Uwaga 3" xfId="31147" hidden="1"/>
    <cellStyle name="Uwaga 3" xfId="31145" hidden="1"/>
    <cellStyle name="Uwaga 3" xfId="31134" hidden="1"/>
    <cellStyle name="Uwaga 3" xfId="31132" hidden="1"/>
    <cellStyle name="Uwaga 3" xfId="31130" hidden="1"/>
    <cellStyle name="Uwaga 3" xfId="31119" hidden="1"/>
    <cellStyle name="Uwaga 3" xfId="31117" hidden="1"/>
    <cellStyle name="Uwaga 3" xfId="31115" hidden="1"/>
    <cellStyle name="Uwaga 3" xfId="31104" hidden="1"/>
    <cellStyle name="Uwaga 3" xfId="31102" hidden="1"/>
    <cellStyle name="Uwaga 3" xfId="31100" hidden="1"/>
    <cellStyle name="Uwaga 3" xfId="31089" hidden="1"/>
    <cellStyle name="Uwaga 3" xfId="31087" hidden="1"/>
    <cellStyle name="Uwaga 3" xfId="31084" hidden="1"/>
    <cellStyle name="Uwaga 3" xfId="31074" hidden="1"/>
    <cellStyle name="Uwaga 3" xfId="31071" hidden="1"/>
    <cellStyle name="Uwaga 3" xfId="31068" hidden="1"/>
    <cellStyle name="Uwaga 3" xfId="31059" hidden="1"/>
    <cellStyle name="Uwaga 3" xfId="31056" hidden="1"/>
    <cellStyle name="Uwaga 3" xfId="31053" hidden="1"/>
    <cellStyle name="Uwaga 3" xfId="31044" hidden="1"/>
    <cellStyle name="Uwaga 3" xfId="31042" hidden="1"/>
    <cellStyle name="Uwaga 3" xfId="31040" hidden="1"/>
    <cellStyle name="Uwaga 3" xfId="31029" hidden="1"/>
    <cellStyle name="Uwaga 3" xfId="31026" hidden="1"/>
    <cellStyle name="Uwaga 3" xfId="31023" hidden="1"/>
    <cellStyle name="Uwaga 3" xfId="31014" hidden="1"/>
    <cellStyle name="Uwaga 3" xfId="31011" hidden="1"/>
    <cellStyle name="Uwaga 3" xfId="31008" hidden="1"/>
    <cellStyle name="Uwaga 3" xfId="30999" hidden="1"/>
    <cellStyle name="Uwaga 3" xfId="30996" hidden="1"/>
    <cellStyle name="Uwaga 3" xfId="30993" hidden="1"/>
    <cellStyle name="Uwaga 3" xfId="30986" hidden="1"/>
    <cellStyle name="Uwaga 3" xfId="30982" hidden="1"/>
    <cellStyle name="Uwaga 3" xfId="30979" hidden="1"/>
    <cellStyle name="Uwaga 3" xfId="30971" hidden="1"/>
    <cellStyle name="Uwaga 3" xfId="30967" hidden="1"/>
    <cellStyle name="Uwaga 3" xfId="30964" hidden="1"/>
    <cellStyle name="Uwaga 3" xfId="30956" hidden="1"/>
    <cellStyle name="Uwaga 3" xfId="30952" hidden="1"/>
    <cellStyle name="Uwaga 3" xfId="30948" hidden="1"/>
    <cellStyle name="Uwaga 3" xfId="30941" hidden="1"/>
    <cellStyle name="Uwaga 3" xfId="30937" hidden="1"/>
    <cellStyle name="Uwaga 3" xfId="30934" hidden="1"/>
    <cellStyle name="Uwaga 3" xfId="30926" hidden="1"/>
    <cellStyle name="Uwaga 3" xfId="30922" hidden="1"/>
    <cellStyle name="Uwaga 3" xfId="30919" hidden="1"/>
    <cellStyle name="Uwaga 3" xfId="30910" hidden="1"/>
    <cellStyle name="Uwaga 3" xfId="30905" hidden="1"/>
    <cellStyle name="Uwaga 3" xfId="30901" hidden="1"/>
    <cellStyle name="Uwaga 3" xfId="30895" hidden="1"/>
    <cellStyle name="Uwaga 3" xfId="30890" hidden="1"/>
    <cellStyle name="Uwaga 3" xfId="30886" hidden="1"/>
    <cellStyle name="Uwaga 3" xfId="30880" hidden="1"/>
    <cellStyle name="Uwaga 3" xfId="30875" hidden="1"/>
    <cellStyle name="Uwaga 3" xfId="30871" hidden="1"/>
    <cellStyle name="Uwaga 3" xfId="30866" hidden="1"/>
    <cellStyle name="Uwaga 3" xfId="30862" hidden="1"/>
    <cellStyle name="Uwaga 3" xfId="30858" hidden="1"/>
    <cellStyle name="Uwaga 3" xfId="30851" hidden="1"/>
    <cellStyle name="Uwaga 3" xfId="30846" hidden="1"/>
    <cellStyle name="Uwaga 3" xfId="30842" hidden="1"/>
    <cellStyle name="Uwaga 3" xfId="30835" hidden="1"/>
    <cellStyle name="Uwaga 3" xfId="30830" hidden="1"/>
    <cellStyle name="Uwaga 3" xfId="30826" hidden="1"/>
    <cellStyle name="Uwaga 3" xfId="30821" hidden="1"/>
    <cellStyle name="Uwaga 3" xfId="30816" hidden="1"/>
    <cellStyle name="Uwaga 3" xfId="30812" hidden="1"/>
    <cellStyle name="Uwaga 3" xfId="30806" hidden="1"/>
    <cellStyle name="Uwaga 3" xfId="30802" hidden="1"/>
    <cellStyle name="Uwaga 3" xfId="30799" hidden="1"/>
    <cellStyle name="Uwaga 3" xfId="30792" hidden="1"/>
    <cellStyle name="Uwaga 3" xfId="30787" hidden="1"/>
    <cellStyle name="Uwaga 3" xfId="30782" hidden="1"/>
    <cellStyle name="Uwaga 3" xfId="30776" hidden="1"/>
    <cellStyle name="Uwaga 3" xfId="30771" hidden="1"/>
    <cellStyle name="Uwaga 3" xfId="30766" hidden="1"/>
    <cellStyle name="Uwaga 3" xfId="30761" hidden="1"/>
    <cellStyle name="Uwaga 3" xfId="30756" hidden="1"/>
    <cellStyle name="Uwaga 3" xfId="30751" hidden="1"/>
    <cellStyle name="Uwaga 3" xfId="30747" hidden="1"/>
    <cellStyle name="Uwaga 3" xfId="30743" hidden="1"/>
    <cellStyle name="Uwaga 3" xfId="30738" hidden="1"/>
    <cellStyle name="Uwaga 3" xfId="30731" hidden="1"/>
    <cellStyle name="Uwaga 3" xfId="30726" hidden="1"/>
    <cellStyle name="Uwaga 3" xfId="30721" hidden="1"/>
    <cellStyle name="Uwaga 3" xfId="30715" hidden="1"/>
    <cellStyle name="Uwaga 3" xfId="30710"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31468" hidden="1"/>
    <cellStyle name="Uwaga 3" xfId="31466" hidden="1"/>
    <cellStyle name="Uwaga 3" xfId="31464" hidden="1"/>
    <cellStyle name="Uwaga 3" xfId="31451" hidden="1"/>
    <cellStyle name="Uwaga 3" xfId="31450" hidden="1"/>
    <cellStyle name="Uwaga 3" xfId="31449" hidden="1"/>
    <cellStyle name="Uwaga 3" xfId="31436" hidden="1"/>
    <cellStyle name="Uwaga 3" xfId="31435" hidden="1"/>
    <cellStyle name="Uwaga 3" xfId="31434" hidden="1"/>
    <cellStyle name="Uwaga 3" xfId="31422" hidden="1"/>
    <cellStyle name="Uwaga 3" xfId="31420" hidden="1"/>
    <cellStyle name="Uwaga 3" xfId="31419" hidden="1"/>
    <cellStyle name="Uwaga 3" xfId="31406" hidden="1"/>
    <cellStyle name="Uwaga 3" xfId="31405" hidden="1"/>
    <cellStyle name="Uwaga 3" xfId="31404" hidden="1"/>
    <cellStyle name="Uwaga 3" xfId="31392" hidden="1"/>
    <cellStyle name="Uwaga 3" xfId="31390" hidden="1"/>
    <cellStyle name="Uwaga 3" xfId="31388" hidden="1"/>
    <cellStyle name="Uwaga 3" xfId="31377" hidden="1"/>
    <cellStyle name="Uwaga 3" xfId="31375" hidden="1"/>
    <cellStyle name="Uwaga 3" xfId="31373" hidden="1"/>
    <cellStyle name="Uwaga 3" xfId="31362" hidden="1"/>
    <cellStyle name="Uwaga 3" xfId="31360" hidden="1"/>
    <cellStyle name="Uwaga 3" xfId="31358" hidden="1"/>
    <cellStyle name="Uwaga 3" xfId="31347" hidden="1"/>
    <cellStyle name="Uwaga 3" xfId="31345" hidden="1"/>
    <cellStyle name="Uwaga 3" xfId="31343" hidden="1"/>
    <cellStyle name="Uwaga 3" xfId="31332" hidden="1"/>
    <cellStyle name="Uwaga 3" xfId="31330" hidden="1"/>
    <cellStyle name="Uwaga 3" xfId="31328" hidden="1"/>
    <cellStyle name="Uwaga 3" xfId="31317" hidden="1"/>
    <cellStyle name="Uwaga 3" xfId="31315" hidden="1"/>
    <cellStyle name="Uwaga 3" xfId="31313" hidden="1"/>
    <cellStyle name="Uwaga 3" xfId="31302" hidden="1"/>
    <cellStyle name="Uwaga 3" xfId="31300" hidden="1"/>
    <cellStyle name="Uwaga 3" xfId="31298" hidden="1"/>
    <cellStyle name="Uwaga 3" xfId="31287" hidden="1"/>
    <cellStyle name="Uwaga 3" xfId="31285" hidden="1"/>
    <cellStyle name="Uwaga 3" xfId="31283" hidden="1"/>
    <cellStyle name="Uwaga 3" xfId="31272" hidden="1"/>
    <cellStyle name="Uwaga 3" xfId="31270" hidden="1"/>
    <cellStyle name="Uwaga 3" xfId="31268" hidden="1"/>
    <cellStyle name="Uwaga 3" xfId="31257" hidden="1"/>
    <cellStyle name="Uwaga 3" xfId="31255" hidden="1"/>
    <cellStyle name="Uwaga 3" xfId="31253" hidden="1"/>
    <cellStyle name="Uwaga 3" xfId="31242" hidden="1"/>
    <cellStyle name="Uwaga 3" xfId="31240" hidden="1"/>
    <cellStyle name="Uwaga 3" xfId="31238" hidden="1"/>
    <cellStyle name="Uwaga 3" xfId="31227" hidden="1"/>
    <cellStyle name="Uwaga 3" xfId="31225" hidden="1"/>
    <cellStyle name="Uwaga 3" xfId="31223" hidden="1"/>
    <cellStyle name="Uwaga 3" xfId="31212" hidden="1"/>
    <cellStyle name="Uwaga 3" xfId="31210" hidden="1"/>
    <cellStyle name="Uwaga 3" xfId="31208" hidden="1"/>
    <cellStyle name="Uwaga 3" xfId="31197" hidden="1"/>
    <cellStyle name="Uwaga 3" xfId="31195" hidden="1"/>
    <cellStyle name="Uwaga 3" xfId="31193" hidden="1"/>
    <cellStyle name="Uwaga 3" xfId="31182" hidden="1"/>
    <cellStyle name="Uwaga 3" xfId="31180" hidden="1"/>
    <cellStyle name="Uwaga 3" xfId="31178" hidden="1"/>
    <cellStyle name="Uwaga 3" xfId="31167" hidden="1"/>
    <cellStyle name="Uwaga 3" xfId="31165" hidden="1"/>
    <cellStyle name="Uwaga 3" xfId="31163" hidden="1"/>
    <cellStyle name="Uwaga 3" xfId="31152" hidden="1"/>
    <cellStyle name="Uwaga 3" xfId="31150" hidden="1"/>
    <cellStyle name="Uwaga 3" xfId="31148" hidden="1"/>
    <cellStyle name="Uwaga 3" xfId="31137" hidden="1"/>
    <cellStyle name="Uwaga 3" xfId="31135" hidden="1"/>
    <cellStyle name="Uwaga 3" xfId="31133" hidden="1"/>
    <cellStyle name="Uwaga 3" xfId="31122" hidden="1"/>
    <cellStyle name="Uwaga 3" xfId="31120" hidden="1"/>
    <cellStyle name="Uwaga 3" xfId="31118" hidden="1"/>
    <cellStyle name="Uwaga 3" xfId="31107" hidden="1"/>
    <cellStyle name="Uwaga 3" xfId="31105" hidden="1"/>
    <cellStyle name="Uwaga 3" xfId="31103" hidden="1"/>
    <cellStyle name="Uwaga 3" xfId="31092" hidden="1"/>
    <cellStyle name="Uwaga 3" xfId="31090" hidden="1"/>
    <cellStyle name="Uwaga 3" xfId="31088" hidden="1"/>
    <cellStyle name="Uwaga 3" xfId="31077" hidden="1"/>
    <cellStyle name="Uwaga 3" xfId="31075" hidden="1"/>
    <cellStyle name="Uwaga 3" xfId="31072" hidden="1"/>
    <cellStyle name="Uwaga 3" xfId="31062" hidden="1"/>
    <cellStyle name="Uwaga 3" xfId="31060" hidden="1"/>
    <cellStyle name="Uwaga 3" xfId="31058" hidden="1"/>
    <cellStyle name="Uwaga 3" xfId="31047" hidden="1"/>
    <cellStyle name="Uwaga 3" xfId="31045" hidden="1"/>
    <cellStyle name="Uwaga 3" xfId="31043" hidden="1"/>
    <cellStyle name="Uwaga 3" xfId="31032" hidden="1"/>
    <cellStyle name="Uwaga 3" xfId="31030" hidden="1"/>
    <cellStyle name="Uwaga 3" xfId="31027" hidden="1"/>
    <cellStyle name="Uwaga 3" xfId="31017" hidden="1"/>
    <cellStyle name="Uwaga 3" xfId="31015" hidden="1"/>
    <cellStyle name="Uwaga 3" xfId="31012" hidden="1"/>
    <cellStyle name="Uwaga 3" xfId="31002" hidden="1"/>
    <cellStyle name="Uwaga 3" xfId="31000" hidden="1"/>
    <cellStyle name="Uwaga 3" xfId="30997" hidden="1"/>
    <cellStyle name="Uwaga 3" xfId="30988" hidden="1"/>
    <cellStyle name="Uwaga 3" xfId="30985" hidden="1"/>
    <cellStyle name="Uwaga 3" xfId="30981" hidden="1"/>
    <cellStyle name="Uwaga 3" xfId="30973" hidden="1"/>
    <cellStyle name="Uwaga 3" xfId="30970" hidden="1"/>
    <cellStyle name="Uwaga 3" xfId="30966" hidden="1"/>
    <cellStyle name="Uwaga 3" xfId="30958" hidden="1"/>
    <cellStyle name="Uwaga 3" xfId="30955" hidden="1"/>
    <cellStyle name="Uwaga 3" xfId="30951" hidden="1"/>
    <cellStyle name="Uwaga 3" xfId="30943" hidden="1"/>
    <cellStyle name="Uwaga 3" xfId="30940" hidden="1"/>
    <cellStyle name="Uwaga 3" xfId="30936" hidden="1"/>
    <cellStyle name="Uwaga 3" xfId="30928" hidden="1"/>
    <cellStyle name="Uwaga 3" xfId="30925" hidden="1"/>
    <cellStyle name="Uwaga 3" xfId="30921" hidden="1"/>
    <cellStyle name="Uwaga 3" xfId="30913" hidden="1"/>
    <cellStyle name="Uwaga 3" xfId="30909" hidden="1"/>
    <cellStyle name="Uwaga 3" xfId="30904" hidden="1"/>
    <cellStyle name="Uwaga 3" xfId="30898" hidden="1"/>
    <cellStyle name="Uwaga 3" xfId="30894" hidden="1"/>
    <cellStyle name="Uwaga 3" xfId="30889" hidden="1"/>
    <cellStyle name="Uwaga 3" xfId="30883" hidden="1"/>
    <cellStyle name="Uwaga 3" xfId="30879" hidden="1"/>
    <cellStyle name="Uwaga 3" xfId="30874" hidden="1"/>
    <cellStyle name="Uwaga 3" xfId="30868" hidden="1"/>
    <cellStyle name="Uwaga 3" xfId="30865" hidden="1"/>
    <cellStyle name="Uwaga 3" xfId="30861" hidden="1"/>
    <cellStyle name="Uwaga 3" xfId="30853" hidden="1"/>
    <cellStyle name="Uwaga 3" xfId="30850" hidden="1"/>
    <cellStyle name="Uwaga 3" xfId="30845" hidden="1"/>
    <cellStyle name="Uwaga 3" xfId="30838" hidden="1"/>
    <cellStyle name="Uwaga 3" xfId="30834" hidden="1"/>
    <cellStyle name="Uwaga 3" xfId="30829" hidden="1"/>
    <cellStyle name="Uwaga 3" xfId="30823" hidden="1"/>
    <cellStyle name="Uwaga 3" xfId="30819" hidden="1"/>
    <cellStyle name="Uwaga 3" xfId="30814" hidden="1"/>
    <cellStyle name="Uwaga 3" xfId="30808" hidden="1"/>
    <cellStyle name="Uwaga 3" xfId="30805" hidden="1"/>
    <cellStyle name="Uwaga 3" xfId="30801" hidden="1"/>
    <cellStyle name="Uwaga 3" xfId="30793" hidden="1"/>
    <cellStyle name="Uwaga 3" xfId="30788" hidden="1"/>
    <cellStyle name="Uwaga 3" xfId="30783" hidden="1"/>
    <cellStyle name="Uwaga 3" xfId="30778" hidden="1"/>
    <cellStyle name="Uwaga 3" xfId="30773" hidden="1"/>
    <cellStyle name="Uwaga 3" xfId="30768" hidden="1"/>
    <cellStyle name="Uwaga 3" xfId="30763" hidden="1"/>
    <cellStyle name="Uwaga 3" xfId="30758" hidden="1"/>
    <cellStyle name="Uwaga 3" xfId="30753" hidden="1"/>
    <cellStyle name="Uwaga 3" xfId="30748" hidden="1"/>
    <cellStyle name="Uwaga 3" xfId="30744" hidden="1"/>
    <cellStyle name="Uwaga 3" xfId="30739" hidden="1"/>
    <cellStyle name="Uwaga 3" xfId="30732" hidden="1"/>
    <cellStyle name="Uwaga 3" xfId="30727" hidden="1"/>
    <cellStyle name="Uwaga 3" xfId="30722" hidden="1"/>
    <cellStyle name="Uwaga 3" xfId="30717" hidden="1"/>
    <cellStyle name="Uwaga 3" xfId="30712" hidden="1"/>
    <cellStyle name="Uwaga 3" xfId="30707" hidden="1"/>
    <cellStyle name="Uwaga 3" xfId="30702" hidden="1"/>
    <cellStyle name="Uwaga 3" xfId="30697" hidden="1"/>
    <cellStyle name="Uwaga 3" xfId="30692" hidden="1"/>
    <cellStyle name="Uwaga 3" xfId="30688" hidden="1"/>
    <cellStyle name="Uwaga 3" xfId="30683" hidden="1"/>
    <cellStyle name="Uwaga 3" xfId="30678" hidden="1"/>
    <cellStyle name="Uwaga 3" xfId="30673" hidden="1"/>
    <cellStyle name="Uwaga 3" xfId="30669" hidden="1"/>
    <cellStyle name="Uwaga 3" xfId="30665" hidden="1"/>
    <cellStyle name="Uwaga 3" xfId="30658" hidden="1"/>
    <cellStyle name="Uwaga 3" xfId="30654" hidden="1"/>
    <cellStyle name="Uwaga 3" xfId="30649" hidden="1"/>
    <cellStyle name="Uwaga 3" xfId="30643" hidden="1"/>
    <cellStyle name="Uwaga 3" xfId="30639" hidden="1"/>
    <cellStyle name="Uwaga 3" xfId="30634" hidden="1"/>
    <cellStyle name="Uwaga 3" xfId="30628" hidden="1"/>
    <cellStyle name="Uwaga 3" xfId="30624" hidden="1"/>
    <cellStyle name="Uwaga 3" xfId="30620" hidden="1"/>
    <cellStyle name="Uwaga 3" xfId="30613" hidden="1"/>
    <cellStyle name="Uwaga 3" xfId="30609" hidden="1"/>
    <cellStyle name="Uwaga 3" xfId="30605" hidden="1"/>
    <cellStyle name="Uwaga 3" xfId="31472" hidden="1"/>
    <cellStyle name="Uwaga 3" xfId="31471" hidden="1"/>
    <cellStyle name="Uwaga 3" xfId="31469" hidden="1"/>
    <cellStyle name="Uwaga 3" xfId="31456" hidden="1"/>
    <cellStyle name="Uwaga 3" xfId="31454" hidden="1"/>
    <cellStyle name="Uwaga 3" xfId="31452" hidden="1"/>
    <cellStyle name="Uwaga 3" xfId="31442" hidden="1"/>
    <cellStyle name="Uwaga 3" xfId="31440" hidden="1"/>
    <cellStyle name="Uwaga 3" xfId="31438" hidden="1"/>
    <cellStyle name="Uwaga 3" xfId="31427" hidden="1"/>
    <cellStyle name="Uwaga 3" xfId="31425" hidden="1"/>
    <cellStyle name="Uwaga 3" xfId="31423" hidden="1"/>
    <cellStyle name="Uwaga 3" xfId="31410" hidden="1"/>
    <cellStyle name="Uwaga 3" xfId="31408" hidden="1"/>
    <cellStyle name="Uwaga 3" xfId="31407" hidden="1"/>
    <cellStyle name="Uwaga 3" xfId="31394" hidden="1"/>
    <cellStyle name="Uwaga 3" xfId="31393" hidden="1"/>
    <cellStyle name="Uwaga 3" xfId="31391" hidden="1"/>
    <cellStyle name="Uwaga 3" xfId="31379" hidden="1"/>
    <cellStyle name="Uwaga 3" xfId="31378" hidden="1"/>
    <cellStyle name="Uwaga 3" xfId="31376" hidden="1"/>
    <cellStyle name="Uwaga 3" xfId="31364" hidden="1"/>
    <cellStyle name="Uwaga 3" xfId="31363" hidden="1"/>
    <cellStyle name="Uwaga 3" xfId="31361" hidden="1"/>
    <cellStyle name="Uwaga 3" xfId="31349" hidden="1"/>
    <cellStyle name="Uwaga 3" xfId="31348" hidden="1"/>
    <cellStyle name="Uwaga 3" xfId="31346" hidden="1"/>
    <cellStyle name="Uwaga 3" xfId="31334" hidden="1"/>
    <cellStyle name="Uwaga 3" xfId="31333" hidden="1"/>
    <cellStyle name="Uwaga 3" xfId="31331" hidden="1"/>
    <cellStyle name="Uwaga 3" xfId="31319" hidden="1"/>
    <cellStyle name="Uwaga 3" xfId="31318" hidden="1"/>
    <cellStyle name="Uwaga 3" xfId="31316" hidden="1"/>
    <cellStyle name="Uwaga 3" xfId="31304" hidden="1"/>
    <cellStyle name="Uwaga 3" xfId="31303" hidden="1"/>
    <cellStyle name="Uwaga 3" xfId="31301" hidden="1"/>
    <cellStyle name="Uwaga 3" xfId="31289" hidden="1"/>
    <cellStyle name="Uwaga 3" xfId="31288" hidden="1"/>
    <cellStyle name="Uwaga 3" xfId="31286" hidden="1"/>
    <cellStyle name="Uwaga 3" xfId="31274" hidden="1"/>
    <cellStyle name="Uwaga 3" xfId="31273" hidden="1"/>
    <cellStyle name="Uwaga 3" xfId="31271" hidden="1"/>
    <cellStyle name="Uwaga 3" xfId="31259" hidden="1"/>
    <cellStyle name="Uwaga 3" xfId="31258" hidden="1"/>
    <cellStyle name="Uwaga 3" xfId="31256" hidden="1"/>
    <cellStyle name="Uwaga 3" xfId="31244" hidden="1"/>
    <cellStyle name="Uwaga 3" xfId="31243" hidden="1"/>
    <cellStyle name="Uwaga 3" xfId="31241" hidden="1"/>
    <cellStyle name="Uwaga 3" xfId="31229" hidden="1"/>
    <cellStyle name="Uwaga 3" xfId="31228" hidden="1"/>
    <cellStyle name="Uwaga 3" xfId="31226" hidden="1"/>
    <cellStyle name="Uwaga 3" xfId="31214" hidden="1"/>
    <cellStyle name="Uwaga 3" xfId="31213" hidden="1"/>
    <cellStyle name="Uwaga 3" xfId="31211" hidden="1"/>
    <cellStyle name="Uwaga 3" xfId="31199" hidden="1"/>
    <cellStyle name="Uwaga 3" xfId="31198" hidden="1"/>
    <cellStyle name="Uwaga 3" xfId="31196" hidden="1"/>
    <cellStyle name="Uwaga 3" xfId="31184" hidden="1"/>
    <cellStyle name="Uwaga 3" xfId="31183" hidden="1"/>
    <cellStyle name="Uwaga 3" xfId="31181" hidden="1"/>
    <cellStyle name="Uwaga 3" xfId="31169" hidden="1"/>
    <cellStyle name="Uwaga 3" xfId="31168" hidden="1"/>
    <cellStyle name="Uwaga 3" xfId="31166" hidden="1"/>
    <cellStyle name="Uwaga 3" xfId="31154" hidden="1"/>
    <cellStyle name="Uwaga 3" xfId="31153" hidden="1"/>
    <cellStyle name="Uwaga 3" xfId="31151" hidden="1"/>
    <cellStyle name="Uwaga 3" xfId="31139" hidden="1"/>
    <cellStyle name="Uwaga 3" xfId="31138" hidden="1"/>
    <cellStyle name="Uwaga 3" xfId="31136" hidden="1"/>
    <cellStyle name="Uwaga 3" xfId="31124" hidden="1"/>
    <cellStyle name="Uwaga 3" xfId="31123" hidden="1"/>
    <cellStyle name="Uwaga 3" xfId="31121" hidden="1"/>
    <cellStyle name="Uwaga 3" xfId="31109" hidden="1"/>
    <cellStyle name="Uwaga 3" xfId="31108" hidden="1"/>
    <cellStyle name="Uwaga 3" xfId="31106" hidden="1"/>
    <cellStyle name="Uwaga 3" xfId="31094" hidden="1"/>
    <cellStyle name="Uwaga 3" xfId="31093" hidden="1"/>
    <cellStyle name="Uwaga 3" xfId="31091" hidden="1"/>
    <cellStyle name="Uwaga 3" xfId="31079" hidden="1"/>
    <cellStyle name="Uwaga 3" xfId="31078" hidden="1"/>
    <cellStyle name="Uwaga 3" xfId="31076" hidden="1"/>
    <cellStyle name="Uwaga 3" xfId="31064" hidden="1"/>
    <cellStyle name="Uwaga 3" xfId="31063" hidden="1"/>
    <cellStyle name="Uwaga 3" xfId="31061" hidden="1"/>
    <cellStyle name="Uwaga 3" xfId="31049" hidden="1"/>
    <cellStyle name="Uwaga 3" xfId="31048" hidden="1"/>
    <cellStyle name="Uwaga 3" xfId="31046" hidden="1"/>
    <cellStyle name="Uwaga 3" xfId="31034" hidden="1"/>
    <cellStyle name="Uwaga 3" xfId="31033" hidden="1"/>
    <cellStyle name="Uwaga 3" xfId="31031" hidden="1"/>
    <cellStyle name="Uwaga 3" xfId="31019" hidden="1"/>
    <cellStyle name="Uwaga 3" xfId="31018" hidden="1"/>
    <cellStyle name="Uwaga 3" xfId="31016" hidden="1"/>
    <cellStyle name="Uwaga 3" xfId="31004" hidden="1"/>
    <cellStyle name="Uwaga 3" xfId="31003" hidden="1"/>
    <cellStyle name="Uwaga 3" xfId="31001" hidden="1"/>
    <cellStyle name="Uwaga 3" xfId="30989" hidden="1"/>
    <cellStyle name="Uwaga 3" xfId="30987" hidden="1"/>
    <cellStyle name="Uwaga 3" xfId="30984" hidden="1"/>
    <cellStyle name="Uwaga 3" xfId="30974" hidden="1"/>
    <cellStyle name="Uwaga 3" xfId="30972" hidden="1"/>
    <cellStyle name="Uwaga 3" xfId="30969" hidden="1"/>
    <cellStyle name="Uwaga 3" xfId="30959" hidden="1"/>
    <cellStyle name="Uwaga 3" xfId="30957" hidden="1"/>
    <cellStyle name="Uwaga 3" xfId="30954" hidden="1"/>
    <cellStyle name="Uwaga 3" xfId="30944" hidden="1"/>
    <cellStyle name="Uwaga 3" xfId="30942" hidden="1"/>
    <cellStyle name="Uwaga 3" xfId="30939" hidden="1"/>
    <cellStyle name="Uwaga 3" xfId="30929" hidden="1"/>
    <cellStyle name="Uwaga 3" xfId="30927" hidden="1"/>
    <cellStyle name="Uwaga 3" xfId="30924" hidden="1"/>
    <cellStyle name="Uwaga 3" xfId="30914" hidden="1"/>
    <cellStyle name="Uwaga 3" xfId="30912" hidden="1"/>
    <cellStyle name="Uwaga 3" xfId="30908" hidden="1"/>
    <cellStyle name="Uwaga 3" xfId="30899" hidden="1"/>
    <cellStyle name="Uwaga 3" xfId="30896" hidden="1"/>
    <cellStyle name="Uwaga 3" xfId="30892" hidden="1"/>
    <cellStyle name="Uwaga 3" xfId="30884" hidden="1"/>
    <cellStyle name="Uwaga 3" xfId="30882" hidden="1"/>
    <cellStyle name="Uwaga 3" xfId="30878" hidden="1"/>
    <cellStyle name="Uwaga 3" xfId="30869" hidden="1"/>
    <cellStyle name="Uwaga 3" xfId="30867" hidden="1"/>
    <cellStyle name="Uwaga 3" xfId="30864" hidden="1"/>
    <cellStyle name="Uwaga 3" xfId="30854" hidden="1"/>
    <cellStyle name="Uwaga 3" xfId="30852" hidden="1"/>
    <cellStyle name="Uwaga 3" xfId="30847" hidden="1"/>
    <cellStyle name="Uwaga 3" xfId="30839" hidden="1"/>
    <cellStyle name="Uwaga 3" xfId="30837" hidden="1"/>
    <cellStyle name="Uwaga 3" xfId="30832" hidden="1"/>
    <cellStyle name="Uwaga 3" xfId="30824" hidden="1"/>
    <cellStyle name="Uwaga 3" xfId="30822" hidden="1"/>
    <cellStyle name="Uwaga 3" xfId="30817" hidden="1"/>
    <cellStyle name="Uwaga 3" xfId="30809" hidden="1"/>
    <cellStyle name="Uwaga 3" xfId="30807" hidden="1"/>
    <cellStyle name="Uwaga 3" xfId="30803" hidden="1"/>
    <cellStyle name="Uwaga 3" xfId="30794" hidden="1"/>
    <cellStyle name="Uwaga 3" xfId="30791" hidden="1"/>
    <cellStyle name="Uwaga 3" xfId="30786" hidden="1"/>
    <cellStyle name="Uwaga 3" xfId="30779" hidden="1"/>
    <cellStyle name="Uwaga 3" xfId="30775" hidden="1"/>
    <cellStyle name="Uwaga 3" xfId="30770" hidden="1"/>
    <cellStyle name="Uwaga 3" xfId="30764" hidden="1"/>
    <cellStyle name="Uwaga 3" xfId="30760" hidden="1"/>
    <cellStyle name="Uwaga 3" xfId="30755" hidden="1"/>
    <cellStyle name="Uwaga 3" xfId="30749" hidden="1"/>
    <cellStyle name="Uwaga 3" xfId="30746" hidden="1"/>
    <cellStyle name="Uwaga 3" xfId="30742" hidden="1"/>
    <cellStyle name="Uwaga 3" xfId="30733" hidden="1"/>
    <cellStyle name="Uwaga 3" xfId="30728" hidden="1"/>
    <cellStyle name="Uwaga 3" xfId="30723" hidden="1"/>
    <cellStyle name="Uwaga 3" xfId="30718" hidden="1"/>
    <cellStyle name="Uwaga 3" xfId="30713" hidden="1"/>
    <cellStyle name="Uwaga 3" xfId="30708" hidden="1"/>
    <cellStyle name="Uwaga 3" xfId="30703" hidden="1"/>
    <cellStyle name="Uwaga 3" xfId="30698" hidden="1"/>
    <cellStyle name="Uwaga 3" xfId="30693" hidden="1"/>
    <cellStyle name="Uwaga 3" xfId="30689" hidden="1"/>
    <cellStyle name="Uwaga 3" xfId="30684" hidden="1"/>
    <cellStyle name="Uwaga 3" xfId="30679" hidden="1"/>
    <cellStyle name="Uwaga 3" xfId="30674" hidden="1"/>
    <cellStyle name="Uwaga 3" xfId="30670" hidden="1"/>
    <cellStyle name="Uwaga 3" xfId="30666" hidden="1"/>
    <cellStyle name="Uwaga 3" xfId="30659" hidden="1"/>
    <cellStyle name="Uwaga 3" xfId="30655" hidden="1"/>
    <cellStyle name="Uwaga 3" xfId="30650" hidden="1"/>
    <cellStyle name="Uwaga 3" xfId="30644" hidden="1"/>
    <cellStyle name="Uwaga 3" xfId="30640" hidden="1"/>
    <cellStyle name="Uwaga 3" xfId="30635" hidden="1"/>
    <cellStyle name="Uwaga 3" xfId="30629" hidden="1"/>
    <cellStyle name="Uwaga 3" xfId="30625" hidden="1"/>
    <cellStyle name="Uwaga 3" xfId="30621" hidden="1"/>
    <cellStyle name="Uwaga 3" xfId="30614" hidden="1"/>
    <cellStyle name="Uwaga 3" xfId="30610" hidden="1"/>
    <cellStyle name="Uwaga 3" xfId="30606" hidden="1"/>
    <cellStyle name="Uwaga 3" xfId="29596" hidden="1"/>
    <cellStyle name="Uwaga 3" xfId="29559" hidden="1"/>
    <cellStyle name="Uwaga 3" xfId="29600" hidden="1"/>
    <cellStyle name="Uwaga 3" xfId="29608" hidden="1"/>
    <cellStyle name="Uwaga 3" xfId="29571" hidden="1"/>
    <cellStyle name="Uwaga 3" xfId="31476" hidden="1"/>
    <cellStyle name="Uwaga 3" xfId="28676" hidden="1"/>
    <cellStyle name="Uwaga 3" xfId="31517" hidden="1"/>
    <cellStyle name="Uwaga 3" xfId="30536" hidden="1"/>
    <cellStyle name="Uwaga 3" xfId="31484" hidden="1"/>
    <cellStyle name="Uwaga 3" xfId="30576" hidden="1"/>
    <cellStyle name="Uwaga 3" xfId="30540" hidden="1"/>
    <cellStyle name="Uwaga 3" xfId="30544" hidden="1"/>
    <cellStyle name="Uwaga 3" xfId="28664" hidden="1"/>
    <cellStyle name="Uwaga 3" xfId="30584" hidden="1"/>
    <cellStyle name="Uwaga 3" xfId="31496" hidden="1"/>
    <cellStyle name="Uwaga 3" xfId="29609" hidden="1"/>
    <cellStyle name="Uwaga 3" xfId="28656" hidden="1"/>
    <cellStyle name="Uwaga 3" xfId="29590" hidden="1"/>
    <cellStyle name="Uwaga 3" xfId="31518" hidden="1"/>
    <cellStyle name="Uwaga 3" xfId="31481" hidden="1"/>
    <cellStyle name="Uwaga 3" xfId="29557" hidden="1"/>
    <cellStyle name="Uwaga 3" xfId="31485" hidden="1"/>
    <cellStyle name="Uwaga 3" xfId="30541" hidden="1"/>
    <cellStyle name="Uwaga 3" xfId="29598" hidden="1"/>
    <cellStyle name="Uwaga 3" xfId="29561" hidden="1"/>
    <cellStyle name="Uwaga 3" xfId="31489" hidden="1"/>
    <cellStyle name="Uwaga 3" xfId="31493" hidden="1"/>
    <cellStyle name="Uwaga 3" xfId="29606" hidden="1"/>
    <cellStyle name="Uwaga 3" xfId="31534" hidden="1"/>
    <cellStyle name="Uwaga 3" xfId="30553" hidden="1"/>
    <cellStyle name="Uwaga 3" xfId="28655" hidden="1"/>
    <cellStyle name="Uwaga 3" xfId="31549" hidden="1"/>
    <cellStyle name="Uwaga 3" xfId="31551" hidden="1"/>
    <cellStyle name="Uwaga 3" xfId="31554" hidden="1"/>
    <cellStyle name="Uwaga 3" xfId="31557" hidden="1"/>
    <cellStyle name="Uwaga 3" xfId="31559" hidden="1"/>
    <cellStyle name="Uwaga 3" xfId="31560" hidden="1"/>
    <cellStyle name="Uwaga 3" xfId="31562" hidden="1"/>
    <cellStyle name="Uwaga 3" xfId="31569" hidden="1"/>
    <cellStyle name="Uwaga 3" xfId="31572" hidden="1"/>
    <cellStyle name="Uwaga 3" xfId="31575" hidden="1"/>
    <cellStyle name="Uwaga 3" xfId="31579" hidden="1"/>
    <cellStyle name="Uwaga 3" xfId="31582" hidden="1"/>
    <cellStyle name="Uwaga 3" xfId="31585" hidden="1"/>
    <cellStyle name="Uwaga 3" xfId="31587" hidden="1"/>
    <cellStyle name="Uwaga 3" xfId="31590" hidden="1"/>
    <cellStyle name="Uwaga 3" xfId="31593" hidden="1"/>
    <cellStyle name="Uwaga 3" xfId="31595" hidden="1"/>
    <cellStyle name="Uwaga 3" xfId="31596" hidden="1"/>
    <cellStyle name="Uwaga 3" xfId="31599" hidden="1"/>
    <cellStyle name="Uwaga 3" xfId="31606" hidden="1"/>
    <cellStyle name="Uwaga 3" xfId="31609" hidden="1"/>
    <cellStyle name="Uwaga 3" xfId="31612" hidden="1"/>
    <cellStyle name="Uwaga 3" xfId="31616" hidden="1"/>
    <cellStyle name="Uwaga 3" xfId="31619" hidden="1"/>
    <cellStyle name="Uwaga 3" xfId="31621" hidden="1"/>
    <cellStyle name="Uwaga 3" xfId="31624" hidden="1"/>
    <cellStyle name="Uwaga 3" xfId="31627" hidden="1"/>
    <cellStyle name="Uwaga 3" xfId="31630" hidden="1"/>
    <cellStyle name="Uwaga 3" xfId="31631" hidden="1"/>
    <cellStyle name="Uwaga 3" xfId="31632" hidden="1"/>
    <cellStyle name="Uwaga 3" xfId="31634" hidden="1"/>
    <cellStyle name="Uwaga 3" xfId="31640" hidden="1"/>
    <cellStyle name="Uwaga 3" xfId="31641" hidden="1"/>
    <cellStyle name="Uwaga 3" xfId="31643" hidden="1"/>
    <cellStyle name="Uwaga 3" xfId="31649" hidden="1"/>
    <cellStyle name="Uwaga 3" xfId="31651" hidden="1"/>
    <cellStyle name="Uwaga 3" xfId="31654" hidden="1"/>
    <cellStyle name="Uwaga 3" xfId="31658" hidden="1"/>
    <cellStyle name="Uwaga 3" xfId="31659" hidden="1"/>
    <cellStyle name="Uwaga 3" xfId="31661" hidden="1"/>
    <cellStyle name="Uwaga 3" xfId="31667" hidden="1"/>
    <cellStyle name="Uwaga 3" xfId="31668" hidden="1"/>
    <cellStyle name="Uwaga 3" xfId="31669" hidden="1"/>
    <cellStyle name="Uwaga 3" xfId="31677" hidden="1"/>
    <cellStyle name="Uwaga 3" xfId="31680" hidden="1"/>
    <cellStyle name="Uwaga 3" xfId="31683" hidden="1"/>
    <cellStyle name="Uwaga 3" xfId="31686" hidden="1"/>
    <cellStyle name="Uwaga 3" xfId="31689" hidden="1"/>
    <cellStyle name="Uwaga 3" xfId="31692" hidden="1"/>
    <cellStyle name="Uwaga 3" xfId="31695" hidden="1"/>
    <cellStyle name="Uwaga 3" xfId="31698" hidden="1"/>
    <cellStyle name="Uwaga 3" xfId="31701" hidden="1"/>
    <cellStyle name="Uwaga 3" xfId="31703" hidden="1"/>
    <cellStyle name="Uwaga 3" xfId="31704" hidden="1"/>
    <cellStyle name="Uwaga 3" xfId="31706" hidden="1"/>
    <cellStyle name="Uwaga 3" xfId="31713" hidden="1"/>
    <cellStyle name="Uwaga 3" xfId="31716" hidden="1"/>
    <cellStyle name="Uwaga 3" xfId="31719" hidden="1"/>
    <cellStyle name="Uwaga 3" xfId="31722" hidden="1"/>
    <cellStyle name="Uwaga 3" xfId="31725" hidden="1"/>
    <cellStyle name="Uwaga 3" xfId="31728" hidden="1"/>
    <cellStyle name="Uwaga 3" xfId="31731" hidden="1"/>
    <cellStyle name="Uwaga 3" xfId="31733" hidden="1"/>
    <cellStyle name="Uwaga 3" xfId="31736" hidden="1"/>
    <cellStyle name="Uwaga 3" xfId="31739" hidden="1"/>
    <cellStyle name="Uwaga 3" xfId="31740" hidden="1"/>
    <cellStyle name="Uwaga 3" xfId="31741" hidden="1"/>
    <cellStyle name="Uwaga 3" xfId="31748" hidden="1"/>
    <cellStyle name="Uwaga 3" xfId="31749" hidden="1"/>
    <cellStyle name="Uwaga 3" xfId="31751" hidden="1"/>
    <cellStyle name="Uwaga 3" xfId="31757" hidden="1"/>
    <cellStyle name="Uwaga 3" xfId="31758" hidden="1"/>
    <cellStyle name="Uwaga 3" xfId="31760" hidden="1"/>
    <cellStyle name="Uwaga 3" xfId="31766" hidden="1"/>
    <cellStyle name="Uwaga 3" xfId="31767" hidden="1"/>
    <cellStyle name="Uwaga 3" xfId="31769" hidden="1"/>
    <cellStyle name="Uwaga 3" xfId="31775" hidden="1"/>
    <cellStyle name="Uwaga 3" xfId="31776" hidden="1"/>
    <cellStyle name="Uwaga 3" xfId="31777" hidden="1"/>
    <cellStyle name="Uwaga 3" xfId="31785" hidden="1"/>
    <cellStyle name="Uwaga 3" xfId="31787" hidden="1"/>
    <cellStyle name="Uwaga 3" xfId="31790" hidden="1"/>
    <cellStyle name="Uwaga 3" xfId="31794" hidden="1"/>
    <cellStyle name="Uwaga 3" xfId="31797" hidden="1"/>
    <cellStyle name="Uwaga 3" xfId="31800" hidden="1"/>
    <cellStyle name="Uwaga 3" xfId="31803" hidden="1"/>
    <cellStyle name="Uwaga 3" xfId="31805" hidden="1"/>
    <cellStyle name="Uwaga 3" xfId="31808" hidden="1"/>
    <cellStyle name="Uwaga 3" xfId="31811" hidden="1"/>
    <cellStyle name="Uwaga 3" xfId="31812" hidden="1"/>
    <cellStyle name="Uwaga 3" xfId="31813" hidden="1"/>
    <cellStyle name="Uwaga 3" xfId="31820" hidden="1"/>
    <cellStyle name="Uwaga 3" xfId="31822" hidden="1"/>
    <cellStyle name="Uwaga 3" xfId="31824" hidden="1"/>
    <cellStyle name="Uwaga 3" xfId="31829" hidden="1"/>
    <cellStyle name="Uwaga 3" xfId="31831" hidden="1"/>
    <cellStyle name="Uwaga 3" xfId="31833" hidden="1"/>
    <cellStyle name="Uwaga 3" xfId="31838" hidden="1"/>
    <cellStyle name="Uwaga 3" xfId="31840" hidden="1"/>
    <cellStyle name="Uwaga 3" xfId="31842" hidden="1"/>
    <cellStyle name="Uwaga 3" xfId="31847" hidden="1"/>
    <cellStyle name="Uwaga 3" xfId="31848" hidden="1"/>
    <cellStyle name="Uwaga 3" xfId="31849" hidden="1"/>
    <cellStyle name="Uwaga 3" xfId="31856" hidden="1"/>
    <cellStyle name="Uwaga 3" xfId="31858" hidden="1"/>
    <cellStyle name="Uwaga 3" xfId="31860" hidden="1"/>
    <cellStyle name="Uwaga 3" xfId="31865" hidden="1"/>
    <cellStyle name="Uwaga 3" xfId="31867" hidden="1"/>
    <cellStyle name="Uwaga 3" xfId="31869" hidden="1"/>
    <cellStyle name="Uwaga 3" xfId="31874" hidden="1"/>
    <cellStyle name="Uwaga 3" xfId="31876" hidden="1"/>
    <cellStyle name="Uwaga 3" xfId="31877" hidden="1"/>
    <cellStyle name="Uwaga 3" xfId="31883" hidden="1"/>
    <cellStyle name="Uwaga 3" xfId="31884" hidden="1"/>
    <cellStyle name="Uwaga 3" xfId="31885" hidden="1"/>
    <cellStyle name="Uwaga 3" xfId="31892" hidden="1"/>
    <cellStyle name="Uwaga 3" xfId="31894" hidden="1"/>
    <cellStyle name="Uwaga 3" xfId="31896" hidden="1"/>
    <cellStyle name="Uwaga 3" xfId="31901" hidden="1"/>
    <cellStyle name="Uwaga 3" xfId="31903" hidden="1"/>
    <cellStyle name="Uwaga 3" xfId="31905" hidden="1"/>
    <cellStyle name="Uwaga 3" xfId="31910" hidden="1"/>
    <cellStyle name="Uwaga 3" xfId="31912" hidden="1"/>
    <cellStyle name="Uwaga 3" xfId="31914" hidden="1"/>
    <cellStyle name="Uwaga 3" xfId="31919" hidden="1"/>
    <cellStyle name="Uwaga 3" xfId="31920" hidden="1"/>
    <cellStyle name="Uwaga 3" xfId="31922" hidden="1"/>
    <cellStyle name="Uwaga 3" xfId="31928" hidden="1"/>
    <cellStyle name="Uwaga 3" xfId="31929" hidden="1"/>
    <cellStyle name="Uwaga 3" xfId="31930" hidden="1"/>
    <cellStyle name="Uwaga 3" xfId="31937" hidden="1"/>
    <cellStyle name="Uwaga 3" xfId="31938" hidden="1"/>
    <cellStyle name="Uwaga 3" xfId="31939" hidden="1"/>
    <cellStyle name="Uwaga 3" xfId="31946" hidden="1"/>
    <cellStyle name="Uwaga 3" xfId="31947" hidden="1"/>
    <cellStyle name="Uwaga 3" xfId="31948" hidden="1"/>
    <cellStyle name="Uwaga 3" xfId="31955" hidden="1"/>
    <cellStyle name="Uwaga 3" xfId="31956" hidden="1"/>
    <cellStyle name="Uwaga 3" xfId="31957" hidden="1"/>
    <cellStyle name="Uwaga 3" xfId="31964" hidden="1"/>
    <cellStyle name="Uwaga 3" xfId="31965" hidden="1"/>
    <cellStyle name="Uwaga 3" xfId="31966" hidden="1"/>
    <cellStyle name="Uwaga 3" xfId="32051" hidden="1"/>
    <cellStyle name="Uwaga 3" xfId="32052" hidden="1"/>
    <cellStyle name="Uwaga 3" xfId="32054" hidden="1"/>
    <cellStyle name="Uwaga 3" xfId="32066" hidden="1"/>
    <cellStyle name="Uwaga 3" xfId="32067" hidden="1"/>
    <cellStyle name="Uwaga 3" xfId="32072" hidden="1"/>
    <cellStyle name="Uwaga 3" xfId="32081" hidden="1"/>
    <cellStyle name="Uwaga 3" xfId="32082" hidden="1"/>
    <cellStyle name="Uwaga 3" xfId="32087" hidden="1"/>
    <cellStyle name="Uwaga 3" xfId="32096" hidden="1"/>
    <cellStyle name="Uwaga 3" xfId="32097" hidden="1"/>
    <cellStyle name="Uwaga 3" xfId="32098" hidden="1"/>
    <cellStyle name="Uwaga 3" xfId="32111" hidden="1"/>
    <cellStyle name="Uwaga 3" xfId="32116" hidden="1"/>
    <cellStyle name="Uwaga 3" xfId="32121" hidden="1"/>
    <cellStyle name="Uwaga 3" xfId="32131" hidden="1"/>
    <cellStyle name="Uwaga 3" xfId="32136" hidden="1"/>
    <cellStyle name="Uwaga 3" xfId="32140" hidden="1"/>
    <cellStyle name="Uwaga 3" xfId="32147" hidden="1"/>
    <cellStyle name="Uwaga 3" xfId="32152" hidden="1"/>
    <cellStyle name="Uwaga 3" xfId="32155" hidden="1"/>
    <cellStyle name="Uwaga 3" xfId="32161" hidden="1"/>
    <cellStyle name="Uwaga 3" xfId="32166" hidden="1"/>
    <cellStyle name="Uwaga 3" xfId="32170" hidden="1"/>
    <cellStyle name="Uwaga 3" xfId="32171" hidden="1"/>
    <cellStyle name="Uwaga 3" xfId="32172" hidden="1"/>
    <cellStyle name="Uwaga 3" xfId="32176" hidden="1"/>
    <cellStyle name="Uwaga 3" xfId="32188" hidden="1"/>
    <cellStyle name="Uwaga 3" xfId="32193" hidden="1"/>
    <cellStyle name="Uwaga 3" xfId="32198" hidden="1"/>
    <cellStyle name="Uwaga 3" xfId="32203" hidden="1"/>
    <cellStyle name="Uwaga 3" xfId="32208" hidden="1"/>
    <cellStyle name="Uwaga 3" xfId="32213" hidden="1"/>
    <cellStyle name="Uwaga 3" xfId="32217" hidden="1"/>
    <cellStyle name="Uwaga 3" xfId="32221" hidden="1"/>
    <cellStyle name="Uwaga 3" xfId="32226" hidden="1"/>
    <cellStyle name="Uwaga 3" xfId="32231" hidden="1"/>
    <cellStyle name="Uwaga 3" xfId="32232" hidden="1"/>
    <cellStyle name="Uwaga 3" xfId="32234" hidden="1"/>
    <cellStyle name="Uwaga 3" xfId="32247" hidden="1"/>
    <cellStyle name="Uwaga 3" xfId="32251" hidden="1"/>
    <cellStyle name="Uwaga 3" xfId="32256" hidden="1"/>
    <cellStyle name="Uwaga 3" xfId="32263" hidden="1"/>
    <cellStyle name="Uwaga 3" xfId="32267" hidden="1"/>
    <cellStyle name="Uwaga 3" xfId="32272" hidden="1"/>
    <cellStyle name="Uwaga 3" xfId="32277" hidden="1"/>
    <cellStyle name="Uwaga 3" xfId="32280" hidden="1"/>
    <cellStyle name="Uwaga 3" xfId="32285" hidden="1"/>
    <cellStyle name="Uwaga 3" xfId="32291" hidden="1"/>
    <cellStyle name="Uwaga 3" xfId="32292" hidden="1"/>
    <cellStyle name="Uwaga 3" xfId="32295" hidden="1"/>
    <cellStyle name="Uwaga 3" xfId="32308" hidden="1"/>
    <cellStyle name="Uwaga 3" xfId="32312" hidden="1"/>
    <cellStyle name="Uwaga 3" xfId="32317" hidden="1"/>
    <cellStyle name="Uwaga 3" xfId="32324" hidden="1"/>
    <cellStyle name="Uwaga 3" xfId="32329" hidden="1"/>
    <cellStyle name="Uwaga 3" xfId="32333" hidden="1"/>
    <cellStyle name="Uwaga 3" xfId="32338" hidden="1"/>
    <cellStyle name="Uwaga 3" xfId="32342" hidden="1"/>
    <cellStyle name="Uwaga 3" xfId="32347" hidden="1"/>
    <cellStyle name="Uwaga 3" xfId="32351" hidden="1"/>
    <cellStyle name="Uwaga 3" xfId="32352" hidden="1"/>
    <cellStyle name="Uwaga 3" xfId="32354" hidden="1"/>
    <cellStyle name="Uwaga 3" xfId="32366" hidden="1"/>
    <cellStyle name="Uwaga 3" xfId="32367" hidden="1"/>
    <cellStyle name="Uwaga 3" xfId="32369" hidden="1"/>
    <cellStyle name="Uwaga 3" xfId="32381" hidden="1"/>
    <cellStyle name="Uwaga 3" xfId="32383" hidden="1"/>
    <cellStyle name="Uwaga 3" xfId="32386" hidden="1"/>
    <cellStyle name="Uwaga 3" xfId="32396" hidden="1"/>
    <cellStyle name="Uwaga 3" xfId="32397" hidden="1"/>
    <cellStyle name="Uwaga 3" xfId="32399" hidden="1"/>
    <cellStyle name="Uwaga 3" xfId="32411" hidden="1"/>
    <cellStyle name="Uwaga 3" xfId="32412" hidden="1"/>
    <cellStyle name="Uwaga 3" xfId="32413" hidden="1"/>
    <cellStyle name="Uwaga 3" xfId="32427" hidden="1"/>
    <cellStyle name="Uwaga 3" xfId="32430" hidden="1"/>
    <cellStyle name="Uwaga 3" xfId="32434" hidden="1"/>
    <cellStyle name="Uwaga 3" xfId="32442" hidden="1"/>
    <cellStyle name="Uwaga 3" xfId="32445" hidden="1"/>
    <cellStyle name="Uwaga 3" xfId="32449" hidden="1"/>
    <cellStyle name="Uwaga 3" xfId="32457" hidden="1"/>
    <cellStyle name="Uwaga 3" xfId="32460" hidden="1"/>
    <cellStyle name="Uwaga 3" xfId="32464" hidden="1"/>
    <cellStyle name="Uwaga 3" xfId="32471" hidden="1"/>
    <cellStyle name="Uwaga 3" xfId="32472" hidden="1"/>
    <cellStyle name="Uwaga 3" xfId="32474" hidden="1"/>
    <cellStyle name="Uwaga 3" xfId="32487" hidden="1"/>
    <cellStyle name="Uwaga 3" xfId="32490" hidden="1"/>
    <cellStyle name="Uwaga 3" xfId="32493" hidden="1"/>
    <cellStyle name="Uwaga 3" xfId="32502" hidden="1"/>
    <cellStyle name="Uwaga 3" xfId="32505" hidden="1"/>
    <cellStyle name="Uwaga 3" xfId="32509" hidden="1"/>
    <cellStyle name="Uwaga 3" xfId="32517" hidden="1"/>
    <cellStyle name="Uwaga 3" xfId="32519" hidden="1"/>
    <cellStyle name="Uwaga 3" xfId="32522" hidden="1"/>
    <cellStyle name="Uwaga 3" xfId="32531" hidden="1"/>
    <cellStyle name="Uwaga 3" xfId="32532" hidden="1"/>
    <cellStyle name="Uwaga 3" xfId="32533" hidden="1"/>
    <cellStyle name="Uwaga 3" xfId="32546" hidden="1"/>
    <cellStyle name="Uwaga 3" xfId="32547" hidden="1"/>
    <cellStyle name="Uwaga 3" xfId="32549" hidden="1"/>
    <cellStyle name="Uwaga 3" xfId="32561" hidden="1"/>
    <cellStyle name="Uwaga 3" xfId="32562" hidden="1"/>
    <cellStyle name="Uwaga 3" xfId="32564" hidden="1"/>
    <cellStyle name="Uwaga 3" xfId="32576" hidden="1"/>
    <cellStyle name="Uwaga 3" xfId="32577" hidden="1"/>
    <cellStyle name="Uwaga 3" xfId="32579" hidden="1"/>
    <cellStyle name="Uwaga 3" xfId="32591" hidden="1"/>
    <cellStyle name="Uwaga 3" xfId="32592" hidden="1"/>
    <cellStyle name="Uwaga 3" xfId="32593" hidden="1"/>
    <cellStyle name="Uwaga 3" xfId="32607" hidden="1"/>
    <cellStyle name="Uwaga 3" xfId="32609" hidden="1"/>
    <cellStyle name="Uwaga 3" xfId="32612" hidden="1"/>
    <cellStyle name="Uwaga 3" xfId="32622" hidden="1"/>
    <cellStyle name="Uwaga 3" xfId="32625" hidden="1"/>
    <cellStyle name="Uwaga 3" xfId="32628" hidden="1"/>
    <cellStyle name="Uwaga 3" xfId="32637" hidden="1"/>
    <cellStyle name="Uwaga 3" xfId="32639" hidden="1"/>
    <cellStyle name="Uwaga 3" xfId="32642" hidden="1"/>
    <cellStyle name="Uwaga 3" xfId="32651" hidden="1"/>
    <cellStyle name="Uwaga 3" xfId="32652" hidden="1"/>
    <cellStyle name="Uwaga 3" xfId="32653" hidden="1"/>
    <cellStyle name="Uwaga 3" xfId="32666" hidden="1"/>
    <cellStyle name="Uwaga 3" xfId="32668" hidden="1"/>
    <cellStyle name="Uwaga 3" xfId="32670" hidden="1"/>
    <cellStyle name="Uwaga 3" xfId="32681" hidden="1"/>
    <cellStyle name="Uwaga 3" xfId="32683" hidden="1"/>
    <cellStyle name="Uwaga 3" xfId="32685" hidden="1"/>
    <cellStyle name="Uwaga 3" xfId="32696" hidden="1"/>
    <cellStyle name="Uwaga 3" xfId="32698" hidden="1"/>
    <cellStyle name="Uwaga 3" xfId="32700" hidden="1"/>
    <cellStyle name="Uwaga 3" xfId="32711" hidden="1"/>
    <cellStyle name="Uwaga 3" xfId="32712" hidden="1"/>
    <cellStyle name="Uwaga 3" xfId="32713" hidden="1"/>
    <cellStyle name="Uwaga 3" xfId="32726" hidden="1"/>
    <cellStyle name="Uwaga 3" xfId="32728" hidden="1"/>
    <cellStyle name="Uwaga 3" xfId="32730" hidden="1"/>
    <cellStyle name="Uwaga 3" xfId="32741" hidden="1"/>
    <cellStyle name="Uwaga 3" xfId="32743" hidden="1"/>
    <cellStyle name="Uwaga 3" xfId="32745" hidden="1"/>
    <cellStyle name="Uwaga 3" xfId="32756" hidden="1"/>
    <cellStyle name="Uwaga 3" xfId="32758" hidden="1"/>
    <cellStyle name="Uwaga 3" xfId="32759" hidden="1"/>
    <cellStyle name="Uwaga 3" xfId="32771" hidden="1"/>
    <cellStyle name="Uwaga 3" xfId="32772" hidden="1"/>
    <cellStyle name="Uwaga 3" xfId="32773" hidden="1"/>
    <cellStyle name="Uwaga 3" xfId="32786" hidden="1"/>
    <cellStyle name="Uwaga 3" xfId="32788" hidden="1"/>
    <cellStyle name="Uwaga 3" xfId="32790" hidden="1"/>
    <cellStyle name="Uwaga 3" xfId="32801" hidden="1"/>
    <cellStyle name="Uwaga 3" xfId="32803" hidden="1"/>
    <cellStyle name="Uwaga 3" xfId="32805" hidden="1"/>
    <cellStyle name="Uwaga 3" xfId="32816" hidden="1"/>
    <cellStyle name="Uwaga 3" xfId="32818" hidden="1"/>
    <cellStyle name="Uwaga 3" xfId="32820" hidden="1"/>
    <cellStyle name="Uwaga 3" xfId="32831" hidden="1"/>
    <cellStyle name="Uwaga 3" xfId="32832" hidden="1"/>
    <cellStyle name="Uwaga 3" xfId="32834" hidden="1"/>
    <cellStyle name="Uwaga 3" xfId="32845" hidden="1"/>
    <cellStyle name="Uwaga 3" xfId="32847" hidden="1"/>
    <cellStyle name="Uwaga 3" xfId="32848" hidden="1"/>
    <cellStyle name="Uwaga 3" xfId="32857" hidden="1"/>
    <cellStyle name="Uwaga 3" xfId="32860" hidden="1"/>
    <cellStyle name="Uwaga 3" xfId="32862" hidden="1"/>
    <cellStyle name="Uwaga 3" xfId="32873" hidden="1"/>
    <cellStyle name="Uwaga 3" xfId="32875" hidden="1"/>
    <cellStyle name="Uwaga 3" xfId="32877" hidden="1"/>
    <cellStyle name="Uwaga 3" xfId="32889" hidden="1"/>
    <cellStyle name="Uwaga 3" xfId="32891" hidden="1"/>
    <cellStyle name="Uwaga 3" xfId="32893" hidden="1"/>
    <cellStyle name="Uwaga 3" xfId="32901" hidden="1"/>
    <cellStyle name="Uwaga 3" xfId="32903" hidden="1"/>
    <cellStyle name="Uwaga 3" xfId="32906" hidden="1"/>
    <cellStyle name="Uwaga 3" xfId="32896" hidden="1"/>
    <cellStyle name="Uwaga 3" xfId="32895" hidden="1"/>
    <cellStyle name="Uwaga 3" xfId="32894" hidden="1"/>
    <cellStyle name="Uwaga 3" xfId="32881" hidden="1"/>
    <cellStyle name="Uwaga 3" xfId="32880" hidden="1"/>
    <cellStyle name="Uwaga 3" xfId="32879" hidden="1"/>
    <cellStyle name="Uwaga 3" xfId="32866" hidden="1"/>
    <cellStyle name="Uwaga 3" xfId="32865" hidden="1"/>
    <cellStyle name="Uwaga 3" xfId="32864" hidden="1"/>
    <cellStyle name="Uwaga 3" xfId="32851" hidden="1"/>
    <cellStyle name="Uwaga 3" xfId="32850" hidden="1"/>
    <cellStyle name="Uwaga 3" xfId="32849" hidden="1"/>
    <cellStyle name="Uwaga 3" xfId="32836" hidden="1"/>
    <cellStyle name="Uwaga 3" xfId="32835" hidden="1"/>
    <cellStyle name="Uwaga 3" xfId="32833" hidden="1"/>
    <cellStyle name="Uwaga 3" xfId="32822" hidden="1"/>
    <cellStyle name="Uwaga 3" xfId="32819" hidden="1"/>
    <cellStyle name="Uwaga 3" xfId="32817" hidden="1"/>
    <cellStyle name="Uwaga 3" xfId="32807" hidden="1"/>
    <cellStyle name="Uwaga 3" xfId="32804" hidden="1"/>
    <cellStyle name="Uwaga 3" xfId="32802" hidden="1"/>
    <cellStyle name="Uwaga 3" xfId="32792" hidden="1"/>
    <cellStyle name="Uwaga 3" xfId="32789" hidden="1"/>
    <cellStyle name="Uwaga 3" xfId="32787" hidden="1"/>
    <cellStyle name="Uwaga 3" xfId="32777" hidden="1"/>
    <cellStyle name="Uwaga 3" xfId="32775" hidden="1"/>
    <cellStyle name="Uwaga 3" xfId="32774" hidden="1"/>
    <cellStyle name="Uwaga 3" xfId="32762" hidden="1"/>
    <cellStyle name="Uwaga 3" xfId="32760" hidden="1"/>
    <cellStyle name="Uwaga 3" xfId="32757" hidden="1"/>
    <cellStyle name="Uwaga 3" xfId="32747" hidden="1"/>
    <cellStyle name="Uwaga 3" xfId="32744" hidden="1"/>
    <cellStyle name="Uwaga 3" xfId="32742" hidden="1"/>
    <cellStyle name="Uwaga 3" xfId="32732" hidden="1"/>
    <cellStyle name="Uwaga 3" xfId="32729" hidden="1"/>
    <cellStyle name="Uwaga 3" xfId="32727" hidden="1"/>
    <cellStyle name="Uwaga 3" xfId="32717" hidden="1"/>
    <cellStyle name="Uwaga 3" xfId="32715" hidden="1"/>
    <cellStyle name="Uwaga 3" xfId="32714" hidden="1"/>
    <cellStyle name="Uwaga 3" xfId="32702" hidden="1"/>
    <cellStyle name="Uwaga 3" xfId="32699" hidden="1"/>
    <cellStyle name="Uwaga 3" xfId="32697" hidden="1"/>
    <cellStyle name="Uwaga 3" xfId="32687" hidden="1"/>
    <cellStyle name="Uwaga 3" xfId="32684" hidden="1"/>
    <cellStyle name="Uwaga 3" xfId="32682" hidden="1"/>
    <cellStyle name="Uwaga 3" xfId="32672" hidden="1"/>
    <cellStyle name="Uwaga 3" xfId="32669" hidden="1"/>
    <cellStyle name="Uwaga 3" xfId="32667" hidden="1"/>
    <cellStyle name="Uwaga 3" xfId="32657" hidden="1"/>
    <cellStyle name="Uwaga 3" xfId="32655" hidden="1"/>
    <cellStyle name="Uwaga 3" xfId="32654" hidden="1"/>
    <cellStyle name="Uwaga 3" xfId="32641" hidden="1"/>
    <cellStyle name="Uwaga 3" xfId="32638" hidden="1"/>
    <cellStyle name="Uwaga 3" xfId="32636" hidden="1"/>
    <cellStyle name="Uwaga 3" xfId="32626" hidden="1"/>
    <cellStyle name="Uwaga 3" xfId="32623" hidden="1"/>
    <cellStyle name="Uwaga 3" xfId="32621" hidden="1"/>
    <cellStyle name="Uwaga 3" xfId="32611" hidden="1"/>
    <cellStyle name="Uwaga 3" xfId="32608" hidden="1"/>
    <cellStyle name="Uwaga 3" xfId="32606" hidden="1"/>
    <cellStyle name="Uwaga 3" xfId="32597" hidden="1"/>
    <cellStyle name="Uwaga 3" xfId="32595" hidden="1"/>
    <cellStyle name="Uwaga 3" xfId="32594"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4" hidden="1"/>
    <cellStyle name="Uwaga 3" xfId="32521" hidden="1"/>
    <cellStyle name="Uwaga 3" xfId="32518" hidden="1"/>
    <cellStyle name="Uwaga 3" xfId="32516" hidden="1"/>
    <cellStyle name="Uwaga 3" xfId="32506" hidden="1"/>
    <cellStyle name="Uwaga 3" xfId="32503" hidden="1"/>
    <cellStyle name="Uwaga 3" xfId="32501" hidden="1"/>
    <cellStyle name="Uwaga 3" xfId="32491" hidden="1"/>
    <cellStyle name="Uwaga 3" xfId="32488" hidden="1"/>
    <cellStyle name="Uwaga 3" xfId="32486" hidden="1"/>
    <cellStyle name="Uwaga 3" xfId="32477" hidden="1"/>
    <cellStyle name="Uwaga 3" xfId="32475" hidden="1"/>
    <cellStyle name="Uwaga 3" xfId="32473" hidden="1"/>
    <cellStyle name="Uwaga 3" xfId="32461" hidden="1"/>
    <cellStyle name="Uwaga 3" xfId="32458" hidden="1"/>
    <cellStyle name="Uwaga 3" xfId="32456" hidden="1"/>
    <cellStyle name="Uwaga 3" xfId="32446" hidden="1"/>
    <cellStyle name="Uwaga 3" xfId="32443" hidden="1"/>
    <cellStyle name="Uwaga 3" xfId="32441" hidden="1"/>
    <cellStyle name="Uwaga 3" xfId="32431" hidden="1"/>
    <cellStyle name="Uwaga 3" xfId="32428" hidden="1"/>
    <cellStyle name="Uwaga 3" xfId="32426" hidden="1"/>
    <cellStyle name="Uwaga 3" xfId="32419" hidden="1"/>
    <cellStyle name="Uwaga 3" xfId="32416" hidden="1"/>
    <cellStyle name="Uwaga 3" xfId="32414" hidden="1"/>
    <cellStyle name="Uwaga 3" xfId="32404" hidden="1"/>
    <cellStyle name="Uwaga 3" xfId="32401" hidden="1"/>
    <cellStyle name="Uwaga 3" xfId="32398" hidden="1"/>
    <cellStyle name="Uwaga 3" xfId="32389" hidden="1"/>
    <cellStyle name="Uwaga 3" xfId="32385" hidden="1"/>
    <cellStyle name="Uwaga 3" xfId="32382" hidden="1"/>
    <cellStyle name="Uwaga 3" xfId="32374" hidden="1"/>
    <cellStyle name="Uwaga 3" xfId="32371" hidden="1"/>
    <cellStyle name="Uwaga 3" xfId="32368" hidden="1"/>
    <cellStyle name="Uwaga 3" xfId="32359" hidden="1"/>
    <cellStyle name="Uwaga 3" xfId="32356" hidden="1"/>
    <cellStyle name="Uwaga 3" xfId="32353" hidden="1"/>
    <cellStyle name="Uwaga 3" xfId="32343" hidden="1"/>
    <cellStyle name="Uwaga 3" xfId="32339" hidden="1"/>
    <cellStyle name="Uwaga 3" xfId="32336" hidden="1"/>
    <cellStyle name="Uwaga 3" xfId="32327" hidden="1"/>
    <cellStyle name="Uwaga 3" xfId="32323" hidden="1"/>
    <cellStyle name="Uwaga 3" xfId="32321" hidden="1"/>
    <cellStyle name="Uwaga 3" xfId="32313" hidden="1"/>
    <cellStyle name="Uwaga 3" xfId="32309" hidden="1"/>
    <cellStyle name="Uwaga 3" xfId="32306" hidden="1"/>
    <cellStyle name="Uwaga 3" xfId="32299" hidden="1"/>
    <cellStyle name="Uwaga 3" xfId="32296" hidden="1"/>
    <cellStyle name="Uwaga 3" xfId="32293" hidden="1"/>
    <cellStyle name="Uwaga 3" xfId="32284" hidden="1"/>
    <cellStyle name="Uwaga 3" xfId="32279" hidden="1"/>
    <cellStyle name="Uwaga 3" xfId="32276" hidden="1"/>
    <cellStyle name="Uwaga 3" xfId="32269" hidden="1"/>
    <cellStyle name="Uwaga 3" xfId="32264" hidden="1"/>
    <cellStyle name="Uwaga 3" xfId="32261" hidden="1"/>
    <cellStyle name="Uwaga 3" xfId="32254" hidden="1"/>
    <cellStyle name="Uwaga 3" xfId="32249" hidden="1"/>
    <cellStyle name="Uwaga 3" xfId="32246" hidden="1"/>
    <cellStyle name="Uwaga 3" xfId="32240" hidden="1"/>
    <cellStyle name="Uwaga 3" xfId="32236" hidden="1"/>
    <cellStyle name="Uwaga 3" xfId="32233" hidden="1"/>
    <cellStyle name="Uwaga 3" xfId="32225" hidden="1"/>
    <cellStyle name="Uwaga 3" xfId="32220" hidden="1"/>
    <cellStyle name="Uwaga 3" xfId="32216" hidden="1"/>
    <cellStyle name="Uwaga 3" xfId="32210" hidden="1"/>
    <cellStyle name="Uwaga 3" xfId="32205" hidden="1"/>
    <cellStyle name="Uwaga 3" xfId="32201" hidden="1"/>
    <cellStyle name="Uwaga 3" xfId="32195" hidden="1"/>
    <cellStyle name="Uwaga 3" xfId="32190" hidden="1"/>
    <cellStyle name="Uwaga 3" xfId="32186" hidden="1"/>
    <cellStyle name="Uwaga 3" xfId="32181" hidden="1"/>
    <cellStyle name="Uwaga 3" xfId="32177" hidden="1"/>
    <cellStyle name="Uwaga 3" xfId="32173" hidden="1"/>
    <cellStyle name="Uwaga 3" xfId="32165" hidden="1"/>
    <cellStyle name="Uwaga 3" xfId="32160" hidden="1"/>
    <cellStyle name="Uwaga 3" xfId="32156" hidden="1"/>
    <cellStyle name="Uwaga 3" xfId="32150" hidden="1"/>
    <cellStyle name="Uwaga 3" xfId="32145" hidden="1"/>
    <cellStyle name="Uwaga 3" xfId="32141" hidden="1"/>
    <cellStyle name="Uwaga 3" xfId="32135" hidden="1"/>
    <cellStyle name="Uwaga 3" xfId="32130"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3" hidden="1"/>
    <cellStyle name="Uwaga 3" xfId="32047" hidden="1"/>
    <cellStyle name="Uwaga 3" xfId="32043" hidden="1"/>
    <cellStyle name="Uwaga 3" xfId="32039" hidden="1"/>
    <cellStyle name="Uwaga 3" xfId="32899" hidden="1"/>
    <cellStyle name="Uwaga 3" xfId="32898" hidden="1"/>
    <cellStyle name="Uwaga 3" xfId="32897" hidden="1"/>
    <cellStyle name="Uwaga 3" xfId="32884" hidden="1"/>
    <cellStyle name="Uwaga 3" xfId="32883" hidden="1"/>
    <cellStyle name="Uwaga 3" xfId="32882" hidden="1"/>
    <cellStyle name="Uwaga 3" xfId="32869" hidden="1"/>
    <cellStyle name="Uwaga 3" xfId="32868" hidden="1"/>
    <cellStyle name="Uwaga 3" xfId="32867" hidden="1"/>
    <cellStyle name="Uwaga 3" xfId="32854" hidden="1"/>
    <cellStyle name="Uwaga 3" xfId="32853" hidden="1"/>
    <cellStyle name="Uwaga 3" xfId="32852" hidden="1"/>
    <cellStyle name="Uwaga 3" xfId="32839" hidden="1"/>
    <cellStyle name="Uwaga 3" xfId="32838" hidden="1"/>
    <cellStyle name="Uwaga 3" xfId="32837" hidden="1"/>
    <cellStyle name="Uwaga 3" xfId="32825" hidden="1"/>
    <cellStyle name="Uwaga 3" xfId="32823" hidden="1"/>
    <cellStyle name="Uwaga 3" xfId="32821" hidden="1"/>
    <cellStyle name="Uwaga 3" xfId="32810" hidden="1"/>
    <cellStyle name="Uwaga 3" xfId="32808" hidden="1"/>
    <cellStyle name="Uwaga 3" xfId="32806" hidden="1"/>
    <cellStyle name="Uwaga 3" xfId="32795" hidden="1"/>
    <cellStyle name="Uwaga 3" xfId="32793" hidden="1"/>
    <cellStyle name="Uwaga 3" xfId="32791" hidden="1"/>
    <cellStyle name="Uwaga 3" xfId="32780" hidden="1"/>
    <cellStyle name="Uwaga 3" xfId="32778" hidden="1"/>
    <cellStyle name="Uwaga 3" xfId="32776" hidden="1"/>
    <cellStyle name="Uwaga 3" xfId="32765" hidden="1"/>
    <cellStyle name="Uwaga 3" xfId="32763" hidden="1"/>
    <cellStyle name="Uwaga 3" xfId="32761" hidden="1"/>
    <cellStyle name="Uwaga 3" xfId="32750" hidden="1"/>
    <cellStyle name="Uwaga 3" xfId="32748" hidden="1"/>
    <cellStyle name="Uwaga 3" xfId="32746" hidden="1"/>
    <cellStyle name="Uwaga 3" xfId="32735" hidden="1"/>
    <cellStyle name="Uwaga 3" xfId="32733" hidden="1"/>
    <cellStyle name="Uwaga 3" xfId="32731"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0" hidden="1"/>
    <cellStyle name="Uwaga 3" xfId="32630" hidden="1"/>
    <cellStyle name="Uwaga 3" xfId="32627" hidden="1"/>
    <cellStyle name="Uwaga 3" xfId="32624" hidden="1"/>
    <cellStyle name="Uwaga 3" xfId="32615" hidden="1"/>
    <cellStyle name="Uwaga 3" xfId="32613" hidden="1"/>
    <cellStyle name="Uwaga 3" xfId="32610"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0" hidden="1"/>
    <cellStyle name="Uwaga 3" xfId="32510" hidden="1"/>
    <cellStyle name="Uwaga 3" xfId="32507" hidden="1"/>
    <cellStyle name="Uwaga 3" xfId="32504" hidden="1"/>
    <cellStyle name="Uwaga 3" xfId="32495" hidden="1"/>
    <cellStyle name="Uwaga 3" xfId="32492" hidden="1"/>
    <cellStyle name="Uwaga 3" xfId="32489" hidden="1"/>
    <cellStyle name="Uwaga 3" xfId="32480" hidden="1"/>
    <cellStyle name="Uwaga 3" xfId="32478" hidden="1"/>
    <cellStyle name="Uwaga 3" xfId="32476" hidden="1"/>
    <cellStyle name="Uwaga 3" xfId="32465" hidden="1"/>
    <cellStyle name="Uwaga 3" xfId="32462" hidden="1"/>
    <cellStyle name="Uwaga 3" xfId="32459" hidden="1"/>
    <cellStyle name="Uwaga 3" xfId="32450" hidden="1"/>
    <cellStyle name="Uwaga 3" xfId="32447" hidden="1"/>
    <cellStyle name="Uwaga 3" xfId="32444" hidden="1"/>
    <cellStyle name="Uwaga 3" xfId="32435" hidden="1"/>
    <cellStyle name="Uwaga 3" xfId="32432" hidden="1"/>
    <cellStyle name="Uwaga 3" xfId="32429" hidden="1"/>
    <cellStyle name="Uwaga 3" xfId="32422" hidden="1"/>
    <cellStyle name="Uwaga 3" xfId="32418" hidden="1"/>
    <cellStyle name="Uwaga 3" xfId="32415" hidden="1"/>
    <cellStyle name="Uwaga 3" xfId="32407" hidden="1"/>
    <cellStyle name="Uwaga 3" xfId="32403" hidden="1"/>
    <cellStyle name="Uwaga 3" xfId="32400" hidden="1"/>
    <cellStyle name="Uwaga 3" xfId="32392" hidden="1"/>
    <cellStyle name="Uwaga 3" xfId="32388" hidden="1"/>
    <cellStyle name="Uwaga 3" xfId="32384" hidden="1"/>
    <cellStyle name="Uwaga 3" xfId="32377" hidden="1"/>
    <cellStyle name="Uwaga 3" xfId="32373" hidden="1"/>
    <cellStyle name="Uwaga 3" xfId="32370" hidden="1"/>
    <cellStyle name="Uwaga 3" xfId="32362" hidden="1"/>
    <cellStyle name="Uwaga 3" xfId="32358" hidden="1"/>
    <cellStyle name="Uwaga 3" xfId="32355" hidden="1"/>
    <cellStyle name="Uwaga 3" xfId="32346" hidden="1"/>
    <cellStyle name="Uwaga 3" xfId="32341" hidden="1"/>
    <cellStyle name="Uwaga 3" xfId="32337" hidden="1"/>
    <cellStyle name="Uwaga 3" xfId="32331" hidden="1"/>
    <cellStyle name="Uwaga 3" xfId="32326" hidden="1"/>
    <cellStyle name="Uwaga 3" xfId="32322" hidden="1"/>
    <cellStyle name="Uwaga 3" xfId="32316" hidden="1"/>
    <cellStyle name="Uwaga 3" xfId="32311" hidden="1"/>
    <cellStyle name="Uwaga 3" xfId="32307" hidden="1"/>
    <cellStyle name="Uwaga 3" xfId="32302" hidden="1"/>
    <cellStyle name="Uwaga 3" xfId="32298" hidden="1"/>
    <cellStyle name="Uwaga 3" xfId="32294" hidden="1"/>
    <cellStyle name="Uwaga 3" xfId="32287" hidden="1"/>
    <cellStyle name="Uwaga 3" xfId="32282" hidden="1"/>
    <cellStyle name="Uwaga 3" xfId="32278" hidden="1"/>
    <cellStyle name="Uwaga 3" xfId="32271" hidden="1"/>
    <cellStyle name="Uwaga 3" xfId="32266" hidden="1"/>
    <cellStyle name="Uwaga 3" xfId="32262" hidden="1"/>
    <cellStyle name="Uwaga 3" xfId="32257" hidden="1"/>
    <cellStyle name="Uwaga 3" xfId="32252" hidden="1"/>
    <cellStyle name="Uwaga 3" xfId="32248" hidden="1"/>
    <cellStyle name="Uwaga 3" xfId="32242" hidden="1"/>
    <cellStyle name="Uwaga 3" xfId="32238" hidden="1"/>
    <cellStyle name="Uwaga 3" xfId="32235" hidden="1"/>
    <cellStyle name="Uwaga 3" xfId="32228" hidden="1"/>
    <cellStyle name="Uwaga 3" xfId="32223" hidden="1"/>
    <cellStyle name="Uwaga 3" xfId="32218" hidden="1"/>
    <cellStyle name="Uwaga 3" xfId="32212" hidden="1"/>
    <cellStyle name="Uwaga 3" xfId="32207" hidden="1"/>
    <cellStyle name="Uwaga 3" xfId="32202" hidden="1"/>
    <cellStyle name="Uwaga 3" xfId="32197" hidden="1"/>
    <cellStyle name="Uwaga 3" xfId="32192" hidden="1"/>
    <cellStyle name="Uwaga 3" xfId="32187" hidden="1"/>
    <cellStyle name="Uwaga 3" xfId="32183" hidden="1"/>
    <cellStyle name="Uwaga 3" xfId="32179" hidden="1"/>
    <cellStyle name="Uwaga 3" xfId="32174" hidden="1"/>
    <cellStyle name="Uwaga 3" xfId="32167" hidden="1"/>
    <cellStyle name="Uwaga 3" xfId="32162" hidden="1"/>
    <cellStyle name="Uwaga 3" xfId="32157" hidden="1"/>
    <cellStyle name="Uwaga 3" xfId="32151" hidden="1"/>
    <cellStyle name="Uwaga 3" xfId="32146"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2904" hidden="1"/>
    <cellStyle name="Uwaga 3" xfId="32902" hidden="1"/>
    <cellStyle name="Uwaga 3" xfId="32900" hidden="1"/>
    <cellStyle name="Uwaga 3" xfId="32887" hidden="1"/>
    <cellStyle name="Uwaga 3" xfId="32886" hidden="1"/>
    <cellStyle name="Uwaga 3" xfId="32885" hidden="1"/>
    <cellStyle name="Uwaga 3" xfId="32872" hidden="1"/>
    <cellStyle name="Uwaga 3" xfId="32871" hidden="1"/>
    <cellStyle name="Uwaga 3" xfId="32870" hidden="1"/>
    <cellStyle name="Uwaga 3" xfId="32858" hidden="1"/>
    <cellStyle name="Uwaga 3" xfId="32856" hidden="1"/>
    <cellStyle name="Uwaga 3" xfId="32855" hidden="1"/>
    <cellStyle name="Uwaga 3" xfId="32842" hidden="1"/>
    <cellStyle name="Uwaga 3" xfId="32841" hidden="1"/>
    <cellStyle name="Uwaga 3" xfId="32840" hidden="1"/>
    <cellStyle name="Uwaga 3" xfId="32828" hidden="1"/>
    <cellStyle name="Uwaga 3" xfId="32826" hidden="1"/>
    <cellStyle name="Uwaga 3" xfId="32824" hidden="1"/>
    <cellStyle name="Uwaga 3" xfId="32813" hidden="1"/>
    <cellStyle name="Uwaga 3" xfId="32811" hidden="1"/>
    <cellStyle name="Uwaga 3" xfId="32809" hidden="1"/>
    <cellStyle name="Uwaga 3" xfId="32798" hidden="1"/>
    <cellStyle name="Uwaga 3" xfId="32796" hidden="1"/>
    <cellStyle name="Uwaga 3" xfId="32794" hidden="1"/>
    <cellStyle name="Uwaga 3" xfId="32783" hidden="1"/>
    <cellStyle name="Uwaga 3" xfId="32781" hidden="1"/>
    <cellStyle name="Uwaga 3" xfId="32779" hidden="1"/>
    <cellStyle name="Uwaga 3" xfId="32768" hidden="1"/>
    <cellStyle name="Uwaga 3" xfId="32766" hidden="1"/>
    <cellStyle name="Uwaga 3" xfId="32764" hidden="1"/>
    <cellStyle name="Uwaga 3" xfId="32753" hidden="1"/>
    <cellStyle name="Uwaga 3" xfId="32751" hidden="1"/>
    <cellStyle name="Uwaga 3" xfId="32749" hidden="1"/>
    <cellStyle name="Uwaga 3" xfId="32738" hidden="1"/>
    <cellStyle name="Uwaga 3" xfId="32736" hidden="1"/>
    <cellStyle name="Uwaga 3" xfId="32734" hidden="1"/>
    <cellStyle name="Uwaga 3" xfId="32723" hidden="1"/>
    <cellStyle name="Uwaga 3" xfId="32721" hidden="1"/>
    <cellStyle name="Uwaga 3" xfId="32719" hidden="1"/>
    <cellStyle name="Uwaga 3" xfId="32708" hidden="1"/>
    <cellStyle name="Uwaga 3" xfId="32706" hidden="1"/>
    <cellStyle name="Uwaga 3" xfId="32704" hidden="1"/>
    <cellStyle name="Uwaga 3" xfId="32693" hidden="1"/>
    <cellStyle name="Uwaga 3" xfId="32691" hidden="1"/>
    <cellStyle name="Uwaga 3" xfId="32689" hidden="1"/>
    <cellStyle name="Uwaga 3" xfId="32678" hidden="1"/>
    <cellStyle name="Uwaga 3" xfId="32676" hidden="1"/>
    <cellStyle name="Uwaga 3" xfId="32674" hidden="1"/>
    <cellStyle name="Uwaga 3" xfId="32663" hidden="1"/>
    <cellStyle name="Uwaga 3" xfId="32661" hidden="1"/>
    <cellStyle name="Uwaga 3" xfId="32659" hidden="1"/>
    <cellStyle name="Uwaga 3" xfId="32648" hidden="1"/>
    <cellStyle name="Uwaga 3" xfId="32646" hidden="1"/>
    <cellStyle name="Uwaga 3" xfId="32644" hidden="1"/>
    <cellStyle name="Uwaga 3" xfId="32633" hidden="1"/>
    <cellStyle name="Uwaga 3" xfId="32631" hidden="1"/>
    <cellStyle name="Uwaga 3" xfId="32629" hidden="1"/>
    <cellStyle name="Uwaga 3" xfId="32618" hidden="1"/>
    <cellStyle name="Uwaga 3" xfId="32616" hidden="1"/>
    <cellStyle name="Uwaga 3" xfId="32614" hidden="1"/>
    <cellStyle name="Uwaga 3" xfId="32603" hidden="1"/>
    <cellStyle name="Uwaga 3" xfId="32601" hidden="1"/>
    <cellStyle name="Uwaga 3" xfId="32599" hidden="1"/>
    <cellStyle name="Uwaga 3" xfId="32588" hidden="1"/>
    <cellStyle name="Uwaga 3" xfId="32586" hidden="1"/>
    <cellStyle name="Uwaga 3" xfId="32584" hidden="1"/>
    <cellStyle name="Uwaga 3" xfId="32573" hidden="1"/>
    <cellStyle name="Uwaga 3" xfId="32571" hidden="1"/>
    <cellStyle name="Uwaga 3" xfId="32569" hidden="1"/>
    <cellStyle name="Uwaga 3" xfId="32558" hidden="1"/>
    <cellStyle name="Uwaga 3" xfId="32556" hidden="1"/>
    <cellStyle name="Uwaga 3" xfId="32554" hidden="1"/>
    <cellStyle name="Uwaga 3" xfId="32543" hidden="1"/>
    <cellStyle name="Uwaga 3" xfId="32541" hidden="1"/>
    <cellStyle name="Uwaga 3" xfId="32539" hidden="1"/>
    <cellStyle name="Uwaga 3" xfId="32528" hidden="1"/>
    <cellStyle name="Uwaga 3" xfId="32526" hidden="1"/>
    <cellStyle name="Uwaga 3" xfId="32524" hidden="1"/>
    <cellStyle name="Uwaga 3" xfId="32513" hidden="1"/>
    <cellStyle name="Uwaga 3" xfId="32511" hidden="1"/>
    <cellStyle name="Uwaga 3" xfId="32508" hidden="1"/>
    <cellStyle name="Uwaga 3" xfId="32498" hidden="1"/>
    <cellStyle name="Uwaga 3" xfId="32496" hidden="1"/>
    <cellStyle name="Uwaga 3" xfId="32494" hidden="1"/>
    <cellStyle name="Uwaga 3" xfId="32483" hidden="1"/>
    <cellStyle name="Uwaga 3" xfId="32481" hidden="1"/>
    <cellStyle name="Uwaga 3" xfId="32479" hidden="1"/>
    <cellStyle name="Uwaga 3" xfId="32468" hidden="1"/>
    <cellStyle name="Uwaga 3" xfId="32466" hidden="1"/>
    <cellStyle name="Uwaga 3" xfId="32463" hidden="1"/>
    <cellStyle name="Uwaga 3" xfId="32453" hidden="1"/>
    <cellStyle name="Uwaga 3" xfId="32451" hidden="1"/>
    <cellStyle name="Uwaga 3" xfId="32448" hidden="1"/>
    <cellStyle name="Uwaga 3" xfId="32438" hidden="1"/>
    <cellStyle name="Uwaga 3" xfId="32436" hidden="1"/>
    <cellStyle name="Uwaga 3" xfId="32433" hidden="1"/>
    <cellStyle name="Uwaga 3" xfId="32424" hidden="1"/>
    <cellStyle name="Uwaga 3" xfId="32421" hidden="1"/>
    <cellStyle name="Uwaga 3" xfId="32417" hidden="1"/>
    <cellStyle name="Uwaga 3" xfId="32409" hidden="1"/>
    <cellStyle name="Uwaga 3" xfId="32406" hidden="1"/>
    <cellStyle name="Uwaga 3" xfId="32402" hidden="1"/>
    <cellStyle name="Uwaga 3" xfId="32394" hidden="1"/>
    <cellStyle name="Uwaga 3" xfId="32391" hidden="1"/>
    <cellStyle name="Uwaga 3" xfId="32387" hidden="1"/>
    <cellStyle name="Uwaga 3" xfId="32379" hidden="1"/>
    <cellStyle name="Uwaga 3" xfId="32376" hidden="1"/>
    <cellStyle name="Uwaga 3" xfId="32372" hidden="1"/>
    <cellStyle name="Uwaga 3" xfId="32364" hidden="1"/>
    <cellStyle name="Uwaga 3" xfId="32361" hidden="1"/>
    <cellStyle name="Uwaga 3" xfId="32357" hidden="1"/>
    <cellStyle name="Uwaga 3" xfId="32349" hidden="1"/>
    <cellStyle name="Uwaga 3" xfId="32345" hidden="1"/>
    <cellStyle name="Uwaga 3" xfId="32340" hidden="1"/>
    <cellStyle name="Uwaga 3" xfId="32334" hidden="1"/>
    <cellStyle name="Uwaga 3" xfId="32330" hidden="1"/>
    <cellStyle name="Uwaga 3" xfId="32325" hidden="1"/>
    <cellStyle name="Uwaga 3" xfId="32319" hidden="1"/>
    <cellStyle name="Uwaga 3" xfId="32315" hidden="1"/>
    <cellStyle name="Uwaga 3" xfId="32310" hidden="1"/>
    <cellStyle name="Uwaga 3" xfId="32304" hidden="1"/>
    <cellStyle name="Uwaga 3" xfId="32301" hidden="1"/>
    <cellStyle name="Uwaga 3" xfId="32297" hidden="1"/>
    <cellStyle name="Uwaga 3" xfId="32289" hidden="1"/>
    <cellStyle name="Uwaga 3" xfId="32286" hidden="1"/>
    <cellStyle name="Uwaga 3" xfId="32281" hidden="1"/>
    <cellStyle name="Uwaga 3" xfId="32274" hidden="1"/>
    <cellStyle name="Uwaga 3" xfId="32270" hidden="1"/>
    <cellStyle name="Uwaga 3" xfId="32265" hidden="1"/>
    <cellStyle name="Uwaga 3" xfId="32259" hidden="1"/>
    <cellStyle name="Uwaga 3" xfId="32255" hidden="1"/>
    <cellStyle name="Uwaga 3" xfId="32250" hidden="1"/>
    <cellStyle name="Uwaga 3" xfId="32244" hidden="1"/>
    <cellStyle name="Uwaga 3" xfId="32241" hidden="1"/>
    <cellStyle name="Uwaga 3" xfId="32237"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4" hidden="1"/>
    <cellStyle name="Uwaga 3" xfId="32189" hidden="1"/>
    <cellStyle name="Uwaga 3" xfId="32184" hidden="1"/>
    <cellStyle name="Uwaga 3" xfId="32180" hidden="1"/>
    <cellStyle name="Uwaga 3" xfId="32175" hidden="1"/>
    <cellStyle name="Uwaga 3" xfId="32168" hidden="1"/>
    <cellStyle name="Uwaga 3" xfId="32163" hidden="1"/>
    <cellStyle name="Uwaga 3" xfId="32158" hidden="1"/>
    <cellStyle name="Uwaga 3" xfId="32153" hidden="1"/>
    <cellStyle name="Uwaga 3" xfId="32148" hidden="1"/>
    <cellStyle name="Uwaga 3" xfId="32143" hidden="1"/>
    <cellStyle name="Uwaga 3" xfId="32138" hidden="1"/>
    <cellStyle name="Uwaga 3" xfId="32133" hidden="1"/>
    <cellStyle name="Uwaga 3" xfId="32128" hidden="1"/>
    <cellStyle name="Uwaga 3" xfId="32124" hidden="1"/>
    <cellStyle name="Uwaga 3" xfId="32119" hidden="1"/>
    <cellStyle name="Uwaga 3" xfId="32114" hidden="1"/>
    <cellStyle name="Uwaga 3" xfId="32109" hidden="1"/>
    <cellStyle name="Uwaga 3" xfId="32105" hidden="1"/>
    <cellStyle name="Uwaga 3" xfId="32101" hidden="1"/>
    <cellStyle name="Uwaga 3" xfId="32094" hidden="1"/>
    <cellStyle name="Uwaga 3" xfId="32090" hidden="1"/>
    <cellStyle name="Uwaga 3" xfId="32085" hidden="1"/>
    <cellStyle name="Uwaga 3" xfId="32079" hidden="1"/>
    <cellStyle name="Uwaga 3" xfId="32075" hidden="1"/>
    <cellStyle name="Uwaga 3" xfId="32070" hidden="1"/>
    <cellStyle name="Uwaga 3" xfId="32064" hidden="1"/>
    <cellStyle name="Uwaga 3" xfId="32060" hidden="1"/>
    <cellStyle name="Uwaga 3" xfId="32056" hidden="1"/>
    <cellStyle name="Uwaga 3" xfId="32049" hidden="1"/>
    <cellStyle name="Uwaga 3" xfId="32045" hidden="1"/>
    <cellStyle name="Uwaga 3" xfId="32041" hidden="1"/>
    <cellStyle name="Uwaga 3" xfId="32908" hidden="1"/>
    <cellStyle name="Uwaga 3" xfId="32907" hidden="1"/>
    <cellStyle name="Uwaga 3" xfId="32905" hidden="1"/>
    <cellStyle name="Uwaga 3" xfId="32892" hidden="1"/>
    <cellStyle name="Uwaga 3" xfId="32890" hidden="1"/>
    <cellStyle name="Uwaga 3" xfId="32888" hidden="1"/>
    <cellStyle name="Uwaga 3" xfId="32878" hidden="1"/>
    <cellStyle name="Uwaga 3" xfId="32876" hidden="1"/>
    <cellStyle name="Uwaga 3" xfId="32874" hidden="1"/>
    <cellStyle name="Uwaga 3" xfId="32863" hidden="1"/>
    <cellStyle name="Uwaga 3" xfId="32861" hidden="1"/>
    <cellStyle name="Uwaga 3" xfId="32859" hidden="1"/>
    <cellStyle name="Uwaga 3" xfId="32846" hidden="1"/>
    <cellStyle name="Uwaga 3" xfId="32844" hidden="1"/>
    <cellStyle name="Uwaga 3" xfId="32843" hidden="1"/>
    <cellStyle name="Uwaga 3" xfId="32830" hidden="1"/>
    <cellStyle name="Uwaga 3" xfId="32829" hidden="1"/>
    <cellStyle name="Uwaga 3" xfId="32827" hidden="1"/>
    <cellStyle name="Uwaga 3" xfId="32815" hidden="1"/>
    <cellStyle name="Uwaga 3" xfId="32814" hidden="1"/>
    <cellStyle name="Uwaga 3" xfId="32812" hidden="1"/>
    <cellStyle name="Uwaga 3" xfId="32800" hidden="1"/>
    <cellStyle name="Uwaga 3" xfId="32799" hidden="1"/>
    <cellStyle name="Uwaga 3" xfId="32797" hidden="1"/>
    <cellStyle name="Uwaga 3" xfId="32785" hidden="1"/>
    <cellStyle name="Uwaga 3" xfId="32784" hidden="1"/>
    <cellStyle name="Uwaga 3" xfId="32782" hidden="1"/>
    <cellStyle name="Uwaga 3" xfId="32770" hidden="1"/>
    <cellStyle name="Uwaga 3" xfId="32769" hidden="1"/>
    <cellStyle name="Uwaga 3" xfId="32767" hidden="1"/>
    <cellStyle name="Uwaga 3" xfId="32755" hidden="1"/>
    <cellStyle name="Uwaga 3" xfId="32754" hidden="1"/>
    <cellStyle name="Uwaga 3" xfId="32752" hidden="1"/>
    <cellStyle name="Uwaga 3" xfId="32740" hidden="1"/>
    <cellStyle name="Uwaga 3" xfId="32739" hidden="1"/>
    <cellStyle name="Uwaga 3" xfId="32737" hidden="1"/>
    <cellStyle name="Uwaga 3" xfId="32725" hidden="1"/>
    <cellStyle name="Uwaga 3" xfId="32724" hidden="1"/>
    <cellStyle name="Uwaga 3" xfId="32722" hidden="1"/>
    <cellStyle name="Uwaga 3" xfId="32710" hidden="1"/>
    <cellStyle name="Uwaga 3" xfId="32709" hidden="1"/>
    <cellStyle name="Uwaga 3" xfId="32707" hidden="1"/>
    <cellStyle name="Uwaga 3" xfId="32695" hidden="1"/>
    <cellStyle name="Uwaga 3" xfId="32694" hidden="1"/>
    <cellStyle name="Uwaga 3" xfId="32692" hidden="1"/>
    <cellStyle name="Uwaga 3" xfId="32680" hidden="1"/>
    <cellStyle name="Uwaga 3" xfId="32679" hidden="1"/>
    <cellStyle name="Uwaga 3" xfId="32677" hidden="1"/>
    <cellStyle name="Uwaga 3" xfId="32665" hidden="1"/>
    <cellStyle name="Uwaga 3" xfId="32664" hidden="1"/>
    <cellStyle name="Uwaga 3" xfId="32662" hidden="1"/>
    <cellStyle name="Uwaga 3" xfId="32650" hidden="1"/>
    <cellStyle name="Uwaga 3" xfId="32649" hidden="1"/>
    <cellStyle name="Uwaga 3" xfId="32647" hidden="1"/>
    <cellStyle name="Uwaga 3" xfId="32635" hidden="1"/>
    <cellStyle name="Uwaga 3" xfId="32634" hidden="1"/>
    <cellStyle name="Uwaga 3" xfId="32632" hidden="1"/>
    <cellStyle name="Uwaga 3" xfId="32620" hidden="1"/>
    <cellStyle name="Uwaga 3" xfId="32619" hidden="1"/>
    <cellStyle name="Uwaga 3" xfId="32617" hidden="1"/>
    <cellStyle name="Uwaga 3" xfId="32605" hidden="1"/>
    <cellStyle name="Uwaga 3" xfId="32604" hidden="1"/>
    <cellStyle name="Uwaga 3" xfId="32602" hidden="1"/>
    <cellStyle name="Uwaga 3" xfId="32590" hidden="1"/>
    <cellStyle name="Uwaga 3" xfId="32589" hidden="1"/>
    <cellStyle name="Uwaga 3" xfId="32587" hidden="1"/>
    <cellStyle name="Uwaga 3" xfId="32575" hidden="1"/>
    <cellStyle name="Uwaga 3" xfId="32574" hidden="1"/>
    <cellStyle name="Uwaga 3" xfId="32572" hidden="1"/>
    <cellStyle name="Uwaga 3" xfId="32560" hidden="1"/>
    <cellStyle name="Uwaga 3" xfId="32559" hidden="1"/>
    <cellStyle name="Uwaga 3" xfId="32557" hidden="1"/>
    <cellStyle name="Uwaga 3" xfId="32545" hidden="1"/>
    <cellStyle name="Uwaga 3" xfId="32544" hidden="1"/>
    <cellStyle name="Uwaga 3" xfId="32542" hidden="1"/>
    <cellStyle name="Uwaga 3" xfId="32530" hidden="1"/>
    <cellStyle name="Uwaga 3" xfId="32529" hidden="1"/>
    <cellStyle name="Uwaga 3" xfId="32527" hidden="1"/>
    <cellStyle name="Uwaga 3" xfId="32515" hidden="1"/>
    <cellStyle name="Uwaga 3" xfId="32514" hidden="1"/>
    <cellStyle name="Uwaga 3" xfId="32512" hidden="1"/>
    <cellStyle name="Uwaga 3" xfId="32500" hidden="1"/>
    <cellStyle name="Uwaga 3" xfId="32499" hidden="1"/>
    <cellStyle name="Uwaga 3" xfId="32497" hidden="1"/>
    <cellStyle name="Uwaga 3" xfId="32485" hidden="1"/>
    <cellStyle name="Uwaga 3" xfId="32484" hidden="1"/>
    <cellStyle name="Uwaga 3" xfId="32482" hidden="1"/>
    <cellStyle name="Uwaga 3" xfId="32470" hidden="1"/>
    <cellStyle name="Uwaga 3" xfId="32469" hidden="1"/>
    <cellStyle name="Uwaga 3" xfId="32467" hidden="1"/>
    <cellStyle name="Uwaga 3" xfId="32455" hidden="1"/>
    <cellStyle name="Uwaga 3" xfId="32454" hidden="1"/>
    <cellStyle name="Uwaga 3" xfId="32452" hidden="1"/>
    <cellStyle name="Uwaga 3" xfId="32440" hidden="1"/>
    <cellStyle name="Uwaga 3" xfId="32439" hidden="1"/>
    <cellStyle name="Uwaga 3" xfId="32437" hidden="1"/>
    <cellStyle name="Uwaga 3" xfId="32425" hidden="1"/>
    <cellStyle name="Uwaga 3" xfId="32423" hidden="1"/>
    <cellStyle name="Uwaga 3" xfId="32420" hidden="1"/>
    <cellStyle name="Uwaga 3" xfId="32410" hidden="1"/>
    <cellStyle name="Uwaga 3" xfId="32408" hidden="1"/>
    <cellStyle name="Uwaga 3" xfId="32405" hidden="1"/>
    <cellStyle name="Uwaga 3" xfId="32395" hidden="1"/>
    <cellStyle name="Uwaga 3" xfId="32393" hidden="1"/>
    <cellStyle name="Uwaga 3" xfId="32390" hidden="1"/>
    <cellStyle name="Uwaga 3" xfId="32380" hidden="1"/>
    <cellStyle name="Uwaga 3" xfId="32378" hidden="1"/>
    <cellStyle name="Uwaga 3" xfId="32375" hidden="1"/>
    <cellStyle name="Uwaga 3" xfId="32365" hidden="1"/>
    <cellStyle name="Uwaga 3" xfId="32363" hidden="1"/>
    <cellStyle name="Uwaga 3" xfId="32360" hidden="1"/>
    <cellStyle name="Uwaga 3" xfId="32350" hidden="1"/>
    <cellStyle name="Uwaga 3" xfId="32348" hidden="1"/>
    <cellStyle name="Uwaga 3" xfId="32344" hidden="1"/>
    <cellStyle name="Uwaga 3" xfId="32335" hidden="1"/>
    <cellStyle name="Uwaga 3" xfId="32332" hidden="1"/>
    <cellStyle name="Uwaga 3" xfId="32328" hidden="1"/>
    <cellStyle name="Uwaga 3" xfId="32320" hidden="1"/>
    <cellStyle name="Uwaga 3" xfId="32318" hidden="1"/>
    <cellStyle name="Uwaga 3" xfId="32314" hidden="1"/>
    <cellStyle name="Uwaga 3" xfId="32305" hidden="1"/>
    <cellStyle name="Uwaga 3" xfId="32303" hidden="1"/>
    <cellStyle name="Uwaga 3" xfId="32300" hidden="1"/>
    <cellStyle name="Uwaga 3" xfId="32290" hidden="1"/>
    <cellStyle name="Uwaga 3" xfId="32288" hidden="1"/>
    <cellStyle name="Uwaga 3" xfId="32283" hidden="1"/>
    <cellStyle name="Uwaga 3" xfId="32275" hidden="1"/>
    <cellStyle name="Uwaga 3" xfId="32273" hidden="1"/>
    <cellStyle name="Uwaga 3" xfId="32268" hidden="1"/>
    <cellStyle name="Uwaga 3" xfId="32260" hidden="1"/>
    <cellStyle name="Uwaga 3" xfId="32258" hidden="1"/>
    <cellStyle name="Uwaga 3" xfId="32253" hidden="1"/>
    <cellStyle name="Uwaga 3" xfId="32245" hidden="1"/>
    <cellStyle name="Uwaga 3" xfId="32243" hidden="1"/>
    <cellStyle name="Uwaga 3" xfId="32239" hidden="1"/>
    <cellStyle name="Uwaga 3" xfId="32230" hidden="1"/>
    <cellStyle name="Uwaga 3" xfId="32227" hidden="1"/>
    <cellStyle name="Uwaga 3" xfId="32222" hidden="1"/>
    <cellStyle name="Uwaga 3" xfId="32215" hidden="1"/>
    <cellStyle name="Uwaga 3" xfId="32211" hidden="1"/>
    <cellStyle name="Uwaga 3" xfId="32206" hidden="1"/>
    <cellStyle name="Uwaga 3" xfId="32200" hidden="1"/>
    <cellStyle name="Uwaga 3" xfId="32196" hidden="1"/>
    <cellStyle name="Uwaga 3" xfId="32191" hidden="1"/>
    <cellStyle name="Uwaga 3" xfId="32185" hidden="1"/>
    <cellStyle name="Uwaga 3" xfId="32182" hidden="1"/>
    <cellStyle name="Uwaga 3" xfId="32178" hidden="1"/>
    <cellStyle name="Uwaga 3" xfId="32169" hidden="1"/>
    <cellStyle name="Uwaga 3" xfId="32164" hidden="1"/>
    <cellStyle name="Uwaga 3" xfId="32159" hidden="1"/>
    <cellStyle name="Uwaga 3" xfId="32154" hidden="1"/>
    <cellStyle name="Uwaga 3" xfId="32149" hidden="1"/>
    <cellStyle name="Uwaga 3" xfId="32144" hidden="1"/>
    <cellStyle name="Uwaga 3" xfId="32139" hidden="1"/>
    <cellStyle name="Uwaga 3" xfId="32134" hidden="1"/>
    <cellStyle name="Uwaga 3" xfId="32129" hidden="1"/>
    <cellStyle name="Uwaga 3" xfId="32125" hidden="1"/>
    <cellStyle name="Uwaga 3" xfId="32120" hidden="1"/>
    <cellStyle name="Uwaga 3" xfId="32115" hidden="1"/>
    <cellStyle name="Uwaga 3" xfId="32110" hidden="1"/>
    <cellStyle name="Uwaga 3" xfId="32106" hidden="1"/>
    <cellStyle name="Uwaga 3" xfId="32102" hidden="1"/>
    <cellStyle name="Uwaga 3" xfId="32095" hidden="1"/>
    <cellStyle name="Uwaga 3" xfId="32091" hidden="1"/>
    <cellStyle name="Uwaga 3" xfId="32086" hidden="1"/>
    <cellStyle name="Uwaga 3" xfId="32080" hidden="1"/>
    <cellStyle name="Uwaga 3" xfId="32076" hidden="1"/>
    <cellStyle name="Uwaga 3" xfId="32071" hidden="1"/>
    <cellStyle name="Uwaga 3" xfId="32065" hidden="1"/>
    <cellStyle name="Uwaga 3" xfId="32061" hidden="1"/>
    <cellStyle name="Uwaga 3" xfId="32057" hidden="1"/>
    <cellStyle name="Uwaga 3" xfId="32050" hidden="1"/>
    <cellStyle name="Uwaga 3" xfId="32046" hidden="1"/>
    <cellStyle name="Uwaga 3" xfId="32042" hidden="1"/>
    <cellStyle name="Uwaga 3" xfId="31960" hidden="1"/>
    <cellStyle name="Uwaga 3" xfId="31959" hidden="1"/>
    <cellStyle name="Uwaga 3" xfId="31958" hidden="1"/>
    <cellStyle name="Uwaga 3" xfId="31951" hidden="1"/>
    <cellStyle name="Uwaga 3" xfId="31950" hidden="1"/>
    <cellStyle name="Uwaga 3" xfId="31949" hidden="1"/>
    <cellStyle name="Uwaga 3" xfId="31942" hidden="1"/>
    <cellStyle name="Uwaga 3" xfId="31941" hidden="1"/>
    <cellStyle name="Uwaga 3" xfId="31940" hidden="1"/>
    <cellStyle name="Uwaga 3" xfId="31933" hidden="1"/>
    <cellStyle name="Uwaga 3" xfId="31932" hidden="1"/>
    <cellStyle name="Uwaga 3" xfId="31931" hidden="1"/>
    <cellStyle name="Uwaga 3" xfId="31924" hidden="1"/>
    <cellStyle name="Uwaga 3" xfId="31923" hidden="1"/>
    <cellStyle name="Uwaga 3" xfId="31921" hidden="1"/>
    <cellStyle name="Uwaga 3" xfId="31916" hidden="1"/>
    <cellStyle name="Uwaga 3" xfId="31913" hidden="1"/>
    <cellStyle name="Uwaga 3" xfId="31911" hidden="1"/>
    <cellStyle name="Uwaga 3" xfId="31907" hidden="1"/>
    <cellStyle name="Uwaga 3" xfId="31904" hidden="1"/>
    <cellStyle name="Uwaga 3" xfId="31902" hidden="1"/>
    <cellStyle name="Uwaga 3" xfId="31898" hidden="1"/>
    <cellStyle name="Uwaga 3" xfId="31895" hidden="1"/>
    <cellStyle name="Uwaga 3" xfId="31893" hidden="1"/>
    <cellStyle name="Uwaga 3" xfId="31889" hidden="1"/>
    <cellStyle name="Uwaga 3" xfId="31887" hidden="1"/>
    <cellStyle name="Uwaga 3" xfId="31886" hidden="1"/>
    <cellStyle name="Uwaga 3" xfId="31880" hidden="1"/>
    <cellStyle name="Uwaga 3" xfId="31878" hidden="1"/>
    <cellStyle name="Uwaga 3" xfId="31875" hidden="1"/>
    <cellStyle name="Uwaga 3" xfId="31871" hidden="1"/>
    <cellStyle name="Uwaga 3" xfId="31868" hidden="1"/>
    <cellStyle name="Uwaga 3" xfId="31866" hidden="1"/>
    <cellStyle name="Uwaga 3" xfId="31862" hidden="1"/>
    <cellStyle name="Uwaga 3" xfId="31859" hidden="1"/>
    <cellStyle name="Uwaga 3" xfId="31857" hidden="1"/>
    <cellStyle name="Uwaga 3" xfId="31853" hidden="1"/>
    <cellStyle name="Uwaga 3" xfId="31851" hidden="1"/>
    <cellStyle name="Uwaga 3" xfId="31850" hidden="1"/>
    <cellStyle name="Uwaga 3" xfId="31844" hidden="1"/>
    <cellStyle name="Uwaga 3" xfId="31841" hidden="1"/>
    <cellStyle name="Uwaga 3" xfId="31839" hidden="1"/>
    <cellStyle name="Uwaga 3" xfId="31835" hidden="1"/>
    <cellStyle name="Uwaga 3" xfId="31832" hidden="1"/>
    <cellStyle name="Uwaga 3" xfId="31830" hidden="1"/>
    <cellStyle name="Uwaga 3" xfId="31826" hidden="1"/>
    <cellStyle name="Uwaga 3" xfId="31823" hidden="1"/>
    <cellStyle name="Uwaga 3" xfId="31821" hidden="1"/>
    <cellStyle name="Uwaga 3" xfId="31817" hidden="1"/>
    <cellStyle name="Uwaga 3" xfId="31815" hidden="1"/>
    <cellStyle name="Uwaga 3" xfId="31814" hidden="1"/>
    <cellStyle name="Uwaga 3" xfId="31807" hidden="1"/>
    <cellStyle name="Uwaga 3" xfId="31804" hidden="1"/>
    <cellStyle name="Uwaga 3" xfId="31802" hidden="1"/>
    <cellStyle name="Uwaga 3" xfId="31798" hidden="1"/>
    <cellStyle name="Uwaga 3" xfId="31795" hidden="1"/>
    <cellStyle name="Uwaga 3" xfId="31793" hidden="1"/>
    <cellStyle name="Uwaga 3" xfId="31789" hidden="1"/>
    <cellStyle name="Uwaga 3" xfId="31786" hidden="1"/>
    <cellStyle name="Uwaga 3" xfId="31784" hidden="1"/>
    <cellStyle name="Uwaga 3" xfId="31781" hidden="1"/>
    <cellStyle name="Uwaga 3" xfId="31779" hidden="1"/>
    <cellStyle name="Uwaga 3" xfId="31778" hidden="1"/>
    <cellStyle name="Uwaga 3" xfId="31772" hidden="1"/>
    <cellStyle name="Uwaga 3" xfId="31770" hidden="1"/>
    <cellStyle name="Uwaga 3" xfId="31768" hidden="1"/>
    <cellStyle name="Uwaga 3" xfId="31763" hidden="1"/>
    <cellStyle name="Uwaga 3" xfId="31761" hidden="1"/>
    <cellStyle name="Uwaga 3" xfId="31759" hidden="1"/>
    <cellStyle name="Uwaga 3" xfId="31754" hidden="1"/>
    <cellStyle name="Uwaga 3" xfId="31752" hidden="1"/>
    <cellStyle name="Uwaga 3" xfId="31750" hidden="1"/>
    <cellStyle name="Uwaga 3" xfId="31745" hidden="1"/>
    <cellStyle name="Uwaga 3" xfId="31743" hidden="1"/>
    <cellStyle name="Uwaga 3" xfId="31742" hidden="1"/>
    <cellStyle name="Uwaga 3" xfId="31735" hidden="1"/>
    <cellStyle name="Uwaga 3" xfId="31732" hidden="1"/>
    <cellStyle name="Uwaga 3" xfId="31730" hidden="1"/>
    <cellStyle name="Uwaga 3" xfId="31726" hidden="1"/>
    <cellStyle name="Uwaga 3" xfId="31723" hidden="1"/>
    <cellStyle name="Uwaga 3" xfId="31721" hidden="1"/>
    <cellStyle name="Uwaga 3" xfId="31717" hidden="1"/>
    <cellStyle name="Uwaga 3" xfId="31714" hidden="1"/>
    <cellStyle name="Uwaga 3" xfId="31712" hidden="1"/>
    <cellStyle name="Uwaga 3" xfId="31709" hidden="1"/>
    <cellStyle name="Uwaga 3" xfId="31707" hidden="1"/>
    <cellStyle name="Uwaga 3" xfId="31705" hidden="1"/>
    <cellStyle name="Uwaga 3" xfId="31699" hidden="1"/>
    <cellStyle name="Uwaga 3" xfId="31696" hidden="1"/>
    <cellStyle name="Uwaga 3" xfId="31694" hidden="1"/>
    <cellStyle name="Uwaga 3" xfId="31690" hidden="1"/>
    <cellStyle name="Uwaga 3" xfId="31687" hidden="1"/>
    <cellStyle name="Uwaga 3" xfId="31685" hidden="1"/>
    <cellStyle name="Uwaga 3" xfId="31681" hidden="1"/>
    <cellStyle name="Uwaga 3" xfId="31678" hidden="1"/>
    <cellStyle name="Uwaga 3" xfId="31676" hidden="1"/>
    <cellStyle name="Uwaga 3" xfId="31674" hidden="1"/>
    <cellStyle name="Uwaga 3" xfId="31672" hidden="1"/>
    <cellStyle name="Uwaga 3" xfId="31670" hidden="1"/>
    <cellStyle name="Uwaga 3" xfId="31665" hidden="1"/>
    <cellStyle name="Uwaga 3" xfId="31663" hidden="1"/>
    <cellStyle name="Uwaga 3" xfId="31660" hidden="1"/>
    <cellStyle name="Uwaga 3" xfId="31656" hidden="1"/>
    <cellStyle name="Uwaga 3" xfId="31653" hidden="1"/>
    <cellStyle name="Uwaga 3" xfId="31650" hidden="1"/>
    <cellStyle name="Uwaga 3" xfId="31647" hidden="1"/>
    <cellStyle name="Uwaga 3" xfId="31645" hidden="1"/>
    <cellStyle name="Uwaga 3" xfId="31642" hidden="1"/>
    <cellStyle name="Uwaga 3" xfId="31638" hidden="1"/>
    <cellStyle name="Uwaga 3" xfId="31636" hidden="1"/>
    <cellStyle name="Uwaga 3" xfId="31633" hidden="1"/>
    <cellStyle name="Uwaga 3" xfId="31628" hidden="1"/>
    <cellStyle name="Uwaga 3" xfId="31625" hidden="1"/>
    <cellStyle name="Uwaga 3" xfId="31622" hidden="1"/>
    <cellStyle name="Uwaga 3" xfId="31618" hidden="1"/>
    <cellStyle name="Uwaga 3" xfId="31615" hidden="1"/>
    <cellStyle name="Uwaga 3" xfId="31613" hidden="1"/>
    <cellStyle name="Uwaga 3" xfId="31610" hidden="1"/>
    <cellStyle name="Uwaga 3" xfId="31607" hidden="1"/>
    <cellStyle name="Uwaga 3" xfId="31604" hidden="1"/>
    <cellStyle name="Uwaga 3" xfId="31602" hidden="1"/>
    <cellStyle name="Uwaga 3" xfId="31600" hidden="1"/>
    <cellStyle name="Uwaga 3" xfId="31597" hidden="1"/>
    <cellStyle name="Uwaga 3" xfId="31592" hidden="1"/>
    <cellStyle name="Uwaga 3" xfId="31589" hidden="1"/>
    <cellStyle name="Uwaga 3" xfId="31586" hidden="1"/>
    <cellStyle name="Uwaga 3" xfId="31583" hidden="1"/>
    <cellStyle name="Uwaga 3" xfId="31580" hidden="1"/>
    <cellStyle name="Uwaga 3" xfId="31577" hidden="1"/>
    <cellStyle name="Uwaga 3" xfId="31574" hidden="1"/>
    <cellStyle name="Uwaga 3" xfId="31571" hidden="1"/>
    <cellStyle name="Uwaga 3" xfId="31568" hidden="1"/>
    <cellStyle name="Uwaga 3" xfId="31566" hidden="1"/>
    <cellStyle name="Uwaga 3" xfId="31564" hidden="1"/>
    <cellStyle name="Uwaga 3" xfId="31561" hidden="1"/>
    <cellStyle name="Uwaga 3" xfId="31556" hidden="1"/>
    <cellStyle name="Uwaga 3" xfId="31553" hidden="1"/>
    <cellStyle name="Uwaga 3" xfId="31550" hidden="1"/>
    <cellStyle name="Uwaga 3" xfId="31547" hidden="1"/>
    <cellStyle name="Uwaga 3" xfId="29610" hidden="1"/>
    <cellStyle name="Uwaga 3" xfId="31497" hidden="1"/>
    <cellStyle name="Uwaga 3" xfId="29569" hidden="1"/>
    <cellStyle name="Uwaga 3" xfId="30585" hidden="1"/>
    <cellStyle name="Uwaga 3" xfId="28663" hidden="1"/>
    <cellStyle name="Uwaga 3" xfId="29602" hidden="1"/>
    <cellStyle name="Uwaga 3" xfId="30581" hidden="1"/>
    <cellStyle name="Uwaga 3" xfId="28667" hidden="1"/>
    <cellStyle name="Uwaga 3" xfId="31522" hidden="1"/>
    <cellStyle name="Uwaga 3" xfId="29594" hidden="1"/>
    <cellStyle name="Uwaga 3" xfId="30573" hidden="1"/>
    <cellStyle name="Uwaga 3" xfId="29553" hidden="1"/>
    <cellStyle name="Uwaga 3" xfId="30569" hidden="1"/>
    <cellStyle name="Uwaga 3" xfId="31514" hidden="1"/>
    <cellStyle name="Uwaga 3" xfId="30552" hidden="1"/>
    <cellStyle name="Uwaga 3" xfId="31533" hidden="1"/>
    <cellStyle name="Uwaga 3" xfId="29568" hidden="1"/>
    <cellStyle name="Uwaga 3" xfId="30548" hidden="1"/>
    <cellStyle name="Uwaga 3" xfId="31529" hidden="1"/>
    <cellStyle name="Uwaga 3" xfId="29601" hidden="1"/>
    <cellStyle name="Uwaga 3" xfId="31488" hidden="1"/>
    <cellStyle name="Uwaga 3" xfId="28668" hidden="1"/>
    <cellStyle name="Uwaga 3" xfId="29597" hidden="1"/>
    <cellStyle name="Uwaga 3" xfId="28672" hidden="1"/>
    <cellStyle name="Uwaga 3" xfId="29593" hidden="1"/>
    <cellStyle name="Uwaga 3" xfId="31480" hidden="1"/>
    <cellStyle name="Uwaga 3" xfId="29589" hidden="1"/>
    <cellStyle name="Uwaga 3" xfId="30568" hidden="1"/>
    <cellStyle name="Uwaga 3" xfId="28657" hidden="1"/>
    <cellStyle name="Uwaga 3" xfId="29567" hidden="1"/>
    <cellStyle name="Uwaga 3" xfId="28665" hidden="1"/>
    <cellStyle name="Uwaga 3" xfId="28669" hidden="1"/>
    <cellStyle name="Uwaga 3" xfId="29555" hidden="1"/>
    <cellStyle name="Uwaga 3" xfId="28677" hidden="1"/>
    <cellStyle name="Uwaga 3" xfId="29588" hidden="1"/>
    <cellStyle name="Uwaga 3" xfId="33030" hidden="1"/>
    <cellStyle name="Uwaga 3" xfId="33031" hidden="1"/>
    <cellStyle name="Uwaga 3" xfId="33033" hidden="1"/>
    <cellStyle name="Uwaga 3" xfId="33045" hidden="1"/>
    <cellStyle name="Uwaga 3" xfId="33046" hidden="1"/>
    <cellStyle name="Uwaga 3" xfId="33051" hidden="1"/>
    <cellStyle name="Uwaga 3" xfId="33060" hidden="1"/>
    <cellStyle name="Uwaga 3" xfId="33061" hidden="1"/>
    <cellStyle name="Uwaga 3" xfId="33066" hidden="1"/>
    <cellStyle name="Uwaga 3" xfId="33075" hidden="1"/>
    <cellStyle name="Uwaga 3" xfId="33076" hidden="1"/>
    <cellStyle name="Uwaga 3" xfId="33077" hidden="1"/>
    <cellStyle name="Uwaga 3" xfId="33090" hidden="1"/>
    <cellStyle name="Uwaga 3" xfId="33095" hidden="1"/>
    <cellStyle name="Uwaga 3" xfId="33100" hidden="1"/>
    <cellStyle name="Uwaga 3" xfId="33110" hidden="1"/>
    <cellStyle name="Uwaga 3" xfId="33115" hidden="1"/>
    <cellStyle name="Uwaga 3" xfId="33119" hidden="1"/>
    <cellStyle name="Uwaga 3" xfId="33126" hidden="1"/>
    <cellStyle name="Uwaga 3" xfId="33131" hidden="1"/>
    <cellStyle name="Uwaga 3" xfId="33134" hidden="1"/>
    <cellStyle name="Uwaga 3" xfId="33140" hidden="1"/>
    <cellStyle name="Uwaga 3" xfId="33145" hidden="1"/>
    <cellStyle name="Uwaga 3" xfId="33149" hidden="1"/>
    <cellStyle name="Uwaga 3" xfId="33150" hidden="1"/>
    <cellStyle name="Uwaga 3" xfId="33151" hidden="1"/>
    <cellStyle name="Uwaga 3" xfId="33155" hidden="1"/>
    <cellStyle name="Uwaga 3" xfId="33167" hidden="1"/>
    <cellStyle name="Uwaga 3" xfId="33172" hidden="1"/>
    <cellStyle name="Uwaga 3" xfId="33177" hidden="1"/>
    <cellStyle name="Uwaga 3" xfId="33182" hidden="1"/>
    <cellStyle name="Uwaga 3" xfId="33187" hidden="1"/>
    <cellStyle name="Uwaga 3" xfId="33192" hidden="1"/>
    <cellStyle name="Uwaga 3" xfId="33196" hidden="1"/>
    <cellStyle name="Uwaga 3" xfId="33200" hidden="1"/>
    <cellStyle name="Uwaga 3" xfId="33205" hidden="1"/>
    <cellStyle name="Uwaga 3" xfId="33210" hidden="1"/>
    <cellStyle name="Uwaga 3" xfId="33211" hidden="1"/>
    <cellStyle name="Uwaga 3" xfId="33213" hidden="1"/>
    <cellStyle name="Uwaga 3" xfId="33226" hidden="1"/>
    <cellStyle name="Uwaga 3" xfId="33230" hidden="1"/>
    <cellStyle name="Uwaga 3" xfId="33235" hidden="1"/>
    <cellStyle name="Uwaga 3" xfId="33242" hidden="1"/>
    <cellStyle name="Uwaga 3" xfId="33246" hidden="1"/>
    <cellStyle name="Uwaga 3" xfId="33251" hidden="1"/>
    <cellStyle name="Uwaga 3" xfId="33256" hidden="1"/>
    <cellStyle name="Uwaga 3" xfId="33259" hidden="1"/>
    <cellStyle name="Uwaga 3" xfId="33264" hidden="1"/>
    <cellStyle name="Uwaga 3" xfId="33270" hidden="1"/>
    <cellStyle name="Uwaga 3" xfId="33271" hidden="1"/>
    <cellStyle name="Uwaga 3" xfId="33274" hidden="1"/>
    <cellStyle name="Uwaga 3" xfId="33287" hidden="1"/>
    <cellStyle name="Uwaga 3" xfId="33291" hidden="1"/>
    <cellStyle name="Uwaga 3" xfId="33296" hidden="1"/>
    <cellStyle name="Uwaga 3" xfId="33303" hidden="1"/>
    <cellStyle name="Uwaga 3" xfId="33308" hidden="1"/>
    <cellStyle name="Uwaga 3" xfId="33312" hidden="1"/>
    <cellStyle name="Uwaga 3" xfId="33317" hidden="1"/>
    <cellStyle name="Uwaga 3" xfId="33321" hidden="1"/>
    <cellStyle name="Uwaga 3" xfId="33326" hidden="1"/>
    <cellStyle name="Uwaga 3" xfId="33330" hidden="1"/>
    <cellStyle name="Uwaga 3" xfId="33331" hidden="1"/>
    <cellStyle name="Uwaga 3" xfId="33333" hidden="1"/>
    <cellStyle name="Uwaga 3" xfId="33345" hidden="1"/>
    <cellStyle name="Uwaga 3" xfId="33346" hidden="1"/>
    <cellStyle name="Uwaga 3" xfId="33348" hidden="1"/>
    <cellStyle name="Uwaga 3" xfId="33360" hidden="1"/>
    <cellStyle name="Uwaga 3" xfId="33362" hidden="1"/>
    <cellStyle name="Uwaga 3" xfId="33365" hidden="1"/>
    <cellStyle name="Uwaga 3" xfId="33375" hidden="1"/>
    <cellStyle name="Uwaga 3" xfId="33376" hidden="1"/>
    <cellStyle name="Uwaga 3" xfId="33378" hidden="1"/>
    <cellStyle name="Uwaga 3" xfId="33390" hidden="1"/>
    <cellStyle name="Uwaga 3" xfId="33391" hidden="1"/>
    <cellStyle name="Uwaga 3" xfId="33392" hidden="1"/>
    <cellStyle name="Uwaga 3" xfId="33406" hidden="1"/>
    <cellStyle name="Uwaga 3" xfId="33409" hidden="1"/>
    <cellStyle name="Uwaga 3" xfId="33413" hidden="1"/>
    <cellStyle name="Uwaga 3" xfId="33421" hidden="1"/>
    <cellStyle name="Uwaga 3" xfId="33424" hidden="1"/>
    <cellStyle name="Uwaga 3" xfId="33428" hidden="1"/>
    <cellStyle name="Uwaga 3" xfId="33436" hidden="1"/>
    <cellStyle name="Uwaga 3" xfId="33439" hidden="1"/>
    <cellStyle name="Uwaga 3" xfId="33443" hidden="1"/>
    <cellStyle name="Uwaga 3" xfId="33450" hidden="1"/>
    <cellStyle name="Uwaga 3" xfId="33451" hidden="1"/>
    <cellStyle name="Uwaga 3" xfId="33453" hidden="1"/>
    <cellStyle name="Uwaga 3" xfId="33466" hidden="1"/>
    <cellStyle name="Uwaga 3" xfId="33469" hidden="1"/>
    <cellStyle name="Uwaga 3" xfId="33472" hidden="1"/>
    <cellStyle name="Uwaga 3" xfId="33481" hidden="1"/>
    <cellStyle name="Uwaga 3" xfId="33484" hidden="1"/>
    <cellStyle name="Uwaga 3" xfId="33488" hidden="1"/>
    <cellStyle name="Uwaga 3" xfId="33496" hidden="1"/>
    <cellStyle name="Uwaga 3" xfId="33498" hidden="1"/>
    <cellStyle name="Uwaga 3" xfId="33501" hidden="1"/>
    <cellStyle name="Uwaga 3" xfId="33510" hidden="1"/>
    <cellStyle name="Uwaga 3" xfId="33511" hidden="1"/>
    <cellStyle name="Uwaga 3" xfId="33512" hidden="1"/>
    <cellStyle name="Uwaga 3" xfId="33525" hidden="1"/>
    <cellStyle name="Uwaga 3" xfId="33526" hidden="1"/>
    <cellStyle name="Uwaga 3" xfId="33528" hidden="1"/>
    <cellStyle name="Uwaga 3" xfId="33540" hidden="1"/>
    <cellStyle name="Uwaga 3" xfId="33541" hidden="1"/>
    <cellStyle name="Uwaga 3" xfId="33543" hidden="1"/>
    <cellStyle name="Uwaga 3" xfId="33555" hidden="1"/>
    <cellStyle name="Uwaga 3" xfId="33556" hidden="1"/>
    <cellStyle name="Uwaga 3" xfId="33558" hidden="1"/>
    <cellStyle name="Uwaga 3" xfId="33570" hidden="1"/>
    <cellStyle name="Uwaga 3" xfId="33571" hidden="1"/>
    <cellStyle name="Uwaga 3" xfId="33572" hidden="1"/>
    <cellStyle name="Uwaga 3" xfId="33586" hidden="1"/>
    <cellStyle name="Uwaga 3" xfId="33588" hidden="1"/>
    <cellStyle name="Uwaga 3" xfId="33591" hidden="1"/>
    <cellStyle name="Uwaga 3" xfId="33601" hidden="1"/>
    <cellStyle name="Uwaga 3" xfId="33604" hidden="1"/>
    <cellStyle name="Uwaga 3" xfId="33607" hidden="1"/>
    <cellStyle name="Uwaga 3" xfId="33616" hidden="1"/>
    <cellStyle name="Uwaga 3" xfId="33618" hidden="1"/>
    <cellStyle name="Uwaga 3" xfId="33621" hidden="1"/>
    <cellStyle name="Uwaga 3" xfId="33630" hidden="1"/>
    <cellStyle name="Uwaga 3" xfId="33631" hidden="1"/>
    <cellStyle name="Uwaga 3" xfId="33632" hidden="1"/>
    <cellStyle name="Uwaga 3" xfId="33645" hidden="1"/>
    <cellStyle name="Uwaga 3" xfId="33647" hidden="1"/>
    <cellStyle name="Uwaga 3" xfId="33649" hidden="1"/>
    <cellStyle name="Uwaga 3" xfId="33660" hidden="1"/>
    <cellStyle name="Uwaga 3" xfId="33662" hidden="1"/>
    <cellStyle name="Uwaga 3" xfId="33664" hidden="1"/>
    <cellStyle name="Uwaga 3" xfId="33675" hidden="1"/>
    <cellStyle name="Uwaga 3" xfId="33677" hidden="1"/>
    <cellStyle name="Uwaga 3" xfId="33679" hidden="1"/>
    <cellStyle name="Uwaga 3" xfId="33690" hidden="1"/>
    <cellStyle name="Uwaga 3" xfId="33691" hidden="1"/>
    <cellStyle name="Uwaga 3" xfId="33692" hidden="1"/>
    <cellStyle name="Uwaga 3" xfId="33705" hidden="1"/>
    <cellStyle name="Uwaga 3" xfId="33707" hidden="1"/>
    <cellStyle name="Uwaga 3" xfId="33709" hidden="1"/>
    <cellStyle name="Uwaga 3" xfId="33720" hidden="1"/>
    <cellStyle name="Uwaga 3" xfId="33722" hidden="1"/>
    <cellStyle name="Uwaga 3" xfId="33724" hidden="1"/>
    <cellStyle name="Uwaga 3" xfId="33735" hidden="1"/>
    <cellStyle name="Uwaga 3" xfId="33737" hidden="1"/>
    <cellStyle name="Uwaga 3" xfId="33738" hidden="1"/>
    <cellStyle name="Uwaga 3" xfId="33750" hidden="1"/>
    <cellStyle name="Uwaga 3" xfId="33751" hidden="1"/>
    <cellStyle name="Uwaga 3" xfId="33752" hidden="1"/>
    <cellStyle name="Uwaga 3" xfId="33765" hidden="1"/>
    <cellStyle name="Uwaga 3" xfId="33767" hidden="1"/>
    <cellStyle name="Uwaga 3" xfId="33769" hidden="1"/>
    <cellStyle name="Uwaga 3" xfId="33780" hidden="1"/>
    <cellStyle name="Uwaga 3" xfId="33782" hidden="1"/>
    <cellStyle name="Uwaga 3" xfId="33784" hidden="1"/>
    <cellStyle name="Uwaga 3" xfId="33795" hidden="1"/>
    <cellStyle name="Uwaga 3" xfId="33797" hidden="1"/>
    <cellStyle name="Uwaga 3" xfId="33799" hidden="1"/>
    <cellStyle name="Uwaga 3" xfId="33810" hidden="1"/>
    <cellStyle name="Uwaga 3" xfId="33811" hidden="1"/>
    <cellStyle name="Uwaga 3" xfId="33813" hidden="1"/>
    <cellStyle name="Uwaga 3" xfId="33824" hidden="1"/>
    <cellStyle name="Uwaga 3" xfId="33826" hidden="1"/>
    <cellStyle name="Uwaga 3" xfId="33827" hidden="1"/>
    <cellStyle name="Uwaga 3" xfId="33836" hidden="1"/>
    <cellStyle name="Uwaga 3" xfId="33839" hidden="1"/>
    <cellStyle name="Uwaga 3" xfId="33841" hidden="1"/>
    <cellStyle name="Uwaga 3" xfId="33852" hidden="1"/>
    <cellStyle name="Uwaga 3" xfId="33854" hidden="1"/>
    <cellStyle name="Uwaga 3" xfId="33856" hidden="1"/>
    <cellStyle name="Uwaga 3" xfId="33868" hidden="1"/>
    <cellStyle name="Uwaga 3" xfId="33870" hidden="1"/>
    <cellStyle name="Uwaga 3" xfId="33872" hidden="1"/>
    <cellStyle name="Uwaga 3" xfId="33880" hidden="1"/>
    <cellStyle name="Uwaga 3" xfId="33882" hidden="1"/>
    <cellStyle name="Uwaga 3" xfId="33885" hidden="1"/>
    <cellStyle name="Uwaga 3" xfId="33875" hidden="1"/>
    <cellStyle name="Uwaga 3" xfId="33874" hidden="1"/>
    <cellStyle name="Uwaga 3" xfId="33873" hidden="1"/>
    <cellStyle name="Uwaga 3" xfId="33860" hidden="1"/>
    <cellStyle name="Uwaga 3" xfId="33859" hidden="1"/>
    <cellStyle name="Uwaga 3" xfId="33858" hidden="1"/>
    <cellStyle name="Uwaga 3" xfId="33845" hidden="1"/>
    <cellStyle name="Uwaga 3" xfId="33844" hidden="1"/>
    <cellStyle name="Uwaga 3" xfId="33843" hidden="1"/>
    <cellStyle name="Uwaga 3" xfId="33830" hidden="1"/>
    <cellStyle name="Uwaga 3" xfId="33829" hidden="1"/>
    <cellStyle name="Uwaga 3" xfId="33828" hidden="1"/>
    <cellStyle name="Uwaga 3" xfId="33815" hidden="1"/>
    <cellStyle name="Uwaga 3" xfId="33814" hidden="1"/>
    <cellStyle name="Uwaga 3" xfId="33812" hidden="1"/>
    <cellStyle name="Uwaga 3" xfId="33801" hidden="1"/>
    <cellStyle name="Uwaga 3" xfId="33798" hidden="1"/>
    <cellStyle name="Uwaga 3" xfId="33796" hidden="1"/>
    <cellStyle name="Uwaga 3" xfId="33786" hidden="1"/>
    <cellStyle name="Uwaga 3" xfId="33783" hidden="1"/>
    <cellStyle name="Uwaga 3" xfId="33781" hidden="1"/>
    <cellStyle name="Uwaga 3" xfId="33771" hidden="1"/>
    <cellStyle name="Uwaga 3" xfId="33768" hidden="1"/>
    <cellStyle name="Uwaga 3" xfId="33766" hidden="1"/>
    <cellStyle name="Uwaga 3" xfId="33756" hidden="1"/>
    <cellStyle name="Uwaga 3" xfId="33754" hidden="1"/>
    <cellStyle name="Uwaga 3" xfId="33753" hidden="1"/>
    <cellStyle name="Uwaga 3" xfId="33741" hidden="1"/>
    <cellStyle name="Uwaga 3" xfId="33739" hidden="1"/>
    <cellStyle name="Uwaga 3" xfId="33736" hidden="1"/>
    <cellStyle name="Uwaga 3" xfId="33726" hidden="1"/>
    <cellStyle name="Uwaga 3" xfId="33723" hidden="1"/>
    <cellStyle name="Uwaga 3" xfId="33721" hidden="1"/>
    <cellStyle name="Uwaga 3" xfId="33711" hidden="1"/>
    <cellStyle name="Uwaga 3" xfId="33708" hidden="1"/>
    <cellStyle name="Uwaga 3" xfId="33706" hidden="1"/>
    <cellStyle name="Uwaga 3" xfId="33696" hidden="1"/>
    <cellStyle name="Uwaga 3" xfId="33694" hidden="1"/>
    <cellStyle name="Uwaga 3" xfId="33693" hidden="1"/>
    <cellStyle name="Uwaga 3" xfId="33681" hidden="1"/>
    <cellStyle name="Uwaga 3" xfId="33678" hidden="1"/>
    <cellStyle name="Uwaga 3" xfId="33676" hidden="1"/>
    <cellStyle name="Uwaga 3" xfId="33666" hidden="1"/>
    <cellStyle name="Uwaga 3" xfId="33663" hidden="1"/>
    <cellStyle name="Uwaga 3" xfId="33661" hidden="1"/>
    <cellStyle name="Uwaga 3" xfId="33651" hidden="1"/>
    <cellStyle name="Uwaga 3" xfId="33648" hidden="1"/>
    <cellStyle name="Uwaga 3" xfId="33646" hidden="1"/>
    <cellStyle name="Uwaga 3" xfId="33636" hidden="1"/>
    <cellStyle name="Uwaga 3" xfId="33634" hidden="1"/>
    <cellStyle name="Uwaga 3" xfId="33633" hidden="1"/>
    <cellStyle name="Uwaga 3" xfId="33620" hidden="1"/>
    <cellStyle name="Uwaga 3" xfId="33617" hidden="1"/>
    <cellStyle name="Uwaga 3" xfId="33615" hidden="1"/>
    <cellStyle name="Uwaga 3" xfId="33605" hidden="1"/>
    <cellStyle name="Uwaga 3" xfId="33602" hidden="1"/>
    <cellStyle name="Uwaga 3" xfId="33600" hidden="1"/>
    <cellStyle name="Uwaga 3" xfId="33590" hidden="1"/>
    <cellStyle name="Uwaga 3" xfId="33587" hidden="1"/>
    <cellStyle name="Uwaga 3" xfId="33585" hidden="1"/>
    <cellStyle name="Uwaga 3" xfId="33576" hidden="1"/>
    <cellStyle name="Uwaga 3" xfId="33574" hidden="1"/>
    <cellStyle name="Uwaga 3" xfId="33573" hidden="1"/>
    <cellStyle name="Uwaga 3" xfId="33561" hidden="1"/>
    <cellStyle name="Uwaga 3" xfId="33559" hidden="1"/>
    <cellStyle name="Uwaga 3" xfId="33557" hidden="1"/>
    <cellStyle name="Uwaga 3" xfId="33546" hidden="1"/>
    <cellStyle name="Uwaga 3" xfId="33544" hidden="1"/>
    <cellStyle name="Uwaga 3" xfId="33542" hidden="1"/>
    <cellStyle name="Uwaga 3" xfId="33531" hidden="1"/>
    <cellStyle name="Uwaga 3" xfId="33529" hidden="1"/>
    <cellStyle name="Uwaga 3" xfId="33527" hidden="1"/>
    <cellStyle name="Uwaga 3" xfId="33516" hidden="1"/>
    <cellStyle name="Uwaga 3" xfId="33514" hidden="1"/>
    <cellStyle name="Uwaga 3" xfId="33513" hidden="1"/>
    <cellStyle name="Uwaga 3" xfId="33500" hidden="1"/>
    <cellStyle name="Uwaga 3" xfId="33497" hidden="1"/>
    <cellStyle name="Uwaga 3" xfId="33495" hidden="1"/>
    <cellStyle name="Uwaga 3" xfId="33485" hidden="1"/>
    <cellStyle name="Uwaga 3" xfId="33482" hidden="1"/>
    <cellStyle name="Uwaga 3" xfId="33480" hidden="1"/>
    <cellStyle name="Uwaga 3" xfId="33470" hidden="1"/>
    <cellStyle name="Uwaga 3" xfId="33467" hidden="1"/>
    <cellStyle name="Uwaga 3" xfId="33465" hidden="1"/>
    <cellStyle name="Uwaga 3" xfId="33456" hidden="1"/>
    <cellStyle name="Uwaga 3" xfId="33454" hidden="1"/>
    <cellStyle name="Uwaga 3" xfId="33452" hidden="1"/>
    <cellStyle name="Uwaga 3" xfId="33440" hidden="1"/>
    <cellStyle name="Uwaga 3" xfId="33437" hidden="1"/>
    <cellStyle name="Uwaga 3" xfId="33435" hidden="1"/>
    <cellStyle name="Uwaga 3" xfId="33425" hidden="1"/>
    <cellStyle name="Uwaga 3" xfId="33422" hidden="1"/>
    <cellStyle name="Uwaga 3" xfId="33420" hidden="1"/>
    <cellStyle name="Uwaga 3" xfId="33410" hidden="1"/>
    <cellStyle name="Uwaga 3" xfId="33407" hidden="1"/>
    <cellStyle name="Uwaga 3" xfId="33405" hidden="1"/>
    <cellStyle name="Uwaga 3" xfId="33398" hidden="1"/>
    <cellStyle name="Uwaga 3" xfId="33395" hidden="1"/>
    <cellStyle name="Uwaga 3" xfId="33393" hidden="1"/>
    <cellStyle name="Uwaga 3" xfId="33383" hidden="1"/>
    <cellStyle name="Uwaga 3" xfId="33380" hidden="1"/>
    <cellStyle name="Uwaga 3" xfId="33377" hidden="1"/>
    <cellStyle name="Uwaga 3" xfId="33368" hidden="1"/>
    <cellStyle name="Uwaga 3" xfId="33364" hidden="1"/>
    <cellStyle name="Uwaga 3" xfId="33361" hidden="1"/>
    <cellStyle name="Uwaga 3" xfId="33353" hidden="1"/>
    <cellStyle name="Uwaga 3" xfId="33350" hidden="1"/>
    <cellStyle name="Uwaga 3" xfId="33347" hidden="1"/>
    <cellStyle name="Uwaga 3" xfId="33338" hidden="1"/>
    <cellStyle name="Uwaga 3" xfId="33335" hidden="1"/>
    <cellStyle name="Uwaga 3" xfId="33332" hidden="1"/>
    <cellStyle name="Uwaga 3" xfId="33322" hidden="1"/>
    <cellStyle name="Uwaga 3" xfId="33318" hidden="1"/>
    <cellStyle name="Uwaga 3" xfId="33315" hidden="1"/>
    <cellStyle name="Uwaga 3" xfId="33306" hidden="1"/>
    <cellStyle name="Uwaga 3" xfId="33302" hidden="1"/>
    <cellStyle name="Uwaga 3" xfId="33300" hidden="1"/>
    <cellStyle name="Uwaga 3" xfId="33292" hidden="1"/>
    <cellStyle name="Uwaga 3" xfId="33288" hidden="1"/>
    <cellStyle name="Uwaga 3" xfId="33285" hidden="1"/>
    <cellStyle name="Uwaga 3" xfId="33278" hidden="1"/>
    <cellStyle name="Uwaga 3" xfId="33275" hidden="1"/>
    <cellStyle name="Uwaga 3" xfId="33272" hidden="1"/>
    <cellStyle name="Uwaga 3" xfId="33263" hidden="1"/>
    <cellStyle name="Uwaga 3" xfId="33258" hidden="1"/>
    <cellStyle name="Uwaga 3" xfId="33255" hidden="1"/>
    <cellStyle name="Uwaga 3" xfId="33248" hidden="1"/>
    <cellStyle name="Uwaga 3" xfId="33243" hidden="1"/>
    <cellStyle name="Uwaga 3" xfId="33240" hidden="1"/>
    <cellStyle name="Uwaga 3" xfId="33233" hidden="1"/>
    <cellStyle name="Uwaga 3" xfId="33228" hidden="1"/>
    <cellStyle name="Uwaga 3" xfId="33225" hidden="1"/>
    <cellStyle name="Uwaga 3" xfId="33219" hidden="1"/>
    <cellStyle name="Uwaga 3" xfId="33215" hidden="1"/>
    <cellStyle name="Uwaga 3" xfId="33212" hidden="1"/>
    <cellStyle name="Uwaga 3" xfId="33204" hidden="1"/>
    <cellStyle name="Uwaga 3" xfId="33199" hidden="1"/>
    <cellStyle name="Uwaga 3" xfId="33195" hidden="1"/>
    <cellStyle name="Uwaga 3" xfId="33189" hidden="1"/>
    <cellStyle name="Uwaga 3" xfId="33184" hidden="1"/>
    <cellStyle name="Uwaga 3" xfId="33180" hidden="1"/>
    <cellStyle name="Uwaga 3" xfId="33174" hidden="1"/>
    <cellStyle name="Uwaga 3" xfId="33169" hidden="1"/>
    <cellStyle name="Uwaga 3" xfId="33165" hidden="1"/>
    <cellStyle name="Uwaga 3" xfId="33160" hidden="1"/>
    <cellStyle name="Uwaga 3" xfId="33156" hidden="1"/>
    <cellStyle name="Uwaga 3" xfId="33152" hidden="1"/>
    <cellStyle name="Uwaga 3" xfId="33144" hidden="1"/>
    <cellStyle name="Uwaga 3" xfId="33139" hidden="1"/>
    <cellStyle name="Uwaga 3" xfId="33135" hidden="1"/>
    <cellStyle name="Uwaga 3" xfId="33129" hidden="1"/>
    <cellStyle name="Uwaga 3" xfId="33124" hidden="1"/>
    <cellStyle name="Uwaga 3" xfId="33120" hidden="1"/>
    <cellStyle name="Uwaga 3" xfId="33114" hidden="1"/>
    <cellStyle name="Uwaga 3" xfId="33109"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2" hidden="1"/>
    <cellStyle name="Uwaga 3" xfId="33026" hidden="1"/>
    <cellStyle name="Uwaga 3" xfId="33022" hidden="1"/>
    <cellStyle name="Uwaga 3" xfId="33018" hidden="1"/>
    <cellStyle name="Uwaga 3" xfId="33878" hidden="1"/>
    <cellStyle name="Uwaga 3" xfId="33877" hidden="1"/>
    <cellStyle name="Uwaga 3" xfId="33876" hidden="1"/>
    <cellStyle name="Uwaga 3" xfId="33863" hidden="1"/>
    <cellStyle name="Uwaga 3" xfId="33862" hidden="1"/>
    <cellStyle name="Uwaga 3" xfId="33861" hidden="1"/>
    <cellStyle name="Uwaga 3" xfId="33848" hidden="1"/>
    <cellStyle name="Uwaga 3" xfId="33847" hidden="1"/>
    <cellStyle name="Uwaga 3" xfId="33846" hidden="1"/>
    <cellStyle name="Uwaga 3" xfId="33833" hidden="1"/>
    <cellStyle name="Uwaga 3" xfId="33832" hidden="1"/>
    <cellStyle name="Uwaga 3" xfId="33831" hidden="1"/>
    <cellStyle name="Uwaga 3" xfId="33818" hidden="1"/>
    <cellStyle name="Uwaga 3" xfId="33817" hidden="1"/>
    <cellStyle name="Uwaga 3" xfId="33816" hidden="1"/>
    <cellStyle name="Uwaga 3" xfId="33804" hidden="1"/>
    <cellStyle name="Uwaga 3" xfId="33802" hidden="1"/>
    <cellStyle name="Uwaga 3" xfId="33800"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0" hidden="1"/>
    <cellStyle name="Uwaga 3" xfId="33729" hidden="1"/>
    <cellStyle name="Uwaga 3" xfId="33727" hidden="1"/>
    <cellStyle name="Uwaga 3" xfId="33725" hidden="1"/>
    <cellStyle name="Uwaga 3" xfId="33714" hidden="1"/>
    <cellStyle name="Uwaga 3" xfId="33712" hidden="1"/>
    <cellStyle name="Uwaga 3" xfId="33710" hidden="1"/>
    <cellStyle name="Uwaga 3" xfId="33699" hidden="1"/>
    <cellStyle name="Uwaga 3" xfId="33697" hidden="1"/>
    <cellStyle name="Uwaga 3" xfId="33695" hidden="1"/>
    <cellStyle name="Uwaga 3" xfId="33684" hidden="1"/>
    <cellStyle name="Uwaga 3" xfId="33682" hidden="1"/>
    <cellStyle name="Uwaga 3" xfId="33680" hidden="1"/>
    <cellStyle name="Uwaga 3" xfId="33669" hidden="1"/>
    <cellStyle name="Uwaga 3" xfId="33667" hidden="1"/>
    <cellStyle name="Uwaga 3" xfId="33665" hidden="1"/>
    <cellStyle name="Uwaga 3" xfId="33654" hidden="1"/>
    <cellStyle name="Uwaga 3" xfId="33652" hidden="1"/>
    <cellStyle name="Uwaga 3" xfId="33650" hidden="1"/>
    <cellStyle name="Uwaga 3" xfId="33639" hidden="1"/>
    <cellStyle name="Uwaga 3" xfId="33637" hidden="1"/>
    <cellStyle name="Uwaga 3" xfId="33635" hidden="1"/>
    <cellStyle name="Uwaga 3" xfId="33624" hidden="1"/>
    <cellStyle name="Uwaga 3" xfId="33622" hidden="1"/>
    <cellStyle name="Uwaga 3" xfId="33619" hidden="1"/>
    <cellStyle name="Uwaga 3" xfId="33609" hidden="1"/>
    <cellStyle name="Uwaga 3" xfId="33606" hidden="1"/>
    <cellStyle name="Uwaga 3" xfId="33603" hidden="1"/>
    <cellStyle name="Uwaga 3" xfId="33594" hidden="1"/>
    <cellStyle name="Uwaga 3" xfId="33592" hidden="1"/>
    <cellStyle name="Uwaga 3" xfId="33589" hidden="1"/>
    <cellStyle name="Uwaga 3" xfId="33579" hidden="1"/>
    <cellStyle name="Uwaga 3" xfId="33577" hidden="1"/>
    <cellStyle name="Uwaga 3" xfId="33575" hidden="1"/>
    <cellStyle name="Uwaga 3" xfId="33564" hidden="1"/>
    <cellStyle name="Uwaga 3" xfId="33562" hidden="1"/>
    <cellStyle name="Uwaga 3" xfId="33560" hidden="1"/>
    <cellStyle name="Uwaga 3" xfId="33549" hidden="1"/>
    <cellStyle name="Uwaga 3" xfId="33547" hidden="1"/>
    <cellStyle name="Uwaga 3" xfId="33545" hidden="1"/>
    <cellStyle name="Uwaga 3" xfId="33534" hidden="1"/>
    <cellStyle name="Uwaga 3" xfId="33532" hidden="1"/>
    <cellStyle name="Uwaga 3" xfId="33530" hidden="1"/>
    <cellStyle name="Uwaga 3" xfId="33519" hidden="1"/>
    <cellStyle name="Uwaga 3" xfId="33517" hidden="1"/>
    <cellStyle name="Uwaga 3" xfId="33515" hidden="1"/>
    <cellStyle name="Uwaga 3" xfId="33504" hidden="1"/>
    <cellStyle name="Uwaga 3" xfId="33502" hidden="1"/>
    <cellStyle name="Uwaga 3" xfId="33499" hidden="1"/>
    <cellStyle name="Uwaga 3" xfId="33489" hidden="1"/>
    <cellStyle name="Uwaga 3" xfId="33486" hidden="1"/>
    <cellStyle name="Uwaga 3" xfId="33483" hidden="1"/>
    <cellStyle name="Uwaga 3" xfId="33474" hidden="1"/>
    <cellStyle name="Uwaga 3" xfId="33471" hidden="1"/>
    <cellStyle name="Uwaga 3" xfId="33468" hidden="1"/>
    <cellStyle name="Uwaga 3" xfId="33459" hidden="1"/>
    <cellStyle name="Uwaga 3" xfId="33457" hidden="1"/>
    <cellStyle name="Uwaga 3" xfId="33455" hidden="1"/>
    <cellStyle name="Uwaga 3" xfId="33444" hidden="1"/>
    <cellStyle name="Uwaga 3" xfId="33441" hidden="1"/>
    <cellStyle name="Uwaga 3" xfId="33438" hidden="1"/>
    <cellStyle name="Uwaga 3" xfId="33429" hidden="1"/>
    <cellStyle name="Uwaga 3" xfId="33426" hidden="1"/>
    <cellStyle name="Uwaga 3" xfId="33423" hidden="1"/>
    <cellStyle name="Uwaga 3" xfId="33414" hidden="1"/>
    <cellStyle name="Uwaga 3" xfId="33411" hidden="1"/>
    <cellStyle name="Uwaga 3" xfId="33408" hidden="1"/>
    <cellStyle name="Uwaga 3" xfId="33401" hidden="1"/>
    <cellStyle name="Uwaga 3" xfId="33397" hidden="1"/>
    <cellStyle name="Uwaga 3" xfId="33394" hidden="1"/>
    <cellStyle name="Uwaga 3" xfId="33386" hidden="1"/>
    <cellStyle name="Uwaga 3" xfId="33382" hidden="1"/>
    <cellStyle name="Uwaga 3" xfId="33379" hidden="1"/>
    <cellStyle name="Uwaga 3" xfId="33371" hidden="1"/>
    <cellStyle name="Uwaga 3" xfId="33367" hidden="1"/>
    <cellStyle name="Uwaga 3" xfId="33363" hidden="1"/>
    <cellStyle name="Uwaga 3" xfId="33356" hidden="1"/>
    <cellStyle name="Uwaga 3" xfId="33352" hidden="1"/>
    <cellStyle name="Uwaga 3" xfId="33349" hidden="1"/>
    <cellStyle name="Uwaga 3" xfId="33341" hidden="1"/>
    <cellStyle name="Uwaga 3" xfId="33337" hidden="1"/>
    <cellStyle name="Uwaga 3" xfId="33334" hidden="1"/>
    <cellStyle name="Uwaga 3" xfId="33325" hidden="1"/>
    <cellStyle name="Uwaga 3" xfId="33320" hidden="1"/>
    <cellStyle name="Uwaga 3" xfId="33316" hidden="1"/>
    <cellStyle name="Uwaga 3" xfId="33310" hidden="1"/>
    <cellStyle name="Uwaga 3" xfId="33305" hidden="1"/>
    <cellStyle name="Uwaga 3" xfId="33301" hidden="1"/>
    <cellStyle name="Uwaga 3" xfId="33295" hidden="1"/>
    <cellStyle name="Uwaga 3" xfId="33290" hidden="1"/>
    <cellStyle name="Uwaga 3" xfId="33286" hidden="1"/>
    <cellStyle name="Uwaga 3" xfId="33281" hidden="1"/>
    <cellStyle name="Uwaga 3" xfId="33277" hidden="1"/>
    <cellStyle name="Uwaga 3" xfId="33273" hidden="1"/>
    <cellStyle name="Uwaga 3" xfId="33266" hidden="1"/>
    <cellStyle name="Uwaga 3" xfId="33261" hidden="1"/>
    <cellStyle name="Uwaga 3" xfId="33257" hidden="1"/>
    <cellStyle name="Uwaga 3" xfId="33250" hidden="1"/>
    <cellStyle name="Uwaga 3" xfId="33245" hidden="1"/>
    <cellStyle name="Uwaga 3" xfId="33241" hidden="1"/>
    <cellStyle name="Uwaga 3" xfId="33236" hidden="1"/>
    <cellStyle name="Uwaga 3" xfId="33231" hidden="1"/>
    <cellStyle name="Uwaga 3" xfId="33227" hidden="1"/>
    <cellStyle name="Uwaga 3" xfId="33221" hidden="1"/>
    <cellStyle name="Uwaga 3" xfId="33217" hidden="1"/>
    <cellStyle name="Uwaga 3" xfId="33214" hidden="1"/>
    <cellStyle name="Uwaga 3" xfId="33207" hidden="1"/>
    <cellStyle name="Uwaga 3" xfId="33202" hidden="1"/>
    <cellStyle name="Uwaga 3" xfId="33197" hidden="1"/>
    <cellStyle name="Uwaga 3" xfId="33191" hidden="1"/>
    <cellStyle name="Uwaga 3" xfId="33186" hidden="1"/>
    <cellStyle name="Uwaga 3" xfId="33181" hidden="1"/>
    <cellStyle name="Uwaga 3" xfId="33176" hidden="1"/>
    <cellStyle name="Uwaga 3" xfId="33171" hidden="1"/>
    <cellStyle name="Uwaga 3" xfId="33166" hidden="1"/>
    <cellStyle name="Uwaga 3" xfId="33162" hidden="1"/>
    <cellStyle name="Uwaga 3" xfId="33158" hidden="1"/>
    <cellStyle name="Uwaga 3" xfId="33153" hidden="1"/>
    <cellStyle name="Uwaga 3" xfId="33146" hidden="1"/>
    <cellStyle name="Uwaga 3" xfId="33141" hidden="1"/>
    <cellStyle name="Uwaga 3" xfId="33136" hidden="1"/>
    <cellStyle name="Uwaga 3" xfId="33130" hidden="1"/>
    <cellStyle name="Uwaga 3" xfId="33125"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3883" hidden="1"/>
    <cellStyle name="Uwaga 3" xfId="33881" hidden="1"/>
    <cellStyle name="Uwaga 3" xfId="33879" hidden="1"/>
    <cellStyle name="Uwaga 3" xfId="33866" hidden="1"/>
    <cellStyle name="Uwaga 3" xfId="33865" hidden="1"/>
    <cellStyle name="Uwaga 3" xfId="33864" hidden="1"/>
    <cellStyle name="Uwaga 3" xfId="33851" hidden="1"/>
    <cellStyle name="Uwaga 3" xfId="33850" hidden="1"/>
    <cellStyle name="Uwaga 3" xfId="33849" hidden="1"/>
    <cellStyle name="Uwaga 3" xfId="33837" hidden="1"/>
    <cellStyle name="Uwaga 3" xfId="33835" hidden="1"/>
    <cellStyle name="Uwaga 3" xfId="33834" hidden="1"/>
    <cellStyle name="Uwaga 3" xfId="33821" hidden="1"/>
    <cellStyle name="Uwaga 3" xfId="33820" hidden="1"/>
    <cellStyle name="Uwaga 3" xfId="33819"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8" hidden="1"/>
    <cellStyle name="Uwaga 3" xfId="33717" hidden="1"/>
    <cellStyle name="Uwaga 3" xfId="33715" hidden="1"/>
    <cellStyle name="Uwaga 3" xfId="33713" hidden="1"/>
    <cellStyle name="Uwaga 3" xfId="33702" hidden="1"/>
    <cellStyle name="Uwaga 3" xfId="33700" hidden="1"/>
    <cellStyle name="Uwaga 3" xfId="33698" hidden="1"/>
    <cellStyle name="Uwaga 3" xfId="33687" hidden="1"/>
    <cellStyle name="Uwaga 3" xfId="33685" hidden="1"/>
    <cellStyle name="Uwaga 3" xfId="33683" hidden="1"/>
    <cellStyle name="Uwaga 3" xfId="33672" hidden="1"/>
    <cellStyle name="Uwaga 3" xfId="33670" hidden="1"/>
    <cellStyle name="Uwaga 3" xfId="33668" hidden="1"/>
    <cellStyle name="Uwaga 3" xfId="33657" hidden="1"/>
    <cellStyle name="Uwaga 3" xfId="33655" hidden="1"/>
    <cellStyle name="Uwaga 3" xfId="33653" hidden="1"/>
    <cellStyle name="Uwaga 3" xfId="33642" hidden="1"/>
    <cellStyle name="Uwaga 3" xfId="33640" hidden="1"/>
    <cellStyle name="Uwaga 3" xfId="33638" hidden="1"/>
    <cellStyle name="Uwaga 3" xfId="33627" hidden="1"/>
    <cellStyle name="Uwaga 3" xfId="33625" hidden="1"/>
    <cellStyle name="Uwaga 3" xfId="33623" hidden="1"/>
    <cellStyle name="Uwaga 3" xfId="33612" hidden="1"/>
    <cellStyle name="Uwaga 3" xfId="33610" hidden="1"/>
    <cellStyle name="Uwaga 3" xfId="33608" hidden="1"/>
    <cellStyle name="Uwaga 3" xfId="33597" hidden="1"/>
    <cellStyle name="Uwaga 3" xfId="33595" hidden="1"/>
    <cellStyle name="Uwaga 3" xfId="33593" hidden="1"/>
    <cellStyle name="Uwaga 3" xfId="33582" hidden="1"/>
    <cellStyle name="Uwaga 3" xfId="33580" hidden="1"/>
    <cellStyle name="Uwaga 3" xfId="33578" hidden="1"/>
    <cellStyle name="Uwaga 3" xfId="33567" hidden="1"/>
    <cellStyle name="Uwaga 3" xfId="33565" hidden="1"/>
    <cellStyle name="Uwaga 3" xfId="33563" hidden="1"/>
    <cellStyle name="Uwaga 3" xfId="33552" hidden="1"/>
    <cellStyle name="Uwaga 3" xfId="33550" hidden="1"/>
    <cellStyle name="Uwaga 3" xfId="33548" hidden="1"/>
    <cellStyle name="Uwaga 3" xfId="33537" hidden="1"/>
    <cellStyle name="Uwaga 3" xfId="33535" hidden="1"/>
    <cellStyle name="Uwaga 3" xfId="33533" hidden="1"/>
    <cellStyle name="Uwaga 3" xfId="33522" hidden="1"/>
    <cellStyle name="Uwaga 3" xfId="33520" hidden="1"/>
    <cellStyle name="Uwaga 3" xfId="33518" hidden="1"/>
    <cellStyle name="Uwaga 3" xfId="33507" hidden="1"/>
    <cellStyle name="Uwaga 3" xfId="33505" hidden="1"/>
    <cellStyle name="Uwaga 3" xfId="33503" hidden="1"/>
    <cellStyle name="Uwaga 3" xfId="33492" hidden="1"/>
    <cellStyle name="Uwaga 3" xfId="33490" hidden="1"/>
    <cellStyle name="Uwaga 3" xfId="33487" hidden="1"/>
    <cellStyle name="Uwaga 3" xfId="33477" hidden="1"/>
    <cellStyle name="Uwaga 3" xfId="33475" hidden="1"/>
    <cellStyle name="Uwaga 3" xfId="33473" hidden="1"/>
    <cellStyle name="Uwaga 3" xfId="33462" hidden="1"/>
    <cellStyle name="Uwaga 3" xfId="33460" hidden="1"/>
    <cellStyle name="Uwaga 3" xfId="33458" hidden="1"/>
    <cellStyle name="Uwaga 3" xfId="33447" hidden="1"/>
    <cellStyle name="Uwaga 3" xfId="33445" hidden="1"/>
    <cellStyle name="Uwaga 3" xfId="33442" hidden="1"/>
    <cellStyle name="Uwaga 3" xfId="33432" hidden="1"/>
    <cellStyle name="Uwaga 3" xfId="33430" hidden="1"/>
    <cellStyle name="Uwaga 3" xfId="33427" hidden="1"/>
    <cellStyle name="Uwaga 3" xfId="33417" hidden="1"/>
    <cellStyle name="Uwaga 3" xfId="33415" hidden="1"/>
    <cellStyle name="Uwaga 3" xfId="33412" hidden="1"/>
    <cellStyle name="Uwaga 3" xfId="33403" hidden="1"/>
    <cellStyle name="Uwaga 3" xfId="33400" hidden="1"/>
    <cellStyle name="Uwaga 3" xfId="33396" hidden="1"/>
    <cellStyle name="Uwaga 3" xfId="33388" hidden="1"/>
    <cellStyle name="Uwaga 3" xfId="33385" hidden="1"/>
    <cellStyle name="Uwaga 3" xfId="33381" hidden="1"/>
    <cellStyle name="Uwaga 3" xfId="33373" hidden="1"/>
    <cellStyle name="Uwaga 3" xfId="33370" hidden="1"/>
    <cellStyle name="Uwaga 3" xfId="33366" hidden="1"/>
    <cellStyle name="Uwaga 3" xfId="33358" hidden="1"/>
    <cellStyle name="Uwaga 3" xfId="33355" hidden="1"/>
    <cellStyle name="Uwaga 3" xfId="33351" hidden="1"/>
    <cellStyle name="Uwaga 3" xfId="33343" hidden="1"/>
    <cellStyle name="Uwaga 3" xfId="33340" hidden="1"/>
    <cellStyle name="Uwaga 3" xfId="33336" hidden="1"/>
    <cellStyle name="Uwaga 3" xfId="33328" hidden="1"/>
    <cellStyle name="Uwaga 3" xfId="33324" hidden="1"/>
    <cellStyle name="Uwaga 3" xfId="33319" hidden="1"/>
    <cellStyle name="Uwaga 3" xfId="33313" hidden="1"/>
    <cellStyle name="Uwaga 3" xfId="33309" hidden="1"/>
    <cellStyle name="Uwaga 3" xfId="33304" hidden="1"/>
    <cellStyle name="Uwaga 3" xfId="33298" hidden="1"/>
    <cellStyle name="Uwaga 3" xfId="33294" hidden="1"/>
    <cellStyle name="Uwaga 3" xfId="33289" hidden="1"/>
    <cellStyle name="Uwaga 3" xfId="33283" hidden="1"/>
    <cellStyle name="Uwaga 3" xfId="33280" hidden="1"/>
    <cellStyle name="Uwaga 3" xfId="33276" hidden="1"/>
    <cellStyle name="Uwaga 3" xfId="33268" hidden="1"/>
    <cellStyle name="Uwaga 3" xfId="33265" hidden="1"/>
    <cellStyle name="Uwaga 3" xfId="33260" hidden="1"/>
    <cellStyle name="Uwaga 3" xfId="33253" hidden="1"/>
    <cellStyle name="Uwaga 3" xfId="33249" hidden="1"/>
    <cellStyle name="Uwaga 3" xfId="33244" hidden="1"/>
    <cellStyle name="Uwaga 3" xfId="33238" hidden="1"/>
    <cellStyle name="Uwaga 3" xfId="33234" hidden="1"/>
    <cellStyle name="Uwaga 3" xfId="33229" hidden="1"/>
    <cellStyle name="Uwaga 3" xfId="33223" hidden="1"/>
    <cellStyle name="Uwaga 3" xfId="33220" hidden="1"/>
    <cellStyle name="Uwaga 3" xfId="33216" hidden="1"/>
    <cellStyle name="Uwaga 3" xfId="33208" hidden="1"/>
    <cellStyle name="Uwaga 3" xfId="33203" hidden="1"/>
    <cellStyle name="Uwaga 3" xfId="33198" hidden="1"/>
    <cellStyle name="Uwaga 3" xfId="33193" hidden="1"/>
    <cellStyle name="Uwaga 3" xfId="33188" hidden="1"/>
    <cellStyle name="Uwaga 3" xfId="33183" hidden="1"/>
    <cellStyle name="Uwaga 3" xfId="33178" hidden="1"/>
    <cellStyle name="Uwaga 3" xfId="33173" hidden="1"/>
    <cellStyle name="Uwaga 3" xfId="33168" hidden="1"/>
    <cellStyle name="Uwaga 3" xfId="33163" hidden="1"/>
    <cellStyle name="Uwaga 3" xfId="33159" hidden="1"/>
    <cellStyle name="Uwaga 3" xfId="33154" hidden="1"/>
    <cellStyle name="Uwaga 3" xfId="33147" hidden="1"/>
    <cellStyle name="Uwaga 3" xfId="33142" hidden="1"/>
    <cellStyle name="Uwaga 3" xfId="33137" hidden="1"/>
    <cellStyle name="Uwaga 3" xfId="33132" hidden="1"/>
    <cellStyle name="Uwaga 3" xfId="33127" hidden="1"/>
    <cellStyle name="Uwaga 3" xfId="33122" hidden="1"/>
    <cellStyle name="Uwaga 3" xfId="33117" hidden="1"/>
    <cellStyle name="Uwaga 3" xfId="33112" hidden="1"/>
    <cellStyle name="Uwaga 3" xfId="33107" hidden="1"/>
    <cellStyle name="Uwaga 3" xfId="33103" hidden="1"/>
    <cellStyle name="Uwaga 3" xfId="33098" hidden="1"/>
    <cellStyle name="Uwaga 3" xfId="33093" hidden="1"/>
    <cellStyle name="Uwaga 3" xfId="33088" hidden="1"/>
    <cellStyle name="Uwaga 3" xfId="33084" hidden="1"/>
    <cellStyle name="Uwaga 3" xfId="33080" hidden="1"/>
    <cellStyle name="Uwaga 3" xfId="33073" hidden="1"/>
    <cellStyle name="Uwaga 3" xfId="33069" hidden="1"/>
    <cellStyle name="Uwaga 3" xfId="33064" hidden="1"/>
    <cellStyle name="Uwaga 3" xfId="33058" hidden="1"/>
    <cellStyle name="Uwaga 3" xfId="33054" hidden="1"/>
    <cellStyle name="Uwaga 3" xfId="33049" hidden="1"/>
    <cellStyle name="Uwaga 3" xfId="33043" hidden="1"/>
    <cellStyle name="Uwaga 3" xfId="33039" hidden="1"/>
    <cellStyle name="Uwaga 3" xfId="33035" hidden="1"/>
    <cellStyle name="Uwaga 3" xfId="33028" hidden="1"/>
    <cellStyle name="Uwaga 3" xfId="33024" hidden="1"/>
    <cellStyle name="Uwaga 3" xfId="33020" hidden="1"/>
    <cellStyle name="Uwaga 3" xfId="33887" hidden="1"/>
    <cellStyle name="Uwaga 3" xfId="33886" hidden="1"/>
    <cellStyle name="Uwaga 3" xfId="33884" hidden="1"/>
    <cellStyle name="Uwaga 3" xfId="33871" hidden="1"/>
    <cellStyle name="Uwaga 3" xfId="33869" hidden="1"/>
    <cellStyle name="Uwaga 3" xfId="33867" hidden="1"/>
    <cellStyle name="Uwaga 3" xfId="33857" hidden="1"/>
    <cellStyle name="Uwaga 3" xfId="33855" hidden="1"/>
    <cellStyle name="Uwaga 3" xfId="33853" hidden="1"/>
    <cellStyle name="Uwaga 3" xfId="33842" hidden="1"/>
    <cellStyle name="Uwaga 3" xfId="33840" hidden="1"/>
    <cellStyle name="Uwaga 3" xfId="33838" hidden="1"/>
    <cellStyle name="Uwaga 3" xfId="33825" hidden="1"/>
    <cellStyle name="Uwaga 3" xfId="33823" hidden="1"/>
    <cellStyle name="Uwaga 3" xfId="33822" hidden="1"/>
    <cellStyle name="Uwaga 3" xfId="33809" hidden="1"/>
    <cellStyle name="Uwaga 3" xfId="33808" hidden="1"/>
    <cellStyle name="Uwaga 3" xfId="33806" hidden="1"/>
    <cellStyle name="Uwaga 3" xfId="33794" hidden="1"/>
    <cellStyle name="Uwaga 3" xfId="33793" hidden="1"/>
    <cellStyle name="Uwaga 3" xfId="33791" hidden="1"/>
    <cellStyle name="Uwaga 3" xfId="33779" hidden="1"/>
    <cellStyle name="Uwaga 3" xfId="33778" hidden="1"/>
    <cellStyle name="Uwaga 3" xfId="33776" hidden="1"/>
    <cellStyle name="Uwaga 3" xfId="33764" hidden="1"/>
    <cellStyle name="Uwaga 3" xfId="33763" hidden="1"/>
    <cellStyle name="Uwaga 3" xfId="33761" hidden="1"/>
    <cellStyle name="Uwaga 3" xfId="33749" hidden="1"/>
    <cellStyle name="Uwaga 3" xfId="33748" hidden="1"/>
    <cellStyle name="Uwaga 3" xfId="33746" hidden="1"/>
    <cellStyle name="Uwaga 3" xfId="33734" hidden="1"/>
    <cellStyle name="Uwaga 3" xfId="33733" hidden="1"/>
    <cellStyle name="Uwaga 3" xfId="33731" hidden="1"/>
    <cellStyle name="Uwaga 3" xfId="33719" hidden="1"/>
    <cellStyle name="Uwaga 3" xfId="33718" hidden="1"/>
    <cellStyle name="Uwaga 3" xfId="33716" hidden="1"/>
    <cellStyle name="Uwaga 3" xfId="33704" hidden="1"/>
    <cellStyle name="Uwaga 3" xfId="33703" hidden="1"/>
    <cellStyle name="Uwaga 3" xfId="33701" hidden="1"/>
    <cellStyle name="Uwaga 3" xfId="33689" hidden="1"/>
    <cellStyle name="Uwaga 3" xfId="33688" hidden="1"/>
    <cellStyle name="Uwaga 3" xfId="33686" hidden="1"/>
    <cellStyle name="Uwaga 3" xfId="33674" hidden="1"/>
    <cellStyle name="Uwaga 3" xfId="33673" hidden="1"/>
    <cellStyle name="Uwaga 3" xfId="33671" hidden="1"/>
    <cellStyle name="Uwaga 3" xfId="33659" hidden="1"/>
    <cellStyle name="Uwaga 3" xfId="33658" hidden="1"/>
    <cellStyle name="Uwaga 3" xfId="33656" hidden="1"/>
    <cellStyle name="Uwaga 3" xfId="33644" hidden="1"/>
    <cellStyle name="Uwaga 3" xfId="33643" hidden="1"/>
    <cellStyle name="Uwaga 3" xfId="33641" hidden="1"/>
    <cellStyle name="Uwaga 3" xfId="33629" hidden="1"/>
    <cellStyle name="Uwaga 3" xfId="33628" hidden="1"/>
    <cellStyle name="Uwaga 3" xfId="33626" hidden="1"/>
    <cellStyle name="Uwaga 3" xfId="33614" hidden="1"/>
    <cellStyle name="Uwaga 3" xfId="33613" hidden="1"/>
    <cellStyle name="Uwaga 3" xfId="33611" hidden="1"/>
    <cellStyle name="Uwaga 3" xfId="33599" hidden="1"/>
    <cellStyle name="Uwaga 3" xfId="33598" hidden="1"/>
    <cellStyle name="Uwaga 3" xfId="33596" hidden="1"/>
    <cellStyle name="Uwaga 3" xfId="33584" hidden="1"/>
    <cellStyle name="Uwaga 3" xfId="33583" hidden="1"/>
    <cellStyle name="Uwaga 3" xfId="33581" hidden="1"/>
    <cellStyle name="Uwaga 3" xfId="33569" hidden="1"/>
    <cellStyle name="Uwaga 3" xfId="33568" hidden="1"/>
    <cellStyle name="Uwaga 3" xfId="33566" hidden="1"/>
    <cellStyle name="Uwaga 3" xfId="33554" hidden="1"/>
    <cellStyle name="Uwaga 3" xfId="33553" hidden="1"/>
    <cellStyle name="Uwaga 3" xfId="33551" hidden="1"/>
    <cellStyle name="Uwaga 3" xfId="33539" hidden="1"/>
    <cellStyle name="Uwaga 3" xfId="33538" hidden="1"/>
    <cellStyle name="Uwaga 3" xfId="33536" hidden="1"/>
    <cellStyle name="Uwaga 3" xfId="33524" hidden="1"/>
    <cellStyle name="Uwaga 3" xfId="33523" hidden="1"/>
    <cellStyle name="Uwaga 3" xfId="33521" hidden="1"/>
    <cellStyle name="Uwaga 3" xfId="33509" hidden="1"/>
    <cellStyle name="Uwaga 3" xfId="33508" hidden="1"/>
    <cellStyle name="Uwaga 3" xfId="33506" hidden="1"/>
    <cellStyle name="Uwaga 3" xfId="33494" hidden="1"/>
    <cellStyle name="Uwaga 3" xfId="33493" hidden="1"/>
    <cellStyle name="Uwaga 3" xfId="33491" hidden="1"/>
    <cellStyle name="Uwaga 3" xfId="33479" hidden="1"/>
    <cellStyle name="Uwaga 3" xfId="33478" hidden="1"/>
    <cellStyle name="Uwaga 3" xfId="33476" hidden="1"/>
    <cellStyle name="Uwaga 3" xfId="33464" hidden="1"/>
    <cellStyle name="Uwaga 3" xfId="33463" hidden="1"/>
    <cellStyle name="Uwaga 3" xfId="33461" hidden="1"/>
    <cellStyle name="Uwaga 3" xfId="33449" hidden="1"/>
    <cellStyle name="Uwaga 3" xfId="33448" hidden="1"/>
    <cellStyle name="Uwaga 3" xfId="33446" hidden="1"/>
    <cellStyle name="Uwaga 3" xfId="33434" hidden="1"/>
    <cellStyle name="Uwaga 3" xfId="33433" hidden="1"/>
    <cellStyle name="Uwaga 3" xfId="33431" hidden="1"/>
    <cellStyle name="Uwaga 3" xfId="33419" hidden="1"/>
    <cellStyle name="Uwaga 3" xfId="33418" hidden="1"/>
    <cellStyle name="Uwaga 3" xfId="33416" hidden="1"/>
    <cellStyle name="Uwaga 3" xfId="33404" hidden="1"/>
    <cellStyle name="Uwaga 3" xfId="33402" hidden="1"/>
    <cellStyle name="Uwaga 3" xfId="33399" hidden="1"/>
    <cellStyle name="Uwaga 3" xfId="33389" hidden="1"/>
    <cellStyle name="Uwaga 3" xfId="33387" hidden="1"/>
    <cellStyle name="Uwaga 3" xfId="33384" hidden="1"/>
    <cellStyle name="Uwaga 3" xfId="33374" hidden="1"/>
    <cellStyle name="Uwaga 3" xfId="33372" hidden="1"/>
    <cellStyle name="Uwaga 3" xfId="33369" hidden="1"/>
    <cellStyle name="Uwaga 3" xfId="33359" hidden="1"/>
    <cellStyle name="Uwaga 3" xfId="33357" hidden="1"/>
    <cellStyle name="Uwaga 3" xfId="33354" hidden="1"/>
    <cellStyle name="Uwaga 3" xfId="33344" hidden="1"/>
    <cellStyle name="Uwaga 3" xfId="33342" hidden="1"/>
    <cellStyle name="Uwaga 3" xfId="33339" hidden="1"/>
    <cellStyle name="Uwaga 3" xfId="33329" hidden="1"/>
    <cellStyle name="Uwaga 3" xfId="33327" hidden="1"/>
    <cellStyle name="Uwaga 3" xfId="33323" hidden="1"/>
    <cellStyle name="Uwaga 3" xfId="33314" hidden="1"/>
    <cellStyle name="Uwaga 3" xfId="33311" hidden="1"/>
    <cellStyle name="Uwaga 3" xfId="33307" hidden="1"/>
    <cellStyle name="Uwaga 3" xfId="33299" hidden="1"/>
    <cellStyle name="Uwaga 3" xfId="33297" hidden="1"/>
    <cellStyle name="Uwaga 3" xfId="33293" hidden="1"/>
    <cellStyle name="Uwaga 3" xfId="33284" hidden="1"/>
    <cellStyle name="Uwaga 3" xfId="33282" hidden="1"/>
    <cellStyle name="Uwaga 3" xfId="33279" hidden="1"/>
    <cellStyle name="Uwaga 3" xfId="33269" hidden="1"/>
    <cellStyle name="Uwaga 3" xfId="33267" hidden="1"/>
    <cellStyle name="Uwaga 3" xfId="33262" hidden="1"/>
    <cellStyle name="Uwaga 3" xfId="33254" hidden="1"/>
    <cellStyle name="Uwaga 3" xfId="33252" hidden="1"/>
    <cellStyle name="Uwaga 3" xfId="33247" hidden="1"/>
    <cellStyle name="Uwaga 3" xfId="33239" hidden="1"/>
    <cellStyle name="Uwaga 3" xfId="33237" hidden="1"/>
    <cellStyle name="Uwaga 3" xfId="33232" hidden="1"/>
    <cellStyle name="Uwaga 3" xfId="33224" hidden="1"/>
    <cellStyle name="Uwaga 3" xfId="33222" hidden="1"/>
    <cellStyle name="Uwaga 3" xfId="33218" hidden="1"/>
    <cellStyle name="Uwaga 3" xfId="33209" hidden="1"/>
    <cellStyle name="Uwaga 3" xfId="33206" hidden="1"/>
    <cellStyle name="Uwaga 3" xfId="33201" hidden="1"/>
    <cellStyle name="Uwaga 3" xfId="33194" hidden="1"/>
    <cellStyle name="Uwaga 3" xfId="33190" hidden="1"/>
    <cellStyle name="Uwaga 3" xfId="33185" hidden="1"/>
    <cellStyle name="Uwaga 3" xfId="33179" hidden="1"/>
    <cellStyle name="Uwaga 3" xfId="33175" hidden="1"/>
    <cellStyle name="Uwaga 3" xfId="33170" hidden="1"/>
    <cellStyle name="Uwaga 3" xfId="33164" hidden="1"/>
    <cellStyle name="Uwaga 3" xfId="33161" hidden="1"/>
    <cellStyle name="Uwaga 3" xfId="33157" hidden="1"/>
    <cellStyle name="Uwaga 3" xfId="33148" hidden="1"/>
    <cellStyle name="Uwaga 3" xfId="33143" hidden="1"/>
    <cellStyle name="Uwaga 3" xfId="33138" hidden="1"/>
    <cellStyle name="Uwaga 3" xfId="33133" hidden="1"/>
    <cellStyle name="Uwaga 3" xfId="33128" hidden="1"/>
    <cellStyle name="Uwaga 3" xfId="33123" hidden="1"/>
    <cellStyle name="Uwaga 3" xfId="33118" hidden="1"/>
    <cellStyle name="Uwaga 3" xfId="33113" hidden="1"/>
    <cellStyle name="Uwaga 3" xfId="33108" hidden="1"/>
    <cellStyle name="Uwaga 3" xfId="33104" hidden="1"/>
    <cellStyle name="Uwaga 3" xfId="33099" hidden="1"/>
    <cellStyle name="Uwaga 3" xfId="33094" hidden="1"/>
    <cellStyle name="Uwaga 3" xfId="33089" hidden="1"/>
    <cellStyle name="Uwaga 3" xfId="33085" hidden="1"/>
    <cellStyle name="Uwaga 3" xfId="33081" hidden="1"/>
    <cellStyle name="Uwaga 3" xfId="33074" hidden="1"/>
    <cellStyle name="Uwaga 3" xfId="33070" hidden="1"/>
    <cellStyle name="Uwaga 3" xfId="33065" hidden="1"/>
    <cellStyle name="Uwaga 3" xfId="33059" hidden="1"/>
    <cellStyle name="Uwaga 3" xfId="33055" hidden="1"/>
    <cellStyle name="Uwaga 3" xfId="33050" hidden="1"/>
    <cellStyle name="Uwaga 3" xfId="33044" hidden="1"/>
    <cellStyle name="Uwaga 3" xfId="33040" hidden="1"/>
    <cellStyle name="Uwaga 3" xfId="33036" hidden="1"/>
    <cellStyle name="Uwaga 3" xfId="33029" hidden="1"/>
    <cellStyle name="Uwaga 3" xfId="33025" hidden="1"/>
    <cellStyle name="Uwaga 3" xfId="33021" hidden="1"/>
    <cellStyle name="Uwaga 3" xfId="31963" hidden="1"/>
    <cellStyle name="Uwaga 3" xfId="31962" hidden="1"/>
    <cellStyle name="Uwaga 3" xfId="31961" hidden="1"/>
    <cellStyle name="Uwaga 3" xfId="31954" hidden="1"/>
    <cellStyle name="Uwaga 3" xfId="31953" hidden="1"/>
    <cellStyle name="Uwaga 3" xfId="31952" hidden="1"/>
    <cellStyle name="Uwaga 3" xfId="31945" hidden="1"/>
    <cellStyle name="Uwaga 3" xfId="31944" hidden="1"/>
    <cellStyle name="Uwaga 3" xfId="31943" hidden="1"/>
    <cellStyle name="Uwaga 3" xfId="31936" hidden="1"/>
    <cellStyle name="Uwaga 3" xfId="31935" hidden="1"/>
    <cellStyle name="Uwaga 3" xfId="31934" hidden="1"/>
    <cellStyle name="Uwaga 3" xfId="31927" hidden="1"/>
    <cellStyle name="Uwaga 3" xfId="31926" hidden="1"/>
    <cellStyle name="Uwaga 3" xfId="31925" hidden="1"/>
    <cellStyle name="Uwaga 3" xfId="31918" hidden="1"/>
    <cellStyle name="Uwaga 3" xfId="31917" hidden="1"/>
    <cellStyle name="Uwaga 3" xfId="31915" hidden="1"/>
    <cellStyle name="Uwaga 3" xfId="31909" hidden="1"/>
    <cellStyle name="Uwaga 3" xfId="31908" hidden="1"/>
    <cellStyle name="Uwaga 3" xfId="31906" hidden="1"/>
    <cellStyle name="Uwaga 3" xfId="31900" hidden="1"/>
    <cellStyle name="Uwaga 3" xfId="31899" hidden="1"/>
    <cellStyle name="Uwaga 3" xfId="31897" hidden="1"/>
    <cellStyle name="Uwaga 3" xfId="31891" hidden="1"/>
    <cellStyle name="Uwaga 3" xfId="31890" hidden="1"/>
    <cellStyle name="Uwaga 3" xfId="31888" hidden="1"/>
    <cellStyle name="Uwaga 3" xfId="31882" hidden="1"/>
    <cellStyle name="Uwaga 3" xfId="31881" hidden="1"/>
    <cellStyle name="Uwaga 3" xfId="31879" hidden="1"/>
    <cellStyle name="Uwaga 3" xfId="31873" hidden="1"/>
    <cellStyle name="Uwaga 3" xfId="31872" hidden="1"/>
    <cellStyle name="Uwaga 3" xfId="31870" hidden="1"/>
    <cellStyle name="Uwaga 3" xfId="31864" hidden="1"/>
    <cellStyle name="Uwaga 3" xfId="31863" hidden="1"/>
    <cellStyle name="Uwaga 3" xfId="31861" hidden="1"/>
    <cellStyle name="Uwaga 3" xfId="31855" hidden="1"/>
    <cellStyle name="Uwaga 3" xfId="31854" hidden="1"/>
    <cellStyle name="Uwaga 3" xfId="31852" hidden="1"/>
    <cellStyle name="Uwaga 3" xfId="31846" hidden="1"/>
    <cellStyle name="Uwaga 3" xfId="31845" hidden="1"/>
    <cellStyle name="Uwaga 3" xfId="31843" hidden="1"/>
    <cellStyle name="Uwaga 3" xfId="31837" hidden="1"/>
    <cellStyle name="Uwaga 3" xfId="31836" hidden="1"/>
    <cellStyle name="Uwaga 3" xfId="31834" hidden="1"/>
    <cellStyle name="Uwaga 3" xfId="31828" hidden="1"/>
    <cellStyle name="Uwaga 3" xfId="31827" hidden="1"/>
    <cellStyle name="Uwaga 3" xfId="31825" hidden="1"/>
    <cellStyle name="Uwaga 3" xfId="31819" hidden="1"/>
    <cellStyle name="Uwaga 3" xfId="31818" hidden="1"/>
    <cellStyle name="Uwaga 3" xfId="31816" hidden="1"/>
    <cellStyle name="Uwaga 3" xfId="31810" hidden="1"/>
    <cellStyle name="Uwaga 3" xfId="31809" hidden="1"/>
    <cellStyle name="Uwaga 3" xfId="31806" hidden="1"/>
    <cellStyle name="Uwaga 3" xfId="31801" hidden="1"/>
    <cellStyle name="Uwaga 3" xfId="31799" hidden="1"/>
    <cellStyle name="Uwaga 3" xfId="31796" hidden="1"/>
    <cellStyle name="Uwaga 3" xfId="31792" hidden="1"/>
    <cellStyle name="Uwaga 3" xfId="31791" hidden="1"/>
    <cellStyle name="Uwaga 3" xfId="31788" hidden="1"/>
    <cellStyle name="Uwaga 3" xfId="31783" hidden="1"/>
    <cellStyle name="Uwaga 3" xfId="31782" hidden="1"/>
    <cellStyle name="Uwaga 3" xfId="31780" hidden="1"/>
    <cellStyle name="Uwaga 3" xfId="31774" hidden="1"/>
    <cellStyle name="Uwaga 3" xfId="31773" hidden="1"/>
    <cellStyle name="Uwaga 3" xfId="31771" hidden="1"/>
    <cellStyle name="Uwaga 3" xfId="31765" hidden="1"/>
    <cellStyle name="Uwaga 3" xfId="31764" hidden="1"/>
    <cellStyle name="Uwaga 3" xfId="31762" hidden="1"/>
    <cellStyle name="Uwaga 3" xfId="31756" hidden="1"/>
    <cellStyle name="Uwaga 3" xfId="31755" hidden="1"/>
    <cellStyle name="Uwaga 3" xfId="31753" hidden="1"/>
    <cellStyle name="Uwaga 3" xfId="31747" hidden="1"/>
    <cellStyle name="Uwaga 3" xfId="31746" hidden="1"/>
    <cellStyle name="Uwaga 3" xfId="31744" hidden="1"/>
    <cellStyle name="Uwaga 3" xfId="31738" hidden="1"/>
    <cellStyle name="Uwaga 3" xfId="31737" hidden="1"/>
    <cellStyle name="Uwaga 3" xfId="31734" hidden="1"/>
    <cellStyle name="Uwaga 3" xfId="31729" hidden="1"/>
    <cellStyle name="Uwaga 3" xfId="31727" hidden="1"/>
    <cellStyle name="Uwaga 3" xfId="31724" hidden="1"/>
    <cellStyle name="Uwaga 3" xfId="31720" hidden="1"/>
    <cellStyle name="Uwaga 3" xfId="31718" hidden="1"/>
    <cellStyle name="Uwaga 3" xfId="31715" hidden="1"/>
    <cellStyle name="Uwaga 3" xfId="31711" hidden="1"/>
    <cellStyle name="Uwaga 3" xfId="31710" hidden="1"/>
    <cellStyle name="Uwaga 3" xfId="31708" hidden="1"/>
    <cellStyle name="Uwaga 3" xfId="31702" hidden="1"/>
    <cellStyle name="Uwaga 3" xfId="31700" hidden="1"/>
    <cellStyle name="Uwaga 3" xfId="31697" hidden="1"/>
    <cellStyle name="Uwaga 3" xfId="31693" hidden="1"/>
    <cellStyle name="Uwaga 3" xfId="31691" hidden="1"/>
    <cellStyle name="Uwaga 3" xfId="31688" hidden="1"/>
    <cellStyle name="Uwaga 3" xfId="31684" hidden="1"/>
    <cellStyle name="Uwaga 3" xfId="31682" hidden="1"/>
    <cellStyle name="Uwaga 3" xfId="31679" hidden="1"/>
    <cellStyle name="Uwaga 3" xfId="31675" hidden="1"/>
    <cellStyle name="Uwaga 3" xfId="31673" hidden="1"/>
    <cellStyle name="Uwaga 3" xfId="31671" hidden="1"/>
    <cellStyle name="Uwaga 3" xfId="31666" hidden="1"/>
    <cellStyle name="Uwaga 3" xfId="31664" hidden="1"/>
    <cellStyle name="Uwaga 3" xfId="31662" hidden="1"/>
    <cellStyle name="Uwaga 3" xfId="31657" hidden="1"/>
    <cellStyle name="Uwaga 3" xfId="31655" hidden="1"/>
    <cellStyle name="Uwaga 3" xfId="31652" hidden="1"/>
    <cellStyle name="Uwaga 3" xfId="31648" hidden="1"/>
    <cellStyle name="Uwaga 3" xfId="31646" hidden="1"/>
    <cellStyle name="Uwaga 3" xfId="31644" hidden="1"/>
    <cellStyle name="Uwaga 3" xfId="31639" hidden="1"/>
    <cellStyle name="Uwaga 3" xfId="31637" hidden="1"/>
    <cellStyle name="Uwaga 3" xfId="31635" hidden="1"/>
    <cellStyle name="Uwaga 3" xfId="31629" hidden="1"/>
    <cellStyle name="Uwaga 3" xfId="31626" hidden="1"/>
    <cellStyle name="Uwaga 3" xfId="31623" hidden="1"/>
    <cellStyle name="Uwaga 3" xfId="31620" hidden="1"/>
    <cellStyle name="Uwaga 3" xfId="31617" hidden="1"/>
    <cellStyle name="Uwaga 3" xfId="31614" hidden="1"/>
    <cellStyle name="Uwaga 3" xfId="31611" hidden="1"/>
    <cellStyle name="Uwaga 3" xfId="31608" hidden="1"/>
    <cellStyle name="Uwaga 3" xfId="31605" hidden="1"/>
    <cellStyle name="Uwaga 3" xfId="31603" hidden="1"/>
    <cellStyle name="Uwaga 3" xfId="31601" hidden="1"/>
    <cellStyle name="Uwaga 3" xfId="31598" hidden="1"/>
    <cellStyle name="Uwaga 3" xfId="31594" hidden="1"/>
    <cellStyle name="Uwaga 3" xfId="31591" hidden="1"/>
    <cellStyle name="Uwaga 3" xfId="31588" hidden="1"/>
    <cellStyle name="Uwaga 3" xfId="31584" hidden="1"/>
    <cellStyle name="Uwaga 3" xfId="31581" hidden="1"/>
    <cellStyle name="Uwaga 3" xfId="31578" hidden="1"/>
    <cellStyle name="Uwaga 3" xfId="31576" hidden="1"/>
    <cellStyle name="Uwaga 3" xfId="31573" hidden="1"/>
    <cellStyle name="Uwaga 3" xfId="31570" hidden="1"/>
    <cellStyle name="Uwaga 3" xfId="31567" hidden="1"/>
    <cellStyle name="Uwaga 3" xfId="31565" hidden="1"/>
    <cellStyle name="Uwaga 3" xfId="31563" hidden="1"/>
    <cellStyle name="Uwaga 3" xfId="31558" hidden="1"/>
    <cellStyle name="Uwaga 3" xfId="31555" hidden="1"/>
    <cellStyle name="Uwaga 3" xfId="31552" hidden="1"/>
    <cellStyle name="Uwaga 3" xfId="31548" hidden="1"/>
    <cellStyle name="Uwaga 3" xfId="29573" hidden="1"/>
    <cellStyle name="Uwaga 3" xfId="30589" hidden="1"/>
    <cellStyle name="Uwaga 3" xfId="28659" hidden="1"/>
    <cellStyle name="Uwaga 3" xfId="30549" hidden="1"/>
    <cellStyle name="Uwaga 3" xfId="31530" hidden="1"/>
    <cellStyle name="Uwaga 3" xfId="29565" hidden="1"/>
    <cellStyle name="Uwaga 3" xfId="30545" hidden="1"/>
    <cellStyle name="Uwaga 3" xfId="31526" hidden="1"/>
    <cellStyle name="Uwaga 3" xfId="30577" hidden="1"/>
    <cellStyle name="Uwaga 3" xfId="28671" hidden="1"/>
    <cellStyle name="Uwaga 3" xfId="30537" hidden="1"/>
    <cellStyle name="Uwaga 3" xfId="28675" hidden="1"/>
    <cellStyle name="Uwaga 3" xfId="30533" hidden="1"/>
    <cellStyle name="Uwaga 3" xfId="31477" hidden="1"/>
    <cellStyle name="Uwaga 3" xfId="29572" hidden="1"/>
    <cellStyle name="Uwaga 3" xfId="30588" hidden="1"/>
    <cellStyle name="Uwaga 3" xfId="28660" hidden="1"/>
    <cellStyle name="Uwaga 3" xfId="29605" hidden="1"/>
    <cellStyle name="Uwaga 3" xfId="31492" hidden="1"/>
    <cellStyle name="Uwaga 3" xfId="29564" hidden="1"/>
    <cellStyle name="Uwaga 3" xfId="30580" hidden="1"/>
    <cellStyle name="Uwaga 3" xfId="31525" hidden="1"/>
    <cellStyle name="Uwaga 3" xfId="29560" hidden="1"/>
    <cellStyle name="Uwaga 3" xfId="31521" hidden="1"/>
    <cellStyle name="Uwaga 3" xfId="29556" hidden="1"/>
    <cellStyle name="Uwaga 3" xfId="30572" hidden="1"/>
    <cellStyle name="Uwaga 3" xfId="29552" hidden="1"/>
    <cellStyle name="Uwaga 3" xfId="30532" hidden="1"/>
    <cellStyle name="Uwaga 3" xfId="31513" hidden="1"/>
    <cellStyle name="Uwaga 3" xfId="28661" hidden="1"/>
    <cellStyle name="Uwaga 3" xfId="29604" hidden="1"/>
    <cellStyle name="Uwaga 3" xfId="29563" hidden="1"/>
    <cellStyle name="Uwaga 3" xfId="28673" hidden="1"/>
    <cellStyle name="Uwaga 3" xfId="29592" hidden="1"/>
    <cellStyle name="Uwaga 3" xfId="29551" hidden="1"/>
    <cellStyle name="Uwaga 3" xfId="33973" hidden="1"/>
    <cellStyle name="Uwaga 3" xfId="33974" hidden="1"/>
    <cellStyle name="Uwaga 3" xfId="33976" hidden="1"/>
    <cellStyle name="Uwaga 3" xfId="33988" hidden="1"/>
    <cellStyle name="Uwaga 3" xfId="33989" hidden="1"/>
    <cellStyle name="Uwaga 3" xfId="33994" hidden="1"/>
    <cellStyle name="Uwaga 3" xfId="34003" hidden="1"/>
    <cellStyle name="Uwaga 3" xfId="34004" hidden="1"/>
    <cellStyle name="Uwaga 3" xfId="34009" hidden="1"/>
    <cellStyle name="Uwaga 3" xfId="34018" hidden="1"/>
    <cellStyle name="Uwaga 3" xfId="34019" hidden="1"/>
    <cellStyle name="Uwaga 3" xfId="34020" hidden="1"/>
    <cellStyle name="Uwaga 3" xfId="34033" hidden="1"/>
    <cellStyle name="Uwaga 3" xfId="34038" hidden="1"/>
    <cellStyle name="Uwaga 3" xfId="34043" hidden="1"/>
    <cellStyle name="Uwaga 3" xfId="34053" hidden="1"/>
    <cellStyle name="Uwaga 3" xfId="34058" hidden="1"/>
    <cellStyle name="Uwaga 3" xfId="34062" hidden="1"/>
    <cellStyle name="Uwaga 3" xfId="34069" hidden="1"/>
    <cellStyle name="Uwaga 3" xfId="34074" hidden="1"/>
    <cellStyle name="Uwaga 3" xfId="34077" hidden="1"/>
    <cellStyle name="Uwaga 3" xfId="34083" hidden="1"/>
    <cellStyle name="Uwaga 3" xfId="34088" hidden="1"/>
    <cellStyle name="Uwaga 3" xfId="34092" hidden="1"/>
    <cellStyle name="Uwaga 3" xfId="34093" hidden="1"/>
    <cellStyle name="Uwaga 3" xfId="34094" hidden="1"/>
    <cellStyle name="Uwaga 3" xfId="34098" hidden="1"/>
    <cellStyle name="Uwaga 3" xfId="34110" hidden="1"/>
    <cellStyle name="Uwaga 3" xfId="34115" hidden="1"/>
    <cellStyle name="Uwaga 3" xfId="34120" hidden="1"/>
    <cellStyle name="Uwaga 3" xfId="34125" hidden="1"/>
    <cellStyle name="Uwaga 3" xfId="34130" hidden="1"/>
    <cellStyle name="Uwaga 3" xfId="34135" hidden="1"/>
    <cellStyle name="Uwaga 3" xfId="34139" hidden="1"/>
    <cellStyle name="Uwaga 3" xfId="34143" hidden="1"/>
    <cellStyle name="Uwaga 3" xfId="34148" hidden="1"/>
    <cellStyle name="Uwaga 3" xfId="34153" hidden="1"/>
    <cellStyle name="Uwaga 3" xfId="34154" hidden="1"/>
    <cellStyle name="Uwaga 3" xfId="34156" hidden="1"/>
    <cellStyle name="Uwaga 3" xfId="34169" hidden="1"/>
    <cellStyle name="Uwaga 3" xfId="34173" hidden="1"/>
    <cellStyle name="Uwaga 3" xfId="34178" hidden="1"/>
    <cellStyle name="Uwaga 3" xfId="34185" hidden="1"/>
    <cellStyle name="Uwaga 3" xfId="34189" hidden="1"/>
    <cellStyle name="Uwaga 3" xfId="34194" hidden="1"/>
    <cellStyle name="Uwaga 3" xfId="34199" hidden="1"/>
    <cellStyle name="Uwaga 3" xfId="34202" hidden="1"/>
    <cellStyle name="Uwaga 3" xfId="34207" hidden="1"/>
    <cellStyle name="Uwaga 3" xfId="34213" hidden="1"/>
    <cellStyle name="Uwaga 3" xfId="34214" hidden="1"/>
    <cellStyle name="Uwaga 3" xfId="34217" hidden="1"/>
    <cellStyle name="Uwaga 3" xfId="34230" hidden="1"/>
    <cellStyle name="Uwaga 3" xfId="34234" hidden="1"/>
    <cellStyle name="Uwaga 3" xfId="34239" hidden="1"/>
    <cellStyle name="Uwaga 3" xfId="34246" hidden="1"/>
    <cellStyle name="Uwaga 3" xfId="34251" hidden="1"/>
    <cellStyle name="Uwaga 3" xfId="34255" hidden="1"/>
    <cellStyle name="Uwaga 3" xfId="34260" hidden="1"/>
    <cellStyle name="Uwaga 3" xfId="34264" hidden="1"/>
    <cellStyle name="Uwaga 3" xfId="34269" hidden="1"/>
    <cellStyle name="Uwaga 3" xfId="34273" hidden="1"/>
    <cellStyle name="Uwaga 3" xfId="34274" hidden="1"/>
    <cellStyle name="Uwaga 3" xfId="34276" hidden="1"/>
    <cellStyle name="Uwaga 3" xfId="34288" hidden="1"/>
    <cellStyle name="Uwaga 3" xfId="34289" hidden="1"/>
    <cellStyle name="Uwaga 3" xfId="34291" hidden="1"/>
    <cellStyle name="Uwaga 3" xfId="34303" hidden="1"/>
    <cellStyle name="Uwaga 3" xfId="34305" hidden="1"/>
    <cellStyle name="Uwaga 3" xfId="34308" hidden="1"/>
    <cellStyle name="Uwaga 3" xfId="34318" hidden="1"/>
    <cellStyle name="Uwaga 3" xfId="34319" hidden="1"/>
    <cellStyle name="Uwaga 3" xfId="34321" hidden="1"/>
    <cellStyle name="Uwaga 3" xfId="34333" hidden="1"/>
    <cellStyle name="Uwaga 3" xfId="34334" hidden="1"/>
    <cellStyle name="Uwaga 3" xfId="34335" hidden="1"/>
    <cellStyle name="Uwaga 3" xfId="34349" hidden="1"/>
    <cellStyle name="Uwaga 3" xfId="34352" hidden="1"/>
    <cellStyle name="Uwaga 3" xfId="34356" hidden="1"/>
    <cellStyle name="Uwaga 3" xfId="34364" hidden="1"/>
    <cellStyle name="Uwaga 3" xfId="34367" hidden="1"/>
    <cellStyle name="Uwaga 3" xfId="34371" hidden="1"/>
    <cellStyle name="Uwaga 3" xfId="34379" hidden="1"/>
    <cellStyle name="Uwaga 3" xfId="34382" hidden="1"/>
    <cellStyle name="Uwaga 3" xfId="34386" hidden="1"/>
    <cellStyle name="Uwaga 3" xfId="34393" hidden="1"/>
    <cellStyle name="Uwaga 3" xfId="34394" hidden="1"/>
    <cellStyle name="Uwaga 3" xfId="34396" hidden="1"/>
    <cellStyle name="Uwaga 3" xfId="34409" hidden="1"/>
    <cellStyle name="Uwaga 3" xfId="34412" hidden="1"/>
    <cellStyle name="Uwaga 3" xfId="34415" hidden="1"/>
    <cellStyle name="Uwaga 3" xfId="34424" hidden="1"/>
    <cellStyle name="Uwaga 3" xfId="34427" hidden="1"/>
    <cellStyle name="Uwaga 3" xfId="34431" hidden="1"/>
    <cellStyle name="Uwaga 3" xfId="34439" hidden="1"/>
    <cellStyle name="Uwaga 3" xfId="34441" hidden="1"/>
    <cellStyle name="Uwaga 3" xfId="34444" hidden="1"/>
    <cellStyle name="Uwaga 3" xfId="34453" hidden="1"/>
    <cellStyle name="Uwaga 3" xfId="34454" hidden="1"/>
    <cellStyle name="Uwaga 3" xfId="34455" hidden="1"/>
    <cellStyle name="Uwaga 3" xfId="34468" hidden="1"/>
    <cellStyle name="Uwaga 3" xfId="34469" hidden="1"/>
    <cellStyle name="Uwaga 3" xfId="34471" hidden="1"/>
    <cellStyle name="Uwaga 3" xfId="34483" hidden="1"/>
    <cellStyle name="Uwaga 3" xfId="34484" hidden="1"/>
    <cellStyle name="Uwaga 3" xfId="34486" hidden="1"/>
    <cellStyle name="Uwaga 3" xfId="34498" hidden="1"/>
    <cellStyle name="Uwaga 3" xfId="34499" hidden="1"/>
    <cellStyle name="Uwaga 3" xfId="34501" hidden="1"/>
    <cellStyle name="Uwaga 3" xfId="34513" hidden="1"/>
    <cellStyle name="Uwaga 3" xfId="34514" hidden="1"/>
    <cellStyle name="Uwaga 3" xfId="34515" hidden="1"/>
    <cellStyle name="Uwaga 3" xfId="34529" hidden="1"/>
    <cellStyle name="Uwaga 3" xfId="34531" hidden="1"/>
    <cellStyle name="Uwaga 3" xfId="34534" hidden="1"/>
    <cellStyle name="Uwaga 3" xfId="34544" hidden="1"/>
    <cellStyle name="Uwaga 3" xfId="34547" hidden="1"/>
    <cellStyle name="Uwaga 3" xfId="34550" hidden="1"/>
    <cellStyle name="Uwaga 3" xfId="34559" hidden="1"/>
    <cellStyle name="Uwaga 3" xfId="34561" hidden="1"/>
    <cellStyle name="Uwaga 3" xfId="34564" hidden="1"/>
    <cellStyle name="Uwaga 3" xfId="34573" hidden="1"/>
    <cellStyle name="Uwaga 3" xfId="34574" hidden="1"/>
    <cellStyle name="Uwaga 3" xfId="34575" hidden="1"/>
    <cellStyle name="Uwaga 3" xfId="34588" hidden="1"/>
    <cellStyle name="Uwaga 3" xfId="34590" hidden="1"/>
    <cellStyle name="Uwaga 3" xfId="34592" hidden="1"/>
    <cellStyle name="Uwaga 3" xfId="34603" hidden="1"/>
    <cellStyle name="Uwaga 3" xfId="34605" hidden="1"/>
    <cellStyle name="Uwaga 3" xfId="34607" hidden="1"/>
    <cellStyle name="Uwaga 3" xfId="34618" hidden="1"/>
    <cellStyle name="Uwaga 3" xfId="34620" hidden="1"/>
    <cellStyle name="Uwaga 3" xfId="34622" hidden="1"/>
    <cellStyle name="Uwaga 3" xfId="34633" hidden="1"/>
    <cellStyle name="Uwaga 3" xfId="34634" hidden="1"/>
    <cellStyle name="Uwaga 3" xfId="34635" hidden="1"/>
    <cellStyle name="Uwaga 3" xfId="34648" hidden="1"/>
    <cellStyle name="Uwaga 3" xfId="34650" hidden="1"/>
    <cellStyle name="Uwaga 3" xfId="34652" hidden="1"/>
    <cellStyle name="Uwaga 3" xfId="34663" hidden="1"/>
    <cellStyle name="Uwaga 3" xfId="34665" hidden="1"/>
    <cellStyle name="Uwaga 3" xfId="34667" hidden="1"/>
    <cellStyle name="Uwaga 3" xfId="34678" hidden="1"/>
    <cellStyle name="Uwaga 3" xfId="34680" hidden="1"/>
    <cellStyle name="Uwaga 3" xfId="34681" hidden="1"/>
    <cellStyle name="Uwaga 3" xfId="34693" hidden="1"/>
    <cellStyle name="Uwaga 3" xfId="34694" hidden="1"/>
    <cellStyle name="Uwaga 3" xfId="34695" hidden="1"/>
    <cellStyle name="Uwaga 3" xfId="34708" hidden="1"/>
    <cellStyle name="Uwaga 3" xfId="34710" hidden="1"/>
    <cellStyle name="Uwaga 3" xfId="34712" hidden="1"/>
    <cellStyle name="Uwaga 3" xfId="34723" hidden="1"/>
    <cellStyle name="Uwaga 3" xfId="34725" hidden="1"/>
    <cellStyle name="Uwaga 3" xfId="34727" hidden="1"/>
    <cellStyle name="Uwaga 3" xfId="34738" hidden="1"/>
    <cellStyle name="Uwaga 3" xfId="34740" hidden="1"/>
    <cellStyle name="Uwaga 3" xfId="34742" hidden="1"/>
    <cellStyle name="Uwaga 3" xfId="34753" hidden="1"/>
    <cellStyle name="Uwaga 3" xfId="34754" hidden="1"/>
    <cellStyle name="Uwaga 3" xfId="34756" hidden="1"/>
    <cellStyle name="Uwaga 3" xfId="34767" hidden="1"/>
    <cellStyle name="Uwaga 3" xfId="34769" hidden="1"/>
    <cellStyle name="Uwaga 3" xfId="34770" hidden="1"/>
    <cellStyle name="Uwaga 3" xfId="34779" hidden="1"/>
    <cellStyle name="Uwaga 3" xfId="34782" hidden="1"/>
    <cellStyle name="Uwaga 3" xfId="34784" hidden="1"/>
    <cellStyle name="Uwaga 3" xfId="34795" hidden="1"/>
    <cellStyle name="Uwaga 3" xfId="34797" hidden="1"/>
    <cellStyle name="Uwaga 3" xfId="34799" hidden="1"/>
    <cellStyle name="Uwaga 3" xfId="34811" hidden="1"/>
    <cellStyle name="Uwaga 3" xfId="34813" hidden="1"/>
    <cellStyle name="Uwaga 3" xfId="34815" hidden="1"/>
    <cellStyle name="Uwaga 3" xfId="34823" hidden="1"/>
    <cellStyle name="Uwaga 3" xfId="34825" hidden="1"/>
    <cellStyle name="Uwaga 3" xfId="34828" hidden="1"/>
    <cellStyle name="Uwaga 3" xfId="34818" hidden="1"/>
    <cellStyle name="Uwaga 3" xfId="34817" hidden="1"/>
    <cellStyle name="Uwaga 3" xfId="34816" hidden="1"/>
    <cellStyle name="Uwaga 3" xfId="34803" hidden="1"/>
    <cellStyle name="Uwaga 3" xfId="34802" hidden="1"/>
    <cellStyle name="Uwaga 3" xfId="34801" hidden="1"/>
    <cellStyle name="Uwaga 3" xfId="34788" hidden="1"/>
    <cellStyle name="Uwaga 3" xfId="34787" hidden="1"/>
    <cellStyle name="Uwaga 3" xfId="34786" hidden="1"/>
    <cellStyle name="Uwaga 3" xfId="34773" hidden="1"/>
    <cellStyle name="Uwaga 3" xfId="34772" hidden="1"/>
    <cellStyle name="Uwaga 3" xfId="34771" hidden="1"/>
    <cellStyle name="Uwaga 3" xfId="34758" hidden="1"/>
    <cellStyle name="Uwaga 3" xfId="34757" hidden="1"/>
    <cellStyle name="Uwaga 3" xfId="34755" hidden="1"/>
    <cellStyle name="Uwaga 3" xfId="34744" hidden="1"/>
    <cellStyle name="Uwaga 3" xfId="34741" hidden="1"/>
    <cellStyle name="Uwaga 3" xfId="34739" hidden="1"/>
    <cellStyle name="Uwaga 3" xfId="34729" hidden="1"/>
    <cellStyle name="Uwaga 3" xfId="34726" hidden="1"/>
    <cellStyle name="Uwaga 3" xfId="34724" hidden="1"/>
    <cellStyle name="Uwaga 3" xfId="34714" hidden="1"/>
    <cellStyle name="Uwaga 3" xfId="34711" hidden="1"/>
    <cellStyle name="Uwaga 3" xfId="34709" hidden="1"/>
    <cellStyle name="Uwaga 3" xfId="34699" hidden="1"/>
    <cellStyle name="Uwaga 3" xfId="34697" hidden="1"/>
    <cellStyle name="Uwaga 3" xfId="34696" hidden="1"/>
    <cellStyle name="Uwaga 3" xfId="34684" hidden="1"/>
    <cellStyle name="Uwaga 3" xfId="34682" hidden="1"/>
    <cellStyle name="Uwaga 3" xfId="34679" hidden="1"/>
    <cellStyle name="Uwaga 3" xfId="34669" hidden="1"/>
    <cellStyle name="Uwaga 3" xfId="34666" hidden="1"/>
    <cellStyle name="Uwaga 3" xfId="34664" hidden="1"/>
    <cellStyle name="Uwaga 3" xfId="34654" hidden="1"/>
    <cellStyle name="Uwaga 3" xfId="34651" hidden="1"/>
    <cellStyle name="Uwaga 3" xfId="34649" hidden="1"/>
    <cellStyle name="Uwaga 3" xfId="34639" hidden="1"/>
    <cellStyle name="Uwaga 3" xfId="34637" hidden="1"/>
    <cellStyle name="Uwaga 3" xfId="34636" hidden="1"/>
    <cellStyle name="Uwaga 3" xfId="34624" hidden="1"/>
    <cellStyle name="Uwaga 3" xfId="34621" hidden="1"/>
    <cellStyle name="Uwaga 3" xfId="34619" hidden="1"/>
    <cellStyle name="Uwaga 3" xfId="34609" hidden="1"/>
    <cellStyle name="Uwaga 3" xfId="34606" hidden="1"/>
    <cellStyle name="Uwaga 3" xfId="34604" hidden="1"/>
    <cellStyle name="Uwaga 3" xfId="34594" hidden="1"/>
    <cellStyle name="Uwaga 3" xfId="34591" hidden="1"/>
    <cellStyle name="Uwaga 3" xfId="34589" hidden="1"/>
    <cellStyle name="Uwaga 3" xfId="34579" hidden="1"/>
    <cellStyle name="Uwaga 3" xfId="34577" hidden="1"/>
    <cellStyle name="Uwaga 3" xfId="34576" hidden="1"/>
    <cellStyle name="Uwaga 3" xfId="34563" hidden="1"/>
    <cellStyle name="Uwaga 3" xfId="34560" hidden="1"/>
    <cellStyle name="Uwaga 3" xfId="34558" hidden="1"/>
    <cellStyle name="Uwaga 3" xfId="34548" hidden="1"/>
    <cellStyle name="Uwaga 3" xfId="34545" hidden="1"/>
    <cellStyle name="Uwaga 3" xfId="34543" hidden="1"/>
    <cellStyle name="Uwaga 3" xfId="34533" hidden="1"/>
    <cellStyle name="Uwaga 3" xfId="34530" hidden="1"/>
    <cellStyle name="Uwaga 3" xfId="34528" hidden="1"/>
    <cellStyle name="Uwaga 3" xfId="34519" hidden="1"/>
    <cellStyle name="Uwaga 3" xfId="34517" hidden="1"/>
    <cellStyle name="Uwaga 3" xfId="34516" hidden="1"/>
    <cellStyle name="Uwaga 3" xfId="34504" hidden="1"/>
    <cellStyle name="Uwaga 3" xfId="34502" hidden="1"/>
    <cellStyle name="Uwaga 3" xfId="34500" hidden="1"/>
    <cellStyle name="Uwaga 3" xfId="34489" hidden="1"/>
    <cellStyle name="Uwaga 3" xfId="34487" hidden="1"/>
    <cellStyle name="Uwaga 3" xfId="34485" hidden="1"/>
    <cellStyle name="Uwaga 3" xfId="34474" hidden="1"/>
    <cellStyle name="Uwaga 3" xfId="34472" hidden="1"/>
    <cellStyle name="Uwaga 3" xfId="34470" hidden="1"/>
    <cellStyle name="Uwaga 3" xfId="34459" hidden="1"/>
    <cellStyle name="Uwaga 3" xfId="34457" hidden="1"/>
    <cellStyle name="Uwaga 3" xfId="34456" hidden="1"/>
    <cellStyle name="Uwaga 3" xfId="34443" hidden="1"/>
    <cellStyle name="Uwaga 3" xfId="34440" hidden="1"/>
    <cellStyle name="Uwaga 3" xfId="34438" hidden="1"/>
    <cellStyle name="Uwaga 3" xfId="34428" hidden="1"/>
    <cellStyle name="Uwaga 3" xfId="34425" hidden="1"/>
    <cellStyle name="Uwaga 3" xfId="34423" hidden="1"/>
    <cellStyle name="Uwaga 3" xfId="34413" hidden="1"/>
    <cellStyle name="Uwaga 3" xfId="34410" hidden="1"/>
    <cellStyle name="Uwaga 3" xfId="34408" hidden="1"/>
    <cellStyle name="Uwaga 3" xfId="34399" hidden="1"/>
    <cellStyle name="Uwaga 3" xfId="34397" hidden="1"/>
    <cellStyle name="Uwaga 3" xfId="34395" hidden="1"/>
    <cellStyle name="Uwaga 3" xfId="34383" hidden="1"/>
    <cellStyle name="Uwaga 3" xfId="34380" hidden="1"/>
    <cellStyle name="Uwaga 3" xfId="34378" hidden="1"/>
    <cellStyle name="Uwaga 3" xfId="34368" hidden="1"/>
    <cellStyle name="Uwaga 3" xfId="34365" hidden="1"/>
    <cellStyle name="Uwaga 3" xfId="34363" hidden="1"/>
    <cellStyle name="Uwaga 3" xfId="34353" hidden="1"/>
    <cellStyle name="Uwaga 3" xfId="34350" hidden="1"/>
    <cellStyle name="Uwaga 3" xfId="34348" hidden="1"/>
    <cellStyle name="Uwaga 3" xfId="34341" hidden="1"/>
    <cellStyle name="Uwaga 3" xfId="34338" hidden="1"/>
    <cellStyle name="Uwaga 3" xfId="34336" hidden="1"/>
    <cellStyle name="Uwaga 3" xfId="34326" hidden="1"/>
    <cellStyle name="Uwaga 3" xfId="34323" hidden="1"/>
    <cellStyle name="Uwaga 3" xfId="34320" hidden="1"/>
    <cellStyle name="Uwaga 3" xfId="34311" hidden="1"/>
    <cellStyle name="Uwaga 3" xfId="34307" hidden="1"/>
    <cellStyle name="Uwaga 3" xfId="34304" hidden="1"/>
    <cellStyle name="Uwaga 3" xfId="34296" hidden="1"/>
    <cellStyle name="Uwaga 3" xfId="34293" hidden="1"/>
    <cellStyle name="Uwaga 3" xfId="34290" hidden="1"/>
    <cellStyle name="Uwaga 3" xfId="34281" hidden="1"/>
    <cellStyle name="Uwaga 3" xfId="34278" hidden="1"/>
    <cellStyle name="Uwaga 3" xfId="34275" hidden="1"/>
    <cellStyle name="Uwaga 3" xfId="34265" hidden="1"/>
    <cellStyle name="Uwaga 3" xfId="34261" hidden="1"/>
    <cellStyle name="Uwaga 3" xfId="34258" hidden="1"/>
    <cellStyle name="Uwaga 3" xfId="34249" hidden="1"/>
    <cellStyle name="Uwaga 3" xfId="34245" hidden="1"/>
    <cellStyle name="Uwaga 3" xfId="34243" hidden="1"/>
    <cellStyle name="Uwaga 3" xfId="34235" hidden="1"/>
    <cellStyle name="Uwaga 3" xfId="34231" hidden="1"/>
    <cellStyle name="Uwaga 3" xfId="34228" hidden="1"/>
    <cellStyle name="Uwaga 3" xfId="34221" hidden="1"/>
    <cellStyle name="Uwaga 3" xfId="34218" hidden="1"/>
    <cellStyle name="Uwaga 3" xfId="34215" hidden="1"/>
    <cellStyle name="Uwaga 3" xfId="34206" hidden="1"/>
    <cellStyle name="Uwaga 3" xfId="34201" hidden="1"/>
    <cellStyle name="Uwaga 3" xfId="34198" hidden="1"/>
    <cellStyle name="Uwaga 3" xfId="34191" hidden="1"/>
    <cellStyle name="Uwaga 3" xfId="34186" hidden="1"/>
    <cellStyle name="Uwaga 3" xfId="34183" hidden="1"/>
    <cellStyle name="Uwaga 3" xfId="34176" hidden="1"/>
    <cellStyle name="Uwaga 3" xfId="34171" hidden="1"/>
    <cellStyle name="Uwaga 3" xfId="34168" hidden="1"/>
    <cellStyle name="Uwaga 3" xfId="34162" hidden="1"/>
    <cellStyle name="Uwaga 3" xfId="34158" hidden="1"/>
    <cellStyle name="Uwaga 3" xfId="34155" hidden="1"/>
    <cellStyle name="Uwaga 3" xfId="34147" hidden="1"/>
    <cellStyle name="Uwaga 3" xfId="34142" hidden="1"/>
    <cellStyle name="Uwaga 3" xfId="34138" hidden="1"/>
    <cellStyle name="Uwaga 3" xfId="34132" hidden="1"/>
    <cellStyle name="Uwaga 3" xfId="34127" hidden="1"/>
    <cellStyle name="Uwaga 3" xfId="34123" hidden="1"/>
    <cellStyle name="Uwaga 3" xfId="34117" hidden="1"/>
    <cellStyle name="Uwaga 3" xfId="34112" hidden="1"/>
    <cellStyle name="Uwaga 3" xfId="34108" hidden="1"/>
    <cellStyle name="Uwaga 3" xfId="34103" hidden="1"/>
    <cellStyle name="Uwaga 3" xfId="34099" hidden="1"/>
    <cellStyle name="Uwaga 3" xfId="34095" hidden="1"/>
    <cellStyle name="Uwaga 3" xfId="34087" hidden="1"/>
    <cellStyle name="Uwaga 3" xfId="34082" hidden="1"/>
    <cellStyle name="Uwaga 3" xfId="34078" hidden="1"/>
    <cellStyle name="Uwaga 3" xfId="34072" hidden="1"/>
    <cellStyle name="Uwaga 3" xfId="34067" hidden="1"/>
    <cellStyle name="Uwaga 3" xfId="34063" hidden="1"/>
    <cellStyle name="Uwaga 3" xfId="34057" hidden="1"/>
    <cellStyle name="Uwaga 3" xfId="34052"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5" hidden="1"/>
    <cellStyle name="Uwaga 3" xfId="33969" hidden="1"/>
    <cellStyle name="Uwaga 3" xfId="33965" hidden="1"/>
    <cellStyle name="Uwaga 3" xfId="33961" hidden="1"/>
    <cellStyle name="Uwaga 3" xfId="34821" hidden="1"/>
    <cellStyle name="Uwaga 3" xfId="34820" hidden="1"/>
    <cellStyle name="Uwaga 3" xfId="34819" hidden="1"/>
    <cellStyle name="Uwaga 3" xfId="34806" hidden="1"/>
    <cellStyle name="Uwaga 3" xfId="34805" hidden="1"/>
    <cellStyle name="Uwaga 3" xfId="34804" hidden="1"/>
    <cellStyle name="Uwaga 3" xfId="34791" hidden="1"/>
    <cellStyle name="Uwaga 3" xfId="34790" hidden="1"/>
    <cellStyle name="Uwaga 3" xfId="34789" hidden="1"/>
    <cellStyle name="Uwaga 3" xfId="34776" hidden="1"/>
    <cellStyle name="Uwaga 3" xfId="34775" hidden="1"/>
    <cellStyle name="Uwaga 3" xfId="34774" hidden="1"/>
    <cellStyle name="Uwaga 3" xfId="34761" hidden="1"/>
    <cellStyle name="Uwaga 3" xfId="34760" hidden="1"/>
    <cellStyle name="Uwaga 3" xfId="34759" hidden="1"/>
    <cellStyle name="Uwaga 3" xfId="34747" hidden="1"/>
    <cellStyle name="Uwaga 3" xfId="34745" hidden="1"/>
    <cellStyle name="Uwaga 3" xfId="34743" hidden="1"/>
    <cellStyle name="Uwaga 3" xfId="34732" hidden="1"/>
    <cellStyle name="Uwaga 3" xfId="34730" hidden="1"/>
    <cellStyle name="Uwaga 3" xfId="34728" hidden="1"/>
    <cellStyle name="Uwaga 3" xfId="34717" hidden="1"/>
    <cellStyle name="Uwaga 3" xfId="34715" hidden="1"/>
    <cellStyle name="Uwaga 3" xfId="34713" hidden="1"/>
    <cellStyle name="Uwaga 3" xfId="34702" hidden="1"/>
    <cellStyle name="Uwaga 3" xfId="34700" hidden="1"/>
    <cellStyle name="Uwaga 3" xfId="34698" hidden="1"/>
    <cellStyle name="Uwaga 3" xfId="34687" hidden="1"/>
    <cellStyle name="Uwaga 3" xfId="34685" hidden="1"/>
    <cellStyle name="Uwaga 3" xfId="34683" hidden="1"/>
    <cellStyle name="Uwaga 3" xfId="34672" hidden="1"/>
    <cellStyle name="Uwaga 3" xfId="34670" hidden="1"/>
    <cellStyle name="Uwaga 3" xfId="34668" hidden="1"/>
    <cellStyle name="Uwaga 3" xfId="34657" hidden="1"/>
    <cellStyle name="Uwaga 3" xfId="34655" hidden="1"/>
    <cellStyle name="Uwaga 3" xfId="34653" hidden="1"/>
    <cellStyle name="Uwaga 3" xfId="34642" hidden="1"/>
    <cellStyle name="Uwaga 3" xfId="34640" hidden="1"/>
    <cellStyle name="Uwaga 3" xfId="34638" hidden="1"/>
    <cellStyle name="Uwaga 3" xfId="34627" hidden="1"/>
    <cellStyle name="Uwaga 3" xfId="34625" hidden="1"/>
    <cellStyle name="Uwaga 3" xfId="34623" hidden="1"/>
    <cellStyle name="Uwaga 3" xfId="34612" hidden="1"/>
    <cellStyle name="Uwaga 3" xfId="34610" hidden="1"/>
    <cellStyle name="Uwaga 3" xfId="34608" hidden="1"/>
    <cellStyle name="Uwaga 3" xfId="34597" hidden="1"/>
    <cellStyle name="Uwaga 3" xfId="34595" hidden="1"/>
    <cellStyle name="Uwaga 3" xfId="34593" hidden="1"/>
    <cellStyle name="Uwaga 3" xfId="34582" hidden="1"/>
    <cellStyle name="Uwaga 3" xfId="34580" hidden="1"/>
    <cellStyle name="Uwaga 3" xfId="34578" hidden="1"/>
    <cellStyle name="Uwaga 3" xfId="34567" hidden="1"/>
    <cellStyle name="Uwaga 3" xfId="34565" hidden="1"/>
    <cellStyle name="Uwaga 3" xfId="34562" hidden="1"/>
    <cellStyle name="Uwaga 3" xfId="34552" hidden="1"/>
    <cellStyle name="Uwaga 3" xfId="34549" hidden="1"/>
    <cellStyle name="Uwaga 3" xfId="34546" hidden="1"/>
    <cellStyle name="Uwaga 3" xfId="34537" hidden="1"/>
    <cellStyle name="Uwaga 3" xfId="34535" hidden="1"/>
    <cellStyle name="Uwaga 3" xfId="34532" hidden="1"/>
    <cellStyle name="Uwaga 3" xfId="34522" hidden="1"/>
    <cellStyle name="Uwaga 3" xfId="34520" hidden="1"/>
    <cellStyle name="Uwaga 3" xfId="34518" hidden="1"/>
    <cellStyle name="Uwaga 3" xfId="34507" hidden="1"/>
    <cellStyle name="Uwaga 3" xfId="34505" hidden="1"/>
    <cellStyle name="Uwaga 3" xfId="34503" hidden="1"/>
    <cellStyle name="Uwaga 3" xfId="34492" hidden="1"/>
    <cellStyle name="Uwaga 3" xfId="34490" hidden="1"/>
    <cellStyle name="Uwaga 3" xfId="34488" hidden="1"/>
    <cellStyle name="Uwaga 3" xfId="34477" hidden="1"/>
    <cellStyle name="Uwaga 3" xfId="34475" hidden="1"/>
    <cellStyle name="Uwaga 3" xfId="34473" hidden="1"/>
    <cellStyle name="Uwaga 3" xfId="34462" hidden="1"/>
    <cellStyle name="Uwaga 3" xfId="34460" hidden="1"/>
    <cellStyle name="Uwaga 3" xfId="34458" hidden="1"/>
    <cellStyle name="Uwaga 3" xfId="34447" hidden="1"/>
    <cellStyle name="Uwaga 3" xfId="34445" hidden="1"/>
    <cellStyle name="Uwaga 3" xfId="34442" hidden="1"/>
    <cellStyle name="Uwaga 3" xfId="34432" hidden="1"/>
    <cellStyle name="Uwaga 3" xfId="34429" hidden="1"/>
    <cellStyle name="Uwaga 3" xfId="34426" hidden="1"/>
    <cellStyle name="Uwaga 3" xfId="34417" hidden="1"/>
    <cellStyle name="Uwaga 3" xfId="34414" hidden="1"/>
    <cellStyle name="Uwaga 3" xfId="34411" hidden="1"/>
    <cellStyle name="Uwaga 3" xfId="34402" hidden="1"/>
    <cellStyle name="Uwaga 3" xfId="34400" hidden="1"/>
    <cellStyle name="Uwaga 3" xfId="34398" hidden="1"/>
    <cellStyle name="Uwaga 3" xfId="34387" hidden="1"/>
    <cellStyle name="Uwaga 3" xfId="34384" hidden="1"/>
    <cellStyle name="Uwaga 3" xfId="34381" hidden="1"/>
    <cellStyle name="Uwaga 3" xfId="34372" hidden="1"/>
    <cellStyle name="Uwaga 3" xfId="34369" hidden="1"/>
    <cellStyle name="Uwaga 3" xfId="34366" hidden="1"/>
    <cellStyle name="Uwaga 3" xfId="34357" hidden="1"/>
    <cellStyle name="Uwaga 3" xfId="34354" hidden="1"/>
    <cellStyle name="Uwaga 3" xfId="34351" hidden="1"/>
    <cellStyle name="Uwaga 3" xfId="34344" hidden="1"/>
    <cellStyle name="Uwaga 3" xfId="34340" hidden="1"/>
    <cellStyle name="Uwaga 3" xfId="34337" hidden="1"/>
    <cellStyle name="Uwaga 3" xfId="34329" hidden="1"/>
    <cellStyle name="Uwaga 3" xfId="34325" hidden="1"/>
    <cellStyle name="Uwaga 3" xfId="34322" hidden="1"/>
    <cellStyle name="Uwaga 3" xfId="34314" hidden="1"/>
    <cellStyle name="Uwaga 3" xfId="34310" hidden="1"/>
    <cellStyle name="Uwaga 3" xfId="34306" hidden="1"/>
    <cellStyle name="Uwaga 3" xfId="34299" hidden="1"/>
    <cellStyle name="Uwaga 3" xfId="34295" hidden="1"/>
    <cellStyle name="Uwaga 3" xfId="34292" hidden="1"/>
    <cellStyle name="Uwaga 3" xfId="34284" hidden="1"/>
    <cellStyle name="Uwaga 3" xfId="34280" hidden="1"/>
    <cellStyle name="Uwaga 3" xfId="34277" hidden="1"/>
    <cellStyle name="Uwaga 3" xfId="34268" hidden="1"/>
    <cellStyle name="Uwaga 3" xfId="34263" hidden="1"/>
    <cellStyle name="Uwaga 3" xfId="34259" hidden="1"/>
    <cellStyle name="Uwaga 3" xfId="34253" hidden="1"/>
    <cellStyle name="Uwaga 3" xfId="34248" hidden="1"/>
    <cellStyle name="Uwaga 3" xfId="34244" hidden="1"/>
    <cellStyle name="Uwaga 3" xfId="34238" hidden="1"/>
    <cellStyle name="Uwaga 3" xfId="34233" hidden="1"/>
    <cellStyle name="Uwaga 3" xfId="34229" hidden="1"/>
    <cellStyle name="Uwaga 3" xfId="34224" hidden="1"/>
    <cellStyle name="Uwaga 3" xfId="34220" hidden="1"/>
    <cellStyle name="Uwaga 3" xfId="34216" hidden="1"/>
    <cellStyle name="Uwaga 3" xfId="34209" hidden="1"/>
    <cellStyle name="Uwaga 3" xfId="34204" hidden="1"/>
    <cellStyle name="Uwaga 3" xfId="34200" hidden="1"/>
    <cellStyle name="Uwaga 3" xfId="34193" hidden="1"/>
    <cellStyle name="Uwaga 3" xfId="34188" hidden="1"/>
    <cellStyle name="Uwaga 3" xfId="34184" hidden="1"/>
    <cellStyle name="Uwaga 3" xfId="34179" hidden="1"/>
    <cellStyle name="Uwaga 3" xfId="34174" hidden="1"/>
    <cellStyle name="Uwaga 3" xfId="34170" hidden="1"/>
    <cellStyle name="Uwaga 3" xfId="34164" hidden="1"/>
    <cellStyle name="Uwaga 3" xfId="34160" hidden="1"/>
    <cellStyle name="Uwaga 3" xfId="34157" hidden="1"/>
    <cellStyle name="Uwaga 3" xfId="34150" hidden="1"/>
    <cellStyle name="Uwaga 3" xfId="34145" hidden="1"/>
    <cellStyle name="Uwaga 3" xfId="34140" hidden="1"/>
    <cellStyle name="Uwaga 3" xfId="34134" hidden="1"/>
    <cellStyle name="Uwaga 3" xfId="34129" hidden="1"/>
    <cellStyle name="Uwaga 3" xfId="34124" hidden="1"/>
    <cellStyle name="Uwaga 3" xfId="34119" hidden="1"/>
    <cellStyle name="Uwaga 3" xfId="34114" hidden="1"/>
    <cellStyle name="Uwaga 3" xfId="34109" hidden="1"/>
    <cellStyle name="Uwaga 3" xfId="34105" hidden="1"/>
    <cellStyle name="Uwaga 3" xfId="34101" hidden="1"/>
    <cellStyle name="Uwaga 3" xfId="34096" hidden="1"/>
    <cellStyle name="Uwaga 3" xfId="34089" hidden="1"/>
    <cellStyle name="Uwaga 3" xfId="34084" hidden="1"/>
    <cellStyle name="Uwaga 3" xfId="34079" hidden="1"/>
    <cellStyle name="Uwaga 3" xfId="34073" hidden="1"/>
    <cellStyle name="Uwaga 3" xfId="34068"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4826" hidden="1"/>
    <cellStyle name="Uwaga 3" xfId="34824" hidden="1"/>
    <cellStyle name="Uwaga 3" xfId="34822" hidden="1"/>
    <cellStyle name="Uwaga 3" xfId="34809" hidden="1"/>
    <cellStyle name="Uwaga 3" xfId="34808" hidden="1"/>
    <cellStyle name="Uwaga 3" xfId="34807" hidden="1"/>
    <cellStyle name="Uwaga 3" xfId="34794" hidden="1"/>
    <cellStyle name="Uwaga 3" xfId="34793" hidden="1"/>
    <cellStyle name="Uwaga 3" xfId="34792" hidden="1"/>
    <cellStyle name="Uwaga 3" xfId="34780" hidden="1"/>
    <cellStyle name="Uwaga 3" xfId="34778" hidden="1"/>
    <cellStyle name="Uwaga 3" xfId="34777" hidden="1"/>
    <cellStyle name="Uwaga 3" xfId="34764" hidden="1"/>
    <cellStyle name="Uwaga 3" xfId="34763" hidden="1"/>
    <cellStyle name="Uwaga 3" xfId="34762" hidden="1"/>
    <cellStyle name="Uwaga 3" xfId="34750" hidden="1"/>
    <cellStyle name="Uwaga 3" xfId="34748" hidden="1"/>
    <cellStyle name="Uwaga 3" xfId="34746" hidden="1"/>
    <cellStyle name="Uwaga 3" xfId="34735" hidden="1"/>
    <cellStyle name="Uwaga 3" xfId="34733" hidden="1"/>
    <cellStyle name="Uwaga 3" xfId="34731" hidden="1"/>
    <cellStyle name="Uwaga 3" xfId="34720" hidden="1"/>
    <cellStyle name="Uwaga 3" xfId="34718" hidden="1"/>
    <cellStyle name="Uwaga 3" xfId="34716" hidden="1"/>
    <cellStyle name="Uwaga 3" xfId="34705" hidden="1"/>
    <cellStyle name="Uwaga 3" xfId="34703" hidden="1"/>
    <cellStyle name="Uwaga 3" xfId="34701" hidden="1"/>
    <cellStyle name="Uwaga 3" xfId="34690" hidden="1"/>
    <cellStyle name="Uwaga 3" xfId="34688" hidden="1"/>
    <cellStyle name="Uwaga 3" xfId="34686" hidden="1"/>
    <cellStyle name="Uwaga 3" xfId="34675" hidden="1"/>
    <cellStyle name="Uwaga 3" xfId="34673" hidden="1"/>
    <cellStyle name="Uwaga 3" xfId="34671" hidden="1"/>
    <cellStyle name="Uwaga 3" xfId="34660" hidden="1"/>
    <cellStyle name="Uwaga 3" xfId="34658" hidden="1"/>
    <cellStyle name="Uwaga 3" xfId="34656" hidden="1"/>
    <cellStyle name="Uwaga 3" xfId="34645" hidden="1"/>
    <cellStyle name="Uwaga 3" xfId="34643" hidden="1"/>
    <cellStyle name="Uwaga 3" xfId="34641" hidden="1"/>
    <cellStyle name="Uwaga 3" xfId="34630" hidden="1"/>
    <cellStyle name="Uwaga 3" xfId="34628" hidden="1"/>
    <cellStyle name="Uwaga 3" xfId="34626" hidden="1"/>
    <cellStyle name="Uwaga 3" xfId="34615" hidden="1"/>
    <cellStyle name="Uwaga 3" xfId="34613" hidden="1"/>
    <cellStyle name="Uwaga 3" xfId="34611" hidden="1"/>
    <cellStyle name="Uwaga 3" xfId="34600" hidden="1"/>
    <cellStyle name="Uwaga 3" xfId="34598" hidden="1"/>
    <cellStyle name="Uwaga 3" xfId="34596" hidden="1"/>
    <cellStyle name="Uwaga 3" xfId="34585" hidden="1"/>
    <cellStyle name="Uwaga 3" xfId="34583" hidden="1"/>
    <cellStyle name="Uwaga 3" xfId="34581" hidden="1"/>
    <cellStyle name="Uwaga 3" xfId="34570" hidden="1"/>
    <cellStyle name="Uwaga 3" xfId="34568" hidden="1"/>
    <cellStyle name="Uwaga 3" xfId="34566" hidden="1"/>
    <cellStyle name="Uwaga 3" xfId="34555" hidden="1"/>
    <cellStyle name="Uwaga 3" xfId="34553" hidden="1"/>
    <cellStyle name="Uwaga 3" xfId="34551" hidden="1"/>
    <cellStyle name="Uwaga 3" xfId="34540" hidden="1"/>
    <cellStyle name="Uwaga 3" xfId="34538" hidden="1"/>
    <cellStyle name="Uwaga 3" xfId="34536" hidden="1"/>
    <cellStyle name="Uwaga 3" xfId="34525" hidden="1"/>
    <cellStyle name="Uwaga 3" xfId="34523" hidden="1"/>
    <cellStyle name="Uwaga 3" xfId="34521" hidden="1"/>
    <cellStyle name="Uwaga 3" xfId="34510" hidden="1"/>
    <cellStyle name="Uwaga 3" xfId="34508" hidden="1"/>
    <cellStyle name="Uwaga 3" xfId="34506" hidden="1"/>
    <cellStyle name="Uwaga 3" xfId="34495" hidden="1"/>
    <cellStyle name="Uwaga 3" xfId="34493" hidden="1"/>
    <cellStyle name="Uwaga 3" xfId="34491" hidden="1"/>
    <cellStyle name="Uwaga 3" xfId="34480" hidden="1"/>
    <cellStyle name="Uwaga 3" xfId="34478" hidden="1"/>
    <cellStyle name="Uwaga 3" xfId="34476" hidden="1"/>
    <cellStyle name="Uwaga 3" xfId="34465" hidden="1"/>
    <cellStyle name="Uwaga 3" xfId="34463" hidden="1"/>
    <cellStyle name="Uwaga 3" xfId="34461" hidden="1"/>
    <cellStyle name="Uwaga 3" xfId="34450" hidden="1"/>
    <cellStyle name="Uwaga 3" xfId="34448" hidden="1"/>
    <cellStyle name="Uwaga 3" xfId="34446" hidden="1"/>
    <cellStyle name="Uwaga 3" xfId="34435" hidden="1"/>
    <cellStyle name="Uwaga 3" xfId="34433" hidden="1"/>
    <cellStyle name="Uwaga 3" xfId="34430" hidden="1"/>
    <cellStyle name="Uwaga 3" xfId="34420" hidden="1"/>
    <cellStyle name="Uwaga 3" xfId="34418" hidden="1"/>
    <cellStyle name="Uwaga 3" xfId="34416" hidden="1"/>
    <cellStyle name="Uwaga 3" xfId="34405" hidden="1"/>
    <cellStyle name="Uwaga 3" xfId="34403" hidden="1"/>
    <cellStyle name="Uwaga 3" xfId="34401" hidden="1"/>
    <cellStyle name="Uwaga 3" xfId="34390" hidden="1"/>
    <cellStyle name="Uwaga 3" xfId="34388" hidden="1"/>
    <cellStyle name="Uwaga 3" xfId="34385" hidden="1"/>
    <cellStyle name="Uwaga 3" xfId="34375" hidden="1"/>
    <cellStyle name="Uwaga 3" xfId="34373" hidden="1"/>
    <cellStyle name="Uwaga 3" xfId="34370" hidden="1"/>
    <cellStyle name="Uwaga 3" xfId="34360" hidden="1"/>
    <cellStyle name="Uwaga 3" xfId="34358" hidden="1"/>
    <cellStyle name="Uwaga 3" xfId="34355" hidden="1"/>
    <cellStyle name="Uwaga 3" xfId="34346" hidden="1"/>
    <cellStyle name="Uwaga 3" xfId="34343" hidden="1"/>
    <cellStyle name="Uwaga 3" xfId="34339" hidden="1"/>
    <cellStyle name="Uwaga 3" xfId="34331" hidden="1"/>
    <cellStyle name="Uwaga 3" xfId="34328" hidden="1"/>
    <cellStyle name="Uwaga 3" xfId="34324" hidden="1"/>
    <cellStyle name="Uwaga 3" xfId="34316" hidden="1"/>
    <cellStyle name="Uwaga 3" xfId="34313" hidden="1"/>
    <cellStyle name="Uwaga 3" xfId="34309" hidden="1"/>
    <cellStyle name="Uwaga 3" xfId="34301" hidden="1"/>
    <cellStyle name="Uwaga 3" xfId="34298" hidden="1"/>
    <cellStyle name="Uwaga 3" xfId="34294" hidden="1"/>
    <cellStyle name="Uwaga 3" xfId="34286" hidden="1"/>
    <cellStyle name="Uwaga 3" xfId="34283" hidden="1"/>
    <cellStyle name="Uwaga 3" xfId="34279" hidden="1"/>
    <cellStyle name="Uwaga 3" xfId="34271" hidden="1"/>
    <cellStyle name="Uwaga 3" xfId="34267" hidden="1"/>
    <cellStyle name="Uwaga 3" xfId="34262" hidden="1"/>
    <cellStyle name="Uwaga 3" xfId="34256" hidden="1"/>
    <cellStyle name="Uwaga 3" xfId="34252" hidden="1"/>
    <cellStyle name="Uwaga 3" xfId="34247" hidden="1"/>
    <cellStyle name="Uwaga 3" xfId="34241" hidden="1"/>
    <cellStyle name="Uwaga 3" xfId="34237" hidden="1"/>
    <cellStyle name="Uwaga 3" xfId="34232" hidden="1"/>
    <cellStyle name="Uwaga 3" xfId="34226" hidden="1"/>
    <cellStyle name="Uwaga 3" xfId="34223" hidden="1"/>
    <cellStyle name="Uwaga 3" xfId="34219" hidden="1"/>
    <cellStyle name="Uwaga 3" xfId="34211" hidden="1"/>
    <cellStyle name="Uwaga 3" xfId="34208" hidden="1"/>
    <cellStyle name="Uwaga 3" xfId="34203" hidden="1"/>
    <cellStyle name="Uwaga 3" xfId="34196" hidden="1"/>
    <cellStyle name="Uwaga 3" xfId="34192" hidden="1"/>
    <cellStyle name="Uwaga 3" xfId="34187" hidden="1"/>
    <cellStyle name="Uwaga 3" xfId="34181" hidden="1"/>
    <cellStyle name="Uwaga 3" xfId="34177" hidden="1"/>
    <cellStyle name="Uwaga 3" xfId="34172" hidden="1"/>
    <cellStyle name="Uwaga 3" xfId="34166" hidden="1"/>
    <cellStyle name="Uwaga 3" xfId="34163" hidden="1"/>
    <cellStyle name="Uwaga 3" xfId="34159" hidden="1"/>
    <cellStyle name="Uwaga 3" xfId="34151" hidden="1"/>
    <cellStyle name="Uwaga 3" xfId="34146" hidden="1"/>
    <cellStyle name="Uwaga 3" xfId="34141" hidden="1"/>
    <cellStyle name="Uwaga 3" xfId="34136" hidden="1"/>
    <cellStyle name="Uwaga 3" xfId="34131" hidden="1"/>
    <cellStyle name="Uwaga 3" xfId="34126" hidden="1"/>
    <cellStyle name="Uwaga 3" xfId="34121" hidden="1"/>
    <cellStyle name="Uwaga 3" xfId="34116" hidden="1"/>
    <cellStyle name="Uwaga 3" xfId="34111" hidden="1"/>
    <cellStyle name="Uwaga 3" xfId="34106" hidden="1"/>
    <cellStyle name="Uwaga 3" xfId="34102" hidden="1"/>
    <cellStyle name="Uwaga 3" xfId="34097" hidden="1"/>
    <cellStyle name="Uwaga 3" xfId="34090" hidden="1"/>
    <cellStyle name="Uwaga 3" xfId="34085" hidden="1"/>
    <cellStyle name="Uwaga 3" xfId="34080" hidden="1"/>
    <cellStyle name="Uwaga 3" xfId="34075" hidden="1"/>
    <cellStyle name="Uwaga 3" xfId="34070" hidden="1"/>
    <cellStyle name="Uwaga 3" xfId="34065" hidden="1"/>
    <cellStyle name="Uwaga 3" xfId="34060" hidden="1"/>
    <cellStyle name="Uwaga 3" xfId="34055" hidden="1"/>
    <cellStyle name="Uwaga 3" xfId="34050" hidden="1"/>
    <cellStyle name="Uwaga 3" xfId="34046" hidden="1"/>
    <cellStyle name="Uwaga 3" xfId="34041" hidden="1"/>
    <cellStyle name="Uwaga 3" xfId="34036" hidden="1"/>
    <cellStyle name="Uwaga 3" xfId="34031" hidden="1"/>
    <cellStyle name="Uwaga 3" xfId="34027" hidden="1"/>
    <cellStyle name="Uwaga 3" xfId="34023" hidden="1"/>
    <cellStyle name="Uwaga 3" xfId="34016" hidden="1"/>
    <cellStyle name="Uwaga 3" xfId="34012" hidden="1"/>
    <cellStyle name="Uwaga 3" xfId="34007" hidden="1"/>
    <cellStyle name="Uwaga 3" xfId="34001" hidden="1"/>
    <cellStyle name="Uwaga 3" xfId="33997" hidden="1"/>
    <cellStyle name="Uwaga 3" xfId="33992" hidden="1"/>
    <cellStyle name="Uwaga 3" xfId="33986" hidden="1"/>
    <cellStyle name="Uwaga 3" xfId="33982" hidden="1"/>
    <cellStyle name="Uwaga 3" xfId="33978" hidden="1"/>
    <cellStyle name="Uwaga 3" xfId="33971" hidden="1"/>
    <cellStyle name="Uwaga 3" xfId="33967" hidden="1"/>
    <cellStyle name="Uwaga 3" xfId="33963" hidden="1"/>
    <cellStyle name="Uwaga 3" xfId="34830" hidden="1"/>
    <cellStyle name="Uwaga 3" xfId="34829" hidden="1"/>
    <cellStyle name="Uwaga 3" xfId="34827" hidden="1"/>
    <cellStyle name="Uwaga 3" xfId="34814" hidden="1"/>
    <cellStyle name="Uwaga 3" xfId="34812" hidden="1"/>
    <cellStyle name="Uwaga 3" xfId="34810" hidden="1"/>
    <cellStyle name="Uwaga 3" xfId="34800" hidden="1"/>
    <cellStyle name="Uwaga 3" xfId="34798" hidden="1"/>
    <cellStyle name="Uwaga 3" xfId="34796" hidden="1"/>
    <cellStyle name="Uwaga 3" xfId="34785" hidden="1"/>
    <cellStyle name="Uwaga 3" xfId="34783" hidden="1"/>
    <cellStyle name="Uwaga 3" xfId="34781" hidden="1"/>
    <cellStyle name="Uwaga 3" xfId="34768" hidden="1"/>
    <cellStyle name="Uwaga 3" xfId="34766" hidden="1"/>
    <cellStyle name="Uwaga 3" xfId="34765" hidden="1"/>
    <cellStyle name="Uwaga 3" xfId="34752" hidden="1"/>
    <cellStyle name="Uwaga 3" xfId="34751" hidden="1"/>
    <cellStyle name="Uwaga 3" xfId="34749" hidden="1"/>
    <cellStyle name="Uwaga 3" xfId="34737" hidden="1"/>
    <cellStyle name="Uwaga 3" xfId="34736" hidden="1"/>
    <cellStyle name="Uwaga 3" xfId="34734" hidden="1"/>
    <cellStyle name="Uwaga 3" xfId="34722" hidden="1"/>
    <cellStyle name="Uwaga 3" xfId="34721" hidden="1"/>
    <cellStyle name="Uwaga 3" xfId="34719" hidden="1"/>
    <cellStyle name="Uwaga 3" xfId="34707" hidden="1"/>
    <cellStyle name="Uwaga 3" xfId="34706" hidden="1"/>
    <cellStyle name="Uwaga 3" xfId="34704" hidden="1"/>
    <cellStyle name="Uwaga 3" xfId="34692" hidden="1"/>
    <cellStyle name="Uwaga 3" xfId="34691" hidden="1"/>
    <cellStyle name="Uwaga 3" xfId="34689" hidden="1"/>
    <cellStyle name="Uwaga 3" xfId="34677" hidden="1"/>
    <cellStyle name="Uwaga 3" xfId="34676" hidden="1"/>
    <cellStyle name="Uwaga 3" xfId="34674" hidden="1"/>
    <cellStyle name="Uwaga 3" xfId="34662" hidden="1"/>
    <cellStyle name="Uwaga 3" xfId="34661" hidden="1"/>
    <cellStyle name="Uwaga 3" xfId="34659" hidden="1"/>
    <cellStyle name="Uwaga 3" xfId="34647" hidden="1"/>
    <cellStyle name="Uwaga 3" xfId="34646" hidden="1"/>
    <cellStyle name="Uwaga 3" xfId="34644" hidden="1"/>
    <cellStyle name="Uwaga 3" xfId="34632" hidden="1"/>
    <cellStyle name="Uwaga 3" xfId="34631" hidden="1"/>
    <cellStyle name="Uwaga 3" xfId="34629" hidden="1"/>
    <cellStyle name="Uwaga 3" xfId="34617" hidden="1"/>
    <cellStyle name="Uwaga 3" xfId="34616" hidden="1"/>
    <cellStyle name="Uwaga 3" xfId="34614" hidden="1"/>
    <cellStyle name="Uwaga 3" xfId="34602" hidden="1"/>
    <cellStyle name="Uwaga 3" xfId="34601" hidden="1"/>
    <cellStyle name="Uwaga 3" xfId="34599" hidden="1"/>
    <cellStyle name="Uwaga 3" xfId="34587" hidden="1"/>
    <cellStyle name="Uwaga 3" xfId="34586" hidden="1"/>
    <cellStyle name="Uwaga 3" xfId="34584" hidden="1"/>
    <cellStyle name="Uwaga 3" xfId="34572" hidden="1"/>
    <cellStyle name="Uwaga 3" xfId="34571" hidden="1"/>
    <cellStyle name="Uwaga 3" xfId="34569" hidden="1"/>
    <cellStyle name="Uwaga 3" xfId="34557" hidden="1"/>
    <cellStyle name="Uwaga 3" xfId="34556" hidden="1"/>
    <cellStyle name="Uwaga 3" xfId="34554" hidden="1"/>
    <cellStyle name="Uwaga 3" xfId="34542" hidden="1"/>
    <cellStyle name="Uwaga 3" xfId="34541" hidden="1"/>
    <cellStyle name="Uwaga 3" xfId="34539" hidden="1"/>
    <cellStyle name="Uwaga 3" xfId="34527" hidden="1"/>
    <cellStyle name="Uwaga 3" xfId="34526" hidden="1"/>
    <cellStyle name="Uwaga 3" xfId="34524" hidden="1"/>
    <cellStyle name="Uwaga 3" xfId="34512" hidden="1"/>
    <cellStyle name="Uwaga 3" xfId="34511" hidden="1"/>
    <cellStyle name="Uwaga 3" xfId="34509" hidden="1"/>
    <cellStyle name="Uwaga 3" xfId="34497" hidden="1"/>
    <cellStyle name="Uwaga 3" xfId="34496" hidden="1"/>
    <cellStyle name="Uwaga 3" xfId="34494" hidden="1"/>
    <cellStyle name="Uwaga 3" xfId="34482" hidden="1"/>
    <cellStyle name="Uwaga 3" xfId="34481" hidden="1"/>
    <cellStyle name="Uwaga 3" xfId="34479" hidden="1"/>
    <cellStyle name="Uwaga 3" xfId="34467" hidden="1"/>
    <cellStyle name="Uwaga 3" xfId="34466" hidden="1"/>
    <cellStyle name="Uwaga 3" xfId="34464" hidden="1"/>
    <cellStyle name="Uwaga 3" xfId="34452" hidden="1"/>
    <cellStyle name="Uwaga 3" xfId="34451" hidden="1"/>
    <cellStyle name="Uwaga 3" xfId="34449" hidden="1"/>
    <cellStyle name="Uwaga 3" xfId="34437" hidden="1"/>
    <cellStyle name="Uwaga 3" xfId="34436" hidden="1"/>
    <cellStyle name="Uwaga 3" xfId="34434" hidden="1"/>
    <cellStyle name="Uwaga 3" xfId="34422" hidden="1"/>
    <cellStyle name="Uwaga 3" xfId="34421" hidden="1"/>
    <cellStyle name="Uwaga 3" xfId="34419" hidden="1"/>
    <cellStyle name="Uwaga 3" xfId="34407" hidden="1"/>
    <cellStyle name="Uwaga 3" xfId="34406" hidden="1"/>
    <cellStyle name="Uwaga 3" xfId="34404" hidden="1"/>
    <cellStyle name="Uwaga 3" xfId="34392" hidden="1"/>
    <cellStyle name="Uwaga 3" xfId="34391" hidden="1"/>
    <cellStyle name="Uwaga 3" xfId="34389" hidden="1"/>
    <cellStyle name="Uwaga 3" xfId="34377" hidden="1"/>
    <cellStyle name="Uwaga 3" xfId="34376" hidden="1"/>
    <cellStyle name="Uwaga 3" xfId="34374" hidden="1"/>
    <cellStyle name="Uwaga 3" xfId="34362" hidden="1"/>
    <cellStyle name="Uwaga 3" xfId="34361" hidden="1"/>
    <cellStyle name="Uwaga 3" xfId="34359" hidden="1"/>
    <cellStyle name="Uwaga 3" xfId="34347" hidden="1"/>
    <cellStyle name="Uwaga 3" xfId="34345" hidden="1"/>
    <cellStyle name="Uwaga 3" xfId="34342" hidden="1"/>
    <cellStyle name="Uwaga 3" xfId="34332" hidden="1"/>
    <cellStyle name="Uwaga 3" xfId="34330" hidden="1"/>
    <cellStyle name="Uwaga 3" xfId="34327" hidden="1"/>
    <cellStyle name="Uwaga 3" xfId="34317" hidden="1"/>
    <cellStyle name="Uwaga 3" xfId="34315" hidden="1"/>
    <cellStyle name="Uwaga 3" xfId="34312" hidden="1"/>
    <cellStyle name="Uwaga 3" xfId="34302" hidden="1"/>
    <cellStyle name="Uwaga 3" xfId="34300" hidden="1"/>
    <cellStyle name="Uwaga 3" xfId="34297" hidden="1"/>
    <cellStyle name="Uwaga 3" xfId="34287" hidden="1"/>
    <cellStyle name="Uwaga 3" xfId="34285" hidden="1"/>
    <cellStyle name="Uwaga 3" xfId="34282" hidden="1"/>
    <cellStyle name="Uwaga 3" xfId="34272" hidden="1"/>
    <cellStyle name="Uwaga 3" xfId="34270" hidden="1"/>
    <cellStyle name="Uwaga 3" xfId="34266" hidden="1"/>
    <cellStyle name="Uwaga 3" xfId="34257" hidden="1"/>
    <cellStyle name="Uwaga 3" xfId="34254" hidden="1"/>
    <cellStyle name="Uwaga 3" xfId="34250" hidden="1"/>
    <cellStyle name="Uwaga 3" xfId="34242" hidden="1"/>
    <cellStyle name="Uwaga 3" xfId="34240" hidden="1"/>
    <cellStyle name="Uwaga 3" xfId="34236" hidden="1"/>
    <cellStyle name="Uwaga 3" xfId="34227" hidden="1"/>
    <cellStyle name="Uwaga 3" xfId="34225" hidden="1"/>
    <cellStyle name="Uwaga 3" xfId="34222" hidden="1"/>
    <cellStyle name="Uwaga 3" xfId="34212" hidden="1"/>
    <cellStyle name="Uwaga 3" xfId="34210" hidden="1"/>
    <cellStyle name="Uwaga 3" xfId="34205" hidden="1"/>
    <cellStyle name="Uwaga 3" xfId="34197" hidden="1"/>
    <cellStyle name="Uwaga 3" xfId="34195" hidden="1"/>
    <cellStyle name="Uwaga 3" xfId="34190" hidden="1"/>
    <cellStyle name="Uwaga 3" xfId="34182" hidden="1"/>
    <cellStyle name="Uwaga 3" xfId="34180" hidden="1"/>
    <cellStyle name="Uwaga 3" xfId="34175" hidden="1"/>
    <cellStyle name="Uwaga 3" xfId="34167" hidden="1"/>
    <cellStyle name="Uwaga 3" xfId="34165" hidden="1"/>
    <cellStyle name="Uwaga 3" xfId="34161" hidden="1"/>
    <cellStyle name="Uwaga 3" xfId="34152" hidden="1"/>
    <cellStyle name="Uwaga 3" xfId="34149" hidden="1"/>
    <cellStyle name="Uwaga 3" xfId="34144" hidden="1"/>
    <cellStyle name="Uwaga 3" xfId="34137" hidden="1"/>
    <cellStyle name="Uwaga 3" xfId="34133" hidden="1"/>
    <cellStyle name="Uwaga 3" xfId="34128" hidden="1"/>
    <cellStyle name="Uwaga 3" xfId="34122" hidden="1"/>
    <cellStyle name="Uwaga 3" xfId="34118" hidden="1"/>
    <cellStyle name="Uwaga 3" xfId="34113" hidden="1"/>
    <cellStyle name="Uwaga 3" xfId="34107" hidden="1"/>
    <cellStyle name="Uwaga 3" xfId="34104" hidden="1"/>
    <cellStyle name="Uwaga 3" xfId="34100" hidden="1"/>
    <cellStyle name="Uwaga 3" xfId="34091" hidden="1"/>
    <cellStyle name="Uwaga 3" xfId="34086" hidden="1"/>
    <cellStyle name="Uwaga 3" xfId="34081" hidden="1"/>
    <cellStyle name="Uwaga 3" xfId="34076" hidden="1"/>
    <cellStyle name="Uwaga 3" xfId="34071" hidden="1"/>
    <cellStyle name="Uwaga 3" xfId="34066" hidden="1"/>
    <cellStyle name="Uwaga 3" xfId="34061" hidden="1"/>
    <cellStyle name="Uwaga 3" xfId="34056" hidden="1"/>
    <cellStyle name="Uwaga 3" xfId="34051" hidden="1"/>
    <cellStyle name="Uwaga 3" xfId="34047" hidden="1"/>
    <cellStyle name="Uwaga 3" xfId="34042" hidden="1"/>
    <cellStyle name="Uwaga 3" xfId="34037" hidden="1"/>
    <cellStyle name="Uwaga 3" xfId="34032" hidden="1"/>
    <cellStyle name="Uwaga 3" xfId="34028" hidden="1"/>
    <cellStyle name="Uwaga 3" xfId="34024" hidden="1"/>
    <cellStyle name="Uwaga 3" xfId="34017" hidden="1"/>
    <cellStyle name="Uwaga 3" xfId="34013" hidden="1"/>
    <cellStyle name="Uwaga 3" xfId="34008" hidden="1"/>
    <cellStyle name="Uwaga 3" xfId="34002" hidden="1"/>
    <cellStyle name="Uwaga 3" xfId="33998" hidden="1"/>
    <cellStyle name="Uwaga 3" xfId="33993" hidden="1"/>
    <cellStyle name="Uwaga 3" xfId="33987" hidden="1"/>
    <cellStyle name="Uwaga 3" xfId="33983" hidden="1"/>
    <cellStyle name="Uwaga 3" xfId="33979" hidden="1"/>
    <cellStyle name="Uwaga 3" xfId="33972" hidden="1"/>
    <cellStyle name="Uwaga 3" xfId="33968" hidden="1"/>
    <cellStyle name="Uwaga 3" xfId="33964" hidden="1"/>
    <cellStyle name="Uwaga 3" xfId="31500" hidden="1"/>
    <cellStyle name="Uwaga 3" xfId="28652" hidden="1"/>
    <cellStyle name="Uwaga 3" xfId="34859" hidden="1"/>
    <cellStyle name="Uwaga 3" xfId="34860" hidden="1"/>
    <cellStyle name="Uwaga 3" xfId="33953" hidden="1"/>
    <cellStyle name="Uwaga 3" xfId="32938" hidden="1"/>
    <cellStyle name="Uwaga 3" xfId="32976" hidden="1"/>
    <cellStyle name="Uwaga 3" xfId="32940" hidden="1"/>
    <cellStyle name="Uwaga 3" xfId="32950" hidden="1"/>
    <cellStyle name="Uwaga 3" xfId="32918" hidden="1"/>
    <cellStyle name="Uwaga 3" xfId="32030" hidden="1"/>
    <cellStyle name="Uwaga 3" xfId="33901" hidden="1"/>
    <cellStyle name="Uwaga 3" xfId="32022" hidden="1"/>
    <cellStyle name="Uwaga 3" xfId="32930" hidden="1"/>
    <cellStyle name="Uwaga 3" xfId="32970" hidden="1"/>
    <cellStyle name="Uwaga 3" xfId="32037" hidden="1"/>
    <cellStyle name="Uwaga 3" xfId="32915" hidden="1"/>
    <cellStyle name="Uwaga 3" xfId="33898" hidden="1"/>
    <cellStyle name="Uwaga 3" xfId="32959" hidden="1"/>
    <cellStyle name="Uwaga 3" xfId="33906" hidden="1"/>
    <cellStyle name="Uwaga 3" xfId="32963" hidden="1"/>
    <cellStyle name="Uwaga 3" xfId="32967" hidden="1"/>
    <cellStyle name="Uwaga 3" xfId="32036" hidden="1"/>
    <cellStyle name="Uwaga 3" xfId="32028" hidden="1"/>
    <cellStyle name="Uwaga 3" xfId="32024" hidden="1"/>
    <cellStyle name="Uwaga 3" xfId="32020" hidden="1"/>
    <cellStyle name="Uwaga 3" xfId="32031" hidden="1"/>
    <cellStyle name="Uwaga 3" xfId="34906" hidden="1"/>
    <cellStyle name="Uwaga 3" xfId="34909" hidden="1"/>
    <cellStyle name="Uwaga 3" xfId="34912" hidden="1"/>
    <cellStyle name="Uwaga 3" xfId="34915" hidden="1"/>
    <cellStyle name="Uwaga 3" xfId="34918" hidden="1"/>
    <cellStyle name="Uwaga 3" xfId="34921" hidden="1"/>
    <cellStyle name="Uwaga 3" xfId="34923" hidden="1"/>
    <cellStyle name="Uwaga 3" xfId="34926" hidden="1"/>
    <cellStyle name="Uwaga 3" xfId="34929" hidden="1"/>
    <cellStyle name="Uwaga 3" xfId="34931" hidden="1"/>
    <cellStyle name="Uwaga 3" xfId="34932" hidden="1"/>
    <cellStyle name="Uwaga 3" xfId="34934" hidden="1"/>
    <cellStyle name="Uwaga 3" xfId="34941" hidden="1"/>
    <cellStyle name="Uwaga 3" xfId="34944" hidden="1"/>
    <cellStyle name="Uwaga 3" xfId="34947" hidden="1"/>
    <cellStyle name="Uwaga 3" xfId="34951" hidden="1"/>
    <cellStyle name="Uwaga 3" xfId="34954" hidden="1"/>
    <cellStyle name="Uwaga 3" xfId="34957" hidden="1"/>
    <cellStyle name="Uwaga 3" xfId="34959" hidden="1"/>
    <cellStyle name="Uwaga 3" xfId="34962" hidden="1"/>
    <cellStyle name="Uwaga 3" xfId="34965" hidden="1"/>
    <cellStyle name="Uwaga 3" xfId="34967" hidden="1"/>
    <cellStyle name="Uwaga 3" xfId="34968" hidden="1"/>
    <cellStyle name="Uwaga 3" xfId="34971" hidden="1"/>
    <cellStyle name="Uwaga 3" xfId="34978" hidden="1"/>
    <cellStyle name="Uwaga 3" xfId="34981" hidden="1"/>
    <cellStyle name="Uwaga 3" xfId="34984" hidden="1"/>
    <cellStyle name="Uwaga 3" xfId="34988" hidden="1"/>
    <cellStyle name="Uwaga 3" xfId="34991" hidden="1"/>
    <cellStyle name="Uwaga 3" xfId="34993" hidden="1"/>
    <cellStyle name="Uwaga 3" xfId="34996" hidden="1"/>
    <cellStyle name="Uwaga 3" xfId="34999" hidden="1"/>
    <cellStyle name="Uwaga 3" xfId="35002" hidden="1"/>
    <cellStyle name="Uwaga 3" xfId="35003" hidden="1"/>
    <cellStyle name="Uwaga 3" xfId="35004" hidden="1"/>
    <cellStyle name="Uwaga 3" xfId="35006" hidden="1"/>
    <cellStyle name="Uwaga 3" xfId="35012" hidden="1"/>
    <cellStyle name="Uwaga 3" xfId="35013" hidden="1"/>
    <cellStyle name="Uwaga 3" xfId="35015" hidden="1"/>
    <cellStyle name="Uwaga 3" xfId="35021" hidden="1"/>
    <cellStyle name="Uwaga 3" xfId="35023" hidden="1"/>
    <cellStyle name="Uwaga 3" xfId="35026" hidden="1"/>
    <cellStyle name="Uwaga 3" xfId="35030" hidden="1"/>
    <cellStyle name="Uwaga 3" xfId="35031" hidden="1"/>
    <cellStyle name="Uwaga 3" xfId="35033" hidden="1"/>
    <cellStyle name="Uwaga 3" xfId="35039" hidden="1"/>
    <cellStyle name="Uwaga 3" xfId="35040" hidden="1"/>
    <cellStyle name="Uwaga 3" xfId="35041" hidden="1"/>
    <cellStyle name="Uwaga 3" xfId="35049" hidden="1"/>
    <cellStyle name="Uwaga 3" xfId="35052" hidden="1"/>
    <cellStyle name="Uwaga 3" xfId="35055" hidden="1"/>
    <cellStyle name="Uwaga 3" xfId="35058" hidden="1"/>
    <cellStyle name="Uwaga 3" xfId="35061" hidden="1"/>
    <cellStyle name="Uwaga 3" xfId="35064" hidden="1"/>
    <cellStyle name="Uwaga 3" xfId="35067" hidden="1"/>
    <cellStyle name="Uwaga 3" xfId="35070" hidden="1"/>
    <cellStyle name="Uwaga 3" xfId="35073" hidden="1"/>
    <cellStyle name="Uwaga 3" xfId="35075" hidden="1"/>
    <cellStyle name="Uwaga 3" xfId="35076" hidden="1"/>
    <cellStyle name="Uwaga 3" xfId="35078" hidden="1"/>
    <cellStyle name="Uwaga 3" xfId="35085" hidden="1"/>
    <cellStyle name="Uwaga 3" xfId="35088" hidden="1"/>
    <cellStyle name="Uwaga 3" xfId="35091" hidden="1"/>
    <cellStyle name="Uwaga 3" xfId="35094" hidden="1"/>
    <cellStyle name="Uwaga 3" xfId="35097" hidden="1"/>
    <cellStyle name="Uwaga 3" xfId="35100" hidden="1"/>
    <cellStyle name="Uwaga 3" xfId="35103" hidden="1"/>
    <cellStyle name="Uwaga 3" xfId="35105" hidden="1"/>
    <cellStyle name="Uwaga 3" xfId="35108" hidden="1"/>
    <cellStyle name="Uwaga 3" xfId="35111" hidden="1"/>
    <cellStyle name="Uwaga 3" xfId="35112" hidden="1"/>
    <cellStyle name="Uwaga 3" xfId="35113" hidden="1"/>
    <cellStyle name="Uwaga 3" xfId="35120" hidden="1"/>
    <cellStyle name="Uwaga 3" xfId="35121" hidden="1"/>
    <cellStyle name="Uwaga 3" xfId="35123" hidden="1"/>
    <cellStyle name="Uwaga 3" xfId="35129" hidden="1"/>
    <cellStyle name="Uwaga 3" xfId="35130" hidden="1"/>
    <cellStyle name="Uwaga 3" xfId="35132" hidden="1"/>
    <cellStyle name="Uwaga 3" xfId="35138" hidden="1"/>
    <cellStyle name="Uwaga 3" xfId="35139" hidden="1"/>
    <cellStyle name="Uwaga 3" xfId="35141" hidden="1"/>
    <cellStyle name="Uwaga 3" xfId="35147" hidden="1"/>
    <cellStyle name="Uwaga 3" xfId="35148" hidden="1"/>
    <cellStyle name="Uwaga 3" xfId="35149" hidden="1"/>
    <cellStyle name="Uwaga 3" xfId="35157" hidden="1"/>
    <cellStyle name="Uwaga 3" xfId="35159" hidden="1"/>
    <cellStyle name="Uwaga 3" xfId="35162" hidden="1"/>
    <cellStyle name="Uwaga 3" xfId="35166" hidden="1"/>
    <cellStyle name="Uwaga 3" xfId="35169" hidden="1"/>
    <cellStyle name="Uwaga 3" xfId="35172" hidden="1"/>
    <cellStyle name="Uwaga 3" xfId="35175" hidden="1"/>
    <cellStyle name="Uwaga 3" xfId="35177" hidden="1"/>
    <cellStyle name="Uwaga 3" xfId="35180" hidden="1"/>
    <cellStyle name="Uwaga 3" xfId="35183" hidden="1"/>
    <cellStyle name="Uwaga 3" xfId="35184" hidden="1"/>
    <cellStyle name="Uwaga 3" xfId="35185" hidden="1"/>
    <cellStyle name="Uwaga 3" xfId="35192" hidden="1"/>
    <cellStyle name="Uwaga 3" xfId="35194" hidden="1"/>
    <cellStyle name="Uwaga 3" xfId="35196" hidden="1"/>
    <cellStyle name="Uwaga 3" xfId="35201" hidden="1"/>
    <cellStyle name="Uwaga 3" xfId="35203" hidden="1"/>
    <cellStyle name="Uwaga 3" xfId="35205" hidden="1"/>
    <cellStyle name="Uwaga 3" xfId="35210" hidden="1"/>
    <cellStyle name="Uwaga 3" xfId="35212" hidden="1"/>
    <cellStyle name="Uwaga 3" xfId="35214" hidden="1"/>
    <cellStyle name="Uwaga 3" xfId="35219" hidden="1"/>
    <cellStyle name="Uwaga 3" xfId="35220" hidden="1"/>
    <cellStyle name="Uwaga 3" xfId="35221" hidden="1"/>
    <cellStyle name="Uwaga 3" xfId="35228" hidden="1"/>
    <cellStyle name="Uwaga 3" xfId="35230" hidden="1"/>
    <cellStyle name="Uwaga 3" xfId="35232" hidden="1"/>
    <cellStyle name="Uwaga 3" xfId="35237" hidden="1"/>
    <cellStyle name="Uwaga 3" xfId="35239" hidden="1"/>
    <cellStyle name="Uwaga 3" xfId="35241" hidden="1"/>
    <cellStyle name="Uwaga 3" xfId="35246" hidden="1"/>
    <cellStyle name="Uwaga 3" xfId="35248" hidden="1"/>
    <cellStyle name="Uwaga 3" xfId="35249" hidden="1"/>
    <cellStyle name="Uwaga 3" xfId="35255" hidden="1"/>
    <cellStyle name="Uwaga 3" xfId="35256" hidden="1"/>
    <cellStyle name="Uwaga 3" xfId="35257" hidden="1"/>
    <cellStyle name="Uwaga 3" xfId="35264" hidden="1"/>
    <cellStyle name="Uwaga 3" xfId="35266" hidden="1"/>
    <cellStyle name="Uwaga 3" xfId="35268" hidden="1"/>
    <cellStyle name="Uwaga 3" xfId="35273" hidden="1"/>
    <cellStyle name="Uwaga 3" xfId="35275" hidden="1"/>
    <cellStyle name="Uwaga 3" xfId="35277" hidden="1"/>
    <cellStyle name="Uwaga 3" xfId="35282" hidden="1"/>
    <cellStyle name="Uwaga 3" xfId="35284" hidden="1"/>
    <cellStyle name="Uwaga 3" xfId="35286" hidden="1"/>
    <cellStyle name="Uwaga 3" xfId="35291" hidden="1"/>
    <cellStyle name="Uwaga 3" xfId="35292" hidden="1"/>
    <cellStyle name="Uwaga 3" xfId="35294" hidden="1"/>
    <cellStyle name="Uwaga 3" xfId="35300" hidden="1"/>
    <cellStyle name="Uwaga 3" xfId="35301" hidden="1"/>
    <cellStyle name="Uwaga 3" xfId="35302" hidden="1"/>
    <cellStyle name="Uwaga 3" xfId="35309" hidden="1"/>
    <cellStyle name="Uwaga 3" xfId="35310" hidden="1"/>
    <cellStyle name="Uwaga 3" xfId="35311" hidden="1"/>
    <cellStyle name="Uwaga 3" xfId="35318" hidden="1"/>
    <cellStyle name="Uwaga 3" xfId="35319" hidden="1"/>
    <cellStyle name="Uwaga 3" xfId="35320" hidden="1"/>
    <cellStyle name="Uwaga 3" xfId="35327" hidden="1"/>
    <cellStyle name="Uwaga 3" xfId="35328" hidden="1"/>
    <cellStyle name="Uwaga 3" xfId="35329" hidden="1"/>
    <cellStyle name="Uwaga 3" xfId="35336" hidden="1"/>
    <cellStyle name="Uwaga 3" xfId="35337" hidden="1"/>
    <cellStyle name="Uwaga 3" xfId="35338" hidden="1"/>
    <cellStyle name="Uwaga 3" xfId="35388" hidden="1"/>
    <cellStyle name="Uwaga 3" xfId="35389" hidden="1"/>
    <cellStyle name="Uwaga 3" xfId="35391" hidden="1"/>
    <cellStyle name="Uwaga 3" xfId="35403" hidden="1"/>
    <cellStyle name="Uwaga 3" xfId="35404" hidden="1"/>
    <cellStyle name="Uwaga 3" xfId="35409" hidden="1"/>
    <cellStyle name="Uwaga 3" xfId="35418" hidden="1"/>
    <cellStyle name="Uwaga 3" xfId="35419" hidden="1"/>
    <cellStyle name="Uwaga 3" xfId="35424" hidden="1"/>
    <cellStyle name="Uwaga 3" xfId="35433" hidden="1"/>
    <cellStyle name="Uwaga 3" xfId="35434" hidden="1"/>
    <cellStyle name="Uwaga 3" xfId="35435" hidden="1"/>
    <cellStyle name="Uwaga 3" xfId="35448" hidden="1"/>
    <cellStyle name="Uwaga 3" xfId="35453" hidden="1"/>
    <cellStyle name="Uwaga 3" xfId="35458" hidden="1"/>
    <cellStyle name="Uwaga 3" xfId="35468" hidden="1"/>
    <cellStyle name="Uwaga 3" xfId="35473" hidden="1"/>
    <cellStyle name="Uwaga 3" xfId="35477" hidden="1"/>
    <cellStyle name="Uwaga 3" xfId="35484" hidden="1"/>
    <cellStyle name="Uwaga 3" xfId="35489" hidden="1"/>
    <cellStyle name="Uwaga 3" xfId="35492" hidden="1"/>
    <cellStyle name="Uwaga 3" xfId="35498" hidden="1"/>
    <cellStyle name="Uwaga 3" xfId="35503" hidden="1"/>
    <cellStyle name="Uwaga 3" xfId="35507" hidden="1"/>
    <cellStyle name="Uwaga 3" xfId="35508" hidden="1"/>
    <cellStyle name="Uwaga 3" xfId="35509" hidden="1"/>
    <cellStyle name="Uwaga 3" xfId="35513" hidden="1"/>
    <cellStyle name="Uwaga 3" xfId="35525" hidden="1"/>
    <cellStyle name="Uwaga 3" xfId="35530" hidden="1"/>
    <cellStyle name="Uwaga 3" xfId="35535" hidden="1"/>
    <cellStyle name="Uwaga 3" xfId="35540" hidden="1"/>
    <cellStyle name="Uwaga 3" xfId="35545" hidden="1"/>
    <cellStyle name="Uwaga 3" xfId="35550" hidden="1"/>
    <cellStyle name="Uwaga 3" xfId="35554" hidden="1"/>
    <cellStyle name="Uwaga 3" xfId="35558" hidden="1"/>
    <cellStyle name="Uwaga 3" xfId="35563" hidden="1"/>
    <cellStyle name="Uwaga 3" xfId="35568" hidden="1"/>
    <cellStyle name="Uwaga 3" xfId="35569" hidden="1"/>
    <cellStyle name="Uwaga 3" xfId="35571" hidden="1"/>
    <cellStyle name="Uwaga 3" xfId="35584" hidden="1"/>
    <cellStyle name="Uwaga 3" xfId="35588" hidden="1"/>
    <cellStyle name="Uwaga 3" xfId="35593" hidden="1"/>
    <cellStyle name="Uwaga 3" xfId="35600" hidden="1"/>
    <cellStyle name="Uwaga 3" xfId="35604" hidden="1"/>
    <cellStyle name="Uwaga 3" xfId="35609" hidden="1"/>
    <cellStyle name="Uwaga 3" xfId="35614" hidden="1"/>
    <cellStyle name="Uwaga 3" xfId="35617" hidden="1"/>
    <cellStyle name="Uwaga 3" xfId="35622" hidden="1"/>
    <cellStyle name="Uwaga 3" xfId="35628" hidden="1"/>
    <cellStyle name="Uwaga 3" xfId="35629" hidden="1"/>
    <cellStyle name="Uwaga 3" xfId="35632" hidden="1"/>
    <cellStyle name="Uwaga 3" xfId="35645" hidden="1"/>
    <cellStyle name="Uwaga 3" xfId="35649" hidden="1"/>
    <cellStyle name="Uwaga 3" xfId="35654" hidden="1"/>
    <cellStyle name="Uwaga 3" xfId="35661" hidden="1"/>
    <cellStyle name="Uwaga 3" xfId="35666" hidden="1"/>
    <cellStyle name="Uwaga 3" xfId="35670" hidden="1"/>
    <cellStyle name="Uwaga 3" xfId="35675" hidden="1"/>
    <cellStyle name="Uwaga 3" xfId="35679" hidden="1"/>
    <cellStyle name="Uwaga 3" xfId="35684" hidden="1"/>
    <cellStyle name="Uwaga 3" xfId="35688" hidden="1"/>
    <cellStyle name="Uwaga 3" xfId="35689" hidden="1"/>
    <cellStyle name="Uwaga 3" xfId="35691" hidden="1"/>
    <cellStyle name="Uwaga 3" xfId="35703" hidden="1"/>
    <cellStyle name="Uwaga 3" xfId="35704" hidden="1"/>
    <cellStyle name="Uwaga 3" xfId="35706" hidden="1"/>
    <cellStyle name="Uwaga 3" xfId="35718" hidden="1"/>
    <cellStyle name="Uwaga 3" xfId="35720" hidden="1"/>
    <cellStyle name="Uwaga 3" xfId="35723" hidden="1"/>
    <cellStyle name="Uwaga 3" xfId="35733" hidden="1"/>
    <cellStyle name="Uwaga 3" xfId="35734" hidden="1"/>
    <cellStyle name="Uwaga 3" xfId="35736" hidden="1"/>
    <cellStyle name="Uwaga 3" xfId="35748" hidden="1"/>
    <cellStyle name="Uwaga 3" xfId="35749" hidden="1"/>
    <cellStyle name="Uwaga 3" xfId="35750" hidden="1"/>
    <cellStyle name="Uwaga 3" xfId="35764" hidden="1"/>
    <cellStyle name="Uwaga 3" xfId="35767" hidden="1"/>
    <cellStyle name="Uwaga 3" xfId="35771" hidden="1"/>
    <cellStyle name="Uwaga 3" xfId="35779" hidden="1"/>
    <cellStyle name="Uwaga 3" xfId="35782" hidden="1"/>
    <cellStyle name="Uwaga 3" xfId="35786" hidden="1"/>
    <cellStyle name="Uwaga 3" xfId="35794" hidden="1"/>
    <cellStyle name="Uwaga 3" xfId="35797" hidden="1"/>
    <cellStyle name="Uwaga 3" xfId="35801" hidden="1"/>
    <cellStyle name="Uwaga 3" xfId="35808" hidden="1"/>
    <cellStyle name="Uwaga 3" xfId="35809" hidden="1"/>
    <cellStyle name="Uwaga 3" xfId="35811" hidden="1"/>
    <cellStyle name="Uwaga 3" xfId="35824" hidden="1"/>
    <cellStyle name="Uwaga 3" xfId="35827" hidden="1"/>
    <cellStyle name="Uwaga 3" xfId="35830" hidden="1"/>
    <cellStyle name="Uwaga 3" xfId="35839" hidden="1"/>
    <cellStyle name="Uwaga 3" xfId="35842" hidden="1"/>
    <cellStyle name="Uwaga 3" xfId="35846" hidden="1"/>
    <cellStyle name="Uwaga 3" xfId="35854" hidden="1"/>
    <cellStyle name="Uwaga 3" xfId="35856" hidden="1"/>
    <cellStyle name="Uwaga 3" xfId="35859" hidden="1"/>
    <cellStyle name="Uwaga 3" xfId="35868" hidden="1"/>
    <cellStyle name="Uwaga 3" xfId="35869" hidden="1"/>
    <cellStyle name="Uwaga 3" xfId="35870" hidden="1"/>
    <cellStyle name="Uwaga 3" xfId="35883" hidden="1"/>
    <cellStyle name="Uwaga 3" xfId="35884" hidden="1"/>
    <cellStyle name="Uwaga 3" xfId="35886" hidden="1"/>
    <cellStyle name="Uwaga 3" xfId="35898" hidden="1"/>
    <cellStyle name="Uwaga 3" xfId="35899" hidden="1"/>
    <cellStyle name="Uwaga 3" xfId="35901" hidden="1"/>
    <cellStyle name="Uwaga 3" xfId="35913" hidden="1"/>
    <cellStyle name="Uwaga 3" xfId="35914" hidden="1"/>
    <cellStyle name="Uwaga 3" xfId="35916" hidden="1"/>
    <cellStyle name="Uwaga 3" xfId="35928" hidden="1"/>
    <cellStyle name="Uwaga 3" xfId="35929" hidden="1"/>
    <cellStyle name="Uwaga 3" xfId="35930" hidden="1"/>
    <cellStyle name="Uwaga 3" xfId="35944" hidden="1"/>
    <cellStyle name="Uwaga 3" xfId="35946" hidden="1"/>
    <cellStyle name="Uwaga 3" xfId="35949" hidden="1"/>
    <cellStyle name="Uwaga 3" xfId="35959" hidden="1"/>
    <cellStyle name="Uwaga 3" xfId="35962" hidden="1"/>
    <cellStyle name="Uwaga 3" xfId="35965" hidden="1"/>
    <cellStyle name="Uwaga 3" xfId="35974" hidden="1"/>
    <cellStyle name="Uwaga 3" xfId="35976" hidden="1"/>
    <cellStyle name="Uwaga 3" xfId="35979" hidden="1"/>
    <cellStyle name="Uwaga 3" xfId="35988" hidden="1"/>
    <cellStyle name="Uwaga 3" xfId="35989" hidden="1"/>
    <cellStyle name="Uwaga 3" xfId="35990" hidden="1"/>
    <cellStyle name="Uwaga 3" xfId="36003" hidden="1"/>
    <cellStyle name="Uwaga 3" xfId="36005" hidden="1"/>
    <cellStyle name="Uwaga 3" xfId="36007" hidden="1"/>
    <cellStyle name="Uwaga 3" xfId="36018" hidden="1"/>
    <cellStyle name="Uwaga 3" xfId="36020" hidden="1"/>
    <cellStyle name="Uwaga 3" xfId="36022" hidden="1"/>
    <cellStyle name="Uwaga 3" xfId="36033" hidden="1"/>
    <cellStyle name="Uwaga 3" xfId="36035" hidden="1"/>
    <cellStyle name="Uwaga 3" xfId="36037" hidden="1"/>
    <cellStyle name="Uwaga 3" xfId="36048" hidden="1"/>
    <cellStyle name="Uwaga 3" xfId="36049" hidden="1"/>
    <cellStyle name="Uwaga 3" xfId="36050" hidden="1"/>
    <cellStyle name="Uwaga 3" xfId="36063" hidden="1"/>
    <cellStyle name="Uwaga 3" xfId="36065" hidden="1"/>
    <cellStyle name="Uwaga 3" xfId="36067" hidden="1"/>
    <cellStyle name="Uwaga 3" xfId="36078" hidden="1"/>
    <cellStyle name="Uwaga 3" xfId="36080" hidden="1"/>
    <cellStyle name="Uwaga 3" xfId="36082" hidden="1"/>
    <cellStyle name="Uwaga 3" xfId="36093" hidden="1"/>
    <cellStyle name="Uwaga 3" xfId="36095" hidden="1"/>
    <cellStyle name="Uwaga 3" xfId="36096" hidden="1"/>
    <cellStyle name="Uwaga 3" xfId="36108" hidden="1"/>
    <cellStyle name="Uwaga 3" xfId="36109" hidden="1"/>
    <cellStyle name="Uwaga 3" xfId="36110" hidden="1"/>
    <cellStyle name="Uwaga 3" xfId="36123" hidden="1"/>
    <cellStyle name="Uwaga 3" xfId="36125" hidden="1"/>
    <cellStyle name="Uwaga 3" xfId="36127" hidden="1"/>
    <cellStyle name="Uwaga 3" xfId="36138" hidden="1"/>
    <cellStyle name="Uwaga 3" xfId="36140" hidden="1"/>
    <cellStyle name="Uwaga 3" xfId="36142" hidden="1"/>
    <cellStyle name="Uwaga 3" xfId="36153" hidden="1"/>
    <cellStyle name="Uwaga 3" xfId="36155" hidden="1"/>
    <cellStyle name="Uwaga 3" xfId="36157" hidden="1"/>
    <cellStyle name="Uwaga 3" xfId="36168" hidden="1"/>
    <cellStyle name="Uwaga 3" xfId="36169" hidden="1"/>
    <cellStyle name="Uwaga 3" xfId="36171" hidden="1"/>
    <cellStyle name="Uwaga 3" xfId="36182" hidden="1"/>
    <cellStyle name="Uwaga 3" xfId="36184" hidden="1"/>
    <cellStyle name="Uwaga 3" xfId="36185" hidden="1"/>
    <cellStyle name="Uwaga 3" xfId="36194" hidden="1"/>
    <cellStyle name="Uwaga 3" xfId="36197" hidden="1"/>
    <cellStyle name="Uwaga 3" xfId="36199" hidden="1"/>
    <cellStyle name="Uwaga 3" xfId="36210" hidden="1"/>
    <cellStyle name="Uwaga 3" xfId="36212" hidden="1"/>
    <cellStyle name="Uwaga 3" xfId="36214" hidden="1"/>
    <cellStyle name="Uwaga 3" xfId="36226" hidden="1"/>
    <cellStyle name="Uwaga 3" xfId="36228" hidden="1"/>
    <cellStyle name="Uwaga 3" xfId="36230" hidden="1"/>
    <cellStyle name="Uwaga 3" xfId="36238" hidden="1"/>
    <cellStyle name="Uwaga 3" xfId="36240" hidden="1"/>
    <cellStyle name="Uwaga 3" xfId="36243" hidden="1"/>
    <cellStyle name="Uwaga 3" xfId="36233" hidden="1"/>
    <cellStyle name="Uwaga 3" xfId="36232" hidden="1"/>
    <cellStyle name="Uwaga 3" xfId="36231" hidden="1"/>
    <cellStyle name="Uwaga 3" xfId="36218" hidden="1"/>
    <cellStyle name="Uwaga 3" xfId="36217" hidden="1"/>
    <cellStyle name="Uwaga 3" xfId="36216" hidden="1"/>
    <cellStyle name="Uwaga 3" xfId="36203" hidden="1"/>
    <cellStyle name="Uwaga 3" xfId="36202" hidden="1"/>
    <cellStyle name="Uwaga 3" xfId="36201" hidden="1"/>
    <cellStyle name="Uwaga 3" xfId="36188" hidden="1"/>
    <cellStyle name="Uwaga 3" xfId="36187" hidden="1"/>
    <cellStyle name="Uwaga 3" xfId="36186" hidden="1"/>
    <cellStyle name="Uwaga 3" xfId="36173" hidden="1"/>
    <cellStyle name="Uwaga 3" xfId="36172" hidden="1"/>
    <cellStyle name="Uwaga 3" xfId="36170" hidden="1"/>
    <cellStyle name="Uwaga 3" xfId="36159" hidden="1"/>
    <cellStyle name="Uwaga 3" xfId="36156" hidden="1"/>
    <cellStyle name="Uwaga 3" xfId="36154" hidden="1"/>
    <cellStyle name="Uwaga 3" xfId="36144" hidden="1"/>
    <cellStyle name="Uwaga 3" xfId="36141" hidden="1"/>
    <cellStyle name="Uwaga 3" xfId="36139" hidden="1"/>
    <cellStyle name="Uwaga 3" xfId="36129" hidden="1"/>
    <cellStyle name="Uwaga 3" xfId="36126" hidden="1"/>
    <cellStyle name="Uwaga 3" xfId="36124" hidden="1"/>
    <cellStyle name="Uwaga 3" xfId="36114" hidden="1"/>
    <cellStyle name="Uwaga 3" xfId="36112" hidden="1"/>
    <cellStyle name="Uwaga 3" xfId="36111" hidden="1"/>
    <cellStyle name="Uwaga 3" xfId="36099" hidden="1"/>
    <cellStyle name="Uwaga 3" xfId="36097" hidden="1"/>
    <cellStyle name="Uwaga 3" xfId="36094" hidden="1"/>
    <cellStyle name="Uwaga 3" xfId="36084" hidden="1"/>
    <cellStyle name="Uwaga 3" xfId="36081" hidden="1"/>
    <cellStyle name="Uwaga 3" xfId="36079" hidden="1"/>
    <cellStyle name="Uwaga 3" xfId="36069" hidden="1"/>
    <cellStyle name="Uwaga 3" xfId="36066" hidden="1"/>
    <cellStyle name="Uwaga 3" xfId="36064" hidden="1"/>
    <cellStyle name="Uwaga 3" xfId="36054" hidden="1"/>
    <cellStyle name="Uwaga 3" xfId="36052" hidden="1"/>
    <cellStyle name="Uwaga 3" xfId="36051" hidden="1"/>
    <cellStyle name="Uwaga 3" xfId="36039" hidden="1"/>
    <cellStyle name="Uwaga 3" xfId="36036" hidden="1"/>
    <cellStyle name="Uwaga 3" xfId="36034" hidden="1"/>
    <cellStyle name="Uwaga 3" xfId="36024" hidden="1"/>
    <cellStyle name="Uwaga 3" xfId="36021" hidden="1"/>
    <cellStyle name="Uwaga 3" xfId="36019" hidden="1"/>
    <cellStyle name="Uwaga 3" xfId="36009" hidden="1"/>
    <cellStyle name="Uwaga 3" xfId="36006" hidden="1"/>
    <cellStyle name="Uwaga 3" xfId="36004" hidden="1"/>
    <cellStyle name="Uwaga 3" xfId="35994" hidden="1"/>
    <cellStyle name="Uwaga 3" xfId="35992" hidden="1"/>
    <cellStyle name="Uwaga 3" xfId="35991" hidden="1"/>
    <cellStyle name="Uwaga 3" xfId="35978" hidden="1"/>
    <cellStyle name="Uwaga 3" xfId="35975" hidden="1"/>
    <cellStyle name="Uwaga 3" xfId="35973" hidden="1"/>
    <cellStyle name="Uwaga 3" xfId="35963" hidden="1"/>
    <cellStyle name="Uwaga 3" xfId="35960" hidden="1"/>
    <cellStyle name="Uwaga 3" xfId="35958" hidden="1"/>
    <cellStyle name="Uwaga 3" xfId="35948" hidden="1"/>
    <cellStyle name="Uwaga 3" xfId="35945" hidden="1"/>
    <cellStyle name="Uwaga 3" xfId="35943" hidden="1"/>
    <cellStyle name="Uwaga 3" xfId="35934" hidden="1"/>
    <cellStyle name="Uwaga 3" xfId="35932" hidden="1"/>
    <cellStyle name="Uwaga 3" xfId="35931" hidden="1"/>
    <cellStyle name="Uwaga 3" xfId="35919" hidden="1"/>
    <cellStyle name="Uwaga 3" xfId="35917" hidden="1"/>
    <cellStyle name="Uwaga 3" xfId="35915" hidden="1"/>
    <cellStyle name="Uwaga 3" xfId="35904" hidden="1"/>
    <cellStyle name="Uwaga 3" xfId="35902" hidden="1"/>
    <cellStyle name="Uwaga 3" xfId="35900" hidden="1"/>
    <cellStyle name="Uwaga 3" xfId="35889" hidden="1"/>
    <cellStyle name="Uwaga 3" xfId="35887" hidden="1"/>
    <cellStyle name="Uwaga 3" xfId="35885" hidden="1"/>
    <cellStyle name="Uwaga 3" xfId="35874" hidden="1"/>
    <cellStyle name="Uwaga 3" xfId="35872" hidden="1"/>
    <cellStyle name="Uwaga 3" xfId="35871" hidden="1"/>
    <cellStyle name="Uwaga 3" xfId="35858" hidden="1"/>
    <cellStyle name="Uwaga 3" xfId="35855" hidden="1"/>
    <cellStyle name="Uwaga 3" xfId="35853" hidden="1"/>
    <cellStyle name="Uwaga 3" xfId="35843" hidden="1"/>
    <cellStyle name="Uwaga 3" xfId="35840" hidden="1"/>
    <cellStyle name="Uwaga 3" xfId="35838" hidden="1"/>
    <cellStyle name="Uwaga 3" xfId="35828" hidden="1"/>
    <cellStyle name="Uwaga 3" xfId="35825" hidden="1"/>
    <cellStyle name="Uwaga 3" xfId="35823" hidden="1"/>
    <cellStyle name="Uwaga 3" xfId="35814" hidden="1"/>
    <cellStyle name="Uwaga 3" xfId="35812" hidden="1"/>
    <cellStyle name="Uwaga 3" xfId="35810" hidden="1"/>
    <cellStyle name="Uwaga 3" xfId="35798" hidden="1"/>
    <cellStyle name="Uwaga 3" xfId="35795" hidden="1"/>
    <cellStyle name="Uwaga 3" xfId="35793" hidden="1"/>
    <cellStyle name="Uwaga 3" xfId="35783" hidden="1"/>
    <cellStyle name="Uwaga 3" xfId="35780" hidden="1"/>
    <cellStyle name="Uwaga 3" xfId="35778" hidden="1"/>
    <cellStyle name="Uwaga 3" xfId="35768" hidden="1"/>
    <cellStyle name="Uwaga 3" xfId="35765" hidden="1"/>
    <cellStyle name="Uwaga 3" xfId="35763" hidden="1"/>
    <cellStyle name="Uwaga 3" xfId="35756" hidden="1"/>
    <cellStyle name="Uwaga 3" xfId="35753" hidden="1"/>
    <cellStyle name="Uwaga 3" xfId="35751" hidden="1"/>
    <cellStyle name="Uwaga 3" xfId="35741" hidden="1"/>
    <cellStyle name="Uwaga 3" xfId="35738" hidden="1"/>
    <cellStyle name="Uwaga 3" xfId="35735" hidden="1"/>
    <cellStyle name="Uwaga 3" xfId="35726" hidden="1"/>
    <cellStyle name="Uwaga 3" xfId="35722" hidden="1"/>
    <cellStyle name="Uwaga 3" xfId="35719" hidden="1"/>
    <cellStyle name="Uwaga 3" xfId="35711" hidden="1"/>
    <cellStyle name="Uwaga 3" xfId="35708" hidden="1"/>
    <cellStyle name="Uwaga 3" xfId="35705" hidden="1"/>
    <cellStyle name="Uwaga 3" xfId="35696" hidden="1"/>
    <cellStyle name="Uwaga 3" xfId="35693" hidden="1"/>
    <cellStyle name="Uwaga 3" xfId="35690" hidden="1"/>
    <cellStyle name="Uwaga 3" xfId="35680" hidden="1"/>
    <cellStyle name="Uwaga 3" xfId="35676" hidden="1"/>
    <cellStyle name="Uwaga 3" xfId="35673" hidden="1"/>
    <cellStyle name="Uwaga 3" xfId="35664" hidden="1"/>
    <cellStyle name="Uwaga 3" xfId="35660" hidden="1"/>
    <cellStyle name="Uwaga 3" xfId="35658" hidden="1"/>
    <cellStyle name="Uwaga 3" xfId="35650" hidden="1"/>
    <cellStyle name="Uwaga 3" xfId="35646" hidden="1"/>
    <cellStyle name="Uwaga 3" xfId="35643" hidden="1"/>
    <cellStyle name="Uwaga 3" xfId="35636" hidden="1"/>
    <cellStyle name="Uwaga 3" xfId="35633" hidden="1"/>
    <cellStyle name="Uwaga 3" xfId="35630" hidden="1"/>
    <cellStyle name="Uwaga 3" xfId="35621" hidden="1"/>
    <cellStyle name="Uwaga 3" xfId="35616" hidden="1"/>
    <cellStyle name="Uwaga 3" xfId="35613" hidden="1"/>
    <cellStyle name="Uwaga 3" xfId="35606" hidden="1"/>
    <cellStyle name="Uwaga 3" xfId="35601" hidden="1"/>
    <cellStyle name="Uwaga 3" xfId="35598" hidden="1"/>
    <cellStyle name="Uwaga 3" xfId="35591" hidden="1"/>
    <cellStyle name="Uwaga 3" xfId="35586" hidden="1"/>
    <cellStyle name="Uwaga 3" xfId="35583" hidden="1"/>
    <cellStyle name="Uwaga 3" xfId="35577" hidden="1"/>
    <cellStyle name="Uwaga 3" xfId="35573" hidden="1"/>
    <cellStyle name="Uwaga 3" xfId="35570" hidden="1"/>
    <cellStyle name="Uwaga 3" xfId="35562" hidden="1"/>
    <cellStyle name="Uwaga 3" xfId="35557" hidden="1"/>
    <cellStyle name="Uwaga 3" xfId="35553" hidden="1"/>
    <cellStyle name="Uwaga 3" xfId="35547" hidden="1"/>
    <cellStyle name="Uwaga 3" xfId="35542" hidden="1"/>
    <cellStyle name="Uwaga 3" xfId="35538" hidden="1"/>
    <cellStyle name="Uwaga 3" xfId="35532" hidden="1"/>
    <cellStyle name="Uwaga 3" xfId="35527" hidden="1"/>
    <cellStyle name="Uwaga 3" xfId="35523" hidden="1"/>
    <cellStyle name="Uwaga 3" xfId="35518" hidden="1"/>
    <cellStyle name="Uwaga 3" xfId="35514" hidden="1"/>
    <cellStyle name="Uwaga 3" xfId="35510" hidden="1"/>
    <cellStyle name="Uwaga 3" xfId="35502" hidden="1"/>
    <cellStyle name="Uwaga 3" xfId="35497" hidden="1"/>
    <cellStyle name="Uwaga 3" xfId="35493" hidden="1"/>
    <cellStyle name="Uwaga 3" xfId="35487" hidden="1"/>
    <cellStyle name="Uwaga 3" xfId="35482" hidden="1"/>
    <cellStyle name="Uwaga 3" xfId="35478" hidden="1"/>
    <cellStyle name="Uwaga 3" xfId="35472" hidden="1"/>
    <cellStyle name="Uwaga 3" xfId="35467"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0" hidden="1"/>
    <cellStyle name="Uwaga 3" xfId="35384" hidden="1"/>
    <cellStyle name="Uwaga 3" xfId="35380" hidden="1"/>
    <cellStyle name="Uwaga 3" xfId="35376" hidden="1"/>
    <cellStyle name="Uwaga 3" xfId="36236" hidden="1"/>
    <cellStyle name="Uwaga 3" xfId="36235" hidden="1"/>
    <cellStyle name="Uwaga 3" xfId="36234" hidden="1"/>
    <cellStyle name="Uwaga 3" xfId="36221" hidden="1"/>
    <cellStyle name="Uwaga 3" xfId="36220" hidden="1"/>
    <cellStyle name="Uwaga 3" xfId="36219" hidden="1"/>
    <cellStyle name="Uwaga 3" xfId="36206" hidden="1"/>
    <cellStyle name="Uwaga 3" xfId="36205" hidden="1"/>
    <cellStyle name="Uwaga 3" xfId="36204" hidden="1"/>
    <cellStyle name="Uwaga 3" xfId="36191" hidden="1"/>
    <cellStyle name="Uwaga 3" xfId="36190" hidden="1"/>
    <cellStyle name="Uwaga 3" xfId="36189" hidden="1"/>
    <cellStyle name="Uwaga 3" xfId="36176" hidden="1"/>
    <cellStyle name="Uwaga 3" xfId="36175" hidden="1"/>
    <cellStyle name="Uwaga 3" xfId="36174" hidden="1"/>
    <cellStyle name="Uwaga 3" xfId="36162" hidden="1"/>
    <cellStyle name="Uwaga 3" xfId="36160" hidden="1"/>
    <cellStyle name="Uwaga 3" xfId="36158" hidden="1"/>
    <cellStyle name="Uwaga 3" xfId="36147" hidden="1"/>
    <cellStyle name="Uwaga 3" xfId="36145" hidden="1"/>
    <cellStyle name="Uwaga 3" xfId="36143" hidden="1"/>
    <cellStyle name="Uwaga 3" xfId="36132" hidden="1"/>
    <cellStyle name="Uwaga 3" xfId="36130" hidden="1"/>
    <cellStyle name="Uwaga 3" xfId="36128" hidden="1"/>
    <cellStyle name="Uwaga 3" xfId="36117" hidden="1"/>
    <cellStyle name="Uwaga 3" xfId="36115" hidden="1"/>
    <cellStyle name="Uwaga 3" xfId="36113" hidden="1"/>
    <cellStyle name="Uwaga 3" xfId="36102" hidden="1"/>
    <cellStyle name="Uwaga 3" xfId="36100" hidden="1"/>
    <cellStyle name="Uwaga 3" xfId="36098" hidden="1"/>
    <cellStyle name="Uwaga 3" xfId="36087" hidden="1"/>
    <cellStyle name="Uwaga 3" xfId="36085" hidden="1"/>
    <cellStyle name="Uwaga 3" xfId="36083" hidden="1"/>
    <cellStyle name="Uwaga 3" xfId="36072" hidden="1"/>
    <cellStyle name="Uwaga 3" xfId="36070" hidden="1"/>
    <cellStyle name="Uwaga 3" xfId="36068" hidden="1"/>
    <cellStyle name="Uwaga 3" xfId="36057" hidden="1"/>
    <cellStyle name="Uwaga 3" xfId="36055" hidden="1"/>
    <cellStyle name="Uwaga 3" xfId="36053" hidden="1"/>
    <cellStyle name="Uwaga 3" xfId="36042" hidden="1"/>
    <cellStyle name="Uwaga 3" xfId="36040" hidden="1"/>
    <cellStyle name="Uwaga 3" xfId="36038" hidden="1"/>
    <cellStyle name="Uwaga 3" xfId="36027" hidden="1"/>
    <cellStyle name="Uwaga 3" xfId="36025" hidden="1"/>
    <cellStyle name="Uwaga 3" xfId="36023" hidden="1"/>
    <cellStyle name="Uwaga 3" xfId="36012" hidden="1"/>
    <cellStyle name="Uwaga 3" xfId="36010" hidden="1"/>
    <cellStyle name="Uwaga 3" xfId="36008" hidden="1"/>
    <cellStyle name="Uwaga 3" xfId="35997" hidden="1"/>
    <cellStyle name="Uwaga 3" xfId="35995" hidden="1"/>
    <cellStyle name="Uwaga 3" xfId="35993" hidden="1"/>
    <cellStyle name="Uwaga 3" xfId="35982" hidden="1"/>
    <cellStyle name="Uwaga 3" xfId="35980" hidden="1"/>
    <cellStyle name="Uwaga 3" xfId="35977" hidden="1"/>
    <cellStyle name="Uwaga 3" xfId="35967" hidden="1"/>
    <cellStyle name="Uwaga 3" xfId="35964" hidden="1"/>
    <cellStyle name="Uwaga 3" xfId="35961" hidden="1"/>
    <cellStyle name="Uwaga 3" xfId="35952" hidden="1"/>
    <cellStyle name="Uwaga 3" xfId="35950" hidden="1"/>
    <cellStyle name="Uwaga 3" xfId="35947" hidden="1"/>
    <cellStyle name="Uwaga 3" xfId="35937" hidden="1"/>
    <cellStyle name="Uwaga 3" xfId="35935" hidden="1"/>
    <cellStyle name="Uwaga 3" xfId="35933" hidden="1"/>
    <cellStyle name="Uwaga 3" xfId="35922" hidden="1"/>
    <cellStyle name="Uwaga 3" xfId="35920" hidden="1"/>
    <cellStyle name="Uwaga 3" xfId="35918" hidden="1"/>
    <cellStyle name="Uwaga 3" xfId="35907" hidden="1"/>
    <cellStyle name="Uwaga 3" xfId="35905" hidden="1"/>
    <cellStyle name="Uwaga 3" xfId="35903" hidden="1"/>
    <cellStyle name="Uwaga 3" xfId="35892" hidden="1"/>
    <cellStyle name="Uwaga 3" xfId="35890" hidden="1"/>
    <cellStyle name="Uwaga 3" xfId="35888" hidden="1"/>
    <cellStyle name="Uwaga 3" xfId="35877" hidden="1"/>
    <cellStyle name="Uwaga 3" xfId="35875" hidden="1"/>
    <cellStyle name="Uwaga 3" xfId="35873" hidden="1"/>
    <cellStyle name="Uwaga 3" xfId="35862" hidden="1"/>
    <cellStyle name="Uwaga 3" xfId="35860" hidden="1"/>
    <cellStyle name="Uwaga 3" xfId="35857" hidden="1"/>
    <cellStyle name="Uwaga 3" xfId="35847" hidden="1"/>
    <cellStyle name="Uwaga 3" xfId="35844" hidden="1"/>
    <cellStyle name="Uwaga 3" xfId="35841" hidden="1"/>
    <cellStyle name="Uwaga 3" xfId="35832" hidden="1"/>
    <cellStyle name="Uwaga 3" xfId="35829" hidden="1"/>
    <cellStyle name="Uwaga 3" xfId="35826" hidden="1"/>
    <cellStyle name="Uwaga 3" xfId="35817" hidden="1"/>
    <cellStyle name="Uwaga 3" xfId="35815" hidden="1"/>
    <cellStyle name="Uwaga 3" xfId="35813" hidden="1"/>
    <cellStyle name="Uwaga 3" xfId="35802" hidden="1"/>
    <cellStyle name="Uwaga 3" xfId="35799" hidden="1"/>
    <cellStyle name="Uwaga 3" xfId="35796" hidden="1"/>
    <cellStyle name="Uwaga 3" xfId="35787" hidden="1"/>
    <cellStyle name="Uwaga 3" xfId="35784" hidden="1"/>
    <cellStyle name="Uwaga 3" xfId="35781" hidden="1"/>
    <cellStyle name="Uwaga 3" xfId="35772" hidden="1"/>
    <cellStyle name="Uwaga 3" xfId="35769" hidden="1"/>
    <cellStyle name="Uwaga 3" xfId="35766" hidden="1"/>
    <cellStyle name="Uwaga 3" xfId="35759" hidden="1"/>
    <cellStyle name="Uwaga 3" xfId="35755" hidden="1"/>
    <cellStyle name="Uwaga 3" xfId="35752" hidden="1"/>
    <cellStyle name="Uwaga 3" xfId="35744" hidden="1"/>
    <cellStyle name="Uwaga 3" xfId="35740" hidden="1"/>
    <cellStyle name="Uwaga 3" xfId="35737" hidden="1"/>
    <cellStyle name="Uwaga 3" xfId="35729" hidden="1"/>
    <cellStyle name="Uwaga 3" xfId="35725" hidden="1"/>
    <cellStyle name="Uwaga 3" xfId="35721" hidden="1"/>
    <cellStyle name="Uwaga 3" xfId="35714" hidden="1"/>
    <cellStyle name="Uwaga 3" xfId="35710" hidden="1"/>
    <cellStyle name="Uwaga 3" xfId="35707" hidden="1"/>
    <cellStyle name="Uwaga 3" xfId="35699" hidden="1"/>
    <cellStyle name="Uwaga 3" xfId="35695" hidden="1"/>
    <cellStyle name="Uwaga 3" xfId="35692" hidden="1"/>
    <cellStyle name="Uwaga 3" xfId="35683" hidden="1"/>
    <cellStyle name="Uwaga 3" xfId="35678" hidden="1"/>
    <cellStyle name="Uwaga 3" xfId="35674" hidden="1"/>
    <cellStyle name="Uwaga 3" xfId="35668" hidden="1"/>
    <cellStyle name="Uwaga 3" xfId="35663" hidden="1"/>
    <cellStyle name="Uwaga 3" xfId="35659" hidden="1"/>
    <cellStyle name="Uwaga 3" xfId="35653" hidden="1"/>
    <cellStyle name="Uwaga 3" xfId="35648" hidden="1"/>
    <cellStyle name="Uwaga 3" xfId="35644" hidden="1"/>
    <cellStyle name="Uwaga 3" xfId="35639" hidden="1"/>
    <cellStyle name="Uwaga 3" xfId="35635" hidden="1"/>
    <cellStyle name="Uwaga 3" xfId="35631" hidden="1"/>
    <cellStyle name="Uwaga 3" xfId="35624" hidden="1"/>
    <cellStyle name="Uwaga 3" xfId="35619" hidden="1"/>
    <cellStyle name="Uwaga 3" xfId="35615" hidden="1"/>
    <cellStyle name="Uwaga 3" xfId="35608" hidden="1"/>
    <cellStyle name="Uwaga 3" xfId="35603" hidden="1"/>
    <cellStyle name="Uwaga 3" xfId="35599" hidden="1"/>
    <cellStyle name="Uwaga 3" xfId="35594" hidden="1"/>
    <cellStyle name="Uwaga 3" xfId="35589" hidden="1"/>
    <cellStyle name="Uwaga 3" xfId="35585" hidden="1"/>
    <cellStyle name="Uwaga 3" xfId="35579" hidden="1"/>
    <cellStyle name="Uwaga 3" xfId="35575" hidden="1"/>
    <cellStyle name="Uwaga 3" xfId="35572" hidden="1"/>
    <cellStyle name="Uwaga 3" xfId="35565" hidden="1"/>
    <cellStyle name="Uwaga 3" xfId="35560" hidden="1"/>
    <cellStyle name="Uwaga 3" xfId="35555" hidden="1"/>
    <cellStyle name="Uwaga 3" xfId="35549" hidden="1"/>
    <cellStyle name="Uwaga 3" xfId="35544" hidden="1"/>
    <cellStyle name="Uwaga 3" xfId="35539" hidden="1"/>
    <cellStyle name="Uwaga 3" xfId="35534" hidden="1"/>
    <cellStyle name="Uwaga 3" xfId="35529" hidden="1"/>
    <cellStyle name="Uwaga 3" xfId="35524" hidden="1"/>
    <cellStyle name="Uwaga 3" xfId="35520" hidden="1"/>
    <cellStyle name="Uwaga 3" xfId="35516" hidden="1"/>
    <cellStyle name="Uwaga 3" xfId="35511" hidden="1"/>
    <cellStyle name="Uwaga 3" xfId="35504" hidden="1"/>
    <cellStyle name="Uwaga 3" xfId="35499" hidden="1"/>
    <cellStyle name="Uwaga 3" xfId="35494" hidden="1"/>
    <cellStyle name="Uwaga 3" xfId="35488" hidden="1"/>
    <cellStyle name="Uwaga 3" xfId="35483"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6241" hidden="1"/>
    <cellStyle name="Uwaga 3" xfId="36239" hidden="1"/>
    <cellStyle name="Uwaga 3" xfId="36237" hidden="1"/>
    <cellStyle name="Uwaga 3" xfId="36224" hidden="1"/>
    <cellStyle name="Uwaga 3" xfId="36223" hidden="1"/>
    <cellStyle name="Uwaga 3" xfId="36222" hidden="1"/>
    <cellStyle name="Uwaga 3" xfId="36209" hidden="1"/>
    <cellStyle name="Uwaga 3" xfId="36208" hidden="1"/>
    <cellStyle name="Uwaga 3" xfId="36207" hidden="1"/>
    <cellStyle name="Uwaga 3" xfId="36195" hidden="1"/>
    <cellStyle name="Uwaga 3" xfId="36193" hidden="1"/>
    <cellStyle name="Uwaga 3" xfId="36192" hidden="1"/>
    <cellStyle name="Uwaga 3" xfId="36179" hidden="1"/>
    <cellStyle name="Uwaga 3" xfId="36178" hidden="1"/>
    <cellStyle name="Uwaga 3" xfId="36177" hidden="1"/>
    <cellStyle name="Uwaga 3" xfId="36165" hidden="1"/>
    <cellStyle name="Uwaga 3" xfId="36163" hidden="1"/>
    <cellStyle name="Uwaga 3" xfId="36161" hidden="1"/>
    <cellStyle name="Uwaga 3" xfId="36150" hidden="1"/>
    <cellStyle name="Uwaga 3" xfId="36148" hidden="1"/>
    <cellStyle name="Uwaga 3" xfId="36146" hidden="1"/>
    <cellStyle name="Uwaga 3" xfId="36135" hidden="1"/>
    <cellStyle name="Uwaga 3" xfId="36133" hidden="1"/>
    <cellStyle name="Uwaga 3" xfId="36131" hidden="1"/>
    <cellStyle name="Uwaga 3" xfId="36120" hidden="1"/>
    <cellStyle name="Uwaga 3" xfId="36118" hidden="1"/>
    <cellStyle name="Uwaga 3" xfId="36116" hidden="1"/>
    <cellStyle name="Uwaga 3" xfId="36105" hidden="1"/>
    <cellStyle name="Uwaga 3" xfId="36103" hidden="1"/>
    <cellStyle name="Uwaga 3" xfId="36101" hidden="1"/>
    <cellStyle name="Uwaga 3" xfId="36090" hidden="1"/>
    <cellStyle name="Uwaga 3" xfId="36088" hidden="1"/>
    <cellStyle name="Uwaga 3" xfId="36086" hidden="1"/>
    <cellStyle name="Uwaga 3" xfId="36075" hidden="1"/>
    <cellStyle name="Uwaga 3" xfId="36073" hidden="1"/>
    <cellStyle name="Uwaga 3" xfId="36071" hidden="1"/>
    <cellStyle name="Uwaga 3" xfId="36060" hidden="1"/>
    <cellStyle name="Uwaga 3" xfId="36058" hidden="1"/>
    <cellStyle name="Uwaga 3" xfId="36056" hidden="1"/>
    <cellStyle name="Uwaga 3" xfId="36045" hidden="1"/>
    <cellStyle name="Uwaga 3" xfId="36043" hidden="1"/>
    <cellStyle name="Uwaga 3" xfId="36041" hidden="1"/>
    <cellStyle name="Uwaga 3" xfId="36030" hidden="1"/>
    <cellStyle name="Uwaga 3" xfId="36028" hidden="1"/>
    <cellStyle name="Uwaga 3" xfId="36026" hidden="1"/>
    <cellStyle name="Uwaga 3" xfId="36015" hidden="1"/>
    <cellStyle name="Uwaga 3" xfId="36013" hidden="1"/>
    <cellStyle name="Uwaga 3" xfId="36011" hidden="1"/>
    <cellStyle name="Uwaga 3" xfId="36000" hidden="1"/>
    <cellStyle name="Uwaga 3" xfId="35998" hidden="1"/>
    <cellStyle name="Uwaga 3" xfId="35996" hidden="1"/>
    <cellStyle name="Uwaga 3" xfId="35985" hidden="1"/>
    <cellStyle name="Uwaga 3" xfId="35983" hidden="1"/>
    <cellStyle name="Uwaga 3" xfId="35981" hidden="1"/>
    <cellStyle name="Uwaga 3" xfId="35970" hidden="1"/>
    <cellStyle name="Uwaga 3" xfId="35968" hidden="1"/>
    <cellStyle name="Uwaga 3" xfId="35966" hidden="1"/>
    <cellStyle name="Uwaga 3" xfId="35955" hidden="1"/>
    <cellStyle name="Uwaga 3" xfId="35953" hidden="1"/>
    <cellStyle name="Uwaga 3" xfId="35951" hidden="1"/>
    <cellStyle name="Uwaga 3" xfId="35940" hidden="1"/>
    <cellStyle name="Uwaga 3" xfId="35938" hidden="1"/>
    <cellStyle name="Uwaga 3" xfId="35936" hidden="1"/>
    <cellStyle name="Uwaga 3" xfId="35925" hidden="1"/>
    <cellStyle name="Uwaga 3" xfId="35923" hidden="1"/>
    <cellStyle name="Uwaga 3" xfId="35921" hidden="1"/>
    <cellStyle name="Uwaga 3" xfId="35910" hidden="1"/>
    <cellStyle name="Uwaga 3" xfId="35908" hidden="1"/>
    <cellStyle name="Uwaga 3" xfId="35906" hidden="1"/>
    <cellStyle name="Uwaga 3" xfId="35895" hidden="1"/>
    <cellStyle name="Uwaga 3" xfId="35893" hidden="1"/>
    <cellStyle name="Uwaga 3" xfId="35891" hidden="1"/>
    <cellStyle name="Uwaga 3" xfId="35880" hidden="1"/>
    <cellStyle name="Uwaga 3" xfId="35878" hidden="1"/>
    <cellStyle name="Uwaga 3" xfId="35876" hidden="1"/>
    <cellStyle name="Uwaga 3" xfId="35865" hidden="1"/>
    <cellStyle name="Uwaga 3" xfId="35863" hidden="1"/>
    <cellStyle name="Uwaga 3" xfId="35861" hidden="1"/>
    <cellStyle name="Uwaga 3" xfId="35850" hidden="1"/>
    <cellStyle name="Uwaga 3" xfId="35848" hidden="1"/>
    <cellStyle name="Uwaga 3" xfId="35845" hidden="1"/>
    <cellStyle name="Uwaga 3" xfId="35835" hidden="1"/>
    <cellStyle name="Uwaga 3" xfId="35833" hidden="1"/>
    <cellStyle name="Uwaga 3" xfId="35831" hidden="1"/>
    <cellStyle name="Uwaga 3" xfId="35820" hidden="1"/>
    <cellStyle name="Uwaga 3" xfId="35818" hidden="1"/>
    <cellStyle name="Uwaga 3" xfId="35816" hidden="1"/>
    <cellStyle name="Uwaga 3" xfId="35805" hidden="1"/>
    <cellStyle name="Uwaga 3" xfId="35803" hidden="1"/>
    <cellStyle name="Uwaga 3" xfId="35800" hidden="1"/>
    <cellStyle name="Uwaga 3" xfId="35790" hidden="1"/>
    <cellStyle name="Uwaga 3" xfId="35788" hidden="1"/>
    <cellStyle name="Uwaga 3" xfId="35785" hidden="1"/>
    <cellStyle name="Uwaga 3" xfId="35775" hidden="1"/>
    <cellStyle name="Uwaga 3" xfId="35773" hidden="1"/>
    <cellStyle name="Uwaga 3" xfId="35770" hidden="1"/>
    <cellStyle name="Uwaga 3" xfId="35761" hidden="1"/>
    <cellStyle name="Uwaga 3" xfId="35758" hidden="1"/>
    <cellStyle name="Uwaga 3" xfId="35754" hidden="1"/>
    <cellStyle name="Uwaga 3" xfId="35746" hidden="1"/>
    <cellStyle name="Uwaga 3" xfId="35743" hidden="1"/>
    <cellStyle name="Uwaga 3" xfId="35739" hidden="1"/>
    <cellStyle name="Uwaga 3" xfId="35731" hidden="1"/>
    <cellStyle name="Uwaga 3" xfId="35728" hidden="1"/>
    <cellStyle name="Uwaga 3" xfId="35724" hidden="1"/>
    <cellStyle name="Uwaga 3" xfId="35716" hidden="1"/>
    <cellStyle name="Uwaga 3" xfId="35713" hidden="1"/>
    <cellStyle name="Uwaga 3" xfId="35709" hidden="1"/>
    <cellStyle name="Uwaga 3" xfId="35701" hidden="1"/>
    <cellStyle name="Uwaga 3" xfId="35698" hidden="1"/>
    <cellStyle name="Uwaga 3" xfId="35694" hidden="1"/>
    <cellStyle name="Uwaga 3" xfId="35686" hidden="1"/>
    <cellStyle name="Uwaga 3" xfId="35682" hidden="1"/>
    <cellStyle name="Uwaga 3" xfId="35677" hidden="1"/>
    <cellStyle name="Uwaga 3" xfId="35671" hidden="1"/>
    <cellStyle name="Uwaga 3" xfId="35667" hidden="1"/>
    <cellStyle name="Uwaga 3" xfId="35662" hidden="1"/>
    <cellStyle name="Uwaga 3" xfId="35656" hidden="1"/>
    <cellStyle name="Uwaga 3" xfId="35652" hidden="1"/>
    <cellStyle name="Uwaga 3" xfId="35647" hidden="1"/>
    <cellStyle name="Uwaga 3" xfId="35641" hidden="1"/>
    <cellStyle name="Uwaga 3" xfId="35638" hidden="1"/>
    <cellStyle name="Uwaga 3" xfId="35634" hidden="1"/>
    <cellStyle name="Uwaga 3" xfId="35626" hidden="1"/>
    <cellStyle name="Uwaga 3" xfId="35623" hidden="1"/>
    <cellStyle name="Uwaga 3" xfId="35618" hidden="1"/>
    <cellStyle name="Uwaga 3" xfId="35611" hidden="1"/>
    <cellStyle name="Uwaga 3" xfId="35607" hidden="1"/>
    <cellStyle name="Uwaga 3" xfId="35602" hidden="1"/>
    <cellStyle name="Uwaga 3" xfId="35596" hidden="1"/>
    <cellStyle name="Uwaga 3" xfId="35592" hidden="1"/>
    <cellStyle name="Uwaga 3" xfId="35587" hidden="1"/>
    <cellStyle name="Uwaga 3" xfId="35581" hidden="1"/>
    <cellStyle name="Uwaga 3" xfId="35578" hidden="1"/>
    <cellStyle name="Uwaga 3" xfId="35574" hidden="1"/>
    <cellStyle name="Uwaga 3" xfId="35566" hidden="1"/>
    <cellStyle name="Uwaga 3" xfId="35561" hidden="1"/>
    <cellStyle name="Uwaga 3" xfId="35556" hidden="1"/>
    <cellStyle name="Uwaga 3" xfId="35551" hidden="1"/>
    <cellStyle name="Uwaga 3" xfId="35546" hidden="1"/>
    <cellStyle name="Uwaga 3" xfId="35541" hidden="1"/>
    <cellStyle name="Uwaga 3" xfId="35536" hidden="1"/>
    <cellStyle name="Uwaga 3" xfId="35531" hidden="1"/>
    <cellStyle name="Uwaga 3" xfId="35526" hidden="1"/>
    <cellStyle name="Uwaga 3" xfId="35521" hidden="1"/>
    <cellStyle name="Uwaga 3" xfId="35517" hidden="1"/>
    <cellStyle name="Uwaga 3" xfId="35512" hidden="1"/>
    <cellStyle name="Uwaga 3" xfId="35505" hidden="1"/>
    <cellStyle name="Uwaga 3" xfId="35500" hidden="1"/>
    <cellStyle name="Uwaga 3" xfId="35495" hidden="1"/>
    <cellStyle name="Uwaga 3" xfId="35490" hidden="1"/>
    <cellStyle name="Uwaga 3" xfId="35485" hidden="1"/>
    <cellStyle name="Uwaga 3" xfId="35480" hidden="1"/>
    <cellStyle name="Uwaga 3" xfId="35475" hidden="1"/>
    <cellStyle name="Uwaga 3" xfId="35470" hidden="1"/>
    <cellStyle name="Uwaga 3" xfId="35465" hidden="1"/>
    <cellStyle name="Uwaga 3" xfId="35461" hidden="1"/>
    <cellStyle name="Uwaga 3" xfId="35456" hidden="1"/>
    <cellStyle name="Uwaga 3" xfId="35451" hidden="1"/>
    <cellStyle name="Uwaga 3" xfId="35446" hidden="1"/>
    <cellStyle name="Uwaga 3" xfId="35442" hidden="1"/>
    <cellStyle name="Uwaga 3" xfId="35438" hidden="1"/>
    <cellStyle name="Uwaga 3" xfId="35431" hidden="1"/>
    <cellStyle name="Uwaga 3" xfId="35427" hidden="1"/>
    <cellStyle name="Uwaga 3" xfId="35422" hidden="1"/>
    <cellStyle name="Uwaga 3" xfId="35416" hidden="1"/>
    <cellStyle name="Uwaga 3" xfId="35412" hidden="1"/>
    <cellStyle name="Uwaga 3" xfId="35407" hidden="1"/>
    <cellStyle name="Uwaga 3" xfId="35401" hidden="1"/>
    <cellStyle name="Uwaga 3" xfId="35397" hidden="1"/>
    <cellStyle name="Uwaga 3" xfId="35393" hidden="1"/>
    <cellStyle name="Uwaga 3" xfId="35386" hidden="1"/>
    <cellStyle name="Uwaga 3" xfId="35382" hidden="1"/>
    <cellStyle name="Uwaga 3" xfId="35378" hidden="1"/>
    <cellStyle name="Uwaga 3" xfId="36245" hidden="1"/>
    <cellStyle name="Uwaga 3" xfId="36244" hidden="1"/>
    <cellStyle name="Uwaga 3" xfId="36242" hidden="1"/>
    <cellStyle name="Uwaga 3" xfId="36229" hidden="1"/>
    <cellStyle name="Uwaga 3" xfId="36227" hidden="1"/>
    <cellStyle name="Uwaga 3" xfId="36225" hidden="1"/>
    <cellStyle name="Uwaga 3" xfId="36215" hidden="1"/>
    <cellStyle name="Uwaga 3" xfId="36213" hidden="1"/>
    <cellStyle name="Uwaga 3" xfId="36211" hidden="1"/>
    <cellStyle name="Uwaga 3" xfId="36200" hidden="1"/>
    <cellStyle name="Uwaga 3" xfId="36198" hidden="1"/>
    <cellStyle name="Uwaga 3" xfId="36196" hidden="1"/>
    <cellStyle name="Uwaga 3" xfId="36183" hidden="1"/>
    <cellStyle name="Uwaga 3" xfId="36181" hidden="1"/>
    <cellStyle name="Uwaga 3" xfId="36180" hidden="1"/>
    <cellStyle name="Uwaga 3" xfId="36167" hidden="1"/>
    <cellStyle name="Uwaga 3" xfId="36166" hidden="1"/>
    <cellStyle name="Uwaga 3" xfId="36164" hidden="1"/>
    <cellStyle name="Uwaga 3" xfId="36152" hidden="1"/>
    <cellStyle name="Uwaga 3" xfId="36151" hidden="1"/>
    <cellStyle name="Uwaga 3" xfId="36149" hidden="1"/>
    <cellStyle name="Uwaga 3" xfId="36137" hidden="1"/>
    <cellStyle name="Uwaga 3" xfId="36136" hidden="1"/>
    <cellStyle name="Uwaga 3" xfId="36134" hidden="1"/>
    <cellStyle name="Uwaga 3" xfId="36122" hidden="1"/>
    <cellStyle name="Uwaga 3" xfId="36121" hidden="1"/>
    <cellStyle name="Uwaga 3" xfId="36119" hidden="1"/>
    <cellStyle name="Uwaga 3" xfId="36107" hidden="1"/>
    <cellStyle name="Uwaga 3" xfId="36106" hidden="1"/>
    <cellStyle name="Uwaga 3" xfId="36104" hidden="1"/>
    <cellStyle name="Uwaga 3" xfId="36092" hidden="1"/>
    <cellStyle name="Uwaga 3" xfId="36091" hidden="1"/>
    <cellStyle name="Uwaga 3" xfId="36089" hidden="1"/>
    <cellStyle name="Uwaga 3" xfId="36077" hidden="1"/>
    <cellStyle name="Uwaga 3" xfId="36076" hidden="1"/>
    <cellStyle name="Uwaga 3" xfId="36074" hidden="1"/>
    <cellStyle name="Uwaga 3" xfId="36062" hidden="1"/>
    <cellStyle name="Uwaga 3" xfId="36061" hidden="1"/>
    <cellStyle name="Uwaga 3" xfId="36059" hidden="1"/>
    <cellStyle name="Uwaga 3" xfId="36047" hidden="1"/>
    <cellStyle name="Uwaga 3" xfId="36046" hidden="1"/>
    <cellStyle name="Uwaga 3" xfId="36044" hidden="1"/>
    <cellStyle name="Uwaga 3" xfId="36032" hidden="1"/>
    <cellStyle name="Uwaga 3" xfId="36031" hidden="1"/>
    <cellStyle name="Uwaga 3" xfId="36029" hidden="1"/>
    <cellStyle name="Uwaga 3" xfId="36017" hidden="1"/>
    <cellStyle name="Uwaga 3" xfId="36016" hidden="1"/>
    <cellStyle name="Uwaga 3" xfId="36014" hidden="1"/>
    <cellStyle name="Uwaga 3" xfId="36002" hidden="1"/>
    <cellStyle name="Uwaga 3" xfId="36001" hidden="1"/>
    <cellStyle name="Uwaga 3" xfId="35999" hidden="1"/>
    <cellStyle name="Uwaga 3" xfId="35987" hidden="1"/>
    <cellStyle name="Uwaga 3" xfId="35986" hidden="1"/>
    <cellStyle name="Uwaga 3" xfId="35984" hidden="1"/>
    <cellStyle name="Uwaga 3" xfId="35972" hidden="1"/>
    <cellStyle name="Uwaga 3" xfId="35971" hidden="1"/>
    <cellStyle name="Uwaga 3" xfId="35969" hidden="1"/>
    <cellStyle name="Uwaga 3" xfId="35957" hidden="1"/>
    <cellStyle name="Uwaga 3" xfId="35956" hidden="1"/>
    <cellStyle name="Uwaga 3" xfId="35954" hidden="1"/>
    <cellStyle name="Uwaga 3" xfId="35942" hidden="1"/>
    <cellStyle name="Uwaga 3" xfId="35941" hidden="1"/>
    <cellStyle name="Uwaga 3" xfId="35939" hidden="1"/>
    <cellStyle name="Uwaga 3" xfId="35927" hidden="1"/>
    <cellStyle name="Uwaga 3" xfId="35926" hidden="1"/>
    <cellStyle name="Uwaga 3" xfId="35924" hidden="1"/>
    <cellStyle name="Uwaga 3" xfId="35912" hidden="1"/>
    <cellStyle name="Uwaga 3" xfId="35911" hidden="1"/>
    <cellStyle name="Uwaga 3" xfId="35909" hidden="1"/>
    <cellStyle name="Uwaga 3" xfId="35897" hidden="1"/>
    <cellStyle name="Uwaga 3" xfId="35896" hidden="1"/>
    <cellStyle name="Uwaga 3" xfId="35894" hidden="1"/>
    <cellStyle name="Uwaga 3" xfId="35882" hidden="1"/>
    <cellStyle name="Uwaga 3" xfId="35881" hidden="1"/>
    <cellStyle name="Uwaga 3" xfId="35879" hidden="1"/>
    <cellStyle name="Uwaga 3" xfId="35867" hidden="1"/>
    <cellStyle name="Uwaga 3" xfId="35866" hidden="1"/>
    <cellStyle name="Uwaga 3" xfId="35864" hidden="1"/>
    <cellStyle name="Uwaga 3" xfId="35852" hidden="1"/>
    <cellStyle name="Uwaga 3" xfId="35851" hidden="1"/>
    <cellStyle name="Uwaga 3" xfId="35849" hidden="1"/>
    <cellStyle name="Uwaga 3" xfId="35837" hidden="1"/>
    <cellStyle name="Uwaga 3" xfId="35836" hidden="1"/>
    <cellStyle name="Uwaga 3" xfId="35834" hidden="1"/>
    <cellStyle name="Uwaga 3" xfId="35822" hidden="1"/>
    <cellStyle name="Uwaga 3" xfId="35821" hidden="1"/>
    <cellStyle name="Uwaga 3" xfId="35819" hidden="1"/>
    <cellStyle name="Uwaga 3" xfId="35807" hidden="1"/>
    <cellStyle name="Uwaga 3" xfId="35806" hidden="1"/>
    <cellStyle name="Uwaga 3" xfId="35804" hidden="1"/>
    <cellStyle name="Uwaga 3" xfId="35792" hidden="1"/>
    <cellStyle name="Uwaga 3" xfId="35791" hidden="1"/>
    <cellStyle name="Uwaga 3" xfId="35789" hidden="1"/>
    <cellStyle name="Uwaga 3" xfId="35777" hidden="1"/>
    <cellStyle name="Uwaga 3" xfId="35776" hidden="1"/>
    <cellStyle name="Uwaga 3" xfId="35774" hidden="1"/>
    <cellStyle name="Uwaga 3" xfId="35762" hidden="1"/>
    <cellStyle name="Uwaga 3" xfId="35760" hidden="1"/>
    <cellStyle name="Uwaga 3" xfId="35757" hidden="1"/>
    <cellStyle name="Uwaga 3" xfId="35747" hidden="1"/>
    <cellStyle name="Uwaga 3" xfId="35745" hidden="1"/>
    <cellStyle name="Uwaga 3" xfId="35742" hidden="1"/>
    <cellStyle name="Uwaga 3" xfId="35732" hidden="1"/>
    <cellStyle name="Uwaga 3" xfId="35730" hidden="1"/>
    <cellStyle name="Uwaga 3" xfId="35727" hidden="1"/>
    <cellStyle name="Uwaga 3" xfId="35717" hidden="1"/>
    <cellStyle name="Uwaga 3" xfId="35715" hidden="1"/>
    <cellStyle name="Uwaga 3" xfId="35712" hidden="1"/>
    <cellStyle name="Uwaga 3" xfId="35702" hidden="1"/>
    <cellStyle name="Uwaga 3" xfId="35700" hidden="1"/>
    <cellStyle name="Uwaga 3" xfId="35697" hidden="1"/>
    <cellStyle name="Uwaga 3" xfId="35687" hidden="1"/>
    <cellStyle name="Uwaga 3" xfId="35685" hidden="1"/>
    <cellStyle name="Uwaga 3" xfId="35681" hidden="1"/>
    <cellStyle name="Uwaga 3" xfId="35672" hidden="1"/>
    <cellStyle name="Uwaga 3" xfId="35669" hidden="1"/>
    <cellStyle name="Uwaga 3" xfId="35665" hidden="1"/>
    <cellStyle name="Uwaga 3" xfId="35657" hidden="1"/>
    <cellStyle name="Uwaga 3" xfId="35655" hidden="1"/>
    <cellStyle name="Uwaga 3" xfId="35651" hidden="1"/>
    <cellStyle name="Uwaga 3" xfId="35642" hidden="1"/>
    <cellStyle name="Uwaga 3" xfId="35640" hidden="1"/>
    <cellStyle name="Uwaga 3" xfId="35637" hidden="1"/>
    <cellStyle name="Uwaga 3" xfId="35627" hidden="1"/>
    <cellStyle name="Uwaga 3" xfId="35625" hidden="1"/>
    <cellStyle name="Uwaga 3" xfId="35620" hidden="1"/>
    <cellStyle name="Uwaga 3" xfId="35612" hidden="1"/>
    <cellStyle name="Uwaga 3" xfId="35610" hidden="1"/>
    <cellStyle name="Uwaga 3" xfId="35605" hidden="1"/>
    <cellStyle name="Uwaga 3" xfId="35597" hidden="1"/>
    <cellStyle name="Uwaga 3" xfId="35595" hidden="1"/>
    <cellStyle name="Uwaga 3" xfId="35590" hidden="1"/>
    <cellStyle name="Uwaga 3" xfId="35582" hidden="1"/>
    <cellStyle name="Uwaga 3" xfId="35580" hidden="1"/>
    <cellStyle name="Uwaga 3" xfId="35576" hidden="1"/>
    <cellStyle name="Uwaga 3" xfId="35567" hidden="1"/>
    <cellStyle name="Uwaga 3" xfId="35564" hidden="1"/>
    <cellStyle name="Uwaga 3" xfId="35559" hidden="1"/>
    <cellStyle name="Uwaga 3" xfId="35552" hidden="1"/>
    <cellStyle name="Uwaga 3" xfId="35548" hidden="1"/>
    <cellStyle name="Uwaga 3" xfId="35543" hidden="1"/>
    <cellStyle name="Uwaga 3" xfId="35537" hidden="1"/>
    <cellStyle name="Uwaga 3" xfId="35533" hidden="1"/>
    <cellStyle name="Uwaga 3" xfId="35528" hidden="1"/>
    <cellStyle name="Uwaga 3" xfId="35522" hidden="1"/>
    <cellStyle name="Uwaga 3" xfId="35519" hidden="1"/>
    <cellStyle name="Uwaga 3" xfId="35515" hidden="1"/>
    <cellStyle name="Uwaga 3" xfId="35506" hidden="1"/>
    <cellStyle name="Uwaga 3" xfId="35501" hidden="1"/>
    <cellStyle name="Uwaga 3" xfId="35496" hidden="1"/>
    <cellStyle name="Uwaga 3" xfId="35491" hidden="1"/>
    <cellStyle name="Uwaga 3" xfId="35486" hidden="1"/>
    <cellStyle name="Uwaga 3" xfId="35481" hidden="1"/>
    <cellStyle name="Uwaga 3" xfId="35476" hidden="1"/>
    <cellStyle name="Uwaga 3" xfId="35471" hidden="1"/>
    <cellStyle name="Uwaga 3" xfId="35466" hidden="1"/>
    <cellStyle name="Uwaga 3" xfId="35462" hidden="1"/>
    <cellStyle name="Uwaga 3" xfId="35457" hidden="1"/>
    <cellStyle name="Uwaga 3" xfId="35452" hidden="1"/>
    <cellStyle name="Uwaga 3" xfId="35447" hidden="1"/>
    <cellStyle name="Uwaga 3" xfId="35443" hidden="1"/>
    <cellStyle name="Uwaga 3" xfId="35439"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4" hidden="1"/>
    <cellStyle name="Uwaga 3" xfId="35387" hidden="1"/>
    <cellStyle name="Uwaga 3" xfId="35383" hidden="1"/>
    <cellStyle name="Uwaga 3" xfId="35379" hidden="1"/>
    <cellStyle name="Uwaga 3" xfId="35332" hidden="1"/>
    <cellStyle name="Uwaga 3" xfId="35331" hidden="1"/>
    <cellStyle name="Uwaga 3" xfId="35330" hidden="1"/>
    <cellStyle name="Uwaga 3" xfId="35323" hidden="1"/>
    <cellStyle name="Uwaga 3" xfId="35322" hidden="1"/>
    <cellStyle name="Uwaga 3" xfId="35321" hidden="1"/>
    <cellStyle name="Uwaga 3" xfId="35314" hidden="1"/>
    <cellStyle name="Uwaga 3" xfId="35313" hidden="1"/>
    <cellStyle name="Uwaga 3" xfId="35312" hidden="1"/>
    <cellStyle name="Uwaga 3" xfId="35305" hidden="1"/>
    <cellStyle name="Uwaga 3" xfId="35304" hidden="1"/>
    <cellStyle name="Uwaga 3" xfId="35303" hidden="1"/>
    <cellStyle name="Uwaga 3" xfId="35296" hidden="1"/>
    <cellStyle name="Uwaga 3" xfId="35295" hidden="1"/>
    <cellStyle name="Uwaga 3" xfId="35293" hidden="1"/>
    <cellStyle name="Uwaga 3" xfId="35288" hidden="1"/>
    <cellStyle name="Uwaga 3" xfId="35285" hidden="1"/>
    <cellStyle name="Uwaga 3" xfId="35283" hidden="1"/>
    <cellStyle name="Uwaga 3" xfId="35279" hidden="1"/>
    <cellStyle name="Uwaga 3" xfId="35276" hidden="1"/>
    <cellStyle name="Uwaga 3" xfId="35274" hidden="1"/>
    <cellStyle name="Uwaga 3" xfId="35270" hidden="1"/>
    <cellStyle name="Uwaga 3" xfId="35267" hidden="1"/>
    <cellStyle name="Uwaga 3" xfId="35265" hidden="1"/>
    <cellStyle name="Uwaga 3" xfId="35261" hidden="1"/>
    <cellStyle name="Uwaga 3" xfId="35259" hidden="1"/>
    <cellStyle name="Uwaga 3" xfId="35258" hidden="1"/>
    <cellStyle name="Uwaga 3" xfId="35252" hidden="1"/>
    <cellStyle name="Uwaga 3" xfId="35250" hidden="1"/>
    <cellStyle name="Uwaga 3" xfId="35247" hidden="1"/>
    <cellStyle name="Uwaga 3" xfId="35243" hidden="1"/>
    <cellStyle name="Uwaga 3" xfId="35240" hidden="1"/>
    <cellStyle name="Uwaga 3" xfId="35238" hidden="1"/>
    <cellStyle name="Uwaga 3" xfId="35234" hidden="1"/>
    <cellStyle name="Uwaga 3" xfId="35231" hidden="1"/>
    <cellStyle name="Uwaga 3" xfId="35229" hidden="1"/>
    <cellStyle name="Uwaga 3" xfId="35225" hidden="1"/>
    <cellStyle name="Uwaga 3" xfId="35223" hidden="1"/>
    <cellStyle name="Uwaga 3" xfId="35222" hidden="1"/>
    <cellStyle name="Uwaga 3" xfId="35216" hidden="1"/>
    <cellStyle name="Uwaga 3" xfId="35213" hidden="1"/>
    <cellStyle name="Uwaga 3" xfId="35211" hidden="1"/>
    <cellStyle name="Uwaga 3" xfId="35207" hidden="1"/>
    <cellStyle name="Uwaga 3" xfId="35204" hidden="1"/>
    <cellStyle name="Uwaga 3" xfId="35202" hidden="1"/>
    <cellStyle name="Uwaga 3" xfId="35198" hidden="1"/>
    <cellStyle name="Uwaga 3" xfId="35195" hidden="1"/>
    <cellStyle name="Uwaga 3" xfId="35193" hidden="1"/>
    <cellStyle name="Uwaga 3" xfId="35189" hidden="1"/>
    <cellStyle name="Uwaga 3" xfId="35187" hidden="1"/>
    <cellStyle name="Uwaga 3" xfId="35186" hidden="1"/>
    <cellStyle name="Uwaga 3" xfId="35179" hidden="1"/>
    <cellStyle name="Uwaga 3" xfId="35176" hidden="1"/>
    <cellStyle name="Uwaga 3" xfId="35174" hidden="1"/>
    <cellStyle name="Uwaga 3" xfId="35170" hidden="1"/>
    <cellStyle name="Uwaga 3" xfId="35167" hidden="1"/>
    <cellStyle name="Uwaga 3" xfId="35165" hidden="1"/>
    <cellStyle name="Uwaga 3" xfId="35161" hidden="1"/>
    <cellStyle name="Uwaga 3" xfId="35158" hidden="1"/>
    <cellStyle name="Uwaga 3" xfId="35156" hidden="1"/>
    <cellStyle name="Uwaga 3" xfId="35153" hidden="1"/>
    <cellStyle name="Uwaga 3" xfId="35151" hidden="1"/>
    <cellStyle name="Uwaga 3" xfId="35150" hidden="1"/>
    <cellStyle name="Uwaga 3" xfId="35144" hidden="1"/>
    <cellStyle name="Uwaga 3" xfId="35142" hidden="1"/>
    <cellStyle name="Uwaga 3" xfId="35140" hidden="1"/>
    <cellStyle name="Uwaga 3" xfId="35135" hidden="1"/>
    <cellStyle name="Uwaga 3" xfId="35133" hidden="1"/>
    <cellStyle name="Uwaga 3" xfId="35131" hidden="1"/>
    <cellStyle name="Uwaga 3" xfId="35126" hidden="1"/>
    <cellStyle name="Uwaga 3" xfId="35124" hidden="1"/>
    <cellStyle name="Uwaga 3" xfId="35122" hidden="1"/>
    <cellStyle name="Uwaga 3" xfId="35117" hidden="1"/>
    <cellStyle name="Uwaga 3" xfId="35115" hidden="1"/>
    <cellStyle name="Uwaga 3" xfId="35114" hidden="1"/>
    <cellStyle name="Uwaga 3" xfId="35107" hidden="1"/>
    <cellStyle name="Uwaga 3" xfId="35104" hidden="1"/>
    <cellStyle name="Uwaga 3" xfId="35102" hidden="1"/>
    <cellStyle name="Uwaga 3" xfId="35098" hidden="1"/>
    <cellStyle name="Uwaga 3" xfId="35095" hidden="1"/>
    <cellStyle name="Uwaga 3" xfId="35093" hidden="1"/>
    <cellStyle name="Uwaga 3" xfId="35089" hidden="1"/>
    <cellStyle name="Uwaga 3" xfId="35086" hidden="1"/>
    <cellStyle name="Uwaga 3" xfId="35084" hidden="1"/>
    <cellStyle name="Uwaga 3" xfId="35081" hidden="1"/>
    <cellStyle name="Uwaga 3" xfId="35079" hidden="1"/>
    <cellStyle name="Uwaga 3" xfId="35077" hidden="1"/>
    <cellStyle name="Uwaga 3" xfId="35071" hidden="1"/>
    <cellStyle name="Uwaga 3" xfId="35068" hidden="1"/>
    <cellStyle name="Uwaga 3" xfId="35066" hidden="1"/>
    <cellStyle name="Uwaga 3" xfId="35062" hidden="1"/>
    <cellStyle name="Uwaga 3" xfId="35059" hidden="1"/>
    <cellStyle name="Uwaga 3" xfId="35057" hidden="1"/>
    <cellStyle name="Uwaga 3" xfId="35053" hidden="1"/>
    <cellStyle name="Uwaga 3" xfId="35050" hidden="1"/>
    <cellStyle name="Uwaga 3" xfId="35048" hidden="1"/>
    <cellStyle name="Uwaga 3" xfId="35046" hidden="1"/>
    <cellStyle name="Uwaga 3" xfId="35044" hidden="1"/>
    <cellStyle name="Uwaga 3" xfId="35042" hidden="1"/>
    <cellStyle name="Uwaga 3" xfId="35037" hidden="1"/>
    <cellStyle name="Uwaga 3" xfId="35035" hidden="1"/>
    <cellStyle name="Uwaga 3" xfId="35032" hidden="1"/>
    <cellStyle name="Uwaga 3" xfId="35028" hidden="1"/>
    <cellStyle name="Uwaga 3" xfId="35025" hidden="1"/>
    <cellStyle name="Uwaga 3" xfId="35022" hidden="1"/>
    <cellStyle name="Uwaga 3" xfId="35019" hidden="1"/>
    <cellStyle name="Uwaga 3" xfId="35017" hidden="1"/>
    <cellStyle name="Uwaga 3" xfId="35014" hidden="1"/>
    <cellStyle name="Uwaga 3" xfId="35010" hidden="1"/>
    <cellStyle name="Uwaga 3" xfId="35008" hidden="1"/>
    <cellStyle name="Uwaga 3" xfId="35005" hidden="1"/>
    <cellStyle name="Uwaga 3" xfId="35000" hidden="1"/>
    <cellStyle name="Uwaga 3" xfId="34997" hidden="1"/>
    <cellStyle name="Uwaga 3" xfId="34994" hidden="1"/>
    <cellStyle name="Uwaga 3" xfId="34990" hidden="1"/>
    <cellStyle name="Uwaga 3" xfId="34987" hidden="1"/>
    <cellStyle name="Uwaga 3" xfId="34985" hidden="1"/>
    <cellStyle name="Uwaga 3" xfId="34982" hidden="1"/>
    <cellStyle name="Uwaga 3" xfId="34979" hidden="1"/>
    <cellStyle name="Uwaga 3" xfId="34976" hidden="1"/>
    <cellStyle name="Uwaga 3" xfId="34974" hidden="1"/>
    <cellStyle name="Uwaga 3" xfId="34972" hidden="1"/>
    <cellStyle name="Uwaga 3" xfId="34969" hidden="1"/>
    <cellStyle name="Uwaga 3" xfId="34964" hidden="1"/>
    <cellStyle name="Uwaga 3" xfId="34961" hidden="1"/>
    <cellStyle name="Uwaga 3" xfId="34958" hidden="1"/>
    <cellStyle name="Uwaga 3" xfId="34955" hidden="1"/>
    <cellStyle name="Uwaga 3" xfId="34952" hidden="1"/>
    <cellStyle name="Uwaga 3" xfId="34949" hidden="1"/>
    <cellStyle name="Uwaga 3" xfId="34946" hidden="1"/>
    <cellStyle name="Uwaga 3" xfId="34943" hidden="1"/>
    <cellStyle name="Uwaga 3" xfId="34940" hidden="1"/>
    <cellStyle name="Uwaga 3" xfId="34938" hidden="1"/>
    <cellStyle name="Uwaga 3" xfId="34936" hidden="1"/>
    <cellStyle name="Uwaga 3" xfId="34933" hidden="1"/>
    <cellStyle name="Uwaga 3" xfId="34928" hidden="1"/>
    <cellStyle name="Uwaga 3" xfId="34925" hidden="1"/>
    <cellStyle name="Uwaga 3" xfId="34922" hidden="1"/>
    <cellStyle name="Uwaga 3" xfId="34919" hidden="1"/>
    <cellStyle name="Uwaga 3" xfId="34916" hidden="1"/>
    <cellStyle name="Uwaga 3" xfId="34913" hidden="1"/>
    <cellStyle name="Uwaga 3" xfId="34910" hidden="1"/>
    <cellStyle name="Uwaga 3" xfId="34907" hidden="1"/>
    <cellStyle name="Uwaga 3" xfId="34904" hidden="1"/>
    <cellStyle name="Uwaga 3" xfId="32019" hidden="1"/>
    <cellStyle name="Uwaga 3" xfId="32027" hidden="1"/>
    <cellStyle name="Uwaga 3" xfId="32016" hidden="1"/>
    <cellStyle name="Uwaga 3" xfId="32017" hidden="1"/>
    <cellStyle name="Uwaga 3" xfId="33910" hidden="1"/>
    <cellStyle name="Uwaga 3" xfId="32927" hidden="1"/>
    <cellStyle name="Uwaga 3" xfId="32923" hidden="1"/>
    <cellStyle name="Uwaga 3" xfId="32029" hidden="1"/>
    <cellStyle name="Uwaga 3" xfId="32955" hidden="1"/>
    <cellStyle name="Uwaga 3" xfId="32951" hidden="1"/>
    <cellStyle name="Uwaga 3" xfId="32911" hidden="1"/>
    <cellStyle name="Uwaga 3" xfId="33890" hidden="1"/>
    <cellStyle name="Uwaga 3" xfId="32934" hidden="1"/>
    <cellStyle name="Uwaga 3" xfId="32018" hidden="1"/>
    <cellStyle name="Uwaga 3" xfId="33909" hidden="1"/>
    <cellStyle name="Uwaga 3" xfId="32962" hidden="1"/>
    <cellStyle name="Uwaga 3" xfId="32026" hidden="1"/>
    <cellStyle name="Uwaga 3" xfId="32958" hidden="1"/>
    <cellStyle name="Uwaga 3" xfId="33897" hidden="1"/>
    <cellStyle name="Uwaga 3" xfId="32914" hidden="1"/>
    <cellStyle name="Uwaga 3" xfId="32009" hidden="1"/>
    <cellStyle name="Uwaga 3" xfId="33955" hidden="1"/>
    <cellStyle name="Uwaga 3" xfId="32011" hidden="1"/>
    <cellStyle name="Uwaga 3" xfId="33917" hidden="1"/>
    <cellStyle name="Uwaga 3" xfId="32937" hidden="1"/>
    <cellStyle name="Uwaga 3" xfId="33916" hidden="1"/>
    <cellStyle name="Uwaga 3" xfId="31537" hidden="1"/>
    <cellStyle name="Uwaga 3" xfId="32935" hidden="1"/>
    <cellStyle name="Uwaga 3" xfId="33914" hidden="1"/>
    <cellStyle name="Uwaga 3" xfId="34857" hidden="1"/>
    <cellStyle name="Uwaga 3" xfId="36319" hidden="1"/>
    <cellStyle name="Uwaga 3" xfId="36320" hidden="1"/>
    <cellStyle name="Uwaga 3" xfId="36322" hidden="1"/>
    <cellStyle name="Uwaga 3" xfId="36334" hidden="1"/>
    <cellStyle name="Uwaga 3" xfId="36335" hidden="1"/>
    <cellStyle name="Uwaga 3" xfId="36340" hidden="1"/>
    <cellStyle name="Uwaga 3" xfId="36349" hidden="1"/>
    <cellStyle name="Uwaga 3" xfId="36350" hidden="1"/>
    <cellStyle name="Uwaga 3" xfId="36355" hidden="1"/>
    <cellStyle name="Uwaga 3" xfId="36364" hidden="1"/>
    <cellStyle name="Uwaga 3" xfId="36365" hidden="1"/>
    <cellStyle name="Uwaga 3" xfId="36366" hidden="1"/>
    <cellStyle name="Uwaga 3" xfId="36379" hidden="1"/>
    <cellStyle name="Uwaga 3" xfId="36384" hidden="1"/>
    <cellStyle name="Uwaga 3" xfId="36389" hidden="1"/>
    <cellStyle name="Uwaga 3" xfId="36399" hidden="1"/>
    <cellStyle name="Uwaga 3" xfId="36404" hidden="1"/>
    <cellStyle name="Uwaga 3" xfId="36408" hidden="1"/>
    <cellStyle name="Uwaga 3" xfId="36415" hidden="1"/>
    <cellStyle name="Uwaga 3" xfId="36420" hidden="1"/>
    <cellStyle name="Uwaga 3" xfId="36423" hidden="1"/>
    <cellStyle name="Uwaga 3" xfId="36429" hidden="1"/>
    <cellStyle name="Uwaga 3" xfId="36434" hidden="1"/>
    <cellStyle name="Uwaga 3" xfId="36438" hidden="1"/>
    <cellStyle name="Uwaga 3" xfId="36439" hidden="1"/>
    <cellStyle name="Uwaga 3" xfId="36440" hidden="1"/>
    <cellStyle name="Uwaga 3" xfId="36444" hidden="1"/>
    <cellStyle name="Uwaga 3" xfId="36456" hidden="1"/>
    <cellStyle name="Uwaga 3" xfId="36461" hidden="1"/>
    <cellStyle name="Uwaga 3" xfId="36466" hidden="1"/>
    <cellStyle name="Uwaga 3" xfId="36471" hidden="1"/>
    <cellStyle name="Uwaga 3" xfId="36476" hidden="1"/>
    <cellStyle name="Uwaga 3" xfId="36481" hidden="1"/>
    <cellStyle name="Uwaga 3" xfId="36485" hidden="1"/>
    <cellStyle name="Uwaga 3" xfId="36489" hidden="1"/>
    <cellStyle name="Uwaga 3" xfId="36494" hidden="1"/>
    <cellStyle name="Uwaga 3" xfId="36499" hidden="1"/>
    <cellStyle name="Uwaga 3" xfId="36500" hidden="1"/>
    <cellStyle name="Uwaga 3" xfId="36502" hidden="1"/>
    <cellStyle name="Uwaga 3" xfId="36515" hidden="1"/>
    <cellStyle name="Uwaga 3" xfId="36519" hidden="1"/>
    <cellStyle name="Uwaga 3" xfId="36524" hidden="1"/>
    <cellStyle name="Uwaga 3" xfId="36531" hidden="1"/>
    <cellStyle name="Uwaga 3" xfId="36535" hidden="1"/>
    <cellStyle name="Uwaga 3" xfId="36540" hidden="1"/>
    <cellStyle name="Uwaga 3" xfId="36545" hidden="1"/>
    <cellStyle name="Uwaga 3" xfId="36548" hidden="1"/>
    <cellStyle name="Uwaga 3" xfId="36553" hidden="1"/>
    <cellStyle name="Uwaga 3" xfId="36559" hidden="1"/>
    <cellStyle name="Uwaga 3" xfId="36560" hidden="1"/>
    <cellStyle name="Uwaga 3" xfId="36563" hidden="1"/>
    <cellStyle name="Uwaga 3" xfId="36576" hidden="1"/>
    <cellStyle name="Uwaga 3" xfId="36580" hidden="1"/>
    <cellStyle name="Uwaga 3" xfId="36585" hidden="1"/>
    <cellStyle name="Uwaga 3" xfId="36592" hidden="1"/>
    <cellStyle name="Uwaga 3" xfId="36597" hidden="1"/>
    <cellStyle name="Uwaga 3" xfId="36601" hidden="1"/>
    <cellStyle name="Uwaga 3" xfId="36606" hidden="1"/>
    <cellStyle name="Uwaga 3" xfId="36610" hidden="1"/>
    <cellStyle name="Uwaga 3" xfId="36615" hidden="1"/>
    <cellStyle name="Uwaga 3" xfId="36619" hidden="1"/>
    <cellStyle name="Uwaga 3" xfId="36620" hidden="1"/>
    <cellStyle name="Uwaga 3" xfId="36622" hidden="1"/>
    <cellStyle name="Uwaga 3" xfId="36634" hidden="1"/>
    <cellStyle name="Uwaga 3" xfId="36635" hidden="1"/>
    <cellStyle name="Uwaga 3" xfId="36637" hidden="1"/>
    <cellStyle name="Uwaga 3" xfId="36649" hidden="1"/>
    <cellStyle name="Uwaga 3" xfId="36651" hidden="1"/>
    <cellStyle name="Uwaga 3" xfId="36654" hidden="1"/>
    <cellStyle name="Uwaga 3" xfId="36664" hidden="1"/>
    <cellStyle name="Uwaga 3" xfId="36665" hidden="1"/>
    <cellStyle name="Uwaga 3" xfId="36667" hidden="1"/>
    <cellStyle name="Uwaga 3" xfId="36679" hidden="1"/>
    <cellStyle name="Uwaga 3" xfId="36680" hidden="1"/>
    <cellStyle name="Uwaga 3" xfId="36681" hidden="1"/>
    <cellStyle name="Uwaga 3" xfId="36695" hidden="1"/>
    <cellStyle name="Uwaga 3" xfId="36698" hidden="1"/>
    <cellStyle name="Uwaga 3" xfId="36702" hidden="1"/>
    <cellStyle name="Uwaga 3" xfId="36710" hidden="1"/>
    <cellStyle name="Uwaga 3" xfId="36713" hidden="1"/>
    <cellStyle name="Uwaga 3" xfId="36717" hidden="1"/>
    <cellStyle name="Uwaga 3" xfId="36725" hidden="1"/>
    <cellStyle name="Uwaga 3" xfId="36728" hidden="1"/>
    <cellStyle name="Uwaga 3" xfId="36732" hidden="1"/>
    <cellStyle name="Uwaga 3" xfId="36739" hidden="1"/>
    <cellStyle name="Uwaga 3" xfId="36740" hidden="1"/>
    <cellStyle name="Uwaga 3" xfId="36742" hidden="1"/>
    <cellStyle name="Uwaga 3" xfId="36755" hidden="1"/>
    <cellStyle name="Uwaga 3" xfId="36758" hidden="1"/>
    <cellStyle name="Uwaga 3" xfId="36761" hidden="1"/>
    <cellStyle name="Uwaga 3" xfId="36770" hidden="1"/>
    <cellStyle name="Uwaga 3" xfId="36773" hidden="1"/>
    <cellStyle name="Uwaga 3" xfId="36777" hidden="1"/>
    <cellStyle name="Uwaga 3" xfId="36785" hidden="1"/>
    <cellStyle name="Uwaga 3" xfId="36787" hidden="1"/>
    <cellStyle name="Uwaga 3" xfId="36790" hidden="1"/>
    <cellStyle name="Uwaga 3" xfId="36799" hidden="1"/>
    <cellStyle name="Uwaga 3" xfId="36800" hidden="1"/>
    <cellStyle name="Uwaga 3" xfId="36801" hidden="1"/>
    <cellStyle name="Uwaga 3" xfId="36814" hidden="1"/>
    <cellStyle name="Uwaga 3" xfId="36815" hidden="1"/>
    <cellStyle name="Uwaga 3" xfId="36817" hidden="1"/>
    <cellStyle name="Uwaga 3" xfId="36829" hidden="1"/>
    <cellStyle name="Uwaga 3" xfId="36830" hidden="1"/>
    <cellStyle name="Uwaga 3" xfId="36832" hidden="1"/>
    <cellStyle name="Uwaga 3" xfId="36844" hidden="1"/>
    <cellStyle name="Uwaga 3" xfId="36845" hidden="1"/>
    <cellStyle name="Uwaga 3" xfId="36847" hidden="1"/>
    <cellStyle name="Uwaga 3" xfId="36859" hidden="1"/>
    <cellStyle name="Uwaga 3" xfId="36860" hidden="1"/>
    <cellStyle name="Uwaga 3" xfId="36861" hidden="1"/>
    <cellStyle name="Uwaga 3" xfId="36875" hidden="1"/>
    <cellStyle name="Uwaga 3" xfId="36877" hidden="1"/>
    <cellStyle name="Uwaga 3" xfId="36880" hidden="1"/>
    <cellStyle name="Uwaga 3" xfId="36890" hidden="1"/>
    <cellStyle name="Uwaga 3" xfId="36893" hidden="1"/>
    <cellStyle name="Uwaga 3" xfId="36896" hidden="1"/>
    <cellStyle name="Uwaga 3" xfId="36905" hidden="1"/>
    <cellStyle name="Uwaga 3" xfId="36907" hidden="1"/>
    <cellStyle name="Uwaga 3" xfId="36910" hidden="1"/>
    <cellStyle name="Uwaga 3" xfId="36919" hidden="1"/>
    <cellStyle name="Uwaga 3" xfId="36920" hidden="1"/>
    <cellStyle name="Uwaga 3" xfId="36921" hidden="1"/>
    <cellStyle name="Uwaga 3" xfId="36934" hidden="1"/>
    <cellStyle name="Uwaga 3" xfId="36936" hidden="1"/>
    <cellStyle name="Uwaga 3" xfId="36938" hidden="1"/>
    <cellStyle name="Uwaga 3" xfId="36949" hidden="1"/>
    <cellStyle name="Uwaga 3" xfId="36951" hidden="1"/>
    <cellStyle name="Uwaga 3" xfId="36953" hidden="1"/>
    <cellStyle name="Uwaga 3" xfId="36964" hidden="1"/>
    <cellStyle name="Uwaga 3" xfId="36966" hidden="1"/>
    <cellStyle name="Uwaga 3" xfId="36968" hidden="1"/>
    <cellStyle name="Uwaga 3" xfId="36979" hidden="1"/>
    <cellStyle name="Uwaga 3" xfId="36980" hidden="1"/>
    <cellStyle name="Uwaga 3" xfId="36981" hidden="1"/>
    <cellStyle name="Uwaga 3" xfId="36994" hidden="1"/>
    <cellStyle name="Uwaga 3" xfId="36996" hidden="1"/>
    <cellStyle name="Uwaga 3" xfId="36998" hidden="1"/>
    <cellStyle name="Uwaga 3" xfId="37009" hidden="1"/>
    <cellStyle name="Uwaga 3" xfId="37011" hidden="1"/>
    <cellStyle name="Uwaga 3" xfId="37013" hidden="1"/>
    <cellStyle name="Uwaga 3" xfId="37024" hidden="1"/>
    <cellStyle name="Uwaga 3" xfId="37026" hidden="1"/>
    <cellStyle name="Uwaga 3" xfId="37027" hidden="1"/>
    <cellStyle name="Uwaga 3" xfId="37039" hidden="1"/>
    <cellStyle name="Uwaga 3" xfId="37040" hidden="1"/>
    <cellStyle name="Uwaga 3" xfId="37041" hidden="1"/>
    <cellStyle name="Uwaga 3" xfId="37054" hidden="1"/>
    <cellStyle name="Uwaga 3" xfId="37056" hidden="1"/>
    <cellStyle name="Uwaga 3" xfId="37058" hidden="1"/>
    <cellStyle name="Uwaga 3" xfId="37069" hidden="1"/>
    <cellStyle name="Uwaga 3" xfId="37071" hidden="1"/>
    <cellStyle name="Uwaga 3" xfId="37073" hidden="1"/>
    <cellStyle name="Uwaga 3" xfId="37084" hidden="1"/>
    <cellStyle name="Uwaga 3" xfId="37086" hidden="1"/>
    <cellStyle name="Uwaga 3" xfId="37088" hidden="1"/>
    <cellStyle name="Uwaga 3" xfId="37099" hidden="1"/>
    <cellStyle name="Uwaga 3" xfId="37100" hidden="1"/>
    <cellStyle name="Uwaga 3" xfId="37102" hidden="1"/>
    <cellStyle name="Uwaga 3" xfId="37113" hidden="1"/>
    <cellStyle name="Uwaga 3" xfId="37115" hidden="1"/>
    <cellStyle name="Uwaga 3" xfId="37116" hidden="1"/>
    <cellStyle name="Uwaga 3" xfId="37125" hidden="1"/>
    <cellStyle name="Uwaga 3" xfId="37128" hidden="1"/>
    <cellStyle name="Uwaga 3" xfId="37130" hidden="1"/>
    <cellStyle name="Uwaga 3" xfId="37141" hidden="1"/>
    <cellStyle name="Uwaga 3" xfId="37143" hidden="1"/>
    <cellStyle name="Uwaga 3" xfId="37145" hidden="1"/>
    <cellStyle name="Uwaga 3" xfId="37157" hidden="1"/>
    <cellStyle name="Uwaga 3" xfId="37159" hidden="1"/>
    <cellStyle name="Uwaga 3" xfId="37161" hidden="1"/>
    <cellStyle name="Uwaga 3" xfId="37169" hidden="1"/>
    <cellStyle name="Uwaga 3" xfId="37171" hidden="1"/>
    <cellStyle name="Uwaga 3" xfId="37174" hidden="1"/>
    <cellStyle name="Uwaga 3" xfId="37164" hidden="1"/>
    <cellStyle name="Uwaga 3" xfId="37163" hidden="1"/>
    <cellStyle name="Uwaga 3" xfId="37162" hidden="1"/>
    <cellStyle name="Uwaga 3" xfId="37149" hidden="1"/>
    <cellStyle name="Uwaga 3" xfId="37148" hidden="1"/>
    <cellStyle name="Uwaga 3" xfId="37147" hidden="1"/>
    <cellStyle name="Uwaga 3" xfId="37134" hidden="1"/>
    <cellStyle name="Uwaga 3" xfId="37133" hidden="1"/>
    <cellStyle name="Uwaga 3" xfId="37132" hidden="1"/>
    <cellStyle name="Uwaga 3" xfId="37119" hidden="1"/>
    <cellStyle name="Uwaga 3" xfId="37118" hidden="1"/>
    <cellStyle name="Uwaga 3" xfId="37117" hidden="1"/>
    <cellStyle name="Uwaga 3" xfId="37104" hidden="1"/>
    <cellStyle name="Uwaga 3" xfId="37103" hidden="1"/>
    <cellStyle name="Uwaga 3" xfId="37101" hidden="1"/>
    <cellStyle name="Uwaga 3" xfId="37090" hidden="1"/>
    <cellStyle name="Uwaga 3" xfId="37087" hidden="1"/>
    <cellStyle name="Uwaga 3" xfId="37085" hidden="1"/>
    <cellStyle name="Uwaga 3" xfId="37075" hidden="1"/>
    <cellStyle name="Uwaga 3" xfId="37072" hidden="1"/>
    <cellStyle name="Uwaga 3" xfId="37070" hidden="1"/>
    <cellStyle name="Uwaga 3" xfId="37060" hidden="1"/>
    <cellStyle name="Uwaga 3" xfId="37057" hidden="1"/>
    <cellStyle name="Uwaga 3" xfId="37055" hidden="1"/>
    <cellStyle name="Uwaga 3" xfId="37045" hidden="1"/>
    <cellStyle name="Uwaga 3" xfId="37043" hidden="1"/>
    <cellStyle name="Uwaga 3" xfId="37042" hidden="1"/>
    <cellStyle name="Uwaga 3" xfId="37030" hidden="1"/>
    <cellStyle name="Uwaga 3" xfId="37028" hidden="1"/>
    <cellStyle name="Uwaga 3" xfId="37025" hidden="1"/>
    <cellStyle name="Uwaga 3" xfId="37015" hidden="1"/>
    <cellStyle name="Uwaga 3" xfId="37012" hidden="1"/>
    <cellStyle name="Uwaga 3" xfId="37010" hidden="1"/>
    <cellStyle name="Uwaga 3" xfId="37000" hidden="1"/>
    <cellStyle name="Uwaga 3" xfId="36997" hidden="1"/>
    <cellStyle name="Uwaga 3" xfId="36995" hidden="1"/>
    <cellStyle name="Uwaga 3" xfId="36985" hidden="1"/>
    <cellStyle name="Uwaga 3" xfId="36983" hidden="1"/>
    <cellStyle name="Uwaga 3" xfId="36982" hidden="1"/>
    <cellStyle name="Uwaga 3" xfId="36970" hidden="1"/>
    <cellStyle name="Uwaga 3" xfId="36967" hidden="1"/>
    <cellStyle name="Uwaga 3" xfId="36965" hidden="1"/>
    <cellStyle name="Uwaga 3" xfId="36955" hidden="1"/>
    <cellStyle name="Uwaga 3" xfId="36952" hidden="1"/>
    <cellStyle name="Uwaga 3" xfId="36950" hidden="1"/>
    <cellStyle name="Uwaga 3" xfId="36940" hidden="1"/>
    <cellStyle name="Uwaga 3" xfId="36937" hidden="1"/>
    <cellStyle name="Uwaga 3" xfId="36935" hidden="1"/>
    <cellStyle name="Uwaga 3" xfId="36925" hidden="1"/>
    <cellStyle name="Uwaga 3" xfId="36923" hidden="1"/>
    <cellStyle name="Uwaga 3" xfId="36922" hidden="1"/>
    <cellStyle name="Uwaga 3" xfId="36909" hidden="1"/>
    <cellStyle name="Uwaga 3" xfId="36906" hidden="1"/>
    <cellStyle name="Uwaga 3" xfId="36904" hidden="1"/>
    <cellStyle name="Uwaga 3" xfId="36894" hidden="1"/>
    <cellStyle name="Uwaga 3" xfId="36891" hidden="1"/>
    <cellStyle name="Uwaga 3" xfId="36889" hidden="1"/>
    <cellStyle name="Uwaga 3" xfId="36879" hidden="1"/>
    <cellStyle name="Uwaga 3" xfId="36876" hidden="1"/>
    <cellStyle name="Uwaga 3" xfId="36874" hidden="1"/>
    <cellStyle name="Uwaga 3" xfId="36865" hidden="1"/>
    <cellStyle name="Uwaga 3" xfId="36863" hidden="1"/>
    <cellStyle name="Uwaga 3" xfId="36862" hidden="1"/>
    <cellStyle name="Uwaga 3" xfId="36850" hidden="1"/>
    <cellStyle name="Uwaga 3" xfId="36848" hidden="1"/>
    <cellStyle name="Uwaga 3" xfId="36846" hidden="1"/>
    <cellStyle name="Uwaga 3" xfId="36835" hidden="1"/>
    <cellStyle name="Uwaga 3" xfId="36833" hidden="1"/>
    <cellStyle name="Uwaga 3" xfId="36831" hidden="1"/>
    <cellStyle name="Uwaga 3" xfId="36820" hidden="1"/>
    <cellStyle name="Uwaga 3" xfId="36818" hidden="1"/>
    <cellStyle name="Uwaga 3" xfId="36816" hidden="1"/>
    <cellStyle name="Uwaga 3" xfId="36805" hidden="1"/>
    <cellStyle name="Uwaga 3" xfId="36803" hidden="1"/>
    <cellStyle name="Uwaga 3" xfId="36802" hidden="1"/>
    <cellStyle name="Uwaga 3" xfId="36789" hidden="1"/>
    <cellStyle name="Uwaga 3" xfId="36786" hidden="1"/>
    <cellStyle name="Uwaga 3" xfId="36784" hidden="1"/>
    <cellStyle name="Uwaga 3" xfId="36774" hidden="1"/>
    <cellStyle name="Uwaga 3" xfId="36771" hidden="1"/>
    <cellStyle name="Uwaga 3" xfId="36769" hidden="1"/>
    <cellStyle name="Uwaga 3" xfId="36759" hidden="1"/>
    <cellStyle name="Uwaga 3" xfId="36756" hidden="1"/>
    <cellStyle name="Uwaga 3" xfId="36754" hidden="1"/>
    <cellStyle name="Uwaga 3" xfId="36745" hidden="1"/>
    <cellStyle name="Uwaga 3" xfId="36743" hidden="1"/>
    <cellStyle name="Uwaga 3" xfId="36741" hidden="1"/>
    <cellStyle name="Uwaga 3" xfId="36729" hidden="1"/>
    <cellStyle name="Uwaga 3" xfId="36726" hidden="1"/>
    <cellStyle name="Uwaga 3" xfId="36724" hidden="1"/>
    <cellStyle name="Uwaga 3" xfId="36714" hidden="1"/>
    <cellStyle name="Uwaga 3" xfId="36711" hidden="1"/>
    <cellStyle name="Uwaga 3" xfId="36709" hidden="1"/>
    <cellStyle name="Uwaga 3" xfId="36699" hidden="1"/>
    <cellStyle name="Uwaga 3" xfId="36696" hidden="1"/>
    <cellStyle name="Uwaga 3" xfId="36694" hidden="1"/>
    <cellStyle name="Uwaga 3" xfId="36687" hidden="1"/>
    <cellStyle name="Uwaga 3" xfId="36684" hidden="1"/>
    <cellStyle name="Uwaga 3" xfId="36682" hidden="1"/>
    <cellStyle name="Uwaga 3" xfId="36672" hidden="1"/>
    <cellStyle name="Uwaga 3" xfId="36669" hidden="1"/>
    <cellStyle name="Uwaga 3" xfId="36666" hidden="1"/>
    <cellStyle name="Uwaga 3" xfId="36657" hidden="1"/>
    <cellStyle name="Uwaga 3" xfId="36653" hidden="1"/>
    <cellStyle name="Uwaga 3" xfId="36650" hidden="1"/>
    <cellStyle name="Uwaga 3" xfId="36642" hidden="1"/>
    <cellStyle name="Uwaga 3" xfId="36639" hidden="1"/>
    <cellStyle name="Uwaga 3" xfId="36636" hidden="1"/>
    <cellStyle name="Uwaga 3" xfId="36627" hidden="1"/>
    <cellStyle name="Uwaga 3" xfId="36624" hidden="1"/>
    <cellStyle name="Uwaga 3" xfId="36621" hidden="1"/>
    <cellStyle name="Uwaga 3" xfId="36611" hidden="1"/>
    <cellStyle name="Uwaga 3" xfId="36607" hidden="1"/>
    <cellStyle name="Uwaga 3" xfId="36604" hidden="1"/>
    <cellStyle name="Uwaga 3" xfId="36595" hidden="1"/>
    <cellStyle name="Uwaga 3" xfId="36591" hidden="1"/>
    <cellStyle name="Uwaga 3" xfId="36589" hidden="1"/>
    <cellStyle name="Uwaga 3" xfId="36581" hidden="1"/>
    <cellStyle name="Uwaga 3" xfId="36577" hidden="1"/>
    <cellStyle name="Uwaga 3" xfId="36574" hidden="1"/>
    <cellStyle name="Uwaga 3" xfId="36567" hidden="1"/>
    <cellStyle name="Uwaga 3" xfId="36564" hidden="1"/>
    <cellStyle name="Uwaga 3" xfId="36561" hidden="1"/>
    <cellStyle name="Uwaga 3" xfId="36552" hidden="1"/>
    <cellStyle name="Uwaga 3" xfId="36547" hidden="1"/>
    <cellStyle name="Uwaga 3" xfId="36544" hidden="1"/>
    <cellStyle name="Uwaga 3" xfId="36537" hidden="1"/>
    <cellStyle name="Uwaga 3" xfId="36532" hidden="1"/>
    <cellStyle name="Uwaga 3" xfId="36529" hidden="1"/>
    <cellStyle name="Uwaga 3" xfId="36522" hidden="1"/>
    <cellStyle name="Uwaga 3" xfId="36517" hidden="1"/>
    <cellStyle name="Uwaga 3" xfId="36514" hidden="1"/>
    <cellStyle name="Uwaga 3" xfId="36508" hidden="1"/>
    <cellStyle name="Uwaga 3" xfId="36504" hidden="1"/>
    <cellStyle name="Uwaga 3" xfId="36501" hidden="1"/>
    <cellStyle name="Uwaga 3" xfId="36493" hidden="1"/>
    <cellStyle name="Uwaga 3" xfId="36488" hidden="1"/>
    <cellStyle name="Uwaga 3" xfId="36484" hidden="1"/>
    <cellStyle name="Uwaga 3" xfId="36478" hidden="1"/>
    <cellStyle name="Uwaga 3" xfId="36473" hidden="1"/>
    <cellStyle name="Uwaga 3" xfId="36469" hidden="1"/>
    <cellStyle name="Uwaga 3" xfId="36463" hidden="1"/>
    <cellStyle name="Uwaga 3" xfId="36458" hidden="1"/>
    <cellStyle name="Uwaga 3" xfId="36454" hidden="1"/>
    <cellStyle name="Uwaga 3" xfId="36449" hidden="1"/>
    <cellStyle name="Uwaga 3" xfId="36445" hidden="1"/>
    <cellStyle name="Uwaga 3" xfId="36441" hidden="1"/>
    <cellStyle name="Uwaga 3" xfId="36433" hidden="1"/>
    <cellStyle name="Uwaga 3" xfId="36428" hidden="1"/>
    <cellStyle name="Uwaga 3" xfId="36424" hidden="1"/>
    <cellStyle name="Uwaga 3" xfId="36418" hidden="1"/>
    <cellStyle name="Uwaga 3" xfId="36413" hidden="1"/>
    <cellStyle name="Uwaga 3" xfId="36409" hidden="1"/>
    <cellStyle name="Uwaga 3" xfId="36403" hidden="1"/>
    <cellStyle name="Uwaga 3" xfId="36398"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1" hidden="1"/>
    <cellStyle name="Uwaga 3" xfId="36315" hidden="1"/>
    <cellStyle name="Uwaga 3" xfId="36311" hidden="1"/>
    <cellStyle name="Uwaga 3" xfId="36307" hidden="1"/>
    <cellStyle name="Uwaga 3" xfId="37167" hidden="1"/>
    <cellStyle name="Uwaga 3" xfId="37166" hidden="1"/>
    <cellStyle name="Uwaga 3" xfId="37165" hidden="1"/>
    <cellStyle name="Uwaga 3" xfId="37152" hidden="1"/>
    <cellStyle name="Uwaga 3" xfId="37151" hidden="1"/>
    <cellStyle name="Uwaga 3" xfId="37150" hidden="1"/>
    <cellStyle name="Uwaga 3" xfId="37137" hidden="1"/>
    <cellStyle name="Uwaga 3" xfId="37136" hidden="1"/>
    <cellStyle name="Uwaga 3" xfId="37135" hidden="1"/>
    <cellStyle name="Uwaga 3" xfId="37122" hidden="1"/>
    <cellStyle name="Uwaga 3" xfId="37121" hidden="1"/>
    <cellStyle name="Uwaga 3" xfId="37120" hidden="1"/>
    <cellStyle name="Uwaga 3" xfId="37107" hidden="1"/>
    <cellStyle name="Uwaga 3" xfId="37106" hidden="1"/>
    <cellStyle name="Uwaga 3" xfId="37105" hidden="1"/>
    <cellStyle name="Uwaga 3" xfId="37093" hidden="1"/>
    <cellStyle name="Uwaga 3" xfId="37091" hidden="1"/>
    <cellStyle name="Uwaga 3" xfId="37089" hidden="1"/>
    <cellStyle name="Uwaga 3" xfId="37078" hidden="1"/>
    <cellStyle name="Uwaga 3" xfId="37076" hidden="1"/>
    <cellStyle name="Uwaga 3" xfId="37074" hidden="1"/>
    <cellStyle name="Uwaga 3" xfId="37063" hidden="1"/>
    <cellStyle name="Uwaga 3" xfId="37061" hidden="1"/>
    <cellStyle name="Uwaga 3" xfId="37059" hidden="1"/>
    <cellStyle name="Uwaga 3" xfId="37048" hidden="1"/>
    <cellStyle name="Uwaga 3" xfId="37046" hidden="1"/>
    <cellStyle name="Uwaga 3" xfId="37044" hidden="1"/>
    <cellStyle name="Uwaga 3" xfId="37033" hidden="1"/>
    <cellStyle name="Uwaga 3" xfId="37031" hidden="1"/>
    <cellStyle name="Uwaga 3" xfId="37029" hidden="1"/>
    <cellStyle name="Uwaga 3" xfId="37018" hidden="1"/>
    <cellStyle name="Uwaga 3" xfId="37016" hidden="1"/>
    <cellStyle name="Uwaga 3" xfId="37014" hidden="1"/>
    <cellStyle name="Uwaga 3" xfId="37003" hidden="1"/>
    <cellStyle name="Uwaga 3" xfId="37001" hidden="1"/>
    <cellStyle name="Uwaga 3" xfId="36999" hidden="1"/>
    <cellStyle name="Uwaga 3" xfId="36988" hidden="1"/>
    <cellStyle name="Uwaga 3" xfId="36986" hidden="1"/>
    <cellStyle name="Uwaga 3" xfId="36984" hidden="1"/>
    <cellStyle name="Uwaga 3" xfId="36973" hidden="1"/>
    <cellStyle name="Uwaga 3" xfId="36971" hidden="1"/>
    <cellStyle name="Uwaga 3" xfId="36969" hidden="1"/>
    <cellStyle name="Uwaga 3" xfId="36958" hidden="1"/>
    <cellStyle name="Uwaga 3" xfId="36956" hidden="1"/>
    <cellStyle name="Uwaga 3" xfId="36954" hidden="1"/>
    <cellStyle name="Uwaga 3" xfId="36943" hidden="1"/>
    <cellStyle name="Uwaga 3" xfId="36941" hidden="1"/>
    <cellStyle name="Uwaga 3" xfId="36939" hidden="1"/>
    <cellStyle name="Uwaga 3" xfId="36928" hidden="1"/>
    <cellStyle name="Uwaga 3" xfId="36926" hidden="1"/>
    <cellStyle name="Uwaga 3" xfId="36924" hidden="1"/>
    <cellStyle name="Uwaga 3" xfId="36913" hidden="1"/>
    <cellStyle name="Uwaga 3" xfId="36911" hidden="1"/>
    <cellStyle name="Uwaga 3" xfId="36908" hidden="1"/>
    <cellStyle name="Uwaga 3" xfId="36898" hidden="1"/>
    <cellStyle name="Uwaga 3" xfId="36895" hidden="1"/>
    <cellStyle name="Uwaga 3" xfId="36892" hidden="1"/>
    <cellStyle name="Uwaga 3" xfId="36883" hidden="1"/>
    <cellStyle name="Uwaga 3" xfId="36881" hidden="1"/>
    <cellStyle name="Uwaga 3" xfId="36878" hidden="1"/>
    <cellStyle name="Uwaga 3" xfId="36868" hidden="1"/>
    <cellStyle name="Uwaga 3" xfId="36866" hidden="1"/>
    <cellStyle name="Uwaga 3" xfId="36864" hidden="1"/>
    <cellStyle name="Uwaga 3" xfId="36853" hidden="1"/>
    <cellStyle name="Uwaga 3" xfId="36851" hidden="1"/>
    <cellStyle name="Uwaga 3" xfId="36849" hidden="1"/>
    <cellStyle name="Uwaga 3" xfId="36838" hidden="1"/>
    <cellStyle name="Uwaga 3" xfId="36836" hidden="1"/>
    <cellStyle name="Uwaga 3" xfId="36834" hidden="1"/>
    <cellStyle name="Uwaga 3" xfId="36823" hidden="1"/>
    <cellStyle name="Uwaga 3" xfId="36821" hidden="1"/>
    <cellStyle name="Uwaga 3" xfId="36819" hidden="1"/>
    <cellStyle name="Uwaga 3" xfId="36808" hidden="1"/>
    <cellStyle name="Uwaga 3" xfId="36806" hidden="1"/>
    <cellStyle name="Uwaga 3" xfId="36804" hidden="1"/>
    <cellStyle name="Uwaga 3" xfId="36793" hidden="1"/>
    <cellStyle name="Uwaga 3" xfId="36791" hidden="1"/>
    <cellStyle name="Uwaga 3" xfId="36788" hidden="1"/>
    <cellStyle name="Uwaga 3" xfId="36778" hidden="1"/>
    <cellStyle name="Uwaga 3" xfId="36775" hidden="1"/>
    <cellStyle name="Uwaga 3" xfId="36772" hidden="1"/>
    <cellStyle name="Uwaga 3" xfId="36763" hidden="1"/>
    <cellStyle name="Uwaga 3" xfId="36760" hidden="1"/>
    <cellStyle name="Uwaga 3" xfId="36757" hidden="1"/>
    <cellStyle name="Uwaga 3" xfId="36748" hidden="1"/>
    <cellStyle name="Uwaga 3" xfId="36746" hidden="1"/>
    <cellStyle name="Uwaga 3" xfId="36744" hidden="1"/>
    <cellStyle name="Uwaga 3" xfId="36733" hidden="1"/>
    <cellStyle name="Uwaga 3" xfId="36730" hidden="1"/>
    <cellStyle name="Uwaga 3" xfId="36727" hidden="1"/>
    <cellStyle name="Uwaga 3" xfId="36718" hidden="1"/>
    <cellStyle name="Uwaga 3" xfId="36715" hidden="1"/>
    <cellStyle name="Uwaga 3" xfId="36712" hidden="1"/>
    <cellStyle name="Uwaga 3" xfId="36703" hidden="1"/>
    <cellStyle name="Uwaga 3" xfId="36700" hidden="1"/>
    <cellStyle name="Uwaga 3" xfId="36697" hidden="1"/>
    <cellStyle name="Uwaga 3" xfId="36690" hidden="1"/>
    <cellStyle name="Uwaga 3" xfId="36686" hidden="1"/>
    <cellStyle name="Uwaga 3" xfId="36683" hidden="1"/>
    <cellStyle name="Uwaga 3" xfId="36675" hidden="1"/>
    <cellStyle name="Uwaga 3" xfId="36671" hidden="1"/>
    <cellStyle name="Uwaga 3" xfId="36668" hidden="1"/>
    <cellStyle name="Uwaga 3" xfId="36660" hidden="1"/>
    <cellStyle name="Uwaga 3" xfId="36656" hidden="1"/>
    <cellStyle name="Uwaga 3" xfId="36652" hidden="1"/>
    <cellStyle name="Uwaga 3" xfId="36645" hidden="1"/>
    <cellStyle name="Uwaga 3" xfId="36641" hidden="1"/>
    <cellStyle name="Uwaga 3" xfId="36638" hidden="1"/>
    <cellStyle name="Uwaga 3" xfId="36630" hidden="1"/>
    <cellStyle name="Uwaga 3" xfId="36626" hidden="1"/>
    <cellStyle name="Uwaga 3" xfId="36623" hidden="1"/>
    <cellStyle name="Uwaga 3" xfId="36614" hidden="1"/>
    <cellStyle name="Uwaga 3" xfId="36609" hidden="1"/>
    <cellStyle name="Uwaga 3" xfId="36605" hidden="1"/>
    <cellStyle name="Uwaga 3" xfId="36599" hidden="1"/>
    <cellStyle name="Uwaga 3" xfId="36594" hidden="1"/>
    <cellStyle name="Uwaga 3" xfId="36590" hidden="1"/>
    <cellStyle name="Uwaga 3" xfId="36584" hidden="1"/>
    <cellStyle name="Uwaga 3" xfId="36579" hidden="1"/>
    <cellStyle name="Uwaga 3" xfId="36575" hidden="1"/>
    <cellStyle name="Uwaga 3" xfId="36570" hidden="1"/>
    <cellStyle name="Uwaga 3" xfId="36566" hidden="1"/>
    <cellStyle name="Uwaga 3" xfId="36562" hidden="1"/>
    <cellStyle name="Uwaga 3" xfId="36555" hidden="1"/>
    <cellStyle name="Uwaga 3" xfId="36550" hidden="1"/>
    <cellStyle name="Uwaga 3" xfId="36546" hidden="1"/>
    <cellStyle name="Uwaga 3" xfId="36539" hidden="1"/>
    <cellStyle name="Uwaga 3" xfId="36534" hidden="1"/>
    <cellStyle name="Uwaga 3" xfId="36530" hidden="1"/>
    <cellStyle name="Uwaga 3" xfId="36525" hidden="1"/>
    <cellStyle name="Uwaga 3" xfId="36520" hidden="1"/>
    <cellStyle name="Uwaga 3" xfId="36516" hidden="1"/>
    <cellStyle name="Uwaga 3" xfId="36510" hidden="1"/>
    <cellStyle name="Uwaga 3" xfId="36506" hidden="1"/>
    <cellStyle name="Uwaga 3" xfId="36503" hidden="1"/>
    <cellStyle name="Uwaga 3" xfId="36496" hidden="1"/>
    <cellStyle name="Uwaga 3" xfId="36491" hidden="1"/>
    <cellStyle name="Uwaga 3" xfId="36486" hidden="1"/>
    <cellStyle name="Uwaga 3" xfId="36480" hidden="1"/>
    <cellStyle name="Uwaga 3" xfId="36475" hidden="1"/>
    <cellStyle name="Uwaga 3" xfId="36470" hidden="1"/>
    <cellStyle name="Uwaga 3" xfId="36465" hidden="1"/>
    <cellStyle name="Uwaga 3" xfId="36460" hidden="1"/>
    <cellStyle name="Uwaga 3" xfId="36455" hidden="1"/>
    <cellStyle name="Uwaga 3" xfId="36451" hidden="1"/>
    <cellStyle name="Uwaga 3" xfId="36447" hidden="1"/>
    <cellStyle name="Uwaga 3" xfId="36442" hidden="1"/>
    <cellStyle name="Uwaga 3" xfId="36435" hidden="1"/>
    <cellStyle name="Uwaga 3" xfId="36430" hidden="1"/>
    <cellStyle name="Uwaga 3" xfId="36425" hidden="1"/>
    <cellStyle name="Uwaga 3" xfId="36419" hidden="1"/>
    <cellStyle name="Uwaga 3" xfId="36414"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7172" hidden="1"/>
    <cellStyle name="Uwaga 3" xfId="37170" hidden="1"/>
    <cellStyle name="Uwaga 3" xfId="37168" hidden="1"/>
    <cellStyle name="Uwaga 3" xfId="37155" hidden="1"/>
    <cellStyle name="Uwaga 3" xfId="37154" hidden="1"/>
    <cellStyle name="Uwaga 3" xfId="37153" hidden="1"/>
    <cellStyle name="Uwaga 3" xfId="37140" hidden="1"/>
    <cellStyle name="Uwaga 3" xfId="37139" hidden="1"/>
    <cellStyle name="Uwaga 3" xfId="37138" hidden="1"/>
    <cellStyle name="Uwaga 3" xfId="37126" hidden="1"/>
    <cellStyle name="Uwaga 3" xfId="37124" hidden="1"/>
    <cellStyle name="Uwaga 3" xfId="37123" hidden="1"/>
    <cellStyle name="Uwaga 3" xfId="37110" hidden="1"/>
    <cellStyle name="Uwaga 3" xfId="37109" hidden="1"/>
    <cellStyle name="Uwaga 3" xfId="37108" hidden="1"/>
    <cellStyle name="Uwaga 3" xfId="37096" hidden="1"/>
    <cellStyle name="Uwaga 3" xfId="37094" hidden="1"/>
    <cellStyle name="Uwaga 3" xfId="37092" hidden="1"/>
    <cellStyle name="Uwaga 3" xfId="37081" hidden="1"/>
    <cellStyle name="Uwaga 3" xfId="37079" hidden="1"/>
    <cellStyle name="Uwaga 3" xfId="37077"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2" hidden="1"/>
    <cellStyle name="Uwaga 3" xfId="37021" hidden="1"/>
    <cellStyle name="Uwaga 3" xfId="37019" hidden="1"/>
    <cellStyle name="Uwaga 3" xfId="37017" hidden="1"/>
    <cellStyle name="Uwaga 3" xfId="37006" hidden="1"/>
    <cellStyle name="Uwaga 3" xfId="37004" hidden="1"/>
    <cellStyle name="Uwaga 3" xfId="37002" hidden="1"/>
    <cellStyle name="Uwaga 3" xfId="36991" hidden="1"/>
    <cellStyle name="Uwaga 3" xfId="36989" hidden="1"/>
    <cellStyle name="Uwaga 3" xfId="36987" hidden="1"/>
    <cellStyle name="Uwaga 3" xfId="36976" hidden="1"/>
    <cellStyle name="Uwaga 3" xfId="36974" hidden="1"/>
    <cellStyle name="Uwaga 3" xfId="36972" hidden="1"/>
    <cellStyle name="Uwaga 3" xfId="36961" hidden="1"/>
    <cellStyle name="Uwaga 3" xfId="36959" hidden="1"/>
    <cellStyle name="Uwaga 3" xfId="36957" hidden="1"/>
    <cellStyle name="Uwaga 3" xfId="36946" hidden="1"/>
    <cellStyle name="Uwaga 3" xfId="36944" hidden="1"/>
    <cellStyle name="Uwaga 3" xfId="36942" hidden="1"/>
    <cellStyle name="Uwaga 3" xfId="36931" hidden="1"/>
    <cellStyle name="Uwaga 3" xfId="36929" hidden="1"/>
    <cellStyle name="Uwaga 3" xfId="36927" hidden="1"/>
    <cellStyle name="Uwaga 3" xfId="36916" hidden="1"/>
    <cellStyle name="Uwaga 3" xfId="36914" hidden="1"/>
    <cellStyle name="Uwaga 3" xfId="36912" hidden="1"/>
    <cellStyle name="Uwaga 3" xfId="36901" hidden="1"/>
    <cellStyle name="Uwaga 3" xfId="36899" hidden="1"/>
    <cellStyle name="Uwaga 3" xfId="36897" hidden="1"/>
    <cellStyle name="Uwaga 3" xfId="36886" hidden="1"/>
    <cellStyle name="Uwaga 3" xfId="36884" hidden="1"/>
    <cellStyle name="Uwaga 3" xfId="36882" hidden="1"/>
    <cellStyle name="Uwaga 3" xfId="36871" hidden="1"/>
    <cellStyle name="Uwaga 3" xfId="36869" hidden="1"/>
    <cellStyle name="Uwaga 3" xfId="36867" hidden="1"/>
    <cellStyle name="Uwaga 3" xfId="36856" hidden="1"/>
    <cellStyle name="Uwaga 3" xfId="36854" hidden="1"/>
    <cellStyle name="Uwaga 3" xfId="36852" hidden="1"/>
    <cellStyle name="Uwaga 3" xfId="36841" hidden="1"/>
    <cellStyle name="Uwaga 3" xfId="36839" hidden="1"/>
    <cellStyle name="Uwaga 3" xfId="36837" hidden="1"/>
    <cellStyle name="Uwaga 3" xfId="36826" hidden="1"/>
    <cellStyle name="Uwaga 3" xfId="36824" hidden="1"/>
    <cellStyle name="Uwaga 3" xfId="36822" hidden="1"/>
    <cellStyle name="Uwaga 3" xfId="36811" hidden="1"/>
    <cellStyle name="Uwaga 3" xfId="36809" hidden="1"/>
    <cellStyle name="Uwaga 3" xfId="36807" hidden="1"/>
    <cellStyle name="Uwaga 3" xfId="36796" hidden="1"/>
    <cellStyle name="Uwaga 3" xfId="36794" hidden="1"/>
    <cellStyle name="Uwaga 3" xfId="36792" hidden="1"/>
    <cellStyle name="Uwaga 3" xfId="36781" hidden="1"/>
    <cellStyle name="Uwaga 3" xfId="36779" hidden="1"/>
    <cellStyle name="Uwaga 3" xfId="36776" hidden="1"/>
    <cellStyle name="Uwaga 3" xfId="36766" hidden="1"/>
    <cellStyle name="Uwaga 3" xfId="36764" hidden="1"/>
    <cellStyle name="Uwaga 3" xfId="36762" hidden="1"/>
    <cellStyle name="Uwaga 3" xfId="36751" hidden="1"/>
    <cellStyle name="Uwaga 3" xfId="36749" hidden="1"/>
    <cellStyle name="Uwaga 3" xfId="36747" hidden="1"/>
    <cellStyle name="Uwaga 3" xfId="36736" hidden="1"/>
    <cellStyle name="Uwaga 3" xfId="36734" hidden="1"/>
    <cellStyle name="Uwaga 3" xfId="36731" hidden="1"/>
    <cellStyle name="Uwaga 3" xfId="36721" hidden="1"/>
    <cellStyle name="Uwaga 3" xfId="36719" hidden="1"/>
    <cellStyle name="Uwaga 3" xfId="36716" hidden="1"/>
    <cellStyle name="Uwaga 3" xfId="36706" hidden="1"/>
    <cellStyle name="Uwaga 3" xfId="36704" hidden="1"/>
    <cellStyle name="Uwaga 3" xfId="36701" hidden="1"/>
    <cellStyle name="Uwaga 3" xfId="36692" hidden="1"/>
    <cellStyle name="Uwaga 3" xfId="36689" hidden="1"/>
    <cellStyle name="Uwaga 3" xfId="36685" hidden="1"/>
    <cellStyle name="Uwaga 3" xfId="36677" hidden="1"/>
    <cellStyle name="Uwaga 3" xfId="36674" hidden="1"/>
    <cellStyle name="Uwaga 3" xfId="36670" hidden="1"/>
    <cellStyle name="Uwaga 3" xfId="36662" hidden="1"/>
    <cellStyle name="Uwaga 3" xfId="36659" hidden="1"/>
    <cellStyle name="Uwaga 3" xfId="36655" hidden="1"/>
    <cellStyle name="Uwaga 3" xfId="36647" hidden="1"/>
    <cellStyle name="Uwaga 3" xfId="36644" hidden="1"/>
    <cellStyle name="Uwaga 3" xfId="36640" hidden="1"/>
    <cellStyle name="Uwaga 3" xfId="36632" hidden="1"/>
    <cellStyle name="Uwaga 3" xfId="36629" hidden="1"/>
    <cellStyle name="Uwaga 3" xfId="36625" hidden="1"/>
    <cellStyle name="Uwaga 3" xfId="36617" hidden="1"/>
    <cellStyle name="Uwaga 3" xfId="36613" hidden="1"/>
    <cellStyle name="Uwaga 3" xfId="36608" hidden="1"/>
    <cellStyle name="Uwaga 3" xfId="36602" hidden="1"/>
    <cellStyle name="Uwaga 3" xfId="36598" hidden="1"/>
    <cellStyle name="Uwaga 3" xfId="36593" hidden="1"/>
    <cellStyle name="Uwaga 3" xfId="36587" hidden="1"/>
    <cellStyle name="Uwaga 3" xfId="36583" hidden="1"/>
    <cellStyle name="Uwaga 3" xfId="36578" hidden="1"/>
    <cellStyle name="Uwaga 3" xfId="36572" hidden="1"/>
    <cellStyle name="Uwaga 3" xfId="36569" hidden="1"/>
    <cellStyle name="Uwaga 3" xfId="36565" hidden="1"/>
    <cellStyle name="Uwaga 3" xfId="36557" hidden="1"/>
    <cellStyle name="Uwaga 3" xfId="36554" hidden="1"/>
    <cellStyle name="Uwaga 3" xfId="36549" hidden="1"/>
    <cellStyle name="Uwaga 3" xfId="36542" hidden="1"/>
    <cellStyle name="Uwaga 3" xfId="36538" hidden="1"/>
    <cellStyle name="Uwaga 3" xfId="36533" hidden="1"/>
    <cellStyle name="Uwaga 3" xfId="36527" hidden="1"/>
    <cellStyle name="Uwaga 3" xfId="36523" hidden="1"/>
    <cellStyle name="Uwaga 3" xfId="36518" hidden="1"/>
    <cellStyle name="Uwaga 3" xfId="36512" hidden="1"/>
    <cellStyle name="Uwaga 3" xfId="36509" hidden="1"/>
    <cellStyle name="Uwaga 3" xfId="36505" hidden="1"/>
    <cellStyle name="Uwaga 3" xfId="36497" hidden="1"/>
    <cellStyle name="Uwaga 3" xfId="36492" hidden="1"/>
    <cellStyle name="Uwaga 3" xfId="36487" hidden="1"/>
    <cellStyle name="Uwaga 3" xfId="36482" hidden="1"/>
    <cellStyle name="Uwaga 3" xfId="36477" hidden="1"/>
    <cellStyle name="Uwaga 3" xfId="36472" hidden="1"/>
    <cellStyle name="Uwaga 3" xfId="36467" hidden="1"/>
    <cellStyle name="Uwaga 3" xfId="36462" hidden="1"/>
    <cellStyle name="Uwaga 3" xfId="36457" hidden="1"/>
    <cellStyle name="Uwaga 3" xfId="36452" hidden="1"/>
    <cellStyle name="Uwaga 3" xfId="36448" hidden="1"/>
    <cellStyle name="Uwaga 3" xfId="36443" hidden="1"/>
    <cellStyle name="Uwaga 3" xfId="36436" hidden="1"/>
    <cellStyle name="Uwaga 3" xfId="36431" hidden="1"/>
    <cellStyle name="Uwaga 3" xfId="36426" hidden="1"/>
    <cellStyle name="Uwaga 3" xfId="36421" hidden="1"/>
    <cellStyle name="Uwaga 3" xfId="36416" hidden="1"/>
    <cellStyle name="Uwaga 3" xfId="36411" hidden="1"/>
    <cellStyle name="Uwaga 3" xfId="36406" hidden="1"/>
    <cellStyle name="Uwaga 3" xfId="36401" hidden="1"/>
    <cellStyle name="Uwaga 3" xfId="36396" hidden="1"/>
    <cellStyle name="Uwaga 3" xfId="36392" hidden="1"/>
    <cellStyle name="Uwaga 3" xfId="36387" hidden="1"/>
    <cellStyle name="Uwaga 3" xfId="36382" hidden="1"/>
    <cellStyle name="Uwaga 3" xfId="36377" hidden="1"/>
    <cellStyle name="Uwaga 3" xfId="36373" hidden="1"/>
    <cellStyle name="Uwaga 3" xfId="36369" hidden="1"/>
    <cellStyle name="Uwaga 3" xfId="36362" hidden="1"/>
    <cellStyle name="Uwaga 3" xfId="36358" hidden="1"/>
    <cellStyle name="Uwaga 3" xfId="36353" hidden="1"/>
    <cellStyle name="Uwaga 3" xfId="36347" hidden="1"/>
    <cellStyle name="Uwaga 3" xfId="36343" hidden="1"/>
    <cellStyle name="Uwaga 3" xfId="36338" hidden="1"/>
    <cellStyle name="Uwaga 3" xfId="36332" hidden="1"/>
    <cellStyle name="Uwaga 3" xfId="36328" hidden="1"/>
    <cellStyle name="Uwaga 3" xfId="36324" hidden="1"/>
    <cellStyle name="Uwaga 3" xfId="36317" hidden="1"/>
    <cellStyle name="Uwaga 3" xfId="36313" hidden="1"/>
    <cellStyle name="Uwaga 3" xfId="36309" hidden="1"/>
    <cellStyle name="Uwaga 3" xfId="37176" hidden="1"/>
    <cellStyle name="Uwaga 3" xfId="37175" hidden="1"/>
    <cellStyle name="Uwaga 3" xfId="37173" hidden="1"/>
    <cellStyle name="Uwaga 3" xfId="37160" hidden="1"/>
    <cellStyle name="Uwaga 3" xfId="37158" hidden="1"/>
    <cellStyle name="Uwaga 3" xfId="37156" hidden="1"/>
    <cellStyle name="Uwaga 3" xfId="37146" hidden="1"/>
    <cellStyle name="Uwaga 3" xfId="37144" hidden="1"/>
    <cellStyle name="Uwaga 3" xfId="37142" hidden="1"/>
    <cellStyle name="Uwaga 3" xfId="37131" hidden="1"/>
    <cellStyle name="Uwaga 3" xfId="37129" hidden="1"/>
    <cellStyle name="Uwaga 3" xfId="37127" hidden="1"/>
    <cellStyle name="Uwaga 3" xfId="37114" hidden="1"/>
    <cellStyle name="Uwaga 3" xfId="37112" hidden="1"/>
    <cellStyle name="Uwaga 3" xfId="37111"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2" hidden="1"/>
    <cellStyle name="Uwaga 3" xfId="36990" hidden="1"/>
    <cellStyle name="Uwaga 3" xfId="36978" hidden="1"/>
    <cellStyle name="Uwaga 3" xfId="36977" hidden="1"/>
    <cellStyle name="Uwaga 3" xfId="36975" hidden="1"/>
    <cellStyle name="Uwaga 3" xfId="36963" hidden="1"/>
    <cellStyle name="Uwaga 3" xfId="36962" hidden="1"/>
    <cellStyle name="Uwaga 3" xfId="36960" hidden="1"/>
    <cellStyle name="Uwaga 3" xfId="36948" hidden="1"/>
    <cellStyle name="Uwaga 3" xfId="36947" hidden="1"/>
    <cellStyle name="Uwaga 3" xfId="36945" hidden="1"/>
    <cellStyle name="Uwaga 3" xfId="36933" hidden="1"/>
    <cellStyle name="Uwaga 3" xfId="36932" hidden="1"/>
    <cellStyle name="Uwaga 3" xfId="36930" hidden="1"/>
    <cellStyle name="Uwaga 3" xfId="36918" hidden="1"/>
    <cellStyle name="Uwaga 3" xfId="36917" hidden="1"/>
    <cellStyle name="Uwaga 3" xfId="36915" hidden="1"/>
    <cellStyle name="Uwaga 3" xfId="36903" hidden="1"/>
    <cellStyle name="Uwaga 3" xfId="36902" hidden="1"/>
    <cellStyle name="Uwaga 3" xfId="36900" hidden="1"/>
    <cellStyle name="Uwaga 3" xfId="36888" hidden="1"/>
    <cellStyle name="Uwaga 3" xfId="36887" hidden="1"/>
    <cellStyle name="Uwaga 3" xfId="36885" hidden="1"/>
    <cellStyle name="Uwaga 3" xfId="36873" hidden="1"/>
    <cellStyle name="Uwaga 3" xfId="36872" hidden="1"/>
    <cellStyle name="Uwaga 3" xfId="36870" hidden="1"/>
    <cellStyle name="Uwaga 3" xfId="36858" hidden="1"/>
    <cellStyle name="Uwaga 3" xfId="36857" hidden="1"/>
    <cellStyle name="Uwaga 3" xfId="36855" hidden="1"/>
    <cellStyle name="Uwaga 3" xfId="36843" hidden="1"/>
    <cellStyle name="Uwaga 3" xfId="36842" hidden="1"/>
    <cellStyle name="Uwaga 3" xfId="36840" hidden="1"/>
    <cellStyle name="Uwaga 3" xfId="36828" hidden="1"/>
    <cellStyle name="Uwaga 3" xfId="36827" hidden="1"/>
    <cellStyle name="Uwaga 3" xfId="36825" hidden="1"/>
    <cellStyle name="Uwaga 3" xfId="36813" hidden="1"/>
    <cellStyle name="Uwaga 3" xfId="36812" hidden="1"/>
    <cellStyle name="Uwaga 3" xfId="36810" hidden="1"/>
    <cellStyle name="Uwaga 3" xfId="36798" hidden="1"/>
    <cellStyle name="Uwaga 3" xfId="36797" hidden="1"/>
    <cellStyle name="Uwaga 3" xfId="36795" hidden="1"/>
    <cellStyle name="Uwaga 3" xfId="36783" hidden="1"/>
    <cellStyle name="Uwaga 3" xfId="36782" hidden="1"/>
    <cellStyle name="Uwaga 3" xfId="36780" hidden="1"/>
    <cellStyle name="Uwaga 3" xfId="36768" hidden="1"/>
    <cellStyle name="Uwaga 3" xfId="36767" hidden="1"/>
    <cellStyle name="Uwaga 3" xfId="36765" hidden="1"/>
    <cellStyle name="Uwaga 3" xfId="36753" hidden="1"/>
    <cellStyle name="Uwaga 3" xfId="36752" hidden="1"/>
    <cellStyle name="Uwaga 3" xfId="36750" hidden="1"/>
    <cellStyle name="Uwaga 3" xfId="36738" hidden="1"/>
    <cellStyle name="Uwaga 3" xfId="36737" hidden="1"/>
    <cellStyle name="Uwaga 3" xfId="36735" hidden="1"/>
    <cellStyle name="Uwaga 3" xfId="36723" hidden="1"/>
    <cellStyle name="Uwaga 3" xfId="36722" hidden="1"/>
    <cellStyle name="Uwaga 3" xfId="36720" hidden="1"/>
    <cellStyle name="Uwaga 3" xfId="36708" hidden="1"/>
    <cellStyle name="Uwaga 3" xfId="36707" hidden="1"/>
    <cellStyle name="Uwaga 3" xfId="36705" hidden="1"/>
    <cellStyle name="Uwaga 3" xfId="36693" hidden="1"/>
    <cellStyle name="Uwaga 3" xfId="36691" hidden="1"/>
    <cellStyle name="Uwaga 3" xfId="36688" hidden="1"/>
    <cellStyle name="Uwaga 3" xfId="36678" hidden="1"/>
    <cellStyle name="Uwaga 3" xfId="36676" hidden="1"/>
    <cellStyle name="Uwaga 3" xfId="36673" hidden="1"/>
    <cellStyle name="Uwaga 3" xfId="36663" hidden="1"/>
    <cellStyle name="Uwaga 3" xfId="36661" hidden="1"/>
    <cellStyle name="Uwaga 3" xfId="36658" hidden="1"/>
    <cellStyle name="Uwaga 3" xfId="36648" hidden="1"/>
    <cellStyle name="Uwaga 3" xfId="36646" hidden="1"/>
    <cellStyle name="Uwaga 3" xfId="36643" hidden="1"/>
    <cellStyle name="Uwaga 3" xfId="36633" hidden="1"/>
    <cellStyle name="Uwaga 3" xfId="36631" hidden="1"/>
    <cellStyle name="Uwaga 3" xfId="36628" hidden="1"/>
    <cellStyle name="Uwaga 3" xfId="36618" hidden="1"/>
    <cellStyle name="Uwaga 3" xfId="36616" hidden="1"/>
    <cellStyle name="Uwaga 3" xfId="36612" hidden="1"/>
    <cellStyle name="Uwaga 3" xfId="36603" hidden="1"/>
    <cellStyle name="Uwaga 3" xfId="36600" hidden="1"/>
    <cellStyle name="Uwaga 3" xfId="36596" hidden="1"/>
    <cellStyle name="Uwaga 3" xfId="36588" hidden="1"/>
    <cellStyle name="Uwaga 3" xfId="36586" hidden="1"/>
    <cellStyle name="Uwaga 3" xfId="36582" hidden="1"/>
    <cellStyle name="Uwaga 3" xfId="36573" hidden="1"/>
    <cellStyle name="Uwaga 3" xfId="36571" hidden="1"/>
    <cellStyle name="Uwaga 3" xfId="36568" hidden="1"/>
    <cellStyle name="Uwaga 3" xfId="36558" hidden="1"/>
    <cellStyle name="Uwaga 3" xfId="36556" hidden="1"/>
    <cellStyle name="Uwaga 3" xfId="36551" hidden="1"/>
    <cellStyle name="Uwaga 3" xfId="36543" hidden="1"/>
    <cellStyle name="Uwaga 3" xfId="36541" hidden="1"/>
    <cellStyle name="Uwaga 3" xfId="36536" hidden="1"/>
    <cellStyle name="Uwaga 3" xfId="36528" hidden="1"/>
    <cellStyle name="Uwaga 3" xfId="36526" hidden="1"/>
    <cellStyle name="Uwaga 3" xfId="36521" hidden="1"/>
    <cellStyle name="Uwaga 3" xfId="36513" hidden="1"/>
    <cellStyle name="Uwaga 3" xfId="36511" hidden="1"/>
    <cellStyle name="Uwaga 3" xfId="36507" hidden="1"/>
    <cellStyle name="Uwaga 3" xfId="36498" hidden="1"/>
    <cellStyle name="Uwaga 3" xfId="36495" hidden="1"/>
    <cellStyle name="Uwaga 3" xfId="36490" hidden="1"/>
    <cellStyle name="Uwaga 3" xfId="36483" hidden="1"/>
    <cellStyle name="Uwaga 3" xfId="36479" hidden="1"/>
    <cellStyle name="Uwaga 3" xfId="36474" hidden="1"/>
    <cellStyle name="Uwaga 3" xfId="36468" hidden="1"/>
    <cellStyle name="Uwaga 3" xfId="36464" hidden="1"/>
    <cellStyle name="Uwaga 3" xfId="36459" hidden="1"/>
    <cellStyle name="Uwaga 3" xfId="36453" hidden="1"/>
    <cellStyle name="Uwaga 3" xfId="36450" hidden="1"/>
    <cellStyle name="Uwaga 3" xfId="36446" hidden="1"/>
    <cellStyle name="Uwaga 3" xfId="36437" hidden="1"/>
    <cellStyle name="Uwaga 3" xfId="36432" hidden="1"/>
    <cellStyle name="Uwaga 3" xfId="36427" hidden="1"/>
    <cellStyle name="Uwaga 3" xfId="36422" hidden="1"/>
    <cellStyle name="Uwaga 3" xfId="36417" hidden="1"/>
    <cellStyle name="Uwaga 3" xfId="36412" hidden="1"/>
    <cellStyle name="Uwaga 3" xfId="36407" hidden="1"/>
    <cellStyle name="Uwaga 3" xfId="36402" hidden="1"/>
    <cellStyle name="Uwaga 3" xfId="36397" hidden="1"/>
    <cellStyle name="Uwaga 3" xfId="36393" hidden="1"/>
    <cellStyle name="Uwaga 3" xfId="36388" hidden="1"/>
    <cellStyle name="Uwaga 3" xfId="36383" hidden="1"/>
    <cellStyle name="Uwaga 3" xfId="36378" hidden="1"/>
    <cellStyle name="Uwaga 3" xfId="36374" hidden="1"/>
    <cellStyle name="Uwaga 3" xfId="36370" hidden="1"/>
    <cellStyle name="Uwaga 3" xfId="36363" hidden="1"/>
    <cellStyle name="Uwaga 3" xfId="36359" hidden="1"/>
    <cellStyle name="Uwaga 3" xfId="36354" hidden="1"/>
    <cellStyle name="Uwaga 3" xfId="36348" hidden="1"/>
    <cellStyle name="Uwaga 3" xfId="36344" hidden="1"/>
    <cellStyle name="Uwaga 3" xfId="36339" hidden="1"/>
    <cellStyle name="Uwaga 3" xfId="36333" hidden="1"/>
    <cellStyle name="Uwaga 3" xfId="36329" hidden="1"/>
    <cellStyle name="Uwaga 3" xfId="36325" hidden="1"/>
    <cellStyle name="Uwaga 3" xfId="36318" hidden="1"/>
    <cellStyle name="Uwaga 3" xfId="36314" hidden="1"/>
    <cellStyle name="Uwaga 3" xfId="36310" hidden="1"/>
    <cellStyle name="Uwaga 3" xfId="35335" hidden="1"/>
    <cellStyle name="Uwaga 3" xfId="35334" hidden="1"/>
    <cellStyle name="Uwaga 3" xfId="35333" hidden="1"/>
    <cellStyle name="Uwaga 3" xfId="35326" hidden="1"/>
    <cellStyle name="Uwaga 3" xfId="35325" hidden="1"/>
    <cellStyle name="Uwaga 3" xfId="35324" hidden="1"/>
    <cellStyle name="Uwaga 3" xfId="35317" hidden="1"/>
    <cellStyle name="Uwaga 3" xfId="35316" hidden="1"/>
    <cellStyle name="Uwaga 3" xfId="35315" hidden="1"/>
    <cellStyle name="Uwaga 3" xfId="35308" hidden="1"/>
    <cellStyle name="Uwaga 3" xfId="35307" hidden="1"/>
    <cellStyle name="Uwaga 3" xfId="35306" hidden="1"/>
    <cellStyle name="Uwaga 3" xfId="35299" hidden="1"/>
    <cellStyle name="Uwaga 3" xfId="35298" hidden="1"/>
    <cellStyle name="Uwaga 3" xfId="35297" hidden="1"/>
    <cellStyle name="Uwaga 3" xfId="35290" hidden="1"/>
    <cellStyle name="Uwaga 3" xfId="35289" hidden="1"/>
    <cellStyle name="Uwaga 3" xfId="35287" hidden="1"/>
    <cellStyle name="Uwaga 3" xfId="35281" hidden="1"/>
    <cellStyle name="Uwaga 3" xfId="35280" hidden="1"/>
    <cellStyle name="Uwaga 3" xfId="35278" hidden="1"/>
    <cellStyle name="Uwaga 3" xfId="35272" hidden="1"/>
    <cellStyle name="Uwaga 3" xfId="35271" hidden="1"/>
    <cellStyle name="Uwaga 3" xfId="35269" hidden="1"/>
    <cellStyle name="Uwaga 3" xfId="35263" hidden="1"/>
    <cellStyle name="Uwaga 3" xfId="35262" hidden="1"/>
    <cellStyle name="Uwaga 3" xfId="35260" hidden="1"/>
    <cellStyle name="Uwaga 3" xfId="35254" hidden="1"/>
    <cellStyle name="Uwaga 3" xfId="35253" hidden="1"/>
    <cellStyle name="Uwaga 3" xfId="35251" hidden="1"/>
    <cellStyle name="Uwaga 3" xfId="35245" hidden="1"/>
    <cellStyle name="Uwaga 3" xfId="35244" hidden="1"/>
    <cellStyle name="Uwaga 3" xfId="35242" hidden="1"/>
    <cellStyle name="Uwaga 3" xfId="35236" hidden="1"/>
    <cellStyle name="Uwaga 3" xfId="35235" hidden="1"/>
    <cellStyle name="Uwaga 3" xfId="35233" hidden="1"/>
    <cellStyle name="Uwaga 3" xfId="35227" hidden="1"/>
    <cellStyle name="Uwaga 3" xfId="35226" hidden="1"/>
    <cellStyle name="Uwaga 3" xfId="35224" hidden="1"/>
    <cellStyle name="Uwaga 3" xfId="35218" hidden="1"/>
    <cellStyle name="Uwaga 3" xfId="35217" hidden="1"/>
    <cellStyle name="Uwaga 3" xfId="35215" hidden="1"/>
    <cellStyle name="Uwaga 3" xfId="35209" hidden="1"/>
    <cellStyle name="Uwaga 3" xfId="35208" hidden="1"/>
    <cellStyle name="Uwaga 3" xfId="35206" hidden="1"/>
    <cellStyle name="Uwaga 3" xfId="35200" hidden="1"/>
    <cellStyle name="Uwaga 3" xfId="35199" hidden="1"/>
    <cellStyle name="Uwaga 3" xfId="35197" hidden="1"/>
    <cellStyle name="Uwaga 3" xfId="35191" hidden="1"/>
    <cellStyle name="Uwaga 3" xfId="35190" hidden="1"/>
    <cellStyle name="Uwaga 3" xfId="35188" hidden="1"/>
    <cellStyle name="Uwaga 3" xfId="35182" hidden="1"/>
    <cellStyle name="Uwaga 3" xfId="35181" hidden="1"/>
    <cellStyle name="Uwaga 3" xfId="35178" hidden="1"/>
    <cellStyle name="Uwaga 3" xfId="35173" hidden="1"/>
    <cellStyle name="Uwaga 3" xfId="35171" hidden="1"/>
    <cellStyle name="Uwaga 3" xfId="35168" hidden="1"/>
    <cellStyle name="Uwaga 3" xfId="35164" hidden="1"/>
    <cellStyle name="Uwaga 3" xfId="35163" hidden="1"/>
    <cellStyle name="Uwaga 3" xfId="35160" hidden="1"/>
    <cellStyle name="Uwaga 3" xfId="35155" hidden="1"/>
    <cellStyle name="Uwaga 3" xfId="35154" hidden="1"/>
    <cellStyle name="Uwaga 3" xfId="35152" hidden="1"/>
    <cellStyle name="Uwaga 3" xfId="35146" hidden="1"/>
    <cellStyle name="Uwaga 3" xfId="35145" hidden="1"/>
    <cellStyle name="Uwaga 3" xfId="35143" hidden="1"/>
    <cellStyle name="Uwaga 3" xfId="35137" hidden="1"/>
    <cellStyle name="Uwaga 3" xfId="35136" hidden="1"/>
    <cellStyle name="Uwaga 3" xfId="35134" hidden="1"/>
    <cellStyle name="Uwaga 3" xfId="35128" hidden="1"/>
    <cellStyle name="Uwaga 3" xfId="35127" hidden="1"/>
    <cellStyle name="Uwaga 3" xfId="35125" hidden="1"/>
    <cellStyle name="Uwaga 3" xfId="35119" hidden="1"/>
    <cellStyle name="Uwaga 3" xfId="35118" hidden="1"/>
    <cellStyle name="Uwaga 3" xfId="35116" hidden="1"/>
    <cellStyle name="Uwaga 3" xfId="35110" hidden="1"/>
    <cellStyle name="Uwaga 3" xfId="35109" hidden="1"/>
    <cellStyle name="Uwaga 3" xfId="35106" hidden="1"/>
    <cellStyle name="Uwaga 3" xfId="35101" hidden="1"/>
    <cellStyle name="Uwaga 3" xfId="35099" hidden="1"/>
    <cellStyle name="Uwaga 3" xfId="35096" hidden="1"/>
    <cellStyle name="Uwaga 3" xfId="35092" hidden="1"/>
    <cellStyle name="Uwaga 3" xfId="35090" hidden="1"/>
    <cellStyle name="Uwaga 3" xfId="35087" hidden="1"/>
    <cellStyle name="Uwaga 3" xfId="35083" hidden="1"/>
    <cellStyle name="Uwaga 3" xfId="35082" hidden="1"/>
    <cellStyle name="Uwaga 3" xfId="35080" hidden="1"/>
    <cellStyle name="Uwaga 3" xfId="35074" hidden="1"/>
    <cellStyle name="Uwaga 3" xfId="35072" hidden="1"/>
    <cellStyle name="Uwaga 3" xfId="35069" hidden="1"/>
    <cellStyle name="Uwaga 3" xfId="35065" hidden="1"/>
    <cellStyle name="Uwaga 3" xfId="35063" hidden="1"/>
    <cellStyle name="Uwaga 3" xfId="35060" hidden="1"/>
    <cellStyle name="Uwaga 3" xfId="35056" hidden="1"/>
    <cellStyle name="Uwaga 3" xfId="35054" hidden="1"/>
    <cellStyle name="Uwaga 3" xfId="35051" hidden="1"/>
    <cellStyle name="Uwaga 3" xfId="35047" hidden="1"/>
    <cellStyle name="Uwaga 3" xfId="35045" hidden="1"/>
    <cellStyle name="Uwaga 3" xfId="35043" hidden="1"/>
    <cellStyle name="Uwaga 3" xfId="35038" hidden="1"/>
    <cellStyle name="Uwaga 3" xfId="35036" hidden="1"/>
    <cellStyle name="Uwaga 3" xfId="35034" hidden="1"/>
    <cellStyle name="Uwaga 3" xfId="35029" hidden="1"/>
    <cellStyle name="Uwaga 3" xfId="35027" hidden="1"/>
    <cellStyle name="Uwaga 3" xfId="35024" hidden="1"/>
    <cellStyle name="Uwaga 3" xfId="35020" hidden="1"/>
    <cellStyle name="Uwaga 3" xfId="35018" hidden="1"/>
    <cellStyle name="Uwaga 3" xfId="35016" hidden="1"/>
    <cellStyle name="Uwaga 3" xfId="35011" hidden="1"/>
    <cellStyle name="Uwaga 3" xfId="35009" hidden="1"/>
    <cellStyle name="Uwaga 3" xfId="35007" hidden="1"/>
    <cellStyle name="Uwaga 3" xfId="35001" hidden="1"/>
    <cellStyle name="Uwaga 3" xfId="34998" hidden="1"/>
    <cellStyle name="Uwaga 3" xfId="34995" hidden="1"/>
    <cellStyle name="Uwaga 3" xfId="34992" hidden="1"/>
    <cellStyle name="Uwaga 3" xfId="34989" hidden="1"/>
    <cellStyle name="Uwaga 3" xfId="34986" hidden="1"/>
    <cellStyle name="Uwaga 3" xfId="34983" hidden="1"/>
    <cellStyle name="Uwaga 3" xfId="34980" hidden="1"/>
    <cellStyle name="Uwaga 3" xfId="34977" hidden="1"/>
    <cellStyle name="Uwaga 3" xfId="34975" hidden="1"/>
    <cellStyle name="Uwaga 3" xfId="34973" hidden="1"/>
    <cellStyle name="Uwaga 3" xfId="34970" hidden="1"/>
    <cellStyle name="Uwaga 3" xfId="34966" hidden="1"/>
    <cellStyle name="Uwaga 3" xfId="34963" hidden="1"/>
    <cellStyle name="Uwaga 3" xfId="34960" hidden="1"/>
    <cellStyle name="Uwaga 3" xfId="34956" hidden="1"/>
    <cellStyle name="Uwaga 3" xfId="34953" hidden="1"/>
    <cellStyle name="Uwaga 3" xfId="34950" hidden="1"/>
    <cellStyle name="Uwaga 3" xfId="34948" hidden="1"/>
    <cellStyle name="Uwaga 3" xfId="34945" hidden="1"/>
    <cellStyle name="Uwaga 3" xfId="34942" hidden="1"/>
    <cellStyle name="Uwaga 3" xfId="34939" hidden="1"/>
    <cellStyle name="Uwaga 3" xfId="34937" hidden="1"/>
    <cellStyle name="Uwaga 3" xfId="34935" hidden="1"/>
    <cellStyle name="Uwaga 3" xfId="34930" hidden="1"/>
    <cellStyle name="Uwaga 3" xfId="34927" hidden="1"/>
    <cellStyle name="Uwaga 3" xfId="34924" hidden="1"/>
    <cellStyle name="Uwaga 3" xfId="34920" hidden="1"/>
    <cellStyle name="Uwaga 3" xfId="34917" hidden="1"/>
    <cellStyle name="Uwaga 3" xfId="34914" hidden="1"/>
    <cellStyle name="Uwaga 3" xfId="34911" hidden="1"/>
    <cellStyle name="Uwaga 3" xfId="34908" hidden="1"/>
    <cellStyle name="Uwaga 3" xfId="34905" hidden="1"/>
    <cellStyle name="Uwaga 3" xfId="32015" hidden="1"/>
    <cellStyle name="Uwaga 3" xfId="32023" hidden="1"/>
    <cellStyle name="Uwaga 3" xfId="32035" hidden="1"/>
    <cellStyle name="Uwaga 3" xfId="32032" hidden="1"/>
    <cellStyle name="Uwaga 3" xfId="32931" hidden="1"/>
    <cellStyle name="Uwaga 3" xfId="32021" hidden="1"/>
    <cellStyle name="Uwaga 3" xfId="32025" hidden="1"/>
    <cellStyle name="Uwaga 3" xfId="33902" hidden="1"/>
    <cellStyle name="Uwaga 3" xfId="32919" hidden="1"/>
    <cellStyle name="Uwaga 3" xfId="32033" hidden="1"/>
    <cellStyle name="Uwaga 3" xfId="33894" hidden="1"/>
    <cellStyle name="Uwaga 3" xfId="32947" hidden="1"/>
    <cellStyle name="Uwaga 3" xfId="32014" hidden="1"/>
    <cellStyle name="Uwaga 3" xfId="33913" hidden="1"/>
    <cellStyle name="Uwaga 3" xfId="32966" hidden="1"/>
    <cellStyle name="Uwaga 3" xfId="32926" hidden="1"/>
    <cellStyle name="Uwaga 3" xfId="33905" hidden="1"/>
    <cellStyle name="Uwaga 3" xfId="32922" hidden="1"/>
    <cellStyle name="Uwaga 3" xfId="32954" hidden="1"/>
    <cellStyle name="Uwaga 3" xfId="32034" hidden="1"/>
    <cellStyle name="Uwaga 3" xfId="33893" hidden="1"/>
    <cellStyle name="Uwaga 3" xfId="33919" hidden="1"/>
    <cellStyle name="Uwaga 3" xfId="34862" hidden="1"/>
    <cellStyle name="Uwaga 3" xfId="32974" hidden="1"/>
    <cellStyle name="Uwaga 3" xfId="32012" hidden="1"/>
    <cellStyle name="Uwaga 3" xfId="32973" hidden="1"/>
    <cellStyle name="Uwaga 3" xfId="33952" hidden="1"/>
    <cellStyle name="Uwaga 3" xfId="32013" hidden="1"/>
    <cellStyle name="Uwaga 3" xfId="32971" hidden="1"/>
    <cellStyle name="Uwaga 3" xfId="33950" hidden="1"/>
    <cellStyle name="Uwaga 3" xfId="37238" hidden="1"/>
    <cellStyle name="Uwaga 3" xfId="37239" hidden="1"/>
    <cellStyle name="Uwaga 3" xfId="37241" hidden="1"/>
    <cellStyle name="Uwaga 3" xfId="37253" hidden="1"/>
    <cellStyle name="Uwaga 3" xfId="37254" hidden="1"/>
    <cellStyle name="Uwaga 3" xfId="37259" hidden="1"/>
    <cellStyle name="Uwaga 3" xfId="37268" hidden="1"/>
    <cellStyle name="Uwaga 3" xfId="37269" hidden="1"/>
    <cellStyle name="Uwaga 3" xfId="37274" hidden="1"/>
    <cellStyle name="Uwaga 3" xfId="37283" hidden="1"/>
    <cellStyle name="Uwaga 3" xfId="37284" hidden="1"/>
    <cellStyle name="Uwaga 3" xfId="37285" hidden="1"/>
    <cellStyle name="Uwaga 3" xfId="37298" hidden="1"/>
    <cellStyle name="Uwaga 3" xfId="37303" hidden="1"/>
    <cellStyle name="Uwaga 3" xfId="37308" hidden="1"/>
    <cellStyle name="Uwaga 3" xfId="37318" hidden="1"/>
    <cellStyle name="Uwaga 3" xfId="37323" hidden="1"/>
    <cellStyle name="Uwaga 3" xfId="37327" hidden="1"/>
    <cellStyle name="Uwaga 3" xfId="37334" hidden="1"/>
    <cellStyle name="Uwaga 3" xfId="37339" hidden="1"/>
    <cellStyle name="Uwaga 3" xfId="37342" hidden="1"/>
    <cellStyle name="Uwaga 3" xfId="37348" hidden="1"/>
    <cellStyle name="Uwaga 3" xfId="37353" hidden="1"/>
    <cellStyle name="Uwaga 3" xfId="37357" hidden="1"/>
    <cellStyle name="Uwaga 3" xfId="37358" hidden="1"/>
    <cellStyle name="Uwaga 3" xfId="37359" hidden="1"/>
    <cellStyle name="Uwaga 3" xfId="37363" hidden="1"/>
    <cellStyle name="Uwaga 3" xfId="37375" hidden="1"/>
    <cellStyle name="Uwaga 3" xfId="37380" hidden="1"/>
    <cellStyle name="Uwaga 3" xfId="37385" hidden="1"/>
    <cellStyle name="Uwaga 3" xfId="37390" hidden="1"/>
    <cellStyle name="Uwaga 3" xfId="37395" hidden="1"/>
    <cellStyle name="Uwaga 3" xfId="37400" hidden="1"/>
    <cellStyle name="Uwaga 3" xfId="37404" hidden="1"/>
    <cellStyle name="Uwaga 3" xfId="37408" hidden="1"/>
    <cellStyle name="Uwaga 3" xfId="37413" hidden="1"/>
    <cellStyle name="Uwaga 3" xfId="37418" hidden="1"/>
    <cellStyle name="Uwaga 3" xfId="37419" hidden="1"/>
    <cellStyle name="Uwaga 3" xfId="37421" hidden="1"/>
    <cellStyle name="Uwaga 3" xfId="37434" hidden="1"/>
    <cellStyle name="Uwaga 3" xfId="37438" hidden="1"/>
    <cellStyle name="Uwaga 3" xfId="37443" hidden="1"/>
    <cellStyle name="Uwaga 3" xfId="37450" hidden="1"/>
    <cellStyle name="Uwaga 3" xfId="37454" hidden="1"/>
    <cellStyle name="Uwaga 3" xfId="37459" hidden="1"/>
    <cellStyle name="Uwaga 3" xfId="37464" hidden="1"/>
    <cellStyle name="Uwaga 3" xfId="37467" hidden="1"/>
    <cellStyle name="Uwaga 3" xfId="37472" hidden="1"/>
    <cellStyle name="Uwaga 3" xfId="37478" hidden="1"/>
    <cellStyle name="Uwaga 3" xfId="37479" hidden="1"/>
    <cellStyle name="Uwaga 3" xfId="37482" hidden="1"/>
    <cellStyle name="Uwaga 3" xfId="37495" hidden="1"/>
    <cellStyle name="Uwaga 3" xfId="37499" hidden="1"/>
    <cellStyle name="Uwaga 3" xfId="37504" hidden="1"/>
    <cellStyle name="Uwaga 3" xfId="37511" hidden="1"/>
    <cellStyle name="Uwaga 3" xfId="37516" hidden="1"/>
    <cellStyle name="Uwaga 3" xfId="37520" hidden="1"/>
    <cellStyle name="Uwaga 3" xfId="37525" hidden="1"/>
    <cellStyle name="Uwaga 3" xfId="37529" hidden="1"/>
    <cellStyle name="Uwaga 3" xfId="37534" hidden="1"/>
    <cellStyle name="Uwaga 3" xfId="37538" hidden="1"/>
    <cellStyle name="Uwaga 3" xfId="37539" hidden="1"/>
    <cellStyle name="Uwaga 3" xfId="37541" hidden="1"/>
    <cellStyle name="Uwaga 3" xfId="37553" hidden="1"/>
    <cellStyle name="Uwaga 3" xfId="37554" hidden="1"/>
    <cellStyle name="Uwaga 3" xfId="37556" hidden="1"/>
    <cellStyle name="Uwaga 3" xfId="37568" hidden="1"/>
    <cellStyle name="Uwaga 3" xfId="37570" hidden="1"/>
    <cellStyle name="Uwaga 3" xfId="37573" hidden="1"/>
    <cellStyle name="Uwaga 3" xfId="37583" hidden="1"/>
    <cellStyle name="Uwaga 3" xfId="37584" hidden="1"/>
    <cellStyle name="Uwaga 3" xfId="37586" hidden="1"/>
    <cellStyle name="Uwaga 3" xfId="37598" hidden="1"/>
    <cellStyle name="Uwaga 3" xfId="37599" hidden="1"/>
    <cellStyle name="Uwaga 3" xfId="37600" hidden="1"/>
    <cellStyle name="Uwaga 3" xfId="37614" hidden="1"/>
    <cellStyle name="Uwaga 3" xfId="37617" hidden="1"/>
    <cellStyle name="Uwaga 3" xfId="37621" hidden="1"/>
    <cellStyle name="Uwaga 3" xfId="37629" hidden="1"/>
    <cellStyle name="Uwaga 3" xfId="37632" hidden="1"/>
    <cellStyle name="Uwaga 3" xfId="37636" hidden="1"/>
    <cellStyle name="Uwaga 3" xfId="37644" hidden="1"/>
    <cellStyle name="Uwaga 3" xfId="37647" hidden="1"/>
    <cellStyle name="Uwaga 3" xfId="37651" hidden="1"/>
    <cellStyle name="Uwaga 3" xfId="37658" hidden="1"/>
    <cellStyle name="Uwaga 3" xfId="37659" hidden="1"/>
    <cellStyle name="Uwaga 3" xfId="37661" hidden="1"/>
    <cellStyle name="Uwaga 3" xfId="37674" hidden="1"/>
    <cellStyle name="Uwaga 3" xfId="37677" hidden="1"/>
    <cellStyle name="Uwaga 3" xfId="37680" hidden="1"/>
    <cellStyle name="Uwaga 3" xfId="37689" hidden="1"/>
    <cellStyle name="Uwaga 3" xfId="37692" hidden="1"/>
    <cellStyle name="Uwaga 3" xfId="37696" hidden="1"/>
    <cellStyle name="Uwaga 3" xfId="37704" hidden="1"/>
    <cellStyle name="Uwaga 3" xfId="37706" hidden="1"/>
    <cellStyle name="Uwaga 3" xfId="37709" hidden="1"/>
    <cellStyle name="Uwaga 3" xfId="37718" hidden="1"/>
    <cellStyle name="Uwaga 3" xfId="37719" hidden="1"/>
    <cellStyle name="Uwaga 3" xfId="37720" hidden="1"/>
    <cellStyle name="Uwaga 3" xfId="37733" hidden="1"/>
    <cellStyle name="Uwaga 3" xfId="37734" hidden="1"/>
    <cellStyle name="Uwaga 3" xfId="37736" hidden="1"/>
    <cellStyle name="Uwaga 3" xfId="37748" hidden="1"/>
    <cellStyle name="Uwaga 3" xfId="37749" hidden="1"/>
    <cellStyle name="Uwaga 3" xfId="37751" hidden="1"/>
    <cellStyle name="Uwaga 3" xfId="37763" hidden="1"/>
    <cellStyle name="Uwaga 3" xfId="37764" hidden="1"/>
    <cellStyle name="Uwaga 3" xfId="37766" hidden="1"/>
    <cellStyle name="Uwaga 3" xfId="37778" hidden="1"/>
    <cellStyle name="Uwaga 3" xfId="37779" hidden="1"/>
    <cellStyle name="Uwaga 3" xfId="37780" hidden="1"/>
    <cellStyle name="Uwaga 3" xfId="37794" hidden="1"/>
    <cellStyle name="Uwaga 3" xfId="37796" hidden="1"/>
    <cellStyle name="Uwaga 3" xfId="37799" hidden="1"/>
    <cellStyle name="Uwaga 3" xfId="37809" hidden="1"/>
    <cellStyle name="Uwaga 3" xfId="37812" hidden="1"/>
    <cellStyle name="Uwaga 3" xfId="37815" hidden="1"/>
    <cellStyle name="Uwaga 3" xfId="37824" hidden="1"/>
    <cellStyle name="Uwaga 3" xfId="37826" hidden="1"/>
    <cellStyle name="Uwaga 3" xfId="37829" hidden="1"/>
    <cellStyle name="Uwaga 3" xfId="37838" hidden="1"/>
    <cellStyle name="Uwaga 3" xfId="37839" hidden="1"/>
    <cellStyle name="Uwaga 3" xfId="37840" hidden="1"/>
    <cellStyle name="Uwaga 3" xfId="37853" hidden="1"/>
    <cellStyle name="Uwaga 3" xfId="37855" hidden="1"/>
    <cellStyle name="Uwaga 3" xfId="37857" hidden="1"/>
    <cellStyle name="Uwaga 3" xfId="37868" hidden="1"/>
    <cellStyle name="Uwaga 3" xfId="37870" hidden="1"/>
    <cellStyle name="Uwaga 3" xfId="37872" hidden="1"/>
    <cellStyle name="Uwaga 3" xfId="37883" hidden="1"/>
    <cellStyle name="Uwaga 3" xfId="37885" hidden="1"/>
    <cellStyle name="Uwaga 3" xfId="37887" hidden="1"/>
    <cellStyle name="Uwaga 3" xfId="37898" hidden="1"/>
    <cellStyle name="Uwaga 3" xfId="37899" hidden="1"/>
    <cellStyle name="Uwaga 3" xfId="37900" hidden="1"/>
    <cellStyle name="Uwaga 3" xfId="37913" hidden="1"/>
    <cellStyle name="Uwaga 3" xfId="37915" hidden="1"/>
    <cellStyle name="Uwaga 3" xfId="37917" hidden="1"/>
    <cellStyle name="Uwaga 3" xfId="37928" hidden="1"/>
    <cellStyle name="Uwaga 3" xfId="37930" hidden="1"/>
    <cellStyle name="Uwaga 3" xfId="37932" hidden="1"/>
    <cellStyle name="Uwaga 3" xfId="37943" hidden="1"/>
    <cellStyle name="Uwaga 3" xfId="37945" hidden="1"/>
    <cellStyle name="Uwaga 3" xfId="37946" hidden="1"/>
    <cellStyle name="Uwaga 3" xfId="37958" hidden="1"/>
    <cellStyle name="Uwaga 3" xfId="37959" hidden="1"/>
    <cellStyle name="Uwaga 3" xfId="37960" hidden="1"/>
    <cellStyle name="Uwaga 3" xfId="37973" hidden="1"/>
    <cellStyle name="Uwaga 3" xfId="37975" hidden="1"/>
    <cellStyle name="Uwaga 3" xfId="37977" hidden="1"/>
    <cellStyle name="Uwaga 3" xfId="37988" hidden="1"/>
    <cellStyle name="Uwaga 3" xfId="37990" hidden="1"/>
    <cellStyle name="Uwaga 3" xfId="37992" hidden="1"/>
    <cellStyle name="Uwaga 3" xfId="38003" hidden="1"/>
    <cellStyle name="Uwaga 3" xfId="38005" hidden="1"/>
    <cellStyle name="Uwaga 3" xfId="38007" hidden="1"/>
    <cellStyle name="Uwaga 3" xfId="38018" hidden="1"/>
    <cellStyle name="Uwaga 3" xfId="38019" hidden="1"/>
    <cellStyle name="Uwaga 3" xfId="38021" hidden="1"/>
    <cellStyle name="Uwaga 3" xfId="38032" hidden="1"/>
    <cellStyle name="Uwaga 3" xfId="38034" hidden="1"/>
    <cellStyle name="Uwaga 3" xfId="38035" hidden="1"/>
    <cellStyle name="Uwaga 3" xfId="38044" hidden="1"/>
    <cellStyle name="Uwaga 3" xfId="38047" hidden="1"/>
    <cellStyle name="Uwaga 3" xfId="38049" hidden="1"/>
    <cellStyle name="Uwaga 3" xfId="38060" hidden="1"/>
    <cellStyle name="Uwaga 3" xfId="38062" hidden="1"/>
    <cellStyle name="Uwaga 3" xfId="38064" hidden="1"/>
    <cellStyle name="Uwaga 3" xfId="38076" hidden="1"/>
    <cellStyle name="Uwaga 3" xfId="38078" hidden="1"/>
    <cellStyle name="Uwaga 3" xfId="38080" hidden="1"/>
    <cellStyle name="Uwaga 3" xfId="38088" hidden="1"/>
    <cellStyle name="Uwaga 3" xfId="38090" hidden="1"/>
    <cellStyle name="Uwaga 3" xfId="38093" hidden="1"/>
    <cellStyle name="Uwaga 3" xfId="38083" hidden="1"/>
    <cellStyle name="Uwaga 3" xfId="38082" hidden="1"/>
    <cellStyle name="Uwaga 3" xfId="38081" hidden="1"/>
    <cellStyle name="Uwaga 3" xfId="38068" hidden="1"/>
    <cellStyle name="Uwaga 3" xfId="38067" hidden="1"/>
    <cellStyle name="Uwaga 3" xfId="38066" hidden="1"/>
    <cellStyle name="Uwaga 3" xfId="38053" hidden="1"/>
    <cellStyle name="Uwaga 3" xfId="38052" hidden="1"/>
    <cellStyle name="Uwaga 3" xfId="38051" hidden="1"/>
    <cellStyle name="Uwaga 3" xfId="38038" hidden="1"/>
    <cellStyle name="Uwaga 3" xfId="38037" hidden="1"/>
    <cellStyle name="Uwaga 3" xfId="38036" hidden="1"/>
    <cellStyle name="Uwaga 3" xfId="38023" hidden="1"/>
    <cellStyle name="Uwaga 3" xfId="38022" hidden="1"/>
    <cellStyle name="Uwaga 3" xfId="38020" hidden="1"/>
    <cellStyle name="Uwaga 3" xfId="38009" hidden="1"/>
    <cellStyle name="Uwaga 3" xfId="38006" hidden="1"/>
    <cellStyle name="Uwaga 3" xfId="38004" hidden="1"/>
    <cellStyle name="Uwaga 3" xfId="37994" hidden="1"/>
    <cellStyle name="Uwaga 3" xfId="37991" hidden="1"/>
    <cellStyle name="Uwaga 3" xfId="37989" hidden="1"/>
    <cellStyle name="Uwaga 3" xfId="37979" hidden="1"/>
    <cellStyle name="Uwaga 3" xfId="37976" hidden="1"/>
    <cellStyle name="Uwaga 3" xfId="37974" hidden="1"/>
    <cellStyle name="Uwaga 3" xfId="37964" hidden="1"/>
    <cellStyle name="Uwaga 3" xfId="37962" hidden="1"/>
    <cellStyle name="Uwaga 3" xfId="37961" hidden="1"/>
    <cellStyle name="Uwaga 3" xfId="37949" hidden="1"/>
    <cellStyle name="Uwaga 3" xfId="37947" hidden="1"/>
    <cellStyle name="Uwaga 3" xfId="37944" hidden="1"/>
    <cellStyle name="Uwaga 3" xfId="37934" hidden="1"/>
    <cellStyle name="Uwaga 3" xfId="37931" hidden="1"/>
    <cellStyle name="Uwaga 3" xfId="37929" hidden="1"/>
    <cellStyle name="Uwaga 3" xfId="37919" hidden="1"/>
    <cellStyle name="Uwaga 3" xfId="37916" hidden="1"/>
    <cellStyle name="Uwaga 3" xfId="37914" hidden="1"/>
    <cellStyle name="Uwaga 3" xfId="37904" hidden="1"/>
    <cellStyle name="Uwaga 3" xfId="37902" hidden="1"/>
    <cellStyle name="Uwaga 3" xfId="37901" hidden="1"/>
    <cellStyle name="Uwaga 3" xfId="37889" hidden="1"/>
    <cellStyle name="Uwaga 3" xfId="37886" hidden="1"/>
    <cellStyle name="Uwaga 3" xfId="37884" hidden="1"/>
    <cellStyle name="Uwaga 3" xfId="37874" hidden="1"/>
    <cellStyle name="Uwaga 3" xfId="37871" hidden="1"/>
    <cellStyle name="Uwaga 3" xfId="37869" hidden="1"/>
    <cellStyle name="Uwaga 3" xfId="37859" hidden="1"/>
    <cellStyle name="Uwaga 3" xfId="37856" hidden="1"/>
    <cellStyle name="Uwaga 3" xfId="37854" hidden="1"/>
    <cellStyle name="Uwaga 3" xfId="37844" hidden="1"/>
    <cellStyle name="Uwaga 3" xfId="37842" hidden="1"/>
    <cellStyle name="Uwaga 3" xfId="37841" hidden="1"/>
    <cellStyle name="Uwaga 3" xfId="37828" hidden="1"/>
    <cellStyle name="Uwaga 3" xfId="37825" hidden="1"/>
    <cellStyle name="Uwaga 3" xfId="37823" hidden="1"/>
    <cellStyle name="Uwaga 3" xfId="37813" hidden="1"/>
    <cellStyle name="Uwaga 3" xfId="37810" hidden="1"/>
    <cellStyle name="Uwaga 3" xfId="37808" hidden="1"/>
    <cellStyle name="Uwaga 3" xfId="37798" hidden="1"/>
    <cellStyle name="Uwaga 3" xfId="37795" hidden="1"/>
    <cellStyle name="Uwaga 3" xfId="37793" hidden="1"/>
    <cellStyle name="Uwaga 3" xfId="37784" hidden="1"/>
    <cellStyle name="Uwaga 3" xfId="37782" hidden="1"/>
    <cellStyle name="Uwaga 3" xfId="37781" hidden="1"/>
    <cellStyle name="Uwaga 3" xfId="37769" hidden="1"/>
    <cellStyle name="Uwaga 3" xfId="37767" hidden="1"/>
    <cellStyle name="Uwaga 3" xfId="37765" hidden="1"/>
    <cellStyle name="Uwaga 3" xfId="37754" hidden="1"/>
    <cellStyle name="Uwaga 3" xfId="37752" hidden="1"/>
    <cellStyle name="Uwaga 3" xfId="37750" hidden="1"/>
    <cellStyle name="Uwaga 3" xfId="37739" hidden="1"/>
    <cellStyle name="Uwaga 3" xfId="37737" hidden="1"/>
    <cellStyle name="Uwaga 3" xfId="37735" hidden="1"/>
    <cellStyle name="Uwaga 3" xfId="37724" hidden="1"/>
    <cellStyle name="Uwaga 3" xfId="37722" hidden="1"/>
    <cellStyle name="Uwaga 3" xfId="37721" hidden="1"/>
    <cellStyle name="Uwaga 3" xfId="37708" hidden="1"/>
    <cellStyle name="Uwaga 3" xfId="37705" hidden="1"/>
    <cellStyle name="Uwaga 3" xfId="37703" hidden="1"/>
    <cellStyle name="Uwaga 3" xfId="37693" hidden="1"/>
    <cellStyle name="Uwaga 3" xfId="37690" hidden="1"/>
    <cellStyle name="Uwaga 3" xfId="37688" hidden="1"/>
    <cellStyle name="Uwaga 3" xfId="37678" hidden="1"/>
    <cellStyle name="Uwaga 3" xfId="37675" hidden="1"/>
    <cellStyle name="Uwaga 3" xfId="37673" hidden="1"/>
    <cellStyle name="Uwaga 3" xfId="37664" hidden="1"/>
    <cellStyle name="Uwaga 3" xfId="37662" hidden="1"/>
    <cellStyle name="Uwaga 3" xfId="37660" hidden="1"/>
    <cellStyle name="Uwaga 3" xfId="37648" hidden="1"/>
    <cellStyle name="Uwaga 3" xfId="37645" hidden="1"/>
    <cellStyle name="Uwaga 3" xfId="37643" hidden="1"/>
    <cellStyle name="Uwaga 3" xfId="37633" hidden="1"/>
    <cellStyle name="Uwaga 3" xfId="37630" hidden="1"/>
    <cellStyle name="Uwaga 3" xfId="37628" hidden="1"/>
    <cellStyle name="Uwaga 3" xfId="37618" hidden="1"/>
    <cellStyle name="Uwaga 3" xfId="37615" hidden="1"/>
    <cellStyle name="Uwaga 3" xfId="37613" hidden="1"/>
    <cellStyle name="Uwaga 3" xfId="37606" hidden="1"/>
    <cellStyle name="Uwaga 3" xfId="37603" hidden="1"/>
    <cellStyle name="Uwaga 3" xfId="37601" hidden="1"/>
    <cellStyle name="Uwaga 3" xfId="37591" hidden="1"/>
    <cellStyle name="Uwaga 3" xfId="37588" hidden="1"/>
    <cellStyle name="Uwaga 3" xfId="37585" hidden="1"/>
    <cellStyle name="Uwaga 3" xfId="37576" hidden="1"/>
    <cellStyle name="Uwaga 3" xfId="37572" hidden="1"/>
    <cellStyle name="Uwaga 3" xfId="37569" hidden="1"/>
    <cellStyle name="Uwaga 3" xfId="37561" hidden="1"/>
    <cellStyle name="Uwaga 3" xfId="37558" hidden="1"/>
    <cellStyle name="Uwaga 3" xfId="37555" hidden="1"/>
    <cellStyle name="Uwaga 3" xfId="37546" hidden="1"/>
    <cellStyle name="Uwaga 3" xfId="37543" hidden="1"/>
    <cellStyle name="Uwaga 3" xfId="37540" hidden="1"/>
    <cellStyle name="Uwaga 3" xfId="37530" hidden="1"/>
    <cellStyle name="Uwaga 3" xfId="37526" hidden="1"/>
    <cellStyle name="Uwaga 3" xfId="37523" hidden="1"/>
    <cellStyle name="Uwaga 3" xfId="37514" hidden="1"/>
    <cellStyle name="Uwaga 3" xfId="37510" hidden="1"/>
    <cellStyle name="Uwaga 3" xfId="37508" hidden="1"/>
    <cellStyle name="Uwaga 3" xfId="37500" hidden="1"/>
    <cellStyle name="Uwaga 3" xfId="37496" hidden="1"/>
    <cellStyle name="Uwaga 3" xfId="37493" hidden="1"/>
    <cellStyle name="Uwaga 3" xfId="37486" hidden="1"/>
    <cellStyle name="Uwaga 3" xfId="37483" hidden="1"/>
    <cellStyle name="Uwaga 3" xfId="37480" hidden="1"/>
    <cellStyle name="Uwaga 3" xfId="37471" hidden="1"/>
    <cellStyle name="Uwaga 3" xfId="37466" hidden="1"/>
    <cellStyle name="Uwaga 3" xfId="37463" hidden="1"/>
    <cellStyle name="Uwaga 3" xfId="37456" hidden="1"/>
    <cellStyle name="Uwaga 3" xfId="37451" hidden="1"/>
    <cellStyle name="Uwaga 3" xfId="37448" hidden="1"/>
    <cellStyle name="Uwaga 3" xfId="37441" hidden="1"/>
    <cellStyle name="Uwaga 3" xfId="37436" hidden="1"/>
    <cellStyle name="Uwaga 3" xfId="37433" hidden="1"/>
    <cellStyle name="Uwaga 3" xfId="37427" hidden="1"/>
    <cellStyle name="Uwaga 3" xfId="37423" hidden="1"/>
    <cellStyle name="Uwaga 3" xfId="37420" hidden="1"/>
    <cellStyle name="Uwaga 3" xfId="37412" hidden="1"/>
    <cellStyle name="Uwaga 3" xfId="37407" hidden="1"/>
    <cellStyle name="Uwaga 3" xfId="37403" hidden="1"/>
    <cellStyle name="Uwaga 3" xfId="37397" hidden="1"/>
    <cellStyle name="Uwaga 3" xfId="37392" hidden="1"/>
    <cellStyle name="Uwaga 3" xfId="37388" hidden="1"/>
    <cellStyle name="Uwaga 3" xfId="37382" hidden="1"/>
    <cellStyle name="Uwaga 3" xfId="37377" hidden="1"/>
    <cellStyle name="Uwaga 3" xfId="37373" hidden="1"/>
    <cellStyle name="Uwaga 3" xfId="37368" hidden="1"/>
    <cellStyle name="Uwaga 3" xfId="37364" hidden="1"/>
    <cellStyle name="Uwaga 3" xfId="37360" hidden="1"/>
    <cellStyle name="Uwaga 3" xfId="37352" hidden="1"/>
    <cellStyle name="Uwaga 3" xfId="37347" hidden="1"/>
    <cellStyle name="Uwaga 3" xfId="37343" hidden="1"/>
    <cellStyle name="Uwaga 3" xfId="37337" hidden="1"/>
    <cellStyle name="Uwaga 3" xfId="37332" hidden="1"/>
    <cellStyle name="Uwaga 3" xfId="37328" hidden="1"/>
    <cellStyle name="Uwaga 3" xfId="37322" hidden="1"/>
    <cellStyle name="Uwaga 3" xfId="37317"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0" hidden="1"/>
    <cellStyle name="Uwaga 3" xfId="37234" hidden="1"/>
    <cellStyle name="Uwaga 3" xfId="37230" hidden="1"/>
    <cellStyle name="Uwaga 3" xfId="37226" hidden="1"/>
    <cellStyle name="Uwaga 3" xfId="38086" hidden="1"/>
    <cellStyle name="Uwaga 3" xfId="38085" hidden="1"/>
    <cellStyle name="Uwaga 3" xfId="38084" hidden="1"/>
    <cellStyle name="Uwaga 3" xfId="38071" hidden="1"/>
    <cellStyle name="Uwaga 3" xfId="38070" hidden="1"/>
    <cellStyle name="Uwaga 3" xfId="38069" hidden="1"/>
    <cellStyle name="Uwaga 3" xfId="38056" hidden="1"/>
    <cellStyle name="Uwaga 3" xfId="38055" hidden="1"/>
    <cellStyle name="Uwaga 3" xfId="38054" hidden="1"/>
    <cellStyle name="Uwaga 3" xfId="38041" hidden="1"/>
    <cellStyle name="Uwaga 3" xfId="38040" hidden="1"/>
    <cellStyle name="Uwaga 3" xfId="38039" hidden="1"/>
    <cellStyle name="Uwaga 3" xfId="38026" hidden="1"/>
    <cellStyle name="Uwaga 3" xfId="38025" hidden="1"/>
    <cellStyle name="Uwaga 3" xfId="38024" hidden="1"/>
    <cellStyle name="Uwaga 3" xfId="38012" hidden="1"/>
    <cellStyle name="Uwaga 3" xfId="38010" hidden="1"/>
    <cellStyle name="Uwaga 3" xfId="38008" hidden="1"/>
    <cellStyle name="Uwaga 3" xfId="37997" hidden="1"/>
    <cellStyle name="Uwaga 3" xfId="37995" hidden="1"/>
    <cellStyle name="Uwaga 3" xfId="37993" hidden="1"/>
    <cellStyle name="Uwaga 3" xfId="37982" hidden="1"/>
    <cellStyle name="Uwaga 3" xfId="37980" hidden="1"/>
    <cellStyle name="Uwaga 3" xfId="37978" hidden="1"/>
    <cellStyle name="Uwaga 3" xfId="37967" hidden="1"/>
    <cellStyle name="Uwaga 3" xfId="37965" hidden="1"/>
    <cellStyle name="Uwaga 3" xfId="37963" hidden="1"/>
    <cellStyle name="Uwaga 3" xfId="37952" hidden="1"/>
    <cellStyle name="Uwaga 3" xfId="37950" hidden="1"/>
    <cellStyle name="Uwaga 3" xfId="37948" hidden="1"/>
    <cellStyle name="Uwaga 3" xfId="37937" hidden="1"/>
    <cellStyle name="Uwaga 3" xfId="37935" hidden="1"/>
    <cellStyle name="Uwaga 3" xfId="37933" hidden="1"/>
    <cellStyle name="Uwaga 3" xfId="37922" hidden="1"/>
    <cellStyle name="Uwaga 3" xfId="37920" hidden="1"/>
    <cellStyle name="Uwaga 3" xfId="37918" hidden="1"/>
    <cellStyle name="Uwaga 3" xfId="37907" hidden="1"/>
    <cellStyle name="Uwaga 3" xfId="37905" hidden="1"/>
    <cellStyle name="Uwaga 3" xfId="37903" hidden="1"/>
    <cellStyle name="Uwaga 3" xfId="37892" hidden="1"/>
    <cellStyle name="Uwaga 3" xfId="37890" hidden="1"/>
    <cellStyle name="Uwaga 3" xfId="37888" hidden="1"/>
    <cellStyle name="Uwaga 3" xfId="37877" hidden="1"/>
    <cellStyle name="Uwaga 3" xfId="37875" hidden="1"/>
    <cellStyle name="Uwaga 3" xfId="37873" hidden="1"/>
    <cellStyle name="Uwaga 3" xfId="37862" hidden="1"/>
    <cellStyle name="Uwaga 3" xfId="37860" hidden="1"/>
    <cellStyle name="Uwaga 3" xfId="37858" hidden="1"/>
    <cellStyle name="Uwaga 3" xfId="37847" hidden="1"/>
    <cellStyle name="Uwaga 3" xfId="37845" hidden="1"/>
    <cellStyle name="Uwaga 3" xfId="37843" hidden="1"/>
    <cellStyle name="Uwaga 3" xfId="37832" hidden="1"/>
    <cellStyle name="Uwaga 3" xfId="37830" hidden="1"/>
    <cellStyle name="Uwaga 3" xfId="37827" hidden="1"/>
    <cellStyle name="Uwaga 3" xfId="37817" hidden="1"/>
    <cellStyle name="Uwaga 3" xfId="37814" hidden="1"/>
    <cellStyle name="Uwaga 3" xfId="37811" hidden="1"/>
    <cellStyle name="Uwaga 3" xfId="37802" hidden="1"/>
    <cellStyle name="Uwaga 3" xfId="37800" hidden="1"/>
    <cellStyle name="Uwaga 3" xfId="37797" hidden="1"/>
    <cellStyle name="Uwaga 3" xfId="37787" hidden="1"/>
    <cellStyle name="Uwaga 3" xfId="37785" hidden="1"/>
    <cellStyle name="Uwaga 3" xfId="37783" hidden="1"/>
    <cellStyle name="Uwaga 3" xfId="37772" hidden="1"/>
    <cellStyle name="Uwaga 3" xfId="37770" hidden="1"/>
    <cellStyle name="Uwaga 3" xfId="37768" hidden="1"/>
    <cellStyle name="Uwaga 3" xfId="37757" hidden="1"/>
    <cellStyle name="Uwaga 3" xfId="37755" hidden="1"/>
    <cellStyle name="Uwaga 3" xfId="37753" hidden="1"/>
    <cellStyle name="Uwaga 3" xfId="37742" hidden="1"/>
    <cellStyle name="Uwaga 3" xfId="37740" hidden="1"/>
    <cellStyle name="Uwaga 3" xfId="37738" hidden="1"/>
    <cellStyle name="Uwaga 3" xfId="37727" hidden="1"/>
    <cellStyle name="Uwaga 3" xfId="37725" hidden="1"/>
    <cellStyle name="Uwaga 3" xfId="37723" hidden="1"/>
    <cellStyle name="Uwaga 3" xfId="37712" hidden="1"/>
    <cellStyle name="Uwaga 3" xfId="37710" hidden="1"/>
    <cellStyle name="Uwaga 3" xfId="37707" hidden="1"/>
    <cellStyle name="Uwaga 3" xfId="37697" hidden="1"/>
    <cellStyle name="Uwaga 3" xfId="37694" hidden="1"/>
    <cellStyle name="Uwaga 3" xfId="37691" hidden="1"/>
    <cellStyle name="Uwaga 3" xfId="37682" hidden="1"/>
    <cellStyle name="Uwaga 3" xfId="37679" hidden="1"/>
    <cellStyle name="Uwaga 3" xfId="37676" hidden="1"/>
    <cellStyle name="Uwaga 3" xfId="37667" hidden="1"/>
    <cellStyle name="Uwaga 3" xfId="37665" hidden="1"/>
    <cellStyle name="Uwaga 3" xfId="37663" hidden="1"/>
    <cellStyle name="Uwaga 3" xfId="37652" hidden="1"/>
    <cellStyle name="Uwaga 3" xfId="37649" hidden="1"/>
    <cellStyle name="Uwaga 3" xfId="37646" hidden="1"/>
    <cellStyle name="Uwaga 3" xfId="37637" hidden="1"/>
    <cellStyle name="Uwaga 3" xfId="37634" hidden="1"/>
    <cellStyle name="Uwaga 3" xfId="37631" hidden="1"/>
    <cellStyle name="Uwaga 3" xfId="37622" hidden="1"/>
    <cellStyle name="Uwaga 3" xfId="37619" hidden="1"/>
    <cellStyle name="Uwaga 3" xfId="37616" hidden="1"/>
    <cellStyle name="Uwaga 3" xfId="37609" hidden="1"/>
    <cellStyle name="Uwaga 3" xfId="37605" hidden="1"/>
    <cellStyle name="Uwaga 3" xfId="37602" hidden="1"/>
    <cellStyle name="Uwaga 3" xfId="37594" hidden="1"/>
    <cellStyle name="Uwaga 3" xfId="37590" hidden="1"/>
    <cellStyle name="Uwaga 3" xfId="37587" hidden="1"/>
    <cellStyle name="Uwaga 3" xfId="37579" hidden="1"/>
    <cellStyle name="Uwaga 3" xfId="37575" hidden="1"/>
    <cellStyle name="Uwaga 3" xfId="37571" hidden="1"/>
    <cellStyle name="Uwaga 3" xfId="37564" hidden="1"/>
    <cellStyle name="Uwaga 3" xfId="37560" hidden="1"/>
    <cellStyle name="Uwaga 3" xfId="37557" hidden="1"/>
    <cellStyle name="Uwaga 3" xfId="37549" hidden="1"/>
    <cellStyle name="Uwaga 3" xfId="37545" hidden="1"/>
    <cellStyle name="Uwaga 3" xfId="37542" hidden="1"/>
    <cellStyle name="Uwaga 3" xfId="37533" hidden="1"/>
    <cellStyle name="Uwaga 3" xfId="37528" hidden="1"/>
    <cellStyle name="Uwaga 3" xfId="37524" hidden="1"/>
    <cellStyle name="Uwaga 3" xfId="37518" hidden="1"/>
    <cellStyle name="Uwaga 3" xfId="37513" hidden="1"/>
    <cellStyle name="Uwaga 3" xfId="37509" hidden="1"/>
    <cellStyle name="Uwaga 3" xfId="37503" hidden="1"/>
    <cellStyle name="Uwaga 3" xfId="37498" hidden="1"/>
    <cellStyle name="Uwaga 3" xfId="37494" hidden="1"/>
    <cellStyle name="Uwaga 3" xfId="37489" hidden="1"/>
    <cellStyle name="Uwaga 3" xfId="37485" hidden="1"/>
    <cellStyle name="Uwaga 3" xfId="37481" hidden="1"/>
    <cellStyle name="Uwaga 3" xfId="37474" hidden="1"/>
    <cellStyle name="Uwaga 3" xfId="37469" hidden="1"/>
    <cellStyle name="Uwaga 3" xfId="37465" hidden="1"/>
    <cellStyle name="Uwaga 3" xfId="37458" hidden="1"/>
    <cellStyle name="Uwaga 3" xfId="37453" hidden="1"/>
    <cellStyle name="Uwaga 3" xfId="37449" hidden="1"/>
    <cellStyle name="Uwaga 3" xfId="37444" hidden="1"/>
    <cellStyle name="Uwaga 3" xfId="37439" hidden="1"/>
    <cellStyle name="Uwaga 3" xfId="37435" hidden="1"/>
    <cellStyle name="Uwaga 3" xfId="37429" hidden="1"/>
    <cellStyle name="Uwaga 3" xfId="37425" hidden="1"/>
    <cellStyle name="Uwaga 3" xfId="37422" hidden="1"/>
    <cellStyle name="Uwaga 3" xfId="37415" hidden="1"/>
    <cellStyle name="Uwaga 3" xfId="37410" hidden="1"/>
    <cellStyle name="Uwaga 3" xfId="37405" hidden="1"/>
    <cellStyle name="Uwaga 3" xfId="37399" hidden="1"/>
    <cellStyle name="Uwaga 3" xfId="37394" hidden="1"/>
    <cellStyle name="Uwaga 3" xfId="37389" hidden="1"/>
    <cellStyle name="Uwaga 3" xfId="37384" hidden="1"/>
    <cellStyle name="Uwaga 3" xfId="37379" hidden="1"/>
    <cellStyle name="Uwaga 3" xfId="37374" hidden="1"/>
    <cellStyle name="Uwaga 3" xfId="37370" hidden="1"/>
    <cellStyle name="Uwaga 3" xfId="37366" hidden="1"/>
    <cellStyle name="Uwaga 3" xfId="37361" hidden="1"/>
    <cellStyle name="Uwaga 3" xfId="37354" hidden="1"/>
    <cellStyle name="Uwaga 3" xfId="37349" hidden="1"/>
    <cellStyle name="Uwaga 3" xfId="37344" hidden="1"/>
    <cellStyle name="Uwaga 3" xfId="37338" hidden="1"/>
    <cellStyle name="Uwaga 3" xfId="37333"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091" hidden="1"/>
    <cellStyle name="Uwaga 3" xfId="38089" hidden="1"/>
    <cellStyle name="Uwaga 3" xfId="38087" hidden="1"/>
    <cellStyle name="Uwaga 3" xfId="38074" hidden="1"/>
    <cellStyle name="Uwaga 3" xfId="38073" hidden="1"/>
    <cellStyle name="Uwaga 3" xfId="38072" hidden="1"/>
    <cellStyle name="Uwaga 3" xfId="38059" hidden="1"/>
    <cellStyle name="Uwaga 3" xfId="38058" hidden="1"/>
    <cellStyle name="Uwaga 3" xfId="38057" hidden="1"/>
    <cellStyle name="Uwaga 3" xfId="38045" hidden="1"/>
    <cellStyle name="Uwaga 3" xfId="38043" hidden="1"/>
    <cellStyle name="Uwaga 3" xfId="38042" hidden="1"/>
    <cellStyle name="Uwaga 3" xfId="38029" hidden="1"/>
    <cellStyle name="Uwaga 3" xfId="38028" hidden="1"/>
    <cellStyle name="Uwaga 3" xfId="38027" hidden="1"/>
    <cellStyle name="Uwaga 3" xfId="38015" hidden="1"/>
    <cellStyle name="Uwaga 3" xfId="38013" hidden="1"/>
    <cellStyle name="Uwaga 3" xfId="38011" hidden="1"/>
    <cellStyle name="Uwaga 3" xfId="38000" hidden="1"/>
    <cellStyle name="Uwaga 3" xfId="37998" hidden="1"/>
    <cellStyle name="Uwaga 3" xfId="37996" hidden="1"/>
    <cellStyle name="Uwaga 3" xfId="37985" hidden="1"/>
    <cellStyle name="Uwaga 3" xfId="37983" hidden="1"/>
    <cellStyle name="Uwaga 3" xfId="37981" hidden="1"/>
    <cellStyle name="Uwaga 3" xfId="37970" hidden="1"/>
    <cellStyle name="Uwaga 3" xfId="37968" hidden="1"/>
    <cellStyle name="Uwaga 3" xfId="37966" hidden="1"/>
    <cellStyle name="Uwaga 3" xfId="37955" hidden="1"/>
    <cellStyle name="Uwaga 3" xfId="37953" hidden="1"/>
    <cellStyle name="Uwaga 3" xfId="37951" hidden="1"/>
    <cellStyle name="Uwaga 3" xfId="37940" hidden="1"/>
    <cellStyle name="Uwaga 3" xfId="37938" hidden="1"/>
    <cellStyle name="Uwaga 3" xfId="37936" hidden="1"/>
    <cellStyle name="Uwaga 3" xfId="37925" hidden="1"/>
    <cellStyle name="Uwaga 3" xfId="37923" hidden="1"/>
    <cellStyle name="Uwaga 3" xfId="37921" hidden="1"/>
    <cellStyle name="Uwaga 3" xfId="37910" hidden="1"/>
    <cellStyle name="Uwaga 3" xfId="37908" hidden="1"/>
    <cellStyle name="Uwaga 3" xfId="37906" hidden="1"/>
    <cellStyle name="Uwaga 3" xfId="37895" hidden="1"/>
    <cellStyle name="Uwaga 3" xfId="37893" hidden="1"/>
    <cellStyle name="Uwaga 3" xfId="37891" hidden="1"/>
    <cellStyle name="Uwaga 3" xfId="37880" hidden="1"/>
    <cellStyle name="Uwaga 3" xfId="37878" hidden="1"/>
    <cellStyle name="Uwaga 3" xfId="37876" hidden="1"/>
    <cellStyle name="Uwaga 3" xfId="37865" hidden="1"/>
    <cellStyle name="Uwaga 3" xfId="37863" hidden="1"/>
    <cellStyle name="Uwaga 3" xfId="37861" hidden="1"/>
    <cellStyle name="Uwaga 3" xfId="37850" hidden="1"/>
    <cellStyle name="Uwaga 3" xfId="37848" hidden="1"/>
    <cellStyle name="Uwaga 3" xfId="37846" hidden="1"/>
    <cellStyle name="Uwaga 3" xfId="37835" hidden="1"/>
    <cellStyle name="Uwaga 3" xfId="37833" hidden="1"/>
    <cellStyle name="Uwaga 3" xfId="37831" hidden="1"/>
    <cellStyle name="Uwaga 3" xfId="37820" hidden="1"/>
    <cellStyle name="Uwaga 3" xfId="37818" hidden="1"/>
    <cellStyle name="Uwaga 3" xfId="37816" hidden="1"/>
    <cellStyle name="Uwaga 3" xfId="37805" hidden="1"/>
    <cellStyle name="Uwaga 3" xfId="37803" hidden="1"/>
    <cellStyle name="Uwaga 3" xfId="37801" hidden="1"/>
    <cellStyle name="Uwaga 3" xfId="37790" hidden="1"/>
    <cellStyle name="Uwaga 3" xfId="37788" hidden="1"/>
    <cellStyle name="Uwaga 3" xfId="37786" hidden="1"/>
    <cellStyle name="Uwaga 3" xfId="37775" hidden="1"/>
    <cellStyle name="Uwaga 3" xfId="37773" hidden="1"/>
    <cellStyle name="Uwaga 3" xfId="37771" hidden="1"/>
    <cellStyle name="Uwaga 3" xfId="37760" hidden="1"/>
    <cellStyle name="Uwaga 3" xfId="37758" hidden="1"/>
    <cellStyle name="Uwaga 3" xfId="37756" hidden="1"/>
    <cellStyle name="Uwaga 3" xfId="37745" hidden="1"/>
    <cellStyle name="Uwaga 3" xfId="37743" hidden="1"/>
    <cellStyle name="Uwaga 3" xfId="37741" hidden="1"/>
    <cellStyle name="Uwaga 3" xfId="37730" hidden="1"/>
    <cellStyle name="Uwaga 3" xfId="37728" hidden="1"/>
    <cellStyle name="Uwaga 3" xfId="37726" hidden="1"/>
    <cellStyle name="Uwaga 3" xfId="37715" hidden="1"/>
    <cellStyle name="Uwaga 3" xfId="37713" hidden="1"/>
    <cellStyle name="Uwaga 3" xfId="37711" hidden="1"/>
    <cellStyle name="Uwaga 3" xfId="37700" hidden="1"/>
    <cellStyle name="Uwaga 3" xfId="37698" hidden="1"/>
    <cellStyle name="Uwaga 3" xfId="37695" hidden="1"/>
    <cellStyle name="Uwaga 3" xfId="37685" hidden="1"/>
    <cellStyle name="Uwaga 3" xfId="37683" hidden="1"/>
    <cellStyle name="Uwaga 3" xfId="37681" hidden="1"/>
    <cellStyle name="Uwaga 3" xfId="37670" hidden="1"/>
    <cellStyle name="Uwaga 3" xfId="37668" hidden="1"/>
    <cellStyle name="Uwaga 3" xfId="37666" hidden="1"/>
    <cellStyle name="Uwaga 3" xfId="37655" hidden="1"/>
    <cellStyle name="Uwaga 3" xfId="37653" hidden="1"/>
    <cellStyle name="Uwaga 3" xfId="37650" hidden="1"/>
    <cellStyle name="Uwaga 3" xfId="37640" hidden="1"/>
    <cellStyle name="Uwaga 3" xfId="37638" hidden="1"/>
    <cellStyle name="Uwaga 3" xfId="37635" hidden="1"/>
    <cellStyle name="Uwaga 3" xfId="37625" hidden="1"/>
    <cellStyle name="Uwaga 3" xfId="37623" hidden="1"/>
    <cellStyle name="Uwaga 3" xfId="37620" hidden="1"/>
    <cellStyle name="Uwaga 3" xfId="37611" hidden="1"/>
    <cellStyle name="Uwaga 3" xfId="37608" hidden="1"/>
    <cellStyle name="Uwaga 3" xfId="37604" hidden="1"/>
    <cellStyle name="Uwaga 3" xfId="37596" hidden="1"/>
    <cellStyle name="Uwaga 3" xfId="37593" hidden="1"/>
    <cellStyle name="Uwaga 3" xfId="37589" hidden="1"/>
    <cellStyle name="Uwaga 3" xfId="37581" hidden="1"/>
    <cellStyle name="Uwaga 3" xfId="37578" hidden="1"/>
    <cellStyle name="Uwaga 3" xfId="37574" hidden="1"/>
    <cellStyle name="Uwaga 3" xfId="37566" hidden="1"/>
    <cellStyle name="Uwaga 3" xfId="37563" hidden="1"/>
    <cellStyle name="Uwaga 3" xfId="37559" hidden="1"/>
    <cellStyle name="Uwaga 3" xfId="37551" hidden="1"/>
    <cellStyle name="Uwaga 3" xfId="37548" hidden="1"/>
    <cellStyle name="Uwaga 3" xfId="37544" hidden="1"/>
    <cellStyle name="Uwaga 3" xfId="37536" hidden="1"/>
    <cellStyle name="Uwaga 3" xfId="37532" hidden="1"/>
    <cellStyle name="Uwaga 3" xfId="37527" hidden="1"/>
    <cellStyle name="Uwaga 3" xfId="37521" hidden="1"/>
    <cellStyle name="Uwaga 3" xfId="37517" hidden="1"/>
    <cellStyle name="Uwaga 3" xfId="37512" hidden="1"/>
    <cellStyle name="Uwaga 3" xfId="37506" hidden="1"/>
    <cellStyle name="Uwaga 3" xfId="37502" hidden="1"/>
    <cellStyle name="Uwaga 3" xfId="37497" hidden="1"/>
    <cellStyle name="Uwaga 3" xfId="37491" hidden="1"/>
    <cellStyle name="Uwaga 3" xfId="37488" hidden="1"/>
    <cellStyle name="Uwaga 3" xfId="37484" hidden="1"/>
    <cellStyle name="Uwaga 3" xfId="37476" hidden="1"/>
    <cellStyle name="Uwaga 3" xfId="37473" hidden="1"/>
    <cellStyle name="Uwaga 3" xfId="37468" hidden="1"/>
    <cellStyle name="Uwaga 3" xfId="37461" hidden="1"/>
    <cellStyle name="Uwaga 3" xfId="37457" hidden="1"/>
    <cellStyle name="Uwaga 3" xfId="37452" hidden="1"/>
    <cellStyle name="Uwaga 3" xfId="37446" hidden="1"/>
    <cellStyle name="Uwaga 3" xfId="37442" hidden="1"/>
    <cellStyle name="Uwaga 3" xfId="37437" hidden="1"/>
    <cellStyle name="Uwaga 3" xfId="37431" hidden="1"/>
    <cellStyle name="Uwaga 3" xfId="37428" hidden="1"/>
    <cellStyle name="Uwaga 3" xfId="37424" hidden="1"/>
    <cellStyle name="Uwaga 3" xfId="37416" hidden="1"/>
    <cellStyle name="Uwaga 3" xfId="37411" hidden="1"/>
    <cellStyle name="Uwaga 3" xfId="37406" hidden="1"/>
    <cellStyle name="Uwaga 3" xfId="37401" hidden="1"/>
    <cellStyle name="Uwaga 3" xfId="37396" hidden="1"/>
    <cellStyle name="Uwaga 3" xfId="37391" hidden="1"/>
    <cellStyle name="Uwaga 3" xfId="37386" hidden="1"/>
    <cellStyle name="Uwaga 3" xfId="37381" hidden="1"/>
    <cellStyle name="Uwaga 3" xfId="37376" hidden="1"/>
    <cellStyle name="Uwaga 3" xfId="37371" hidden="1"/>
    <cellStyle name="Uwaga 3" xfId="37367" hidden="1"/>
    <cellStyle name="Uwaga 3" xfId="37362" hidden="1"/>
    <cellStyle name="Uwaga 3" xfId="37355" hidden="1"/>
    <cellStyle name="Uwaga 3" xfId="37350" hidden="1"/>
    <cellStyle name="Uwaga 3" xfId="37345" hidden="1"/>
    <cellStyle name="Uwaga 3" xfId="37340" hidden="1"/>
    <cellStyle name="Uwaga 3" xfId="37335" hidden="1"/>
    <cellStyle name="Uwaga 3" xfId="37330" hidden="1"/>
    <cellStyle name="Uwaga 3" xfId="37325" hidden="1"/>
    <cellStyle name="Uwaga 3" xfId="37320" hidden="1"/>
    <cellStyle name="Uwaga 3" xfId="37315" hidden="1"/>
    <cellStyle name="Uwaga 3" xfId="37311" hidden="1"/>
    <cellStyle name="Uwaga 3" xfId="37306" hidden="1"/>
    <cellStyle name="Uwaga 3" xfId="37301" hidden="1"/>
    <cellStyle name="Uwaga 3" xfId="37296" hidden="1"/>
    <cellStyle name="Uwaga 3" xfId="37292" hidden="1"/>
    <cellStyle name="Uwaga 3" xfId="37288" hidden="1"/>
    <cellStyle name="Uwaga 3" xfId="37281" hidden="1"/>
    <cellStyle name="Uwaga 3" xfId="37277" hidden="1"/>
    <cellStyle name="Uwaga 3" xfId="37272" hidden="1"/>
    <cellStyle name="Uwaga 3" xfId="37266" hidden="1"/>
    <cellStyle name="Uwaga 3" xfId="37262" hidden="1"/>
    <cellStyle name="Uwaga 3" xfId="37257" hidden="1"/>
    <cellStyle name="Uwaga 3" xfId="37251" hidden="1"/>
    <cellStyle name="Uwaga 3" xfId="37247" hidden="1"/>
    <cellStyle name="Uwaga 3" xfId="37243" hidden="1"/>
    <cellStyle name="Uwaga 3" xfId="37236" hidden="1"/>
    <cellStyle name="Uwaga 3" xfId="37232" hidden="1"/>
    <cellStyle name="Uwaga 3" xfId="37228" hidden="1"/>
    <cellStyle name="Uwaga 3" xfId="38095" hidden="1"/>
    <cellStyle name="Uwaga 3" xfId="38094" hidden="1"/>
    <cellStyle name="Uwaga 3" xfId="38092" hidden="1"/>
    <cellStyle name="Uwaga 3" xfId="38079" hidden="1"/>
    <cellStyle name="Uwaga 3" xfId="38077" hidden="1"/>
    <cellStyle name="Uwaga 3" xfId="38075" hidden="1"/>
    <cellStyle name="Uwaga 3" xfId="38065" hidden="1"/>
    <cellStyle name="Uwaga 3" xfId="38063" hidden="1"/>
    <cellStyle name="Uwaga 3" xfId="38061" hidden="1"/>
    <cellStyle name="Uwaga 3" xfId="38050" hidden="1"/>
    <cellStyle name="Uwaga 3" xfId="38048" hidden="1"/>
    <cellStyle name="Uwaga 3" xfId="38046" hidden="1"/>
    <cellStyle name="Uwaga 3" xfId="38033" hidden="1"/>
    <cellStyle name="Uwaga 3" xfId="38031" hidden="1"/>
    <cellStyle name="Uwaga 3" xfId="38030" hidden="1"/>
    <cellStyle name="Uwaga 3" xfId="38017" hidden="1"/>
    <cellStyle name="Uwaga 3" xfId="38016" hidden="1"/>
    <cellStyle name="Uwaga 3" xfId="38014" hidden="1"/>
    <cellStyle name="Uwaga 3" xfId="38002" hidden="1"/>
    <cellStyle name="Uwaga 3" xfId="38001" hidden="1"/>
    <cellStyle name="Uwaga 3" xfId="37999" hidden="1"/>
    <cellStyle name="Uwaga 3" xfId="37987" hidden="1"/>
    <cellStyle name="Uwaga 3" xfId="37986" hidden="1"/>
    <cellStyle name="Uwaga 3" xfId="37984" hidden="1"/>
    <cellStyle name="Uwaga 3" xfId="37972" hidden="1"/>
    <cellStyle name="Uwaga 3" xfId="37971" hidden="1"/>
    <cellStyle name="Uwaga 3" xfId="37969" hidden="1"/>
    <cellStyle name="Uwaga 3" xfId="37957" hidden="1"/>
    <cellStyle name="Uwaga 3" xfId="37956" hidden="1"/>
    <cellStyle name="Uwaga 3" xfId="37954" hidden="1"/>
    <cellStyle name="Uwaga 3" xfId="37942" hidden="1"/>
    <cellStyle name="Uwaga 3" xfId="37941" hidden="1"/>
    <cellStyle name="Uwaga 3" xfId="37939" hidden="1"/>
    <cellStyle name="Uwaga 3" xfId="37927" hidden="1"/>
    <cellStyle name="Uwaga 3" xfId="37926" hidden="1"/>
    <cellStyle name="Uwaga 3" xfId="37924" hidden="1"/>
    <cellStyle name="Uwaga 3" xfId="37912" hidden="1"/>
    <cellStyle name="Uwaga 3" xfId="37911" hidden="1"/>
    <cellStyle name="Uwaga 3" xfId="37909" hidden="1"/>
    <cellStyle name="Uwaga 3" xfId="37897" hidden="1"/>
    <cellStyle name="Uwaga 3" xfId="37896" hidden="1"/>
    <cellStyle name="Uwaga 3" xfId="37894" hidden="1"/>
    <cellStyle name="Uwaga 3" xfId="37882" hidden="1"/>
    <cellStyle name="Uwaga 3" xfId="37881" hidden="1"/>
    <cellStyle name="Uwaga 3" xfId="37879" hidden="1"/>
    <cellStyle name="Uwaga 3" xfId="37867" hidden="1"/>
    <cellStyle name="Uwaga 3" xfId="37866" hidden="1"/>
    <cellStyle name="Uwaga 3" xfId="37864" hidden="1"/>
    <cellStyle name="Uwaga 3" xfId="37852" hidden="1"/>
    <cellStyle name="Uwaga 3" xfId="37851" hidden="1"/>
    <cellStyle name="Uwaga 3" xfId="37849" hidden="1"/>
    <cellStyle name="Uwaga 3" xfId="37837" hidden="1"/>
    <cellStyle name="Uwaga 3" xfId="37836" hidden="1"/>
    <cellStyle name="Uwaga 3" xfId="37834" hidden="1"/>
    <cellStyle name="Uwaga 3" xfId="37822" hidden="1"/>
    <cellStyle name="Uwaga 3" xfId="37821" hidden="1"/>
    <cellStyle name="Uwaga 3" xfId="37819" hidden="1"/>
    <cellStyle name="Uwaga 3" xfId="37807" hidden="1"/>
    <cellStyle name="Uwaga 3" xfId="37806" hidden="1"/>
    <cellStyle name="Uwaga 3" xfId="37804" hidden="1"/>
    <cellStyle name="Uwaga 3" xfId="37792" hidden="1"/>
    <cellStyle name="Uwaga 3" xfId="37791" hidden="1"/>
    <cellStyle name="Uwaga 3" xfId="37789" hidden="1"/>
    <cellStyle name="Uwaga 3" xfId="37777" hidden="1"/>
    <cellStyle name="Uwaga 3" xfId="37776" hidden="1"/>
    <cellStyle name="Uwaga 3" xfId="37774" hidden="1"/>
    <cellStyle name="Uwaga 3" xfId="37762" hidden="1"/>
    <cellStyle name="Uwaga 3" xfId="37761" hidden="1"/>
    <cellStyle name="Uwaga 3" xfId="37759" hidden="1"/>
    <cellStyle name="Uwaga 3" xfId="37747" hidden="1"/>
    <cellStyle name="Uwaga 3" xfId="37746" hidden="1"/>
    <cellStyle name="Uwaga 3" xfId="37744" hidden="1"/>
    <cellStyle name="Uwaga 3" xfId="37732" hidden="1"/>
    <cellStyle name="Uwaga 3" xfId="37731" hidden="1"/>
    <cellStyle name="Uwaga 3" xfId="37729" hidden="1"/>
    <cellStyle name="Uwaga 3" xfId="37717" hidden="1"/>
    <cellStyle name="Uwaga 3" xfId="37716" hidden="1"/>
    <cellStyle name="Uwaga 3" xfId="37714" hidden="1"/>
    <cellStyle name="Uwaga 3" xfId="37702" hidden="1"/>
    <cellStyle name="Uwaga 3" xfId="37701" hidden="1"/>
    <cellStyle name="Uwaga 3" xfId="37699" hidden="1"/>
    <cellStyle name="Uwaga 3" xfId="37687" hidden="1"/>
    <cellStyle name="Uwaga 3" xfId="37686" hidden="1"/>
    <cellStyle name="Uwaga 3" xfId="37684" hidden="1"/>
    <cellStyle name="Uwaga 3" xfId="37672" hidden="1"/>
    <cellStyle name="Uwaga 3" xfId="37671" hidden="1"/>
    <cellStyle name="Uwaga 3" xfId="37669" hidden="1"/>
    <cellStyle name="Uwaga 3" xfId="37657" hidden="1"/>
    <cellStyle name="Uwaga 3" xfId="37656" hidden="1"/>
    <cellStyle name="Uwaga 3" xfId="37654" hidden="1"/>
    <cellStyle name="Uwaga 3" xfId="37642" hidden="1"/>
    <cellStyle name="Uwaga 3" xfId="37641" hidden="1"/>
    <cellStyle name="Uwaga 3" xfId="37639" hidden="1"/>
    <cellStyle name="Uwaga 3" xfId="37627" hidden="1"/>
    <cellStyle name="Uwaga 3" xfId="37626" hidden="1"/>
    <cellStyle name="Uwaga 3" xfId="37624" hidden="1"/>
    <cellStyle name="Uwaga 3" xfId="37612" hidden="1"/>
    <cellStyle name="Uwaga 3" xfId="37610" hidden="1"/>
    <cellStyle name="Uwaga 3" xfId="37607" hidden="1"/>
    <cellStyle name="Uwaga 3" xfId="37597" hidden="1"/>
    <cellStyle name="Uwaga 3" xfId="37595" hidden="1"/>
    <cellStyle name="Uwaga 3" xfId="37592" hidden="1"/>
    <cellStyle name="Uwaga 3" xfId="37582" hidden="1"/>
    <cellStyle name="Uwaga 3" xfId="37580" hidden="1"/>
    <cellStyle name="Uwaga 3" xfId="37577" hidden="1"/>
    <cellStyle name="Uwaga 3" xfId="37567" hidden="1"/>
    <cellStyle name="Uwaga 3" xfId="37565" hidden="1"/>
    <cellStyle name="Uwaga 3" xfId="37562" hidden="1"/>
    <cellStyle name="Uwaga 3" xfId="37552" hidden="1"/>
    <cellStyle name="Uwaga 3" xfId="37550" hidden="1"/>
    <cellStyle name="Uwaga 3" xfId="37547" hidden="1"/>
    <cellStyle name="Uwaga 3" xfId="37537" hidden="1"/>
    <cellStyle name="Uwaga 3" xfId="37535" hidden="1"/>
    <cellStyle name="Uwaga 3" xfId="37531" hidden="1"/>
    <cellStyle name="Uwaga 3" xfId="37522" hidden="1"/>
    <cellStyle name="Uwaga 3" xfId="37519" hidden="1"/>
    <cellStyle name="Uwaga 3" xfId="37515" hidden="1"/>
    <cellStyle name="Uwaga 3" xfId="37507" hidden="1"/>
    <cellStyle name="Uwaga 3" xfId="37505" hidden="1"/>
    <cellStyle name="Uwaga 3" xfId="37501" hidden="1"/>
    <cellStyle name="Uwaga 3" xfId="37492" hidden="1"/>
    <cellStyle name="Uwaga 3" xfId="37490" hidden="1"/>
    <cellStyle name="Uwaga 3" xfId="37487" hidden="1"/>
    <cellStyle name="Uwaga 3" xfId="37477" hidden="1"/>
    <cellStyle name="Uwaga 3" xfId="37475" hidden="1"/>
    <cellStyle name="Uwaga 3" xfId="37470" hidden="1"/>
    <cellStyle name="Uwaga 3" xfId="37462" hidden="1"/>
    <cellStyle name="Uwaga 3" xfId="37460" hidden="1"/>
    <cellStyle name="Uwaga 3" xfId="37455" hidden="1"/>
    <cellStyle name="Uwaga 3" xfId="37447" hidden="1"/>
    <cellStyle name="Uwaga 3" xfId="37445" hidden="1"/>
    <cellStyle name="Uwaga 3" xfId="37440" hidden="1"/>
    <cellStyle name="Uwaga 3" xfId="37432" hidden="1"/>
    <cellStyle name="Uwaga 3" xfId="37430" hidden="1"/>
    <cellStyle name="Uwaga 3" xfId="37426" hidden="1"/>
    <cellStyle name="Uwaga 3" xfId="37417" hidden="1"/>
    <cellStyle name="Uwaga 3" xfId="37414" hidden="1"/>
    <cellStyle name="Uwaga 3" xfId="37409" hidden="1"/>
    <cellStyle name="Uwaga 3" xfId="37402" hidden="1"/>
    <cellStyle name="Uwaga 3" xfId="37398" hidden="1"/>
    <cellStyle name="Uwaga 3" xfId="37393" hidden="1"/>
    <cellStyle name="Uwaga 3" xfId="37387" hidden="1"/>
    <cellStyle name="Uwaga 3" xfId="37383" hidden="1"/>
    <cellStyle name="Uwaga 3" xfId="37378" hidden="1"/>
    <cellStyle name="Uwaga 3" xfId="37372" hidden="1"/>
    <cellStyle name="Uwaga 3" xfId="37369" hidden="1"/>
    <cellStyle name="Uwaga 3" xfId="37365" hidden="1"/>
    <cellStyle name="Uwaga 3" xfId="37356" hidden="1"/>
    <cellStyle name="Uwaga 3" xfId="37351" hidden="1"/>
    <cellStyle name="Uwaga 3" xfId="37346" hidden="1"/>
    <cellStyle name="Uwaga 3" xfId="37341" hidden="1"/>
    <cellStyle name="Uwaga 3" xfId="37336" hidden="1"/>
    <cellStyle name="Uwaga 3" xfId="37331" hidden="1"/>
    <cellStyle name="Uwaga 3" xfId="37326" hidden="1"/>
    <cellStyle name="Uwaga 3" xfId="37321" hidden="1"/>
    <cellStyle name="Uwaga 3" xfId="37316" hidden="1"/>
    <cellStyle name="Uwaga 3" xfId="37312" hidden="1"/>
    <cellStyle name="Uwaga 3" xfId="37307" hidden="1"/>
    <cellStyle name="Uwaga 3" xfId="37302" hidden="1"/>
    <cellStyle name="Uwaga 3" xfId="37297" hidden="1"/>
    <cellStyle name="Uwaga 3" xfId="37293" hidden="1"/>
    <cellStyle name="Uwaga 3" xfId="37289" hidden="1"/>
    <cellStyle name="Uwaga 3" xfId="37282" hidden="1"/>
    <cellStyle name="Uwaga 3" xfId="37278" hidden="1"/>
    <cellStyle name="Uwaga 3" xfId="37273" hidden="1"/>
    <cellStyle name="Uwaga 3" xfId="37267" hidden="1"/>
    <cellStyle name="Uwaga 3" xfId="37263" hidden="1"/>
    <cellStyle name="Uwaga 3" xfId="37258" hidden="1"/>
    <cellStyle name="Uwaga 3" xfId="37252" hidden="1"/>
    <cellStyle name="Uwaga 3" xfId="37248" hidden="1"/>
    <cellStyle name="Uwaga 3" xfId="37244" hidden="1"/>
    <cellStyle name="Uwaga 3" xfId="37237" hidden="1"/>
    <cellStyle name="Uwaga 3" xfId="37233" hidden="1"/>
    <cellStyle name="Uwaga 3" xfId="37229" hidden="1"/>
    <cellStyle name="Uwaga 3" xfId="38186" hidden="1"/>
    <cellStyle name="Uwaga 3" xfId="38187" hidden="1"/>
    <cellStyle name="Uwaga 3" xfId="38189" hidden="1"/>
    <cellStyle name="Uwaga 3" xfId="38195" hidden="1"/>
    <cellStyle name="Uwaga 3" xfId="38196" hidden="1"/>
    <cellStyle name="Uwaga 3" xfId="38199" hidden="1"/>
    <cellStyle name="Uwaga 3" xfId="38204" hidden="1"/>
    <cellStyle name="Uwaga 3" xfId="38205" hidden="1"/>
    <cellStyle name="Uwaga 3" xfId="38208" hidden="1"/>
    <cellStyle name="Uwaga 3" xfId="38213" hidden="1"/>
    <cellStyle name="Uwaga 3" xfId="38214" hidden="1"/>
    <cellStyle name="Uwaga 3" xfId="38215" hidden="1"/>
    <cellStyle name="Uwaga 3" xfId="38222" hidden="1"/>
    <cellStyle name="Uwaga 3" xfId="38225" hidden="1"/>
    <cellStyle name="Uwaga 3" xfId="38228" hidden="1"/>
    <cellStyle name="Uwaga 3" xfId="38234" hidden="1"/>
    <cellStyle name="Uwaga 3" xfId="38237" hidden="1"/>
    <cellStyle name="Uwaga 3" xfId="38239" hidden="1"/>
    <cellStyle name="Uwaga 3" xfId="38244" hidden="1"/>
    <cellStyle name="Uwaga 3" xfId="38247" hidden="1"/>
    <cellStyle name="Uwaga 3" xfId="38248" hidden="1"/>
    <cellStyle name="Uwaga 3" xfId="38252" hidden="1"/>
    <cellStyle name="Uwaga 3" xfId="38255" hidden="1"/>
    <cellStyle name="Uwaga 3" xfId="38257" hidden="1"/>
    <cellStyle name="Uwaga 3" xfId="38258" hidden="1"/>
    <cellStyle name="Uwaga 3" xfId="38259" hidden="1"/>
    <cellStyle name="Uwaga 3" xfId="38262" hidden="1"/>
    <cellStyle name="Uwaga 3" xfId="38269" hidden="1"/>
    <cellStyle name="Uwaga 3" xfId="38272" hidden="1"/>
    <cellStyle name="Uwaga 3" xfId="38275" hidden="1"/>
    <cellStyle name="Uwaga 3" xfId="38278" hidden="1"/>
    <cellStyle name="Uwaga 3" xfId="38281" hidden="1"/>
    <cellStyle name="Uwaga 3" xfId="38284" hidden="1"/>
    <cellStyle name="Uwaga 3" xfId="38286" hidden="1"/>
    <cellStyle name="Uwaga 3" xfId="38289" hidden="1"/>
    <cellStyle name="Uwaga 3" xfId="38292" hidden="1"/>
    <cellStyle name="Uwaga 3" xfId="38294" hidden="1"/>
    <cellStyle name="Uwaga 3" xfId="38295" hidden="1"/>
    <cellStyle name="Uwaga 3" xfId="38297" hidden="1"/>
    <cellStyle name="Uwaga 3" xfId="38304" hidden="1"/>
    <cellStyle name="Uwaga 3" xfId="38307" hidden="1"/>
    <cellStyle name="Uwaga 3" xfId="38310" hidden="1"/>
    <cellStyle name="Uwaga 3" xfId="38314" hidden="1"/>
    <cellStyle name="Uwaga 3" xfId="38317" hidden="1"/>
    <cellStyle name="Uwaga 3" xfId="38320" hidden="1"/>
    <cellStyle name="Uwaga 3" xfId="38322" hidden="1"/>
    <cellStyle name="Uwaga 3" xfId="38325" hidden="1"/>
    <cellStyle name="Uwaga 3" xfId="38328" hidden="1"/>
    <cellStyle name="Uwaga 3" xfId="38330" hidden="1"/>
    <cellStyle name="Uwaga 3" xfId="38331" hidden="1"/>
    <cellStyle name="Uwaga 3" xfId="38334" hidden="1"/>
    <cellStyle name="Uwaga 3" xfId="38341" hidden="1"/>
    <cellStyle name="Uwaga 3" xfId="38344" hidden="1"/>
    <cellStyle name="Uwaga 3" xfId="38347" hidden="1"/>
    <cellStyle name="Uwaga 3" xfId="38351" hidden="1"/>
    <cellStyle name="Uwaga 3" xfId="38354" hidden="1"/>
    <cellStyle name="Uwaga 3" xfId="38356" hidden="1"/>
    <cellStyle name="Uwaga 3" xfId="38359" hidden="1"/>
    <cellStyle name="Uwaga 3" xfId="38362" hidden="1"/>
    <cellStyle name="Uwaga 3" xfId="38365" hidden="1"/>
    <cellStyle name="Uwaga 3" xfId="38366" hidden="1"/>
    <cellStyle name="Uwaga 3" xfId="38367" hidden="1"/>
    <cellStyle name="Uwaga 3" xfId="38369" hidden="1"/>
    <cellStyle name="Uwaga 3" xfId="38375" hidden="1"/>
    <cellStyle name="Uwaga 3" xfId="38376" hidden="1"/>
    <cellStyle name="Uwaga 3" xfId="38378" hidden="1"/>
    <cellStyle name="Uwaga 3" xfId="38384" hidden="1"/>
    <cellStyle name="Uwaga 3" xfId="38386" hidden="1"/>
    <cellStyle name="Uwaga 3" xfId="38389" hidden="1"/>
    <cellStyle name="Uwaga 3" xfId="38393" hidden="1"/>
    <cellStyle name="Uwaga 3" xfId="38394" hidden="1"/>
    <cellStyle name="Uwaga 3" xfId="38396" hidden="1"/>
    <cellStyle name="Uwaga 3" xfId="38402" hidden="1"/>
    <cellStyle name="Uwaga 3" xfId="38403" hidden="1"/>
    <cellStyle name="Uwaga 3" xfId="38404" hidden="1"/>
    <cellStyle name="Uwaga 3" xfId="38412" hidden="1"/>
    <cellStyle name="Uwaga 3" xfId="38415" hidden="1"/>
    <cellStyle name="Uwaga 3" xfId="38418" hidden="1"/>
    <cellStyle name="Uwaga 3" xfId="38421" hidden="1"/>
    <cellStyle name="Uwaga 3" xfId="38424" hidden="1"/>
    <cellStyle name="Uwaga 3" xfId="38427" hidden="1"/>
    <cellStyle name="Uwaga 3" xfId="38430" hidden="1"/>
    <cellStyle name="Uwaga 3" xfId="38433" hidden="1"/>
    <cellStyle name="Uwaga 3" xfId="38436" hidden="1"/>
    <cellStyle name="Uwaga 3" xfId="38438" hidden="1"/>
    <cellStyle name="Uwaga 3" xfId="38439" hidden="1"/>
    <cellStyle name="Uwaga 3" xfId="38441" hidden="1"/>
    <cellStyle name="Uwaga 3" xfId="38448" hidden="1"/>
    <cellStyle name="Uwaga 3" xfId="38451" hidden="1"/>
    <cellStyle name="Uwaga 3" xfId="38454" hidden="1"/>
    <cellStyle name="Uwaga 3" xfId="38457" hidden="1"/>
    <cellStyle name="Uwaga 3" xfId="38460" hidden="1"/>
    <cellStyle name="Uwaga 3" xfId="38463" hidden="1"/>
    <cellStyle name="Uwaga 3" xfId="38466" hidden="1"/>
    <cellStyle name="Uwaga 3" xfId="38468" hidden="1"/>
    <cellStyle name="Uwaga 3" xfId="38471" hidden="1"/>
    <cellStyle name="Uwaga 3" xfId="38474" hidden="1"/>
    <cellStyle name="Uwaga 3" xfId="38475" hidden="1"/>
    <cellStyle name="Uwaga 3" xfId="38476" hidden="1"/>
    <cellStyle name="Uwaga 3" xfId="38483" hidden="1"/>
    <cellStyle name="Uwaga 3" xfId="38484" hidden="1"/>
    <cellStyle name="Uwaga 3" xfId="38486" hidden="1"/>
    <cellStyle name="Uwaga 3" xfId="38492" hidden="1"/>
    <cellStyle name="Uwaga 3" xfId="38493" hidden="1"/>
    <cellStyle name="Uwaga 3" xfId="38495" hidden="1"/>
    <cellStyle name="Uwaga 3" xfId="38501" hidden="1"/>
    <cellStyle name="Uwaga 3" xfId="38502" hidden="1"/>
    <cellStyle name="Uwaga 3" xfId="38504" hidden="1"/>
    <cellStyle name="Uwaga 3" xfId="38510" hidden="1"/>
    <cellStyle name="Uwaga 3" xfId="38511" hidden="1"/>
    <cellStyle name="Uwaga 3" xfId="38512" hidden="1"/>
    <cellStyle name="Uwaga 3" xfId="38520" hidden="1"/>
    <cellStyle name="Uwaga 3" xfId="38522" hidden="1"/>
    <cellStyle name="Uwaga 3" xfId="38525" hidden="1"/>
    <cellStyle name="Uwaga 3" xfId="38529" hidden="1"/>
    <cellStyle name="Uwaga 3" xfId="38532" hidden="1"/>
    <cellStyle name="Uwaga 3" xfId="38535" hidden="1"/>
    <cellStyle name="Uwaga 3" xfId="38538" hidden="1"/>
    <cellStyle name="Uwaga 3" xfId="38540" hidden="1"/>
    <cellStyle name="Uwaga 3" xfId="38543" hidden="1"/>
    <cellStyle name="Uwaga 3" xfId="38546" hidden="1"/>
    <cellStyle name="Uwaga 3" xfId="38547" hidden="1"/>
    <cellStyle name="Uwaga 3" xfId="38548" hidden="1"/>
    <cellStyle name="Uwaga 3" xfId="38555" hidden="1"/>
    <cellStyle name="Uwaga 3" xfId="38557" hidden="1"/>
    <cellStyle name="Uwaga 3" xfId="38559" hidden="1"/>
    <cellStyle name="Uwaga 3" xfId="38564" hidden="1"/>
    <cellStyle name="Uwaga 3" xfId="38566" hidden="1"/>
    <cellStyle name="Uwaga 3" xfId="38568" hidden="1"/>
    <cellStyle name="Uwaga 3" xfId="38573" hidden="1"/>
    <cellStyle name="Uwaga 3" xfId="38575" hidden="1"/>
    <cellStyle name="Uwaga 3" xfId="38577" hidden="1"/>
    <cellStyle name="Uwaga 3" xfId="38582" hidden="1"/>
    <cellStyle name="Uwaga 3" xfId="38583" hidden="1"/>
    <cellStyle name="Uwaga 3" xfId="38584" hidden="1"/>
    <cellStyle name="Uwaga 3" xfId="38591" hidden="1"/>
    <cellStyle name="Uwaga 3" xfId="38593" hidden="1"/>
    <cellStyle name="Uwaga 3" xfId="38595" hidden="1"/>
    <cellStyle name="Uwaga 3" xfId="38600" hidden="1"/>
    <cellStyle name="Uwaga 3" xfId="38602" hidden="1"/>
    <cellStyle name="Uwaga 3" xfId="38604" hidden="1"/>
    <cellStyle name="Uwaga 3" xfId="38609" hidden="1"/>
    <cellStyle name="Uwaga 3" xfId="38611" hidden="1"/>
    <cellStyle name="Uwaga 3" xfId="38612" hidden="1"/>
    <cellStyle name="Uwaga 3" xfId="38618" hidden="1"/>
    <cellStyle name="Uwaga 3" xfId="38619" hidden="1"/>
    <cellStyle name="Uwaga 3" xfId="38620" hidden="1"/>
    <cellStyle name="Uwaga 3" xfId="38627" hidden="1"/>
    <cellStyle name="Uwaga 3" xfId="38629" hidden="1"/>
    <cellStyle name="Uwaga 3" xfId="38631" hidden="1"/>
    <cellStyle name="Uwaga 3" xfId="38636" hidden="1"/>
    <cellStyle name="Uwaga 3" xfId="38638" hidden="1"/>
    <cellStyle name="Uwaga 3" xfId="38640" hidden="1"/>
    <cellStyle name="Uwaga 3" xfId="38645" hidden="1"/>
    <cellStyle name="Uwaga 3" xfId="38647" hidden="1"/>
    <cellStyle name="Uwaga 3" xfId="38649" hidden="1"/>
    <cellStyle name="Uwaga 3" xfId="38654" hidden="1"/>
    <cellStyle name="Uwaga 3" xfId="38655" hidden="1"/>
    <cellStyle name="Uwaga 3" xfId="38657" hidden="1"/>
    <cellStyle name="Uwaga 3" xfId="38663" hidden="1"/>
    <cellStyle name="Uwaga 3" xfId="38664" hidden="1"/>
    <cellStyle name="Uwaga 3" xfId="38665" hidden="1"/>
    <cellStyle name="Uwaga 3" xfId="38672" hidden="1"/>
    <cellStyle name="Uwaga 3" xfId="38673" hidden="1"/>
    <cellStyle name="Uwaga 3" xfId="38674" hidden="1"/>
    <cellStyle name="Uwaga 3" xfId="38681" hidden="1"/>
    <cellStyle name="Uwaga 3" xfId="38682" hidden="1"/>
    <cellStyle name="Uwaga 3" xfId="38683" hidden="1"/>
    <cellStyle name="Uwaga 3" xfId="38690" hidden="1"/>
    <cellStyle name="Uwaga 3" xfId="38691" hidden="1"/>
    <cellStyle name="Uwaga 3" xfId="38692" hidden="1"/>
    <cellStyle name="Uwaga 3" xfId="38699" hidden="1"/>
    <cellStyle name="Uwaga 3" xfId="38700" hidden="1"/>
    <cellStyle name="Uwaga 3" xfId="38701" hidden="1"/>
    <cellStyle name="Uwaga 3" xfId="38751" hidden="1"/>
    <cellStyle name="Uwaga 3" xfId="38752" hidden="1"/>
    <cellStyle name="Uwaga 3" xfId="38754" hidden="1"/>
    <cellStyle name="Uwaga 3" xfId="38766" hidden="1"/>
    <cellStyle name="Uwaga 3" xfId="38767" hidden="1"/>
    <cellStyle name="Uwaga 3" xfId="38772" hidden="1"/>
    <cellStyle name="Uwaga 3" xfId="38781" hidden="1"/>
    <cellStyle name="Uwaga 3" xfId="38782" hidden="1"/>
    <cellStyle name="Uwaga 3" xfId="38787" hidden="1"/>
    <cellStyle name="Uwaga 3" xfId="38796" hidden="1"/>
    <cellStyle name="Uwaga 3" xfId="38797" hidden="1"/>
    <cellStyle name="Uwaga 3" xfId="38798" hidden="1"/>
    <cellStyle name="Uwaga 3" xfId="38811" hidden="1"/>
    <cellStyle name="Uwaga 3" xfId="38816" hidden="1"/>
    <cellStyle name="Uwaga 3" xfId="38821" hidden="1"/>
    <cellStyle name="Uwaga 3" xfId="38831" hidden="1"/>
    <cellStyle name="Uwaga 3" xfId="38836" hidden="1"/>
    <cellStyle name="Uwaga 3" xfId="38840" hidden="1"/>
    <cellStyle name="Uwaga 3" xfId="38847" hidden="1"/>
    <cellStyle name="Uwaga 3" xfId="38852" hidden="1"/>
    <cellStyle name="Uwaga 3" xfId="38855" hidden="1"/>
    <cellStyle name="Uwaga 3" xfId="38861" hidden="1"/>
    <cellStyle name="Uwaga 3" xfId="38866" hidden="1"/>
    <cellStyle name="Uwaga 3" xfId="38870" hidden="1"/>
    <cellStyle name="Uwaga 3" xfId="38871" hidden="1"/>
    <cellStyle name="Uwaga 3" xfId="38872" hidden="1"/>
    <cellStyle name="Uwaga 3" xfId="38876" hidden="1"/>
    <cellStyle name="Uwaga 3" xfId="38888" hidden="1"/>
    <cellStyle name="Uwaga 3" xfId="38893" hidden="1"/>
    <cellStyle name="Uwaga 3" xfId="38898" hidden="1"/>
    <cellStyle name="Uwaga 3" xfId="38903" hidden="1"/>
    <cellStyle name="Uwaga 3" xfId="38908" hidden="1"/>
    <cellStyle name="Uwaga 3" xfId="38913" hidden="1"/>
    <cellStyle name="Uwaga 3" xfId="38917" hidden="1"/>
    <cellStyle name="Uwaga 3" xfId="38921" hidden="1"/>
    <cellStyle name="Uwaga 3" xfId="38926" hidden="1"/>
    <cellStyle name="Uwaga 3" xfId="38931" hidden="1"/>
    <cellStyle name="Uwaga 3" xfId="38932" hidden="1"/>
    <cellStyle name="Uwaga 3" xfId="38934" hidden="1"/>
    <cellStyle name="Uwaga 3" xfId="38947" hidden="1"/>
    <cellStyle name="Uwaga 3" xfId="38951" hidden="1"/>
    <cellStyle name="Uwaga 3" xfId="38956" hidden="1"/>
    <cellStyle name="Uwaga 3" xfId="38963" hidden="1"/>
    <cellStyle name="Uwaga 3" xfId="38967" hidden="1"/>
    <cellStyle name="Uwaga 3" xfId="38972" hidden="1"/>
    <cellStyle name="Uwaga 3" xfId="38977" hidden="1"/>
    <cellStyle name="Uwaga 3" xfId="38980" hidden="1"/>
    <cellStyle name="Uwaga 3" xfId="38985" hidden="1"/>
    <cellStyle name="Uwaga 3" xfId="38991" hidden="1"/>
    <cellStyle name="Uwaga 3" xfId="38992" hidden="1"/>
    <cellStyle name="Uwaga 3" xfId="38995" hidden="1"/>
    <cellStyle name="Uwaga 3" xfId="39008" hidden="1"/>
    <cellStyle name="Uwaga 3" xfId="39012" hidden="1"/>
    <cellStyle name="Uwaga 3" xfId="39017" hidden="1"/>
    <cellStyle name="Uwaga 3" xfId="39024" hidden="1"/>
    <cellStyle name="Uwaga 3" xfId="39029" hidden="1"/>
    <cellStyle name="Uwaga 3" xfId="39033" hidden="1"/>
    <cellStyle name="Uwaga 3" xfId="39038" hidden="1"/>
    <cellStyle name="Uwaga 3" xfId="39042" hidden="1"/>
    <cellStyle name="Uwaga 3" xfId="39047" hidden="1"/>
    <cellStyle name="Uwaga 3" xfId="39051" hidden="1"/>
    <cellStyle name="Uwaga 3" xfId="39052" hidden="1"/>
    <cellStyle name="Uwaga 3" xfId="39054" hidden="1"/>
    <cellStyle name="Uwaga 3" xfId="39066" hidden="1"/>
    <cellStyle name="Uwaga 3" xfId="39067" hidden="1"/>
    <cellStyle name="Uwaga 3" xfId="39069" hidden="1"/>
    <cellStyle name="Uwaga 3" xfId="39081" hidden="1"/>
    <cellStyle name="Uwaga 3" xfId="39083" hidden="1"/>
    <cellStyle name="Uwaga 3" xfId="39086" hidden="1"/>
    <cellStyle name="Uwaga 3" xfId="39096" hidden="1"/>
    <cellStyle name="Uwaga 3" xfId="39097" hidden="1"/>
    <cellStyle name="Uwaga 3" xfId="39099" hidden="1"/>
    <cellStyle name="Uwaga 3" xfId="39111" hidden="1"/>
    <cellStyle name="Uwaga 3" xfId="39112" hidden="1"/>
    <cellStyle name="Uwaga 3" xfId="39113" hidden="1"/>
    <cellStyle name="Uwaga 3" xfId="39127" hidden="1"/>
    <cellStyle name="Uwaga 3" xfId="39130" hidden="1"/>
    <cellStyle name="Uwaga 3" xfId="39134" hidden="1"/>
    <cellStyle name="Uwaga 3" xfId="39142" hidden="1"/>
    <cellStyle name="Uwaga 3" xfId="39145" hidden="1"/>
    <cellStyle name="Uwaga 3" xfId="39149" hidden="1"/>
    <cellStyle name="Uwaga 3" xfId="39157" hidden="1"/>
    <cellStyle name="Uwaga 3" xfId="39160" hidden="1"/>
    <cellStyle name="Uwaga 3" xfId="39164" hidden="1"/>
    <cellStyle name="Uwaga 3" xfId="39171" hidden="1"/>
    <cellStyle name="Uwaga 3" xfId="39172" hidden="1"/>
    <cellStyle name="Uwaga 3" xfId="39174" hidden="1"/>
    <cellStyle name="Uwaga 3" xfId="39187" hidden="1"/>
    <cellStyle name="Uwaga 3" xfId="39190" hidden="1"/>
    <cellStyle name="Uwaga 3" xfId="39193" hidden="1"/>
    <cellStyle name="Uwaga 3" xfId="39202" hidden="1"/>
    <cellStyle name="Uwaga 3" xfId="39205" hidden="1"/>
    <cellStyle name="Uwaga 3" xfId="39209" hidden="1"/>
    <cellStyle name="Uwaga 3" xfId="39217" hidden="1"/>
    <cellStyle name="Uwaga 3" xfId="39219" hidden="1"/>
    <cellStyle name="Uwaga 3" xfId="39222" hidden="1"/>
    <cellStyle name="Uwaga 3" xfId="39231" hidden="1"/>
    <cellStyle name="Uwaga 3" xfId="39232" hidden="1"/>
    <cellStyle name="Uwaga 3" xfId="39233" hidden="1"/>
    <cellStyle name="Uwaga 3" xfId="39246" hidden="1"/>
    <cellStyle name="Uwaga 3" xfId="39247" hidden="1"/>
    <cellStyle name="Uwaga 3" xfId="39249" hidden="1"/>
    <cellStyle name="Uwaga 3" xfId="39261" hidden="1"/>
    <cellStyle name="Uwaga 3" xfId="39262" hidden="1"/>
    <cellStyle name="Uwaga 3" xfId="39264" hidden="1"/>
    <cellStyle name="Uwaga 3" xfId="39276" hidden="1"/>
    <cellStyle name="Uwaga 3" xfId="39277" hidden="1"/>
    <cellStyle name="Uwaga 3" xfId="39279" hidden="1"/>
    <cellStyle name="Uwaga 3" xfId="39291" hidden="1"/>
    <cellStyle name="Uwaga 3" xfId="39292" hidden="1"/>
    <cellStyle name="Uwaga 3" xfId="39293" hidden="1"/>
    <cellStyle name="Uwaga 3" xfId="39307" hidden="1"/>
    <cellStyle name="Uwaga 3" xfId="39309" hidden="1"/>
    <cellStyle name="Uwaga 3" xfId="39312" hidden="1"/>
    <cellStyle name="Uwaga 3" xfId="39322" hidden="1"/>
    <cellStyle name="Uwaga 3" xfId="39325" hidden="1"/>
    <cellStyle name="Uwaga 3" xfId="39328" hidden="1"/>
    <cellStyle name="Uwaga 3" xfId="39337" hidden="1"/>
    <cellStyle name="Uwaga 3" xfId="39339" hidden="1"/>
    <cellStyle name="Uwaga 3" xfId="39342" hidden="1"/>
    <cellStyle name="Uwaga 3" xfId="39351" hidden="1"/>
    <cellStyle name="Uwaga 3" xfId="39352" hidden="1"/>
    <cellStyle name="Uwaga 3" xfId="39353" hidden="1"/>
    <cellStyle name="Uwaga 3" xfId="39366" hidden="1"/>
    <cellStyle name="Uwaga 3" xfId="39368" hidden="1"/>
    <cellStyle name="Uwaga 3" xfId="39370" hidden="1"/>
    <cellStyle name="Uwaga 3" xfId="39381" hidden="1"/>
    <cellStyle name="Uwaga 3" xfId="39383" hidden="1"/>
    <cellStyle name="Uwaga 3" xfId="39385" hidden="1"/>
    <cellStyle name="Uwaga 3" xfId="39396" hidden="1"/>
    <cellStyle name="Uwaga 3" xfId="39398" hidden="1"/>
    <cellStyle name="Uwaga 3" xfId="39400" hidden="1"/>
    <cellStyle name="Uwaga 3" xfId="39411" hidden="1"/>
    <cellStyle name="Uwaga 3" xfId="39412" hidden="1"/>
    <cellStyle name="Uwaga 3" xfId="39413" hidden="1"/>
    <cellStyle name="Uwaga 3" xfId="39426" hidden="1"/>
    <cellStyle name="Uwaga 3" xfId="39428" hidden="1"/>
    <cellStyle name="Uwaga 3" xfId="39430" hidden="1"/>
    <cellStyle name="Uwaga 3" xfId="39441" hidden="1"/>
    <cellStyle name="Uwaga 3" xfId="39443" hidden="1"/>
    <cellStyle name="Uwaga 3" xfId="39445" hidden="1"/>
    <cellStyle name="Uwaga 3" xfId="39456" hidden="1"/>
    <cellStyle name="Uwaga 3" xfId="39458" hidden="1"/>
    <cellStyle name="Uwaga 3" xfId="39459" hidden="1"/>
    <cellStyle name="Uwaga 3" xfId="39471" hidden="1"/>
    <cellStyle name="Uwaga 3" xfId="39472" hidden="1"/>
    <cellStyle name="Uwaga 3" xfId="39473" hidden="1"/>
    <cellStyle name="Uwaga 3" xfId="39486" hidden="1"/>
    <cellStyle name="Uwaga 3" xfId="39488" hidden="1"/>
    <cellStyle name="Uwaga 3" xfId="39490" hidden="1"/>
    <cellStyle name="Uwaga 3" xfId="39501" hidden="1"/>
    <cellStyle name="Uwaga 3" xfId="39503" hidden="1"/>
    <cellStyle name="Uwaga 3" xfId="39505" hidden="1"/>
    <cellStyle name="Uwaga 3" xfId="39516" hidden="1"/>
    <cellStyle name="Uwaga 3" xfId="39518" hidden="1"/>
    <cellStyle name="Uwaga 3" xfId="39520" hidden="1"/>
    <cellStyle name="Uwaga 3" xfId="39531" hidden="1"/>
    <cellStyle name="Uwaga 3" xfId="39532" hidden="1"/>
    <cellStyle name="Uwaga 3" xfId="39534" hidden="1"/>
    <cellStyle name="Uwaga 3" xfId="39545" hidden="1"/>
    <cellStyle name="Uwaga 3" xfId="39547" hidden="1"/>
    <cellStyle name="Uwaga 3" xfId="39548" hidden="1"/>
    <cellStyle name="Uwaga 3" xfId="39557" hidden="1"/>
    <cellStyle name="Uwaga 3" xfId="39560" hidden="1"/>
    <cellStyle name="Uwaga 3" xfId="39562" hidden="1"/>
    <cellStyle name="Uwaga 3" xfId="39573" hidden="1"/>
    <cellStyle name="Uwaga 3" xfId="39575" hidden="1"/>
    <cellStyle name="Uwaga 3" xfId="39577" hidden="1"/>
    <cellStyle name="Uwaga 3" xfId="39589" hidden="1"/>
    <cellStyle name="Uwaga 3" xfId="39591" hidden="1"/>
    <cellStyle name="Uwaga 3" xfId="39593" hidden="1"/>
    <cellStyle name="Uwaga 3" xfId="39601" hidden="1"/>
    <cellStyle name="Uwaga 3" xfId="39603" hidden="1"/>
    <cellStyle name="Uwaga 3" xfId="39606" hidden="1"/>
    <cellStyle name="Uwaga 3" xfId="39596" hidden="1"/>
    <cellStyle name="Uwaga 3" xfId="39595" hidden="1"/>
    <cellStyle name="Uwaga 3" xfId="39594" hidden="1"/>
    <cellStyle name="Uwaga 3" xfId="39581" hidden="1"/>
    <cellStyle name="Uwaga 3" xfId="39580" hidden="1"/>
    <cellStyle name="Uwaga 3" xfId="39579" hidden="1"/>
    <cellStyle name="Uwaga 3" xfId="39566" hidden="1"/>
    <cellStyle name="Uwaga 3" xfId="39565" hidden="1"/>
    <cellStyle name="Uwaga 3" xfId="39564" hidden="1"/>
    <cellStyle name="Uwaga 3" xfId="39551" hidden="1"/>
    <cellStyle name="Uwaga 3" xfId="39550" hidden="1"/>
    <cellStyle name="Uwaga 3" xfId="39549" hidden="1"/>
    <cellStyle name="Uwaga 3" xfId="39536" hidden="1"/>
    <cellStyle name="Uwaga 3" xfId="39535" hidden="1"/>
    <cellStyle name="Uwaga 3" xfId="39533" hidden="1"/>
    <cellStyle name="Uwaga 3" xfId="39522" hidden="1"/>
    <cellStyle name="Uwaga 3" xfId="39519" hidden="1"/>
    <cellStyle name="Uwaga 3" xfId="39517" hidden="1"/>
    <cellStyle name="Uwaga 3" xfId="39507" hidden="1"/>
    <cellStyle name="Uwaga 3" xfId="39504" hidden="1"/>
    <cellStyle name="Uwaga 3" xfId="39502" hidden="1"/>
    <cellStyle name="Uwaga 3" xfId="39492" hidden="1"/>
    <cellStyle name="Uwaga 3" xfId="39489" hidden="1"/>
    <cellStyle name="Uwaga 3" xfId="39487" hidden="1"/>
    <cellStyle name="Uwaga 3" xfId="39477" hidden="1"/>
    <cellStyle name="Uwaga 3" xfId="39475" hidden="1"/>
    <cellStyle name="Uwaga 3" xfId="39474" hidden="1"/>
    <cellStyle name="Uwaga 3" xfId="39462" hidden="1"/>
    <cellStyle name="Uwaga 3" xfId="39460" hidden="1"/>
    <cellStyle name="Uwaga 3" xfId="39457" hidden="1"/>
    <cellStyle name="Uwaga 3" xfId="39447" hidden="1"/>
    <cellStyle name="Uwaga 3" xfId="39444" hidden="1"/>
    <cellStyle name="Uwaga 3" xfId="39442" hidden="1"/>
    <cellStyle name="Uwaga 3" xfId="39432" hidden="1"/>
    <cellStyle name="Uwaga 3" xfId="39429" hidden="1"/>
    <cellStyle name="Uwaga 3" xfId="39427" hidden="1"/>
    <cellStyle name="Uwaga 3" xfId="39417" hidden="1"/>
    <cellStyle name="Uwaga 3" xfId="39415" hidden="1"/>
    <cellStyle name="Uwaga 3" xfId="39414" hidden="1"/>
    <cellStyle name="Uwaga 3" xfId="39402" hidden="1"/>
    <cellStyle name="Uwaga 3" xfId="39399" hidden="1"/>
    <cellStyle name="Uwaga 3" xfId="39397" hidden="1"/>
    <cellStyle name="Uwaga 3" xfId="39387" hidden="1"/>
    <cellStyle name="Uwaga 3" xfId="39384" hidden="1"/>
    <cellStyle name="Uwaga 3" xfId="39382" hidden="1"/>
    <cellStyle name="Uwaga 3" xfId="39372" hidden="1"/>
    <cellStyle name="Uwaga 3" xfId="39369" hidden="1"/>
    <cellStyle name="Uwaga 3" xfId="39367" hidden="1"/>
    <cellStyle name="Uwaga 3" xfId="39357" hidden="1"/>
    <cellStyle name="Uwaga 3" xfId="39355" hidden="1"/>
    <cellStyle name="Uwaga 3" xfId="39354" hidden="1"/>
    <cellStyle name="Uwaga 3" xfId="39341" hidden="1"/>
    <cellStyle name="Uwaga 3" xfId="39338" hidden="1"/>
    <cellStyle name="Uwaga 3" xfId="39336" hidden="1"/>
    <cellStyle name="Uwaga 3" xfId="39326" hidden="1"/>
    <cellStyle name="Uwaga 3" xfId="39323" hidden="1"/>
    <cellStyle name="Uwaga 3" xfId="39321" hidden="1"/>
    <cellStyle name="Uwaga 3" xfId="39311" hidden="1"/>
    <cellStyle name="Uwaga 3" xfId="39308" hidden="1"/>
    <cellStyle name="Uwaga 3" xfId="39306" hidden="1"/>
    <cellStyle name="Uwaga 3" xfId="39297" hidden="1"/>
    <cellStyle name="Uwaga 3" xfId="39295" hidden="1"/>
    <cellStyle name="Uwaga 3" xfId="39294"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4" hidden="1"/>
    <cellStyle name="Uwaga 3" xfId="39221" hidden="1"/>
    <cellStyle name="Uwaga 3" xfId="39218" hidden="1"/>
    <cellStyle name="Uwaga 3" xfId="39216" hidden="1"/>
    <cellStyle name="Uwaga 3" xfId="39206" hidden="1"/>
    <cellStyle name="Uwaga 3" xfId="39203" hidden="1"/>
    <cellStyle name="Uwaga 3" xfId="39201" hidden="1"/>
    <cellStyle name="Uwaga 3" xfId="39191" hidden="1"/>
    <cellStyle name="Uwaga 3" xfId="39188" hidden="1"/>
    <cellStyle name="Uwaga 3" xfId="39186" hidden="1"/>
    <cellStyle name="Uwaga 3" xfId="39177" hidden="1"/>
    <cellStyle name="Uwaga 3" xfId="39175" hidden="1"/>
    <cellStyle name="Uwaga 3" xfId="39173" hidden="1"/>
    <cellStyle name="Uwaga 3" xfId="39161" hidden="1"/>
    <cellStyle name="Uwaga 3" xfId="39158" hidden="1"/>
    <cellStyle name="Uwaga 3" xfId="39156" hidden="1"/>
    <cellStyle name="Uwaga 3" xfId="39146" hidden="1"/>
    <cellStyle name="Uwaga 3" xfId="39143" hidden="1"/>
    <cellStyle name="Uwaga 3" xfId="39141" hidden="1"/>
    <cellStyle name="Uwaga 3" xfId="39131" hidden="1"/>
    <cellStyle name="Uwaga 3" xfId="39128" hidden="1"/>
    <cellStyle name="Uwaga 3" xfId="39126" hidden="1"/>
    <cellStyle name="Uwaga 3" xfId="39119" hidden="1"/>
    <cellStyle name="Uwaga 3" xfId="39116" hidden="1"/>
    <cellStyle name="Uwaga 3" xfId="39114" hidden="1"/>
    <cellStyle name="Uwaga 3" xfId="39104" hidden="1"/>
    <cellStyle name="Uwaga 3" xfId="39101" hidden="1"/>
    <cellStyle name="Uwaga 3" xfId="39098" hidden="1"/>
    <cellStyle name="Uwaga 3" xfId="39089" hidden="1"/>
    <cellStyle name="Uwaga 3" xfId="39085" hidden="1"/>
    <cellStyle name="Uwaga 3" xfId="39082" hidden="1"/>
    <cellStyle name="Uwaga 3" xfId="39074" hidden="1"/>
    <cellStyle name="Uwaga 3" xfId="39071" hidden="1"/>
    <cellStyle name="Uwaga 3" xfId="39068" hidden="1"/>
    <cellStyle name="Uwaga 3" xfId="39059" hidden="1"/>
    <cellStyle name="Uwaga 3" xfId="39056" hidden="1"/>
    <cellStyle name="Uwaga 3" xfId="39053" hidden="1"/>
    <cellStyle name="Uwaga 3" xfId="39043" hidden="1"/>
    <cellStyle name="Uwaga 3" xfId="39039" hidden="1"/>
    <cellStyle name="Uwaga 3" xfId="39036" hidden="1"/>
    <cellStyle name="Uwaga 3" xfId="39027" hidden="1"/>
    <cellStyle name="Uwaga 3" xfId="39023" hidden="1"/>
    <cellStyle name="Uwaga 3" xfId="39021" hidden="1"/>
    <cellStyle name="Uwaga 3" xfId="39013" hidden="1"/>
    <cellStyle name="Uwaga 3" xfId="39009" hidden="1"/>
    <cellStyle name="Uwaga 3" xfId="39006" hidden="1"/>
    <cellStyle name="Uwaga 3" xfId="38999" hidden="1"/>
    <cellStyle name="Uwaga 3" xfId="38996" hidden="1"/>
    <cellStyle name="Uwaga 3" xfId="38993" hidden="1"/>
    <cellStyle name="Uwaga 3" xfId="38984" hidden="1"/>
    <cellStyle name="Uwaga 3" xfId="38979" hidden="1"/>
    <cellStyle name="Uwaga 3" xfId="38976" hidden="1"/>
    <cellStyle name="Uwaga 3" xfId="38969" hidden="1"/>
    <cellStyle name="Uwaga 3" xfId="38964" hidden="1"/>
    <cellStyle name="Uwaga 3" xfId="38961" hidden="1"/>
    <cellStyle name="Uwaga 3" xfId="38954" hidden="1"/>
    <cellStyle name="Uwaga 3" xfId="38949" hidden="1"/>
    <cellStyle name="Uwaga 3" xfId="38946" hidden="1"/>
    <cellStyle name="Uwaga 3" xfId="38940" hidden="1"/>
    <cellStyle name="Uwaga 3" xfId="38936" hidden="1"/>
    <cellStyle name="Uwaga 3" xfId="38933" hidden="1"/>
    <cellStyle name="Uwaga 3" xfId="38925" hidden="1"/>
    <cellStyle name="Uwaga 3" xfId="38920" hidden="1"/>
    <cellStyle name="Uwaga 3" xfId="38916" hidden="1"/>
    <cellStyle name="Uwaga 3" xfId="38910" hidden="1"/>
    <cellStyle name="Uwaga 3" xfId="38905" hidden="1"/>
    <cellStyle name="Uwaga 3" xfId="38901" hidden="1"/>
    <cellStyle name="Uwaga 3" xfId="38895" hidden="1"/>
    <cellStyle name="Uwaga 3" xfId="38890" hidden="1"/>
    <cellStyle name="Uwaga 3" xfId="38886" hidden="1"/>
    <cellStyle name="Uwaga 3" xfId="38881" hidden="1"/>
    <cellStyle name="Uwaga 3" xfId="38877" hidden="1"/>
    <cellStyle name="Uwaga 3" xfId="38873" hidden="1"/>
    <cellStyle name="Uwaga 3" xfId="38865" hidden="1"/>
    <cellStyle name="Uwaga 3" xfId="38860" hidden="1"/>
    <cellStyle name="Uwaga 3" xfId="38856" hidden="1"/>
    <cellStyle name="Uwaga 3" xfId="38850" hidden="1"/>
    <cellStyle name="Uwaga 3" xfId="38845" hidden="1"/>
    <cellStyle name="Uwaga 3" xfId="38841" hidden="1"/>
    <cellStyle name="Uwaga 3" xfId="38835" hidden="1"/>
    <cellStyle name="Uwaga 3" xfId="38830"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3" hidden="1"/>
    <cellStyle name="Uwaga 3" xfId="38747" hidden="1"/>
    <cellStyle name="Uwaga 3" xfId="38743" hidden="1"/>
    <cellStyle name="Uwaga 3" xfId="38739" hidden="1"/>
    <cellStyle name="Uwaga 3" xfId="39599" hidden="1"/>
    <cellStyle name="Uwaga 3" xfId="39598" hidden="1"/>
    <cellStyle name="Uwaga 3" xfId="39597" hidden="1"/>
    <cellStyle name="Uwaga 3" xfId="39584" hidden="1"/>
    <cellStyle name="Uwaga 3" xfId="39583" hidden="1"/>
    <cellStyle name="Uwaga 3" xfId="39582" hidden="1"/>
    <cellStyle name="Uwaga 3" xfId="39569" hidden="1"/>
    <cellStyle name="Uwaga 3" xfId="39568" hidden="1"/>
    <cellStyle name="Uwaga 3" xfId="39567" hidden="1"/>
    <cellStyle name="Uwaga 3" xfId="39554" hidden="1"/>
    <cellStyle name="Uwaga 3" xfId="39553" hidden="1"/>
    <cellStyle name="Uwaga 3" xfId="39552" hidden="1"/>
    <cellStyle name="Uwaga 3" xfId="39539" hidden="1"/>
    <cellStyle name="Uwaga 3" xfId="39538" hidden="1"/>
    <cellStyle name="Uwaga 3" xfId="39537" hidden="1"/>
    <cellStyle name="Uwaga 3" xfId="39525" hidden="1"/>
    <cellStyle name="Uwaga 3" xfId="39523" hidden="1"/>
    <cellStyle name="Uwaga 3" xfId="39521" hidden="1"/>
    <cellStyle name="Uwaga 3" xfId="39510" hidden="1"/>
    <cellStyle name="Uwaga 3" xfId="39508" hidden="1"/>
    <cellStyle name="Uwaga 3" xfId="39506" hidden="1"/>
    <cellStyle name="Uwaga 3" xfId="39495" hidden="1"/>
    <cellStyle name="Uwaga 3" xfId="39493" hidden="1"/>
    <cellStyle name="Uwaga 3" xfId="39491" hidden="1"/>
    <cellStyle name="Uwaga 3" xfId="39480" hidden="1"/>
    <cellStyle name="Uwaga 3" xfId="39478" hidden="1"/>
    <cellStyle name="Uwaga 3" xfId="39476" hidden="1"/>
    <cellStyle name="Uwaga 3" xfId="39465" hidden="1"/>
    <cellStyle name="Uwaga 3" xfId="39463" hidden="1"/>
    <cellStyle name="Uwaga 3" xfId="39461" hidden="1"/>
    <cellStyle name="Uwaga 3" xfId="39450" hidden="1"/>
    <cellStyle name="Uwaga 3" xfId="39448" hidden="1"/>
    <cellStyle name="Uwaga 3" xfId="39446" hidden="1"/>
    <cellStyle name="Uwaga 3" xfId="39435" hidden="1"/>
    <cellStyle name="Uwaga 3" xfId="39433" hidden="1"/>
    <cellStyle name="Uwaga 3" xfId="39431" hidden="1"/>
    <cellStyle name="Uwaga 3" xfId="39420" hidden="1"/>
    <cellStyle name="Uwaga 3" xfId="39418" hidden="1"/>
    <cellStyle name="Uwaga 3" xfId="39416" hidden="1"/>
    <cellStyle name="Uwaga 3" xfId="39405" hidden="1"/>
    <cellStyle name="Uwaga 3" xfId="39403" hidden="1"/>
    <cellStyle name="Uwaga 3" xfId="39401" hidden="1"/>
    <cellStyle name="Uwaga 3" xfId="39390" hidden="1"/>
    <cellStyle name="Uwaga 3" xfId="39388" hidden="1"/>
    <cellStyle name="Uwaga 3" xfId="39386"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0" hidden="1"/>
    <cellStyle name="Uwaga 3" xfId="39330" hidden="1"/>
    <cellStyle name="Uwaga 3" xfId="39327" hidden="1"/>
    <cellStyle name="Uwaga 3" xfId="39324" hidden="1"/>
    <cellStyle name="Uwaga 3" xfId="39315" hidden="1"/>
    <cellStyle name="Uwaga 3" xfId="39313" hidden="1"/>
    <cellStyle name="Uwaga 3" xfId="39310"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0" hidden="1"/>
    <cellStyle name="Uwaga 3" xfId="39210" hidden="1"/>
    <cellStyle name="Uwaga 3" xfId="39207" hidden="1"/>
    <cellStyle name="Uwaga 3" xfId="39204" hidden="1"/>
    <cellStyle name="Uwaga 3" xfId="39195" hidden="1"/>
    <cellStyle name="Uwaga 3" xfId="39192" hidden="1"/>
    <cellStyle name="Uwaga 3" xfId="39189" hidden="1"/>
    <cellStyle name="Uwaga 3" xfId="39180" hidden="1"/>
    <cellStyle name="Uwaga 3" xfId="39178" hidden="1"/>
    <cellStyle name="Uwaga 3" xfId="39176" hidden="1"/>
    <cellStyle name="Uwaga 3" xfId="39165" hidden="1"/>
    <cellStyle name="Uwaga 3" xfId="39162" hidden="1"/>
    <cellStyle name="Uwaga 3" xfId="39159" hidden="1"/>
    <cellStyle name="Uwaga 3" xfId="39150" hidden="1"/>
    <cellStyle name="Uwaga 3" xfId="39147" hidden="1"/>
    <cellStyle name="Uwaga 3" xfId="39144" hidden="1"/>
    <cellStyle name="Uwaga 3" xfId="39135" hidden="1"/>
    <cellStyle name="Uwaga 3" xfId="39132" hidden="1"/>
    <cellStyle name="Uwaga 3" xfId="39129" hidden="1"/>
    <cellStyle name="Uwaga 3" xfId="39122" hidden="1"/>
    <cellStyle name="Uwaga 3" xfId="39118" hidden="1"/>
    <cellStyle name="Uwaga 3" xfId="39115" hidden="1"/>
    <cellStyle name="Uwaga 3" xfId="39107" hidden="1"/>
    <cellStyle name="Uwaga 3" xfId="39103" hidden="1"/>
    <cellStyle name="Uwaga 3" xfId="39100" hidden="1"/>
    <cellStyle name="Uwaga 3" xfId="39092" hidden="1"/>
    <cellStyle name="Uwaga 3" xfId="39088" hidden="1"/>
    <cellStyle name="Uwaga 3" xfId="39084" hidden="1"/>
    <cellStyle name="Uwaga 3" xfId="39077" hidden="1"/>
    <cellStyle name="Uwaga 3" xfId="39073" hidden="1"/>
    <cellStyle name="Uwaga 3" xfId="39070" hidden="1"/>
    <cellStyle name="Uwaga 3" xfId="39062" hidden="1"/>
    <cellStyle name="Uwaga 3" xfId="39058" hidden="1"/>
    <cellStyle name="Uwaga 3" xfId="39055" hidden="1"/>
    <cellStyle name="Uwaga 3" xfId="39046" hidden="1"/>
    <cellStyle name="Uwaga 3" xfId="39041" hidden="1"/>
    <cellStyle name="Uwaga 3" xfId="39037" hidden="1"/>
    <cellStyle name="Uwaga 3" xfId="39031" hidden="1"/>
    <cellStyle name="Uwaga 3" xfId="39026" hidden="1"/>
    <cellStyle name="Uwaga 3" xfId="39022" hidden="1"/>
    <cellStyle name="Uwaga 3" xfId="39016" hidden="1"/>
    <cellStyle name="Uwaga 3" xfId="39011" hidden="1"/>
    <cellStyle name="Uwaga 3" xfId="39007" hidden="1"/>
    <cellStyle name="Uwaga 3" xfId="39002" hidden="1"/>
    <cellStyle name="Uwaga 3" xfId="38998" hidden="1"/>
    <cellStyle name="Uwaga 3" xfId="38994" hidden="1"/>
    <cellStyle name="Uwaga 3" xfId="38987" hidden="1"/>
    <cellStyle name="Uwaga 3" xfId="38982" hidden="1"/>
    <cellStyle name="Uwaga 3" xfId="38978" hidden="1"/>
    <cellStyle name="Uwaga 3" xfId="38971" hidden="1"/>
    <cellStyle name="Uwaga 3" xfId="38966" hidden="1"/>
    <cellStyle name="Uwaga 3" xfId="38962" hidden="1"/>
    <cellStyle name="Uwaga 3" xfId="38957" hidden="1"/>
    <cellStyle name="Uwaga 3" xfId="38952" hidden="1"/>
    <cellStyle name="Uwaga 3" xfId="38948" hidden="1"/>
    <cellStyle name="Uwaga 3" xfId="38942" hidden="1"/>
    <cellStyle name="Uwaga 3" xfId="38938" hidden="1"/>
    <cellStyle name="Uwaga 3" xfId="38935" hidden="1"/>
    <cellStyle name="Uwaga 3" xfId="38928" hidden="1"/>
    <cellStyle name="Uwaga 3" xfId="38923" hidden="1"/>
    <cellStyle name="Uwaga 3" xfId="38918" hidden="1"/>
    <cellStyle name="Uwaga 3" xfId="38912" hidden="1"/>
    <cellStyle name="Uwaga 3" xfId="38907" hidden="1"/>
    <cellStyle name="Uwaga 3" xfId="38902" hidden="1"/>
    <cellStyle name="Uwaga 3" xfId="38897" hidden="1"/>
    <cellStyle name="Uwaga 3" xfId="38892" hidden="1"/>
    <cellStyle name="Uwaga 3" xfId="38887" hidden="1"/>
    <cellStyle name="Uwaga 3" xfId="38883" hidden="1"/>
    <cellStyle name="Uwaga 3" xfId="38879" hidden="1"/>
    <cellStyle name="Uwaga 3" xfId="38874" hidden="1"/>
    <cellStyle name="Uwaga 3" xfId="38867" hidden="1"/>
    <cellStyle name="Uwaga 3" xfId="38862" hidden="1"/>
    <cellStyle name="Uwaga 3" xfId="38857" hidden="1"/>
    <cellStyle name="Uwaga 3" xfId="38851" hidden="1"/>
    <cellStyle name="Uwaga 3" xfId="38846"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9604" hidden="1"/>
    <cellStyle name="Uwaga 3" xfId="39602" hidden="1"/>
    <cellStyle name="Uwaga 3" xfId="39600" hidden="1"/>
    <cellStyle name="Uwaga 3" xfId="39587" hidden="1"/>
    <cellStyle name="Uwaga 3" xfId="39586" hidden="1"/>
    <cellStyle name="Uwaga 3" xfId="39585" hidden="1"/>
    <cellStyle name="Uwaga 3" xfId="39572" hidden="1"/>
    <cellStyle name="Uwaga 3" xfId="39571" hidden="1"/>
    <cellStyle name="Uwaga 3" xfId="39570" hidden="1"/>
    <cellStyle name="Uwaga 3" xfId="39558" hidden="1"/>
    <cellStyle name="Uwaga 3" xfId="39556" hidden="1"/>
    <cellStyle name="Uwaga 3" xfId="39555" hidden="1"/>
    <cellStyle name="Uwaga 3" xfId="39542" hidden="1"/>
    <cellStyle name="Uwaga 3" xfId="39541" hidden="1"/>
    <cellStyle name="Uwaga 3" xfId="39540" hidden="1"/>
    <cellStyle name="Uwaga 3" xfId="39528" hidden="1"/>
    <cellStyle name="Uwaga 3" xfId="39526" hidden="1"/>
    <cellStyle name="Uwaga 3" xfId="39524" hidden="1"/>
    <cellStyle name="Uwaga 3" xfId="39513" hidden="1"/>
    <cellStyle name="Uwaga 3" xfId="39511" hidden="1"/>
    <cellStyle name="Uwaga 3" xfId="39509" hidden="1"/>
    <cellStyle name="Uwaga 3" xfId="39498" hidden="1"/>
    <cellStyle name="Uwaga 3" xfId="39496" hidden="1"/>
    <cellStyle name="Uwaga 3" xfId="39494" hidden="1"/>
    <cellStyle name="Uwaga 3" xfId="39483" hidden="1"/>
    <cellStyle name="Uwaga 3" xfId="39481" hidden="1"/>
    <cellStyle name="Uwaga 3" xfId="39479" hidden="1"/>
    <cellStyle name="Uwaga 3" xfId="39468" hidden="1"/>
    <cellStyle name="Uwaga 3" xfId="39466" hidden="1"/>
    <cellStyle name="Uwaga 3" xfId="39464" hidden="1"/>
    <cellStyle name="Uwaga 3" xfId="39453" hidden="1"/>
    <cellStyle name="Uwaga 3" xfId="39451" hidden="1"/>
    <cellStyle name="Uwaga 3" xfId="39449" hidden="1"/>
    <cellStyle name="Uwaga 3" xfId="39438" hidden="1"/>
    <cellStyle name="Uwaga 3" xfId="39436" hidden="1"/>
    <cellStyle name="Uwaga 3" xfId="39434" hidden="1"/>
    <cellStyle name="Uwaga 3" xfId="39423" hidden="1"/>
    <cellStyle name="Uwaga 3" xfId="39421" hidden="1"/>
    <cellStyle name="Uwaga 3" xfId="39419" hidden="1"/>
    <cellStyle name="Uwaga 3" xfId="39408" hidden="1"/>
    <cellStyle name="Uwaga 3" xfId="39406" hidden="1"/>
    <cellStyle name="Uwaga 3" xfId="39404" hidden="1"/>
    <cellStyle name="Uwaga 3" xfId="39393" hidden="1"/>
    <cellStyle name="Uwaga 3" xfId="39391" hidden="1"/>
    <cellStyle name="Uwaga 3" xfId="39389" hidden="1"/>
    <cellStyle name="Uwaga 3" xfId="39378" hidden="1"/>
    <cellStyle name="Uwaga 3" xfId="39376" hidden="1"/>
    <cellStyle name="Uwaga 3" xfId="39374" hidden="1"/>
    <cellStyle name="Uwaga 3" xfId="39363" hidden="1"/>
    <cellStyle name="Uwaga 3" xfId="39361" hidden="1"/>
    <cellStyle name="Uwaga 3" xfId="39359" hidden="1"/>
    <cellStyle name="Uwaga 3" xfId="39348" hidden="1"/>
    <cellStyle name="Uwaga 3" xfId="39346" hidden="1"/>
    <cellStyle name="Uwaga 3" xfId="39344" hidden="1"/>
    <cellStyle name="Uwaga 3" xfId="39333" hidden="1"/>
    <cellStyle name="Uwaga 3" xfId="39331" hidden="1"/>
    <cellStyle name="Uwaga 3" xfId="39329" hidden="1"/>
    <cellStyle name="Uwaga 3" xfId="39318" hidden="1"/>
    <cellStyle name="Uwaga 3" xfId="39316" hidden="1"/>
    <cellStyle name="Uwaga 3" xfId="39314" hidden="1"/>
    <cellStyle name="Uwaga 3" xfId="39303" hidden="1"/>
    <cellStyle name="Uwaga 3" xfId="39301" hidden="1"/>
    <cellStyle name="Uwaga 3" xfId="39299" hidden="1"/>
    <cellStyle name="Uwaga 3" xfId="39288" hidden="1"/>
    <cellStyle name="Uwaga 3" xfId="39286" hidden="1"/>
    <cellStyle name="Uwaga 3" xfId="39284" hidden="1"/>
    <cellStyle name="Uwaga 3" xfId="39273" hidden="1"/>
    <cellStyle name="Uwaga 3" xfId="39271" hidden="1"/>
    <cellStyle name="Uwaga 3" xfId="39269" hidden="1"/>
    <cellStyle name="Uwaga 3" xfId="39258" hidden="1"/>
    <cellStyle name="Uwaga 3" xfId="39256" hidden="1"/>
    <cellStyle name="Uwaga 3" xfId="39254" hidden="1"/>
    <cellStyle name="Uwaga 3" xfId="39243" hidden="1"/>
    <cellStyle name="Uwaga 3" xfId="39241" hidden="1"/>
    <cellStyle name="Uwaga 3" xfId="39239" hidden="1"/>
    <cellStyle name="Uwaga 3" xfId="39228" hidden="1"/>
    <cellStyle name="Uwaga 3" xfId="39226" hidden="1"/>
    <cellStyle name="Uwaga 3" xfId="39224" hidden="1"/>
    <cellStyle name="Uwaga 3" xfId="39213" hidden="1"/>
    <cellStyle name="Uwaga 3" xfId="39211" hidden="1"/>
    <cellStyle name="Uwaga 3" xfId="39208" hidden="1"/>
    <cellStyle name="Uwaga 3" xfId="39198" hidden="1"/>
    <cellStyle name="Uwaga 3" xfId="39196" hidden="1"/>
    <cellStyle name="Uwaga 3" xfId="39194" hidden="1"/>
    <cellStyle name="Uwaga 3" xfId="39183" hidden="1"/>
    <cellStyle name="Uwaga 3" xfId="39181" hidden="1"/>
    <cellStyle name="Uwaga 3" xfId="39179" hidden="1"/>
    <cellStyle name="Uwaga 3" xfId="39168" hidden="1"/>
    <cellStyle name="Uwaga 3" xfId="39166" hidden="1"/>
    <cellStyle name="Uwaga 3" xfId="39163" hidden="1"/>
    <cellStyle name="Uwaga 3" xfId="39153" hidden="1"/>
    <cellStyle name="Uwaga 3" xfId="39151" hidden="1"/>
    <cellStyle name="Uwaga 3" xfId="39148" hidden="1"/>
    <cellStyle name="Uwaga 3" xfId="39138" hidden="1"/>
    <cellStyle name="Uwaga 3" xfId="39136" hidden="1"/>
    <cellStyle name="Uwaga 3" xfId="39133" hidden="1"/>
    <cellStyle name="Uwaga 3" xfId="39124" hidden="1"/>
    <cellStyle name="Uwaga 3" xfId="39121" hidden="1"/>
    <cellStyle name="Uwaga 3" xfId="39117" hidden="1"/>
    <cellStyle name="Uwaga 3" xfId="39109" hidden="1"/>
    <cellStyle name="Uwaga 3" xfId="39106" hidden="1"/>
    <cellStyle name="Uwaga 3" xfId="39102" hidden="1"/>
    <cellStyle name="Uwaga 3" xfId="39094" hidden="1"/>
    <cellStyle name="Uwaga 3" xfId="39091" hidden="1"/>
    <cellStyle name="Uwaga 3" xfId="39087" hidden="1"/>
    <cellStyle name="Uwaga 3" xfId="39079" hidden="1"/>
    <cellStyle name="Uwaga 3" xfId="39076" hidden="1"/>
    <cellStyle name="Uwaga 3" xfId="39072" hidden="1"/>
    <cellStyle name="Uwaga 3" xfId="39064" hidden="1"/>
    <cellStyle name="Uwaga 3" xfId="39061" hidden="1"/>
    <cellStyle name="Uwaga 3" xfId="39057" hidden="1"/>
    <cellStyle name="Uwaga 3" xfId="39049" hidden="1"/>
    <cellStyle name="Uwaga 3" xfId="39045" hidden="1"/>
    <cellStyle name="Uwaga 3" xfId="39040" hidden="1"/>
    <cellStyle name="Uwaga 3" xfId="39034" hidden="1"/>
    <cellStyle name="Uwaga 3" xfId="39030" hidden="1"/>
    <cellStyle name="Uwaga 3" xfId="39025" hidden="1"/>
    <cellStyle name="Uwaga 3" xfId="39019" hidden="1"/>
    <cellStyle name="Uwaga 3" xfId="39015" hidden="1"/>
    <cellStyle name="Uwaga 3" xfId="39010" hidden="1"/>
    <cellStyle name="Uwaga 3" xfId="39004" hidden="1"/>
    <cellStyle name="Uwaga 3" xfId="39001" hidden="1"/>
    <cellStyle name="Uwaga 3" xfId="38997" hidden="1"/>
    <cellStyle name="Uwaga 3" xfId="38989" hidden="1"/>
    <cellStyle name="Uwaga 3" xfId="38986" hidden="1"/>
    <cellStyle name="Uwaga 3" xfId="38981" hidden="1"/>
    <cellStyle name="Uwaga 3" xfId="38974" hidden="1"/>
    <cellStyle name="Uwaga 3" xfId="38970" hidden="1"/>
    <cellStyle name="Uwaga 3" xfId="38965" hidden="1"/>
    <cellStyle name="Uwaga 3" xfId="38959" hidden="1"/>
    <cellStyle name="Uwaga 3" xfId="38955" hidden="1"/>
    <cellStyle name="Uwaga 3" xfId="38950" hidden="1"/>
    <cellStyle name="Uwaga 3" xfId="38944" hidden="1"/>
    <cellStyle name="Uwaga 3" xfId="38941" hidden="1"/>
    <cellStyle name="Uwaga 3" xfId="38937" hidden="1"/>
    <cellStyle name="Uwaga 3" xfId="38929" hidden="1"/>
    <cellStyle name="Uwaga 3" xfId="38924" hidden="1"/>
    <cellStyle name="Uwaga 3" xfId="38919" hidden="1"/>
    <cellStyle name="Uwaga 3" xfId="38914" hidden="1"/>
    <cellStyle name="Uwaga 3" xfId="38909" hidden="1"/>
    <cellStyle name="Uwaga 3" xfId="38904" hidden="1"/>
    <cellStyle name="Uwaga 3" xfId="38899" hidden="1"/>
    <cellStyle name="Uwaga 3" xfId="38894" hidden="1"/>
    <cellStyle name="Uwaga 3" xfId="38889" hidden="1"/>
    <cellStyle name="Uwaga 3" xfId="38884" hidden="1"/>
    <cellStyle name="Uwaga 3" xfId="38880" hidden="1"/>
    <cellStyle name="Uwaga 3" xfId="38875" hidden="1"/>
    <cellStyle name="Uwaga 3" xfId="38868" hidden="1"/>
    <cellStyle name="Uwaga 3" xfId="38863" hidden="1"/>
    <cellStyle name="Uwaga 3" xfId="38858" hidden="1"/>
    <cellStyle name="Uwaga 3" xfId="38853" hidden="1"/>
    <cellStyle name="Uwaga 3" xfId="38848" hidden="1"/>
    <cellStyle name="Uwaga 3" xfId="38843" hidden="1"/>
    <cellStyle name="Uwaga 3" xfId="38838" hidden="1"/>
    <cellStyle name="Uwaga 3" xfId="38833" hidden="1"/>
    <cellStyle name="Uwaga 3" xfId="38828" hidden="1"/>
    <cellStyle name="Uwaga 3" xfId="38824" hidden="1"/>
    <cellStyle name="Uwaga 3" xfId="38819" hidden="1"/>
    <cellStyle name="Uwaga 3" xfId="38814" hidden="1"/>
    <cellStyle name="Uwaga 3" xfId="38809" hidden="1"/>
    <cellStyle name="Uwaga 3" xfId="38805" hidden="1"/>
    <cellStyle name="Uwaga 3" xfId="38801" hidden="1"/>
    <cellStyle name="Uwaga 3" xfId="38794" hidden="1"/>
    <cellStyle name="Uwaga 3" xfId="38790" hidden="1"/>
    <cellStyle name="Uwaga 3" xfId="38785" hidden="1"/>
    <cellStyle name="Uwaga 3" xfId="38779" hidden="1"/>
    <cellStyle name="Uwaga 3" xfId="38775" hidden="1"/>
    <cellStyle name="Uwaga 3" xfId="38770" hidden="1"/>
    <cellStyle name="Uwaga 3" xfId="38764" hidden="1"/>
    <cellStyle name="Uwaga 3" xfId="38760" hidden="1"/>
    <cellStyle name="Uwaga 3" xfId="38756" hidden="1"/>
    <cellStyle name="Uwaga 3" xfId="38749" hidden="1"/>
    <cellStyle name="Uwaga 3" xfId="38745" hidden="1"/>
    <cellStyle name="Uwaga 3" xfId="38741" hidden="1"/>
    <cellStyle name="Uwaga 3" xfId="39608" hidden="1"/>
    <cellStyle name="Uwaga 3" xfId="39607" hidden="1"/>
    <cellStyle name="Uwaga 3" xfId="39605" hidden="1"/>
    <cellStyle name="Uwaga 3" xfId="39592" hidden="1"/>
    <cellStyle name="Uwaga 3" xfId="39590" hidden="1"/>
    <cellStyle name="Uwaga 3" xfId="39588" hidden="1"/>
    <cellStyle name="Uwaga 3" xfId="39578" hidden="1"/>
    <cellStyle name="Uwaga 3" xfId="39576" hidden="1"/>
    <cellStyle name="Uwaga 3" xfId="39574" hidden="1"/>
    <cellStyle name="Uwaga 3" xfId="39563" hidden="1"/>
    <cellStyle name="Uwaga 3" xfId="39561" hidden="1"/>
    <cellStyle name="Uwaga 3" xfId="39559" hidden="1"/>
    <cellStyle name="Uwaga 3" xfId="39546" hidden="1"/>
    <cellStyle name="Uwaga 3" xfId="39544" hidden="1"/>
    <cellStyle name="Uwaga 3" xfId="39543" hidden="1"/>
    <cellStyle name="Uwaga 3" xfId="39530" hidden="1"/>
    <cellStyle name="Uwaga 3" xfId="39529" hidden="1"/>
    <cellStyle name="Uwaga 3" xfId="39527" hidden="1"/>
    <cellStyle name="Uwaga 3" xfId="39515" hidden="1"/>
    <cellStyle name="Uwaga 3" xfId="39514" hidden="1"/>
    <cellStyle name="Uwaga 3" xfId="39512" hidden="1"/>
    <cellStyle name="Uwaga 3" xfId="39500" hidden="1"/>
    <cellStyle name="Uwaga 3" xfId="39499" hidden="1"/>
    <cellStyle name="Uwaga 3" xfId="39497" hidden="1"/>
    <cellStyle name="Uwaga 3" xfId="39485" hidden="1"/>
    <cellStyle name="Uwaga 3" xfId="39484" hidden="1"/>
    <cellStyle name="Uwaga 3" xfId="39482" hidden="1"/>
    <cellStyle name="Uwaga 3" xfId="39470" hidden="1"/>
    <cellStyle name="Uwaga 3" xfId="39469" hidden="1"/>
    <cellStyle name="Uwaga 3" xfId="39467" hidden="1"/>
    <cellStyle name="Uwaga 3" xfId="39455" hidden="1"/>
    <cellStyle name="Uwaga 3" xfId="39454" hidden="1"/>
    <cellStyle name="Uwaga 3" xfId="39452" hidden="1"/>
    <cellStyle name="Uwaga 3" xfId="39440" hidden="1"/>
    <cellStyle name="Uwaga 3" xfId="39439" hidden="1"/>
    <cellStyle name="Uwaga 3" xfId="39437" hidden="1"/>
    <cellStyle name="Uwaga 3" xfId="39425" hidden="1"/>
    <cellStyle name="Uwaga 3" xfId="39424" hidden="1"/>
    <cellStyle name="Uwaga 3" xfId="39422" hidden="1"/>
    <cellStyle name="Uwaga 3" xfId="39410" hidden="1"/>
    <cellStyle name="Uwaga 3" xfId="39409" hidden="1"/>
    <cellStyle name="Uwaga 3" xfId="39407" hidden="1"/>
    <cellStyle name="Uwaga 3" xfId="39395" hidden="1"/>
    <cellStyle name="Uwaga 3" xfId="39394" hidden="1"/>
    <cellStyle name="Uwaga 3" xfId="39392" hidden="1"/>
    <cellStyle name="Uwaga 3" xfId="39380" hidden="1"/>
    <cellStyle name="Uwaga 3" xfId="39379" hidden="1"/>
    <cellStyle name="Uwaga 3" xfId="39377" hidden="1"/>
    <cellStyle name="Uwaga 3" xfId="39365" hidden="1"/>
    <cellStyle name="Uwaga 3" xfId="39364" hidden="1"/>
    <cellStyle name="Uwaga 3" xfId="39362" hidden="1"/>
    <cellStyle name="Uwaga 3" xfId="39350" hidden="1"/>
    <cellStyle name="Uwaga 3" xfId="39349" hidden="1"/>
    <cellStyle name="Uwaga 3" xfId="39347" hidden="1"/>
    <cellStyle name="Uwaga 3" xfId="39335" hidden="1"/>
    <cellStyle name="Uwaga 3" xfId="39334" hidden="1"/>
    <cellStyle name="Uwaga 3" xfId="39332" hidden="1"/>
    <cellStyle name="Uwaga 3" xfId="39320" hidden="1"/>
    <cellStyle name="Uwaga 3" xfId="39319" hidden="1"/>
    <cellStyle name="Uwaga 3" xfId="39317" hidden="1"/>
    <cellStyle name="Uwaga 3" xfId="39305" hidden="1"/>
    <cellStyle name="Uwaga 3" xfId="39304" hidden="1"/>
    <cellStyle name="Uwaga 3" xfId="39302" hidden="1"/>
    <cellStyle name="Uwaga 3" xfId="39290" hidden="1"/>
    <cellStyle name="Uwaga 3" xfId="39289" hidden="1"/>
    <cellStyle name="Uwaga 3" xfId="39287" hidden="1"/>
    <cellStyle name="Uwaga 3" xfId="39275" hidden="1"/>
    <cellStyle name="Uwaga 3" xfId="39274" hidden="1"/>
    <cellStyle name="Uwaga 3" xfId="39272" hidden="1"/>
    <cellStyle name="Uwaga 3" xfId="39260" hidden="1"/>
    <cellStyle name="Uwaga 3" xfId="39259" hidden="1"/>
    <cellStyle name="Uwaga 3" xfId="39257" hidden="1"/>
    <cellStyle name="Uwaga 3" xfId="39245" hidden="1"/>
    <cellStyle name="Uwaga 3" xfId="39244" hidden="1"/>
    <cellStyle name="Uwaga 3" xfId="39242" hidden="1"/>
    <cellStyle name="Uwaga 3" xfId="39230" hidden="1"/>
    <cellStyle name="Uwaga 3" xfId="39229" hidden="1"/>
    <cellStyle name="Uwaga 3" xfId="39227" hidden="1"/>
    <cellStyle name="Uwaga 3" xfId="39215" hidden="1"/>
    <cellStyle name="Uwaga 3" xfId="39214" hidden="1"/>
    <cellStyle name="Uwaga 3" xfId="39212" hidden="1"/>
    <cellStyle name="Uwaga 3" xfId="39200" hidden="1"/>
    <cellStyle name="Uwaga 3" xfId="39199" hidden="1"/>
    <cellStyle name="Uwaga 3" xfId="39197" hidden="1"/>
    <cellStyle name="Uwaga 3" xfId="39185" hidden="1"/>
    <cellStyle name="Uwaga 3" xfId="39184" hidden="1"/>
    <cellStyle name="Uwaga 3" xfId="39182" hidden="1"/>
    <cellStyle name="Uwaga 3" xfId="39170" hidden="1"/>
    <cellStyle name="Uwaga 3" xfId="39169" hidden="1"/>
    <cellStyle name="Uwaga 3" xfId="39167" hidden="1"/>
    <cellStyle name="Uwaga 3" xfId="39155" hidden="1"/>
    <cellStyle name="Uwaga 3" xfId="39154" hidden="1"/>
    <cellStyle name="Uwaga 3" xfId="39152" hidden="1"/>
    <cellStyle name="Uwaga 3" xfId="39140" hidden="1"/>
    <cellStyle name="Uwaga 3" xfId="39139" hidden="1"/>
    <cellStyle name="Uwaga 3" xfId="39137" hidden="1"/>
    <cellStyle name="Uwaga 3" xfId="39125" hidden="1"/>
    <cellStyle name="Uwaga 3" xfId="39123" hidden="1"/>
    <cellStyle name="Uwaga 3" xfId="39120" hidden="1"/>
    <cellStyle name="Uwaga 3" xfId="39110" hidden="1"/>
    <cellStyle name="Uwaga 3" xfId="39108" hidden="1"/>
    <cellStyle name="Uwaga 3" xfId="39105" hidden="1"/>
    <cellStyle name="Uwaga 3" xfId="39095" hidden="1"/>
    <cellStyle name="Uwaga 3" xfId="39093" hidden="1"/>
    <cellStyle name="Uwaga 3" xfId="39090" hidden="1"/>
    <cellStyle name="Uwaga 3" xfId="39080" hidden="1"/>
    <cellStyle name="Uwaga 3" xfId="39078" hidden="1"/>
    <cellStyle name="Uwaga 3" xfId="39075" hidden="1"/>
    <cellStyle name="Uwaga 3" xfId="39065" hidden="1"/>
    <cellStyle name="Uwaga 3" xfId="39063" hidden="1"/>
    <cellStyle name="Uwaga 3" xfId="39060" hidden="1"/>
    <cellStyle name="Uwaga 3" xfId="39050" hidden="1"/>
    <cellStyle name="Uwaga 3" xfId="39048" hidden="1"/>
    <cellStyle name="Uwaga 3" xfId="39044" hidden="1"/>
    <cellStyle name="Uwaga 3" xfId="39035" hidden="1"/>
    <cellStyle name="Uwaga 3" xfId="39032" hidden="1"/>
    <cellStyle name="Uwaga 3" xfId="39028" hidden="1"/>
    <cellStyle name="Uwaga 3" xfId="39020" hidden="1"/>
    <cellStyle name="Uwaga 3" xfId="39018" hidden="1"/>
    <cellStyle name="Uwaga 3" xfId="39014" hidden="1"/>
    <cellStyle name="Uwaga 3" xfId="39005" hidden="1"/>
    <cellStyle name="Uwaga 3" xfId="39003" hidden="1"/>
    <cellStyle name="Uwaga 3" xfId="39000" hidden="1"/>
    <cellStyle name="Uwaga 3" xfId="38990" hidden="1"/>
    <cellStyle name="Uwaga 3" xfId="38988" hidden="1"/>
    <cellStyle name="Uwaga 3" xfId="38983" hidden="1"/>
    <cellStyle name="Uwaga 3" xfId="38975" hidden="1"/>
    <cellStyle name="Uwaga 3" xfId="38973" hidden="1"/>
    <cellStyle name="Uwaga 3" xfId="38968" hidden="1"/>
    <cellStyle name="Uwaga 3" xfId="38960" hidden="1"/>
    <cellStyle name="Uwaga 3" xfId="38958" hidden="1"/>
    <cellStyle name="Uwaga 3" xfId="38953" hidden="1"/>
    <cellStyle name="Uwaga 3" xfId="38945" hidden="1"/>
    <cellStyle name="Uwaga 3" xfId="38943" hidden="1"/>
    <cellStyle name="Uwaga 3" xfId="38939" hidden="1"/>
    <cellStyle name="Uwaga 3" xfId="38930" hidden="1"/>
    <cellStyle name="Uwaga 3" xfId="38927" hidden="1"/>
    <cellStyle name="Uwaga 3" xfId="38922" hidden="1"/>
    <cellStyle name="Uwaga 3" xfId="38915" hidden="1"/>
    <cellStyle name="Uwaga 3" xfId="38911" hidden="1"/>
    <cellStyle name="Uwaga 3" xfId="38906" hidden="1"/>
    <cellStyle name="Uwaga 3" xfId="38900" hidden="1"/>
    <cellStyle name="Uwaga 3" xfId="38896" hidden="1"/>
    <cellStyle name="Uwaga 3" xfId="38891" hidden="1"/>
    <cellStyle name="Uwaga 3" xfId="38885" hidden="1"/>
    <cellStyle name="Uwaga 3" xfId="38882" hidden="1"/>
    <cellStyle name="Uwaga 3" xfId="38878" hidden="1"/>
    <cellStyle name="Uwaga 3" xfId="38869" hidden="1"/>
    <cellStyle name="Uwaga 3" xfId="38864" hidden="1"/>
    <cellStyle name="Uwaga 3" xfId="38859" hidden="1"/>
    <cellStyle name="Uwaga 3" xfId="38854" hidden="1"/>
    <cellStyle name="Uwaga 3" xfId="38849" hidden="1"/>
    <cellStyle name="Uwaga 3" xfId="38844" hidden="1"/>
    <cellStyle name="Uwaga 3" xfId="38839" hidden="1"/>
    <cellStyle name="Uwaga 3" xfId="38834" hidden="1"/>
    <cellStyle name="Uwaga 3" xfId="38829" hidden="1"/>
    <cellStyle name="Uwaga 3" xfId="38825" hidden="1"/>
    <cellStyle name="Uwaga 3" xfId="38820" hidden="1"/>
    <cellStyle name="Uwaga 3" xfId="38815" hidden="1"/>
    <cellStyle name="Uwaga 3" xfId="38810" hidden="1"/>
    <cellStyle name="Uwaga 3" xfId="38806" hidden="1"/>
    <cellStyle name="Uwaga 3" xfId="38802" hidden="1"/>
    <cellStyle name="Uwaga 3" xfId="38795" hidden="1"/>
    <cellStyle name="Uwaga 3" xfId="38791" hidden="1"/>
    <cellStyle name="Uwaga 3" xfId="38786" hidden="1"/>
    <cellStyle name="Uwaga 3" xfId="38780" hidden="1"/>
    <cellStyle name="Uwaga 3" xfId="38776" hidden="1"/>
    <cellStyle name="Uwaga 3" xfId="38771" hidden="1"/>
    <cellStyle name="Uwaga 3" xfId="38765" hidden="1"/>
    <cellStyle name="Uwaga 3" xfId="38761" hidden="1"/>
    <cellStyle name="Uwaga 3" xfId="38757" hidden="1"/>
    <cellStyle name="Uwaga 3" xfId="38750" hidden="1"/>
    <cellStyle name="Uwaga 3" xfId="38746" hidden="1"/>
    <cellStyle name="Uwaga 3" xfId="38742" hidden="1"/>
    <cellStyle name="Uwaga 3" xfId="38695" hidden="1"/>
    <cellStyle name="Uwaga 3" xfId="38694" hidden="1"/>
    <cellStyle name="Uwaga 3" xfId="38693" hidden="1"/>
    <cellStyle name="Uwaga 3" xfId="38686" hidden="1"/>
    <cellStyle name="Uwaga 3" xfId="38685" hidden="1"/>
    <cellStyle name="Uwaga 3" xfId="38684" hidden="1"/>
    <cellStyle name="Uwaga 3" xfId="38677" hidden="1"/>
    <cellStyle name="Uwaga 3" xfId="38676" hidden="1"/>
    <cellStyle name="Uwaga 3" xfId="38675" hidden="1"/>
    <cellStyle name="Uwaga 3" xfId="38668" hidden="1"/>
    <cellStyle name="Uwaga 3" xfId="38667" hidden="1"/>
    <cellStyle name="Uwaga 3" xfId="38666" hidden="1"/>
    <cellStyle name="Uwaga 3" xfId="38659" hidden="1"/>
    <cellStyle name="Uwaga 3" xfId="38658" hidden="1"/>
    <cellStyle name="Uwaga 3" xfId="38656" hidden="1"/>
    <cellStyle name="Uwaga 3" xfId="38651" hidden="1"/>
    <cellStyle name="Uwaga 3" xfId="38648" hidden="1"/>
    <cellStyle name="Uwaga 3" xfId="38646" hidden="1"/>
    <cellStyle name="Uwaga 3" xfId="38642" hidden="1"/>
    <cellStyle name="Uwaga 3" xfId="38639" hidden="1"/>
    <cellStyle name="Uwaga 3" xfId="38637" hidden="1"/>
    <cellStyle name="Uwaga 3" xfId="38633" hidden="1"/>
    <cellStyle name="Uwaga 3" xfId="38630" hidden="1"/>
    <cellStyle name="Uwaga 3" xfId="38628" hidden="1"/>
    <cellStyle name="Uwaga 3" xfId="38624" hidden="1"/>
    <cellStyle name="Uwaga 3" xfId="38622" hidden="1"/>
    <cellStyle name="Uwaga 3" xfId="38621" hidden="1"/>
    <cellStyle name="Uwaga 3" xfId="38615" hidden="1"/>
    <cellStyle name="Uwaga 3" xfId="38613" hidden="1"/>
    <cellStyle name="Uwaga 3" xfId="38610" hidden="1"/>
    <cellStyle name="Uwaga 3" xfId="38606" hidden="1"/>
    <cellStyle name="Uwaga 3" xfId="38603" hidden="1"/>
    <cellStyle name="Uwaga 3" xfId="38601" hidden="1"/>
    <cellStyle name="Uwaga 3" xfId="38597" hidden="1"/>
    <cellStyle name="Uwaga 3" xfId="38594" hidden="1"/>
    <cellStyle name="Uwaga 3" xfId="38592" hidden="1"/>
    <cellStyle name="Uwaga 3" xfId="38588" hidden="1"/>
    <cellStyle name="Uwaga 3" xfId="38586" hidden="1"/>
    <cellStyle name="Uwaga 3" xfId="38585" hidden="1"/>
    <cellStyle name="Uwaga 3" xfId="38579" hidden="1"/>
    <cellStyle name="Uwaga 3" xfId="38576" hidden="1"/>
    <cellStyle name="Uwaga 3" xfId="38574" hidden="1"/>
    <cellStyle name="Uwaga 3" xfId="38570" hidden="1"/>
    <cellStyle name="Uwaga 3" xfId="38567" hidden="1"/>
    <cellStyle name="Uwaga 3" xfId="38565" hidden="1"/>
    <cellStyle name="Uwaga 3" xfId="38561" hidden="1"/>
    <cellStyle name="Uwaga 3" xfId="38558" hidden="1"/>
    <cellStyle name="Uwaga 3" xfId="38556" hidden="1"/>
    <cellStyle name="Uwaga 3" xfId="38552" hidden="1"/>
    <cellStyle name="Uwaga 3" xfId="38550" hidden="1"/>
    <cellStyle name="Uwaga 3" xfId="38549" hidden="1"/>
    <cellStyle name="Uwaga 3" xfId="38542" hidden="1"/>
    <cellStyle name="Uwaga 3" xfId="38539" hidden="1"/>
    <cellStyle name="Uwaga 3" xfId="38537" hidden="1"/>
    <cellStyle name="Uwaga 3" xfId="38533" hidden="1"/>
    <cellStyle name="Uwaga 3" xfId="38530" hidden="1"/>
    <cellStyle name="Uwaga 3" xfId="38528" hidden="1"/>
    <cellStyle name="Uwaga 3" xfId="38524" hidden="1"/>
    <cellStyle name="Uwaga 3" xfId="38521" hidden="1"/>
    <cellStyle name="Uwaga 3" xfId="38519" hidden="1"/>
    <cellStyle name="Uwaga 3" xfId="38516" hidden="1"/>
    <cellStyle name="Uwaga 3" xfId="38514" hidden="1"/>
    <cellStyle name="Uwaga 3" xfId="38513" hidden="1"/>
    <cellStyle name="Uwaga 3" xfId="38507" hidden="1"/>
    <cellStyle name="Uwaga 3" xfId="38505" hidden="1"/>
    <cellStyle name="Uwaga 3" xfId="38503" hidden="1"/>
    <cellStyle name="Uwaga 3" xfId="38498" hidden="1"/>
    <cellStyle name="Uwaga 3" xfId="38496" hidden="1"/>
    <cellStyle name="Uwaga 3" xfId="38494" hidden="1"/>
    <cellStyle name="Uwaga 3" xfId="38489" hidden="1"/>
    <cellStyle name="Uwaga 3" xfId="38487" hidden="1"/>
    <cellStyle name="Uwaga 3" xfId="38485" hidden="1"/>
    <cellStyle name="Uwaga 3" xfId="38480" hidden="1"/>
    <cellStyle name="Uwaga 3" xfId="38478" hidden="1"/>
    <cellStyle name="Uwaga 3" xfId="38477" hidden="1"/>
    <cellStyle name="Uwaga 3" xfId="38470" hidden="1"/>
    <cellStyle name="Uwaga 3" xfId="38467" hidden="1"/>
    <cellStyle name="Uwaga 3" xfId="38465" hidden="1"/>
    <cellStyle name="Uwaga 3" xfId="38461" hidden="1"/>
    <cellStyle name="Uwaga 3" xfId="38458" hidden="1"/>
    <cellStyle name="Uwaga 3" xfId="38456" hidden="1"/>
    <cellStyle name="Uwaga 3" xfId="38452" hidden="1"/>
    <cellStyle name="Uwaga 3" xfId="38449" hidden="1"/>
    <cellStyle name="Uwaga 3" xfId="38447" hidden="1"/>
    <cellStyle name="Uwaga 3" xfId="38444" hidden="1"/>
    <cellStyle name="Uwaga 3" xfId="38442" hidden="1"/>
    <cellStyle name="Uwaga 3" xfId="38440" hidden="1"/>
    <cellStyle name="Uwaga 3" xfId="38434" hidden="1"/>
    <cellStyle name="Uwaga 3" xfId="38431" hidden="1"/>
    <cellStyle name="Uwaga 3" xfId="38429" hidden="1"/>
    <cellStyle name="Uwaga 3" xfId="38425" hidden="1"/>
    <cellStyle name="Uwaga 3" xfId="38422" hidden="1"/>
    <cellStyle name="Uwaga 3" xfId="38420" hidden="1"/>
    <cellStyle name="Uwaga 3" xfId="38416" hidden="1"/>
    <cellStyle name="Uwaga 3" xfId="38413" hidden="1"/>
    <cellStyle name="Uwaga 3" xfId="38411" hidden="1"/>
    <cellStyle name="Uwaga 3" xfId="38409" hidden="1"/>
    <cellStyle name="Uwaga 3" xfId="38407" hidden="1"/>
    <cellStyle name="Uwaga 3" xfId="38405" hidden="1"/>
    <cellStyle name="Uwaga 3" xfId="38400" hidden="1"/>
    <cellStyle name="Uwaga 3" xfId="38398" hidden="1"/>
    <cellStyle name="Uwaga 3" xfId="38395" hidden="1"/>
    <cellStyle name="Uwaga 3" xfId="38391" hidden="1"/>
    <cellStyle name="Uwaga 3" xfId="38388" hidden="1"/>
    <cellStyle name="Uwaga 3" xfId="38385" hidden="1"/>
    <cellStyle name="Uwaga 3" xfId="38382" hidden="1"/>
    <cellStyle name="Uwaga 3" xfId="38380" hidden="1"/>
    <cellStyle name="Uwaga 3" xfId="38377" hidden="1"/>
    <cellStyle name="Uwaga 3" xfId="38373" hidden="1"/>
    <cellStyle name="Uwaga 3" xfId="38371" hidden="1"/>
    <cellStyle name="Uwaga 3" xfId="38368" hidden="1"/>
    <cellStyle name="Uwaga 3" xfId="38363" hidden="1"/>
    <cellStyle name="Uwaga 3" xfId="38360" hidden="1"/>
    <cellStyle name="Uwaga 3" xfId="38357" hidden="1"/>
    <cellStyle name="Uwaga 3" xfId="38353" hidden="1"/>
    <cellStyle name="Uwaga 3" xfId="38350" hidden="1"/>
    <cellStyle name="Uwaga 3" xfId="38348" hidden="1"/>
    <cellStyle name="Uwaga 3" xfId="38345" hidden="1"/>
    <cellStyle name="Uwaga 3" xfId="38342" hidden="1"/>
    <cellStyle name="Uwaga 3" xfId="38339" hidden="1"/>
    <cellStyle name="Uwaga 3" xfId="38337" hidden="1"/>
    <cellStyle name="Uwaga 3" xfId="38335" hidden="1"/>
    <cellStyle name="Uwaga 3" xfId="38332" hidden="1"/>
    <cellStyle name="Uwaga 3" xfId="38327" hidden="1"/>
    <cellStyle name="Uwaga 3" xfId="38324" hidden="1"/>
    <cellStyle name="Uwaga 3" xfId="38321" hidden="1"/>
    <cellStyle name="Uwaga 3" xfId="38318" hidden="1"/>
    <cellStyle name="Uwaga 3" xfId="38315" hidden="1"/>
    <cellStyle name="Uwaga 3" xfId="38312" hidden="1"/>
    <cellStyle name="Uwaga 3" xfId="38309" hidden="1"/>
    <cellStyle name="Uwaga 3" xfId="38306" hidden="1"/>
    <cellStyle name="Uwaga 3" xfId="38303" hidden="1"/>
    <cellStyle name="Uwaga 3" xfId="38301" hidden="1"/>
    <cellStyle name="Uwaga 3" xfId="38299" hidden="1"/>
    <cellStyle name="Uwaga 3" xfId="38296" hidden="1"/>
    <cellStyle name="Uwaga 3" xfId="38291" hidden="1"/>
    <cellStyle name="Uwaga 3" xfId="38288" hidden="1"/>
    <cellStyle name="Uwaga 3" xfId="38285" hidden="1"/>
    <cellStyle name="Uwaga 3" xfId="38282" hidden="1"/>
    <cellStyle name="Uwaga 3" xfId="38279" hidden="1"/>
    <cellStyle name="Uwaga 3" xfId="38276" hidden="1"/>
    <cellStyle name="Uwaga 3" xfId="38273" hidden="1"/>
    <cellStyle name="Uwaga 3" xfId="38270" hidden="1"/>
    <cellStyle name="Uwaga 3" xfId="38267" hidden="1"/>
    <cellStyle name="Uwaga 3" xfId="38265" hidden="1"/>
    <cellStyle name="Uwaga 3" xfId="38263" hidden="1"/>
    <cellStyle name="Uwaga 3" xfId="38260" hidden="1"/>
    <cellStyle name="Uwaga 3" xfId="38254" hidden="1"/>
    <cellStyle name="Uwaga 3" xfId="38251" hidden="1"/>
    <cellStyle name="Uwaga 3" xfId="38249" hidden="1"/>
    <cellStyle name="Uwaga 3" xfId="38245" hidden="1"/>
    <cellStyle name="Uwaga 3" xfId="38242" hidden="1"/>
    <cellStyle name="Uwaga 3" xfId="38240" hidden="1"/>
    <cellStyle name="Uwaga 3" xfId="38236" hidden="1"/>
    <cellStyle name="Uwaga 3" xfId="38233" hidden="1"/>
    <cellStyle name="Uwaga 3" xfId="38231" hidden="1"/>
    <cellStyle name="Uwaga 3" xfId="38229" hidden="1"/>
    <cellStyle name="Uwaga 3" xfId="38226" hidden="1"/>
    <cellStyle name="Uwaga 3" xfId="38223" hidden="1"/>
    <cellStyle name="Uwaga 3" xfId="38220" hidden="1"/>
    <cellStyle name="Uwaga 3" xfId="38218" hidden="1"/>
    <cellStyle name="Uwaga 3" xfId="38216" hidden="1"/>
    <cellStyle name="Uwaga 3" xfId="38211" hidden="1"/>
    <cellStyle name="Uwaga 3" xfId="38209" hidden="1"/>
    <cellStyle name="Uwaga 3" xfId="38206" hidden="1"/>
    <cellStyle name="Uwaga 3" xfId="38202" hidden="1"/>
    <cellStyle name="Uwaga 3" xfId="38200" hidden="1"/>
    <cellStyle name="Uwaga 3" xfId="38197" hidden="1"/>
    <cellStyle name="Uwaga 3" xfId="38193" hidden="1"/>
    <cellStyle name="Uwaga 3" xfId="38191" hidden="1"/>
    <cellStyle name="Uwaga 3" xfId="38188" hidden="1"/>
    <cellStyle name="Uwaga 3" xfId="38184" hidden="1"/>
    <cellStyle name="Uwaga 3" xfId="38182" hidden="1"/>
    <cellStyle name="Uwaga 3" xfId="38180" hidden="1"/>
    <cellStyle name="Uwaga 3" xfId="39662" hidden="1"/>
    <cellStyle name="Uwaga 3" xfId="39663" hidden="1"/>
    <cellStyle name="Uwaga 3" xfId="39665" hidden="1"/>
    <cellStyle name="Uwaga 3" xfId="39677" hidden="1"/>
    <cellStyle name="Uwaga 3" xfId="39678" hidden="1"/>
    <cellStyle name="Uwaga 3" xfId="39683" hidden="1"/>
    <cellStyle name="Uwaga 3" xfId="39692" hidden="1"/>
    <cellStyle name="Uwaga 3" xfId="39693" hidden="1"/>
    <cellStyle name="Uwaga 3" xfId="39698" hidden="1"/>
    <cellStyle name="Uwaga 3" xfId="39707" hidden="1"/>
    <cellStyle name="Uwaga 3" xfId="39708" hidden="1"/>
    <cellStyle name="Uwaga 3" xfId="39709" hidden="1"/>
    <cellStyle name="Uwaga 3" xfId="39722" hidden="1"/>
    <cellStyle name="Uwaga 3" xfId="39727" hidden="1"/>
    <cellStyle name="Uwaga 3" xfId="39732" hidden="1"/>
    <cellStyle name="Uwaga 3" xfId="39742" hidden="1"/>
    <cellStyle name="Uwaga 3" xfId="39747" hidden="1"/>
    <cellStyle name="Uwaga 3" xfId="39751" hidden="1"/>
    <cellStyle name="Uwaga 3" xfId="39758" hidden="1"/>
    <cellStyle name="Uwaga 3" xfId="39763" hidden="1"/>
    <cellStyle name="Uwaga 3" xfId="39766" hidden="1"/>
    <cellStyle name="Uwaga 3" xfId="39772" hidden="1"/>
    <cellStyle name="Uwaga 3" xfId="39777" hidden="1"/>
    <cellStyle name="Uwaga 3" xfId="39781" hidden="1"/>
    <cellStyle name="Uwaga 3" xfId="39782" hidden="1"/>
    <cellStyle name="Uwaga 3" xfId="39783" hidden="1"/>
    <cellStyle name="Uwaga 3" xfId="39787" hidden="1"/>
    <cellStyle name="Uwaga 3" xfId="39799" hidden="1"/>
    <cellStyle name="Uwaga 3" xfId="39804" hidden="1"/>
    <cellStyle name="Uwaga 3" xfId="39809" hidden="1"/>
    <cellStyle name="Uwaga 3" xfId="39814" hidden="1"/>
    <cellStyle name="Uwaga 3" xfId="39819" hidden="1"/>
    <cellStyle name="Uwaga 3" xfId="39824" hidden="1"/>
    <cellStyle name="Uwaga 3" xfId="39828" hidden="1"/>
    <cellStyle name="Uwaga 3" xfId="39832" hidden="1"/>
    <cellStyle name="Uwaga 3" xfId="39837" hidden="1"/>
    <cellStyle name="Uwaga 3" xfId="39842" hidden="1"/>
    <cellStyle name="Uwaga 3" xfId="39843" hidden="1"/>
    <cellStyle name="Uwaga 3" xfId="39845" hidden="1"/>
    <cellStyle name="Uwaga 3" xfId="39858" hidden="1"/>
    <cellStyle name="Uwaga 3" xfId="39862" hidden="1"/>
    <cellStyle name="Uwaga 3" xfId="39867" hidden="1"/>
    <cellStyle name="Uwaga 3" xfId="39874" hidden="1"/>
    <cellStyle name="Uwaga 3" xfId="39878" hidden="1"/>
    <cellStyle name="Uwaga 3" xfId="39883" hidden="1"/>
    <cellStyle name="Uwaga 3" xfId="39888" hidden="1"/>
    <cellStyle name="Uwaga 3" xfId="39891" hidden="1"/>
    <cellStyle name="Uwaga 3" xfId="39896" hidden="1"/>
    <cellStyle name="Uwaga 3" xfId="39902" hidden="1"/>
    <cellStyle name="Uwaga 3" xfId="39903" hidden="1"/>
    <cellStyle name="Uwaga 3" xfId="39906" hidden="1"/>
    <cellStyle name="Uwaga 3" xfId="39919" hidden="1"/>
    <cellStyle name="Uwaga 3" xfId="39923" hidden="1"/>
    <cellStyle name="Uwaga 3" xfId="39928" hidden="1"/>
    <cellStyle name="Uwaga 3" xfId="39935" hidden="1"/>
    <cellStyle name="Uwaga 3" xfId="39940" hidden="1"/>
    <cellStyle name="Uwaga 3" xfId="39944" hidden="1"/>
    <cellStyle name="Uwaga 3" xfId="39949" hidden="1"/>
    <cellStyle name="Uwaga 3" xfId="39953" hidden="1"/>
    <cellStyle name="Uwaga 3" xfId="39958" hidden="1"/>
    <cellStyle name="Uwaga 3" xfId="39962" hidden="1"/>
    <cellStyle name="Uwaga 3" xfId="39963" hidden="1"/>
    <cellStyle name="Uwaga 3" xfId="39965" hidden="1"/>
    <cellStyle name="Uwaga 3" xfId="39977" hidden="1"/>
    <cellStyle name="Uwaga 3" xfId="39978" hidden="1"/>
    <cellStyle name="Uwaga 3" xfId="39980" hidden="1"/>
    <cellStyle name="Uwaga 3" xfId="39992" hidden="1"/>
    <cellStyle name="Uwaga 3" xfId="39994" hidden="1"/>
    <cellStyle name="Uwaga 3" xfId="39997" hidden="1"/>
    <cellStyle name="Uwaga 3" xfId="40007" hidden="1"/>
    <cellStyle name="Uwaga 3" xfId="40008" hidden="1"/>
    <cellStyle name="Uwaga 3" xfId="40010" hidden="1"/>
    <cellStyle name="Uwaga 3" xfId="40022" hidden="1"/>
    <cellStyle name="Uwaga 3" xfId="40023" hidden="1"/>
    <cellStyle name="Uwaga 3" xfId="40024" hidden="1"/>
    <cellStyle name="Uwaga 3" xfId="40038" hidden="1"/>
    <cellStyle name="Uwaga 3" xfId="40041" hidden="1"/>
    <cellStyle name="Uwaga 3" xfId="40045" hidden="1"/>
    <cellStyle name="Uwaga 3" xfId="40053" hidden="1"/>
    <cellStyle name="Uwaga 3" xfId="40056" hidden="1"/>
    <cellStyle name="Uwaga 3" xfId="40060" hidden="1"/>
    <cellStyle name="Uwaga 3" xfId="40068" hidden="1"/>
    <cellStyle name="Uwaga 3" xfId="40071" hidden="1"/>
    <cellStyle name="Uwaga 3" xfId="40075" hidden="1"/>
    <cellStyle name="Uwaga 3" xfId="40082" hidden="1"/>
    <cellStyle name="Uwaga 3" xfId="40083" hidden="1"/>
    <cellStyle name="Uwaga 3" xfId="40085" hidden="1"/>
    <cellStyle name="Uwaga 3" xfId="40098" hidden="1"/>
    <cellStyle name="Uwaga 3" xfId="40101" hidden="1"/>
    <cellStyle name="Uwaga 3" xfId="40104" hidden="1"/>
    <cellStyle name="Uwaga 3" xfId="40113" hidden="1"/>
    <cellStyle name="Uwaga 3" xfId="40116" hidden="1"/>
    <cellStyle name="Uwaga 3" xfId="40120" hidden="1"/>
    <cellStyle name="Uwaga 3" xfId="40128" hidden="1"/>
    <cellStyle name="Uwaga 3" xfId="40130" hidden="1"/>
    <cellStyle name="Uwaga 3" xfId="40133" hidden="1"/>
    <cellStyle name="Uwaga 3" xfId="40142" hidden="1"/>
    <cellStyle name="Uwaga 3" xfId="40143" hidden="1"/>
    <cellStyle name="Uwaga 3" xfId="40144" hidden="1"/>
    <cellStyle name="Uwaga 3" xfId="40157" hidden="1"/>
    <cellStyle name="Uwaga 3" xfId="40158" hidden="1"/>
    <cellStyle name="Uwaga 3" xfId="40160" hidden="1"/>
    <cellStyle name="Uwaga 3" xfId="40172" hidden="1"/>
    <cellStyle name="Uwaga 3" xfId="40173" hidden="1"/>
    <cellStyle name="Uwaga 3" xfId="40175" hidden="1"/>
    <cellStyle name="Uwaga 3" xfId="40187" hidden="1"/>
    <cellStyle name="Uwaga 3" xfId="40188" hidden="1"/>
    <cellStyle name="Uwaga 3" xfId="40190" hidden="1"/>
    <cellStyle name="Uwaga 3" xfId="40202" hidden="1"/>
    <cellStyle name="Uwaga 3" xfId="40203" hidden="1"/>
    <cellStyle name="Uwaga 3" xfId="40204" hidden="1"/>
    <cellStyle name="Uwaga 3" xfId="40218" hidden="1"/>
    <cellStyle name="Uwaga 3" xfId="40220" hidden="1"/>
    <cellStyle name="Uwaga 3" xfId="40223" hidden="1"/>
    <cellStyle name="Uwaga 3" xfId="40233" hidden="1"/>
    <cellStyle name="Uwaga 3" xfId="40236" hidden="1"/>
    <cellStyle name="Uwaga 3" xfId="40239" hidden="1"/>
    <cellStyle name="Uwaga 3" xfId="40248" hidden="1"/>
    <cellStyle name="Uwaga 3" xfId="40250" hidden="1"/>
    <cellStyle name="Uwaga 3" xfId="40253" hidden="1"/>
    <cellStyle name="Uwaga 3" xfId="40262" hidden="1"/>
    <cellStyle name="Uwaga 3" xfId="40263" hidden="1"/>
    <cellStyle name="Uwaga 3" xfId="40264" hidden="1"/>
    <cellStyle name="Uwaga 3" xfId="40277" hidden="1"/>
    <cellStyle name="Uwaga 3" xfId="40279" hidden="1"/>
    <cellStyle name="Uwaga 3" xfId="40281" hidden="1"/>
    <cellStyle name="Uwaga 3" xfId="40292" hidden="1"/>
    <cellStyle name="Uwaga 3" xfId="40294" hidden="1"/>
    <cellStyle name="Uwaga 3" xfId="40296" hidden="1"/>
    <cellStyle name="Uwaga 3" xfId="40307" hidden="1"/>
    <cellStyle name="Uwaga 3" xfId="40309" hidden="1"/>
    <cellStyle name="Uwaga 3" xfId="40311" hidden="1"/>
    <cellStyle name="Uwaga 3" xfId="40322" hidden="1"/>
    <cellStyle name="Uwaga 3" xfId="40323" hidden="1"/>
    <cellStyle name="Uwaga 3" xfId="40324" hidden="1"/>
    <cellStyle name="Uwaga 3" xfId="40337" hidden="1"/>
    <cellStyle name="Uwaga 3" xfId="40339" hidden="1"/>
    <cellStyle name="Uwaga 3" xfId="40341" hidden="1"/>
    <cellStyle name="Uwaga 3" xfId="40352" hidden="1"/>
    <cellStyle name="Uwaga 3" xfId="40354" hidden="1"/>
    <cellStyle name="Uwaga 3" xfId="40356" hidden="1"/>
    <cellStyle name="Uwaga 3" xfId="40367" hidden="1"/>
    <cellStyle name="Uwaga 3" xfId="40369" hidden="1"/>
    <cellStyle name="Uwaga 3" xfId="40370" hidden="1"/>
    <cellStyle name="Uwaga 3" xfId="40382" hidden="1"/>
    <cellStyle name="Uwaga 3" xfId="40383" hidden="1"/>
    <cellStyle name="Uwaga 3" xfId="40384" hidden="1"/>
    <cellStyle name="Uwaga 3" xfId="40397" hidden="1"/>
    <cellStyle name="Uwaga 3" xfId="40399" hidden="1"/>
    <cellStyle name="Uwaga 3" xfId="40401" hidden="1"/>
    <cellStyle name="Uwaga 3" xfId="40412" hidden="1"/>
    <cellStyle name="Uwaga 3" xfId="40414" hidden="1"/>
    <cellStyle name="Uwaga 3" xfId="40416" hidden="1"/>
    <cellStyle name="Uwaga 3" xfId="40427" hidden="1"/>
    <cellStyle name="Uwaga 3" xfId="40429" hidden="1"/>
    <cellStyle name="Uwaga 3" xfId="40431" hidden="1"/>
    <cellStyle name="Uwaga 3" xfId="40442" hidden="1"/>
    <cellStyle name="Uwaga 3" xfId="40443" hidden="1"/>
    <cellStyle name="Uwaga 3" xfId="40445" hidden="1"/>
    <cellStyle name="Uwaga 3" xfId="40456" hidden="1"/>
    <cellStyle name="Uwaga 3" xfId="40458" hidden="1"/>
    <cellStyle name="Uwaga 3" xfId="40459" hidden="1"/>
    <cellStyle name="Uwaga 3" xfId="40468" hidden="1"/>
    <cellStyle name="Uwaga 3" xfId="40471" hidden="1"/>
    <cellStyle name="Uwaga 3" xfId="40473" hidden="1"/>
    <cellStyle name="Uwaga 3" xfId="40484" hidden="1"/>
    <cellStyle name="Uwaga 3" xfId="40486" hidden="1"/>
    <cellStyle name="Uwaga 3" xfId="40488" hidden="1"/>
    <cellStyle name="Uwaga 3" xfId="40500" hidden="1"/>
    <cellStyle name="Uwaga 3" xfId="40502" hidden="1"/>
    <cellStyle name="Uwaga 3" xfId="40504" hidden="1"/>
    <cellStyle name="Uwaga 3" xfId="40512" hidden="1"/>
    <cellStyle name="Uwaga 3" xfId="40514" hidden="1"/>
    <cellStyle name="Uwaga 3" xfId="40517" hidden="1"/>
    <cellStyle name="Uwaga 3" xfId="40507" hidden="1"/>
    <cellStyle name="Uwaga 3" xfId="40506" hidden="1"/>
    <cellStyle name="Uwaga 3" xfId="40505" hidden="1"/>
    <cellStyle name="Uwaga 3" xfId="40492" hidden="1"/>
    <cellStyle name="Uwaga 3" xfId="40491" hidden="1"/>
    <cellStyle name="Uwaga 3" xfId="40490" hidden="1"/>
    <cellStyle name="Uwaga 3" xfId="40477" hidden="1"/>
    <cellStyle name="Uwaga 3" xfId="40476" hidden="1"/>
    <cellStyle name="Uwaga 3" xfId="40475" hidden="1"/>
    <cellStyle name="Uwaga 3" xfId="40462" hidden="1"/>
    <cellStyle name="Uwaga 3" xfId="40461" hidden="1"/>
    <cellStyle name="Uwaga 3" xfId="40460" hidden="1"/>
    <cellStyle name="Uwaga 3" xfId="40447" hidden="1"/>
    <cellStyle name="Uwaga 3" xfId="40446" hidden="1"/>
    <cellStyle name="Uwaga 3" xfId="40444" hidden="1"/>
    <cellStyle name="Uwaga 3" xfId="40433" hidden="1"/>
    <cellStyle name="Uwaga 3" xfId="40430" hidden="1"/>
    <cellStyle name="Uwaga 3" xfId="40428" hidden="1"/>
    <cellStyle name="Uwaga 3" xfId="40418" hidden="1"/>
    <cellStyle name="Uwaga 3" xfId="40415" hidden="1"/>
    <cellStyle name="Uwaga 3" xfId="40413" hidden="1"/>
    <cellStyle name="Uwaga 3" xfId="40403" hidden="1"/>
    <cellStyle name="Uwaga 3" xfId="40400" hidden="1"/>
    <cellStyle name="Uwaga 3" xfId="40398" hidden="1"/>
    <cellStyle name="Uwaga 3" xfId="40388" hidden="1"/>
    <cellStyle name="Uwaga 3" xfId="40386" hidden="1"/>
    <cellStyle name="Uwaga 3" xfId="40385" hidden="1"/>
    <cellStyle name="Uwaga 3" xfId="40373" hidden="1"/>
    <cellStyle name="Uwaga 3" xfId="40371" hidden="1"/>
    <cellStyle name="Uwaga 3" xfId="40368" hidden="1"/>
    <cellStyle name="Uwaga 3" xfId="40358" hidden="1"/>
    <cellStyle name="Uwaga 3" xfId="40355" hidden="1"/>
    <cellStyle name="Uwaga 3" xfId="40353" hidden="1"/>
    <cellStyle name="Uwaga 3" xfId="40343" hidden="1"/>
    <cellStyle name="Uwaga 3" xfId="40340" hidden="1"/>
    <cellStyle name="Uwaga 3" xfId="40338" hidden="1"/>
    <cellStyle name="Uwaga 3" xfId="40328" hidden="1"/>
    <cellStyle name="Uwaga 3" xfId="40326" hidden="1"/>
    <cellStyle name="Uwaga 3" xfId="40325" hidden="1"/>
    <cellStyle name="Uwaga 3" xfId="40313" hidden="1"/>
    <cellStyle name="Uwaga 3" xfId="40310" hidden="1"/>
    <cellStyle name="Uwaga 3" xfId="40308" hidden="1"/>
    <cellStyle name="Uwaga 3" xfId="40298" hidden="1"/>
    <cellStyle name="Uwaga 3" xfId="40295" hidden="1"/>
    <cellStyle name="Uwaga 3" xfId="40293" hidden="1"/>
    <cellStyle name="Uwaga 3" xfId="40283" hidden="1"/>
    <cellStyle name="Uwaga 3" xfId="40280" hidden="1"/>
    <cellStyle name="Uwaga 3" xfId="40278" hidden="1"/>
    <cellStyle name="Uwaga 3" xfId="40268" hidden="1"/>
    <cellStyle name="Uwaga 3" xfId="40266" hidden="1"/>
    <cellStyle name="Uwaga 3" xfId="40265" hidden="1"/>
    <cellStyle name="Uwaga 3" xfId="40252" hidden="1"/>
    <cellStyle name="Uwaga 3" xfId="40249" hidden="1"/>
    <cellStyle name="Uwaga 3" xfId="40247" hidden="1"/>
    <cellStyle name="Uwaga 3" xfId="40237" hidden="1"/>
    <cellStyle name="Uwaga 3" xfId="40234" hidden="1"/>
    <cellStyle name="Uwaga 3" xfId="40232" hidden="1"/>
    <cellStyle name="Uwaga 3" xfId="40222" hidden="1"/>
    <cellStyle name="Uwaga 3" xfId="40219" hidden="1"/>
    <cellStyle name="Uwaga 3" xfId="40217" hidden="1"/>
    <cellStyle name="Uwaga 3" xfId="40208" hidden="1"/>
    <cellStyle name="Uwaga 3" xfId="40206" hidden="1"/>
    <cellStyle name="Uwaga 3" xfId="40205" hidden="1"/>
    <cellStyle name="Uwaga 3" xfId="40193" hidden="1"/>
    <cellStyle name="Uwaga 3" xfId="40191" hidden="1"/>
    <cellStyle name="Uwaga 3" xfId="40189" hidden="1"/>
    <cellStyle name="Uwaga 3" xfId="40178" hidden="1"/>
    <cellStyle name="Uwaga 3" xfId="40176" hidden="1"/>
    <cellStyle name="Uwaga 3" xfId="40174" hidden="1"/>
    <cellStyle name="Uwaga 3" xfId="40163" hidden="1"/>
    <cellStyle name="Uwaga 3" xfId="40161" hidden="1"/>
    <cellStyle name="Uwaga 3" xfId="40159" hidden="1"/>
    <cellStyle name="Uwaga 3" xfId="40148" hidden="1"/>
    <cellStyle name="Uwaga 3" xfId="40146" hidden="1"/>
    <cellStyle name="Uwaga 3" xfId="40145" hidden="1"/>
    <cellStyle name="Uwaga 3" xfId="40132" hidden="1"/>
    <cellStyle name="Uwaga 3" xfId="40129" hidden="1"/>
    <cellStyle name="Uwaga 3" xfId="40127" hidden="1"/>
    <cellStyle name="Uwaga 3" xfId="40117" hidden="1"/>
    <cellStyle name="Uwaga 3" xfId="40114" hidden="1"/>
    <cellStyle name="Uwaga 3" xfId="40112" hidden="1"/>
    <cellStyle name="Uwaga 3" xfId="40102" hidden="1"/>
    <cellStyle name="Uwaga 3" xfId="40099" hidden="1"/>
    <cellStyle name="Uwaga 3" xfId="40097" hidden="1"/>
    <cellStyle name="Uwaga 3" xfId="40088" hidden="1"/>
    <cellStyle name="Uwaga 3" xfId="40086" hidden="1"/>
    <cellStyle name="Uwaga 3" xfId="40084" hidden="1"/>
    <cellStyle name="Uwaga 3" xfId="40072" hidden="1"/>
    <cellStyle name="Uwaga 3" xfId="40069" hidden="1"/>
    <cellStyle name="Uwaga 3" xfId="40067" hidden="1"/>
    <cellStyle name="Uwaga 3" xfId="40057" hidden="1"/>
    <cellStyle name="Uwaga 3" xfId="40054" hidden="1"/>
    <cellStyle name="Uwaga 3" xfId="40052" hidden="1"/>
    <cellStyle name="Uwaga 3" xfId="40042" hidden="1"/>
    <cellStyle name="Uwaga 3" xfId="40039" hidden="1"/>
    <cellStyle name="Uwaga 3" xfId="40037" hidden="1"/>
    <cellStyle name="Uwaga 3" xfId="40030" hidden="1"/>
    <cellStyle name="Uwaga 3" xfId="40027" hidden="1"/>
    <cellStyle name="Uwaga 3" xfId="40025" hidden="1"/>
    <cellStyle name="Uwaga 3" xfId="40015" hidden="1"/>
    <cellStyle name="Uwaga 3" xfId="40012" hidden="1"/>
    <cellStyle name="Uwaga 3" xfId="40009" hidden="1"/>
    <cellStyle name="Uwaga 3" xfId="40000" hidden="1"/>
    <cellStyle name="Uwaga 3" xfId="39996" hidden="1"/>
    <cellStyle name="Uwaga 3" xfId="39993" hidden="1"/>
    <cellStyle name="Uwaga 3" xfId="39985" hidden="1"/>
    <cellStyle name="Uwaga 3" xfId="39982" hidden="1"/>
    <cellStyle name="Uwaga 3" xfId="39979" hidden="1"/>
    <cellStyle name="Uwaga 3" xfId="39970" hidden="1"/>
    <cellStyle name="Uwaga 3" xfId="39967" hidden="1"/>
    <cellStyle name="Uwaga 3" xfId="39964" hidden="1"/>
    <cellStyle name="Uwaga 3" xfId="39954" hidden="1"/>
    <cellStyle name="Uwaga 3" xfId="39950" hidden="1"/>
    <cellStyle name="Uwaga 3" xfId="39947" hidden="1"/>
    <cellStyle name="Uwaga 3" xfId="39938" hidden="1"/>
    <cellStyle name="Uwaga 3" xfId="39934" hidden="1"/>
    <cellStyle name="Uwaga 3" xfId="39932" hidden="1"/>
    <cellStyle name="Uwaga 3" xfId="39924" hidden="1"/>
    <cellStyle name="Uwaga 3" xfId="39920" hidden="1"/>
    <cellStyle name="Uwaga 3" xfId="39917" hidden="1"/>
    <cellStyle name="Uwaga 3" xfId="39910" hidden="1"/>
    <cellStyle name="Uwaga 3" xfId="39907" hidden="1"/>
    <cellStyle name="Uwaga 3" xfId="39904" hidden="1"/>
    <cellStyle name="Uwaga 3" xfId="39895" hidden="1"/>
    <cellStyle name="Uwaga 3" xfId="39890" hidden="1"/>
    <cellStyle name="Uwaga 3" xfId="39887" hidden="1"/>
    <cellStyle name="Uwaga 3" xfId="39880" hidden="1"/>
    <cellStyle name="Uwaga 3" xfId="39875" hidden="1"/>
    <cellStyle name="Uwaga 3" xfId="39872" hidden="1"/>
    <cellStyle name="Uwaga 3" xfId="39865" hidden="1"/>
    <cellStyle name="Uwaga 3" xfId="39860" hidden="1"/>
    <cellStyle name="Uwaga 3" xfId="39857" hidden="1"/>
    <cellStyle name="Uwaga 3" xfId="39851" hidden="1"/>
    <cellStyle name="Uwaga 3" xfId="39847" hidden="1"/>
    <cellStyle name="Uwaga 3" xfId="39844" hidden="1"/>
    <cellStyle name="Uwaga 3" xfId="39836" hidden="1"/>
    <cellStyle name="Uwaga 3" xfId="39831" hidden="1"/>
    <cellStyle name="Uwaga 3" xfId="39827" hidden="1"/>
    <cellStyle name="Uwaga 3" xfId="39821" hidden="1"/>
    <cellStyle name="Uwaga 3" xfId="39816" hidden="1"/>
    <cellStyle name="Uwaga 3" xfId="39812" hidden="1"/>
    <cellStyle name="Uwaga 3" xfId="39806" hidden="1"/>
    <cellStyle name="Uwaga 3" xfId="39801" hidden="1"/>
    <cellStyle name="Uwaga 3" xfId="39797" hidden="1"/>
    <cellStyle name="Uwaga 3" xfId="39792" hidden="1"/>
    <cellStyle name="Uwaga 3" xfId="39788" hidden="1"/>
    <cellStyle name="Uwaga 3" xfId="39784" hidden="1"/>
    <cellStyle name="Uwaga 3" xfId="39776" hidden="1"/>
    <cellStyle name="Uwaga 3" xfId="39771" hidden="1"/>
    <cellStyle name="Uwaga 3" xfId="39767" hidden="1"/>
    <cellStyle name="Uwaga 3" xfId="39761" hidden="1"/>
    <cellStyle name="Uwaga 3" xfId="39756" hidden="1"/>
    <cellStyle name="Uwaga 3" xfId="39752" hidden="1"/>
    <cellStyle name="Uwaga 3" xfId="39746" hidden="1"/>
    <cellStyle name="Uwaga 3" xfId="39741"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4" hidden="1"/>
    <cellStyle name="Uwaga 3" xfId="39658" hidden="1"/>
    <cellStyle name="Uwaga 3" xfId="39654" hidden="1"/>
    <cellStyle name="Uwaga 3" xfId="39650" hidden="1"/>
    <cellStyle name="Uwaga 3" xfId="40510" hidden="1"/>
    <cellStyle name="Uwaga 3" xfId="40509" hidden="1"/>
    <cellStyle name="Uwaga 3" xfId="40508" hidden="1"/>
    <cellStyle name="Uwaga 3" xfId="40495" hidden="1"/>
    <cellStyle name="Uwaga 3" xfId="40494" hidden="1"/>
    <cellStyle name="Uwaga 3" xfId="40493" hidden="1"/>
    <cellStyle name="Uwaga 3" xfId="40480" hidden="1"/>
    <cellStyle name="Uwaga 3" xfId="40479" hidden="1"/>
    <cellStyle name="Uwaga 3" xfId="40478" hidden="1"/>
    <cellStyle name="Uwaga 3" xfId="40465" hidden="1"/>
    <cellStyle name="Uwaga 3" xfId="40464" hidden="1"/>
    <cellStyle name="Uwaga 3" xfId="40463" hidden="1"/>
    <cellStyle name="Uwaga 3" xfId="40450" hidden="1"/>
    <cellStyle name="Uwaga 3" xfId="40449" hidden="1"/>
    <cellStyle name="Uwaga 3" xfId="40448"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2" hidden="1"/>
    <cellStyle name="Uwaga 3" xfId="40391" hidden="1"/>
    <cellStyle name="Uwaga 3" xfId="40389" hidden="1"/>
    <cellStyle name="Uwaga 3" xfId="40387" hidden="1"/>
    <cellStyle name="Uwaga 3" xfId="40376" hidden="1"/>
    <cellStyle name="Uwaga 3" xfId="40374" hidden="1"/>
    <cellStyle name="Uwaga 3" xfId="40372" hidden="1"/>
    <cellStyle name="Uwaga 3" xfId="40361" hidden="1"/>
    <cellStyle name="Uwaga 3" xfId="40359" hidden="1"/>
    <cellStyle name="Uwaga 3" xfId="40357" hidden="1"/>
    <cellStyle name="Uwaga 3" xfId="40346" hidden="1"/>
    <cellStyle name="Uwaga 3" xfId="40344" hidden="1"/>
    <cellStyle name="Uwaga 3" xfId="40342" hidden="1"/>
    <cellStyle name="Uwaga 3" xfId="40331" hidden="1"/>
    <cellStyle name="Uwaga 3" xfId="40329" hidden="1"/>
    <cellStyle name="Uwaga 3" xfId="40327" hidden="1"/>
    <cellStyle name="Uwaga 3" xfId="40316" hidden="1"/>
    <cellStyle name="Uwaga 3" xfId="40314" hidden="1"/>
    <cellStyle name="Uwaga 3" xfId="40312" hidden="1"/>
    <cellStyle name="Uwaga 3" xfId="40301" hidden="1"/>
    <cellStyle name="Uwaga 3" xfId="40299" hidden="1"/>
    <cellStyle name="Uwaga 3" xfId="40297" hidden="1"/>
    <cellStyle name="Uwaga 3" xfId="40286" hidden="1"/>
    <cellStyle name="Uwaga 3" xfId="40284" hidden="1"/>
    <cellStyle name="Uwaga 3" xfId="40282" hidden="1"/>
    <cellStyle name="Uwaga 3" xfId="40271" hidden="1"/>
    <cellStyle name="Uwaga 3" xfId="40269" hidden="1"/>
    <cellStyle name="Uwaga 3" xfId="40267" hidden="1"/>
    <cellStyle name="Uwaga 3" xfId="40256" hidden="1"/>
    <cellStyle name="Uwaga 3" xfId="40254" hidden="1"/>
    <cellStyle name="Uwaga 3" xfId="40251" hidden="1"/>
    <cellStyle name="Uwaga 3" xfId="40241" hidden="1"/>
    <cellStyle name="Uwaga 3" xfId="40238" hidden="1"/>
    <cellStyle name="Uwaga 3" xfId="40235" hidden="1"/>
    <cellStyle name="Uwaga 3" xfId="40226" hidden="1"/>
    <cellStyle name="Uwaga 3" xfId="40224" hidden="1"/>
    <cellStyle name="Uwaga 3" xfId="40221" hidden="1"/>
    <cellStyle name="Uwaga 3" xfId="40211" hidden="1"/>
    <cellStyle name="Uwaga 3" xfId="40209" hidden="1"/>
    <cellStyle name="Uwaga 3" xfId="40207" hidden="1"/>
    <cellStyle name="Uwaga 3" xfId="40196" hidden="1"/>
    <cellStyle name="Uwaga 3" xfId="40194" hidden="1"/>
    <cellStyle name="Uwaga 3" xfId="40192" hidden="1"/>
    <cellStyle name="Uwaga 3" xfId="40181" hidden="1"/>
    <cellStyle name="Uwaga 3" xfId="40179" hidden="1"/>
    <cellStyle name="Uwaga 3" xfId="40177" hidden="1"/>
    <cellStyle name="Uwaga 3" xfId="40166" hidden="1"/>
    <cellStyle name="Uwaga 3" xfId="40164" hidden="1"/>
    <cellStyle name="Uwaga 3" xfId="40162" hidden="1"/>
    <cellStyle name="Uwaga 3" xfId="40151" hidden="1"/>
    <cellStyle name="Uwaga 3" xfId="40149" hidden="1"/>
    <cellStyle name="Uwaga 3" xfId="40147" hidden="1"/>
    <cellStyle name="Uwaga 3" xfId="40136" hidden="1"/>
    <cellStyle name="Uwaga 3" xfId="40134" hidden="1"/>
    <cellStyle name="Uwaga 3" xfId="40131" hidden="1"/>
    <cellStyle name="Uwaga 3" xfId="40121" hidden="1"/>
    <cellStyle name="Uwaga 3" xfId="40118" hidden="1"/>
    <cellStyle name="Uwaga 3" xfId="40115" hidden="1"/>
    <cellStyle name="Uwaga 3" xfId="40106" hidden="1"/>
    <cellStyle name="Uwaga 3" xfId="40103" hidden="1"/>
    <cellStyle name="Uwaga 3" xfId="40100" hidden="1"/>
    <cellStyle name="Uwaga 3" xfId="40091" hidden="1"/>
    <cellStyle name="Uwaga 3" xfId="40089" hidden="1"/>
    <cellStyle name="Uwaga 3" xfId="40087" hidden="1"/>
    <cellStyle name="Uwaga 3" xfId="40076" hidden="1"/>
    <cellStyle name="Uwaga 3" xfId="40073" hidden="1"/>
    <cellStyle name="Uwaga 3" xfId="40070" hidden="1"/>
    <cellStyle name="Uwaga 3" xfId="40061" hidden="1"/>
    <cellStyle name="Uwaga 3" xfId="40058" hidden="1"/>
    <cellStyle name="Uwaga 3" xfId="40055" hidden="1"/>
    <cellStyle name="Uwaga 3" xfId="40046" hidden="1"/>
    <cellStyle name="Uwaga 3" xfId="40043" hidden="1"/>
    <cellStyle name="Uwaga 3" xfId="40040" hidden="1"/>
    <cellStyle name="Uwaga 3" xfId="40033" hidden="1"/>
    <cellStyle name="Uwaga 3" xfId="40029" hidden="1"/>
    <cellStyle name="Uwaga 3" xfId="40026" hidden="1"/>
    <cellStyle name="Uwaga 3" xfId="40018" hidden="1"/>
    <cellStyle name="Uwaga 3" xfId="40014" hidden="1"/>
    <cellStyle name="Uwaga 3" xfId="40011" hidden="1"/>
    <cellStyle name="Uwaga 3" xfId="40003" hidden="1"/>
    <cellStyle name="Uwaga 3" xfId="39999" hidden="1"/>
    <cellStyle name="Uwaga 3" xfId="39995" hidden="1"/>
    <cellStyle name="Uwaga 3" xfId="39988" hidden="1"/>
    <cellStyle name="Uwaga 3" xfId="39984" hidden="1"/>
    <cellStyle name="Uwaga 3" xfId="39981" hidden="1"/>
    <cellStyle name="Uwaga 3" xfId="39973" hidden="1"/>
    <cellStyle name="Uwaga 3" xfId="39969" hidden="1"/>
    <cellStyle name="Uwaga 3" xfId="39966" hidden="1"/>
    <cellStyle name="Uwaga 3" xfId="39957" hidden="1"/>
    <cellStyle name="Uwaga 3" xfId="39952" hidden="1"/>
    <cellStyle name="Uwaga 3" xfId="39948" hidden="1"/>
    <cellStyle name="Uwaga 3" xfId="39942" hidden="1"/>
    <cellStyle name="Uwaga 3" xfId="39937" hidden="1"/>
    <cellStyle name="Uwaga 3" xfId="39933" hidden="1"/>
    <cellStyle name="Uwaga 3" xfId="39927" hidden="1"/>
    <cellStyle name="Uwaga 3" xfId="39922" hidden="1"/>
    <cellStyle name="Uwaga 3" xfId="39918" hidden="1"/>
    <cellStyle name="Uwaga 3" xfId="39913" hidden="1"/>
    <cellStyle name="Uwaga 3" xfId="39909" hidden="1"/>
    <cellStyle name="Uwaga 3" xfId="39905" hidden="1"/>
    <cellStyle name="Uwaga 3" xfId="39898" hidden="1"/>
    <cellStyle name="Uwaga 3" xfId="39893" hidden="1"/>
    <cellStyle name="Uwaga 3" xfId="39889" hidden="1"/>
    <cellStyle name="Uwaga 3" xfId="39882" hidden="1"/>
    <cellStyle name="Uwaga 3" xfId="39877" hidden="1"/>
    <cellStyle name="Uwaga 3" xfId="39873" hidden="1"/>
    <cellStyle name="Uwaga 3" xfId="39868" hidden="1"/>
    <cellStyle name="Uwaga 3" xfId="39863" hidden="1"/>
    <cellStyle name="Uwaga 3" xfId="39859" hidden="1"/>
    <cellStyle name="Uwaga 3" xfId="39853" hidden="1"/>
    <cellStyle name="Uwaga 3" xfId="39849" hidden="1"/>
    <cellStyle name="Uwaga 3" xfId="39846" hidden="1"/>
    <cellStyle name="Uwaga 3" xfId="39839" hidden="1"/>
    <cellStyle name="Uwaga 3" xfId="39834" hidden="1"/>
    <cellStyle name="Uwaga 3" xfId="39829" hidden="1"/>
    <cellStyle name="Uwaga 3" xfId="39823" hidden="1"/>
    <cellStyle name="Uwaga 3" xfId="39818" hidden="1"/>
    <cellStyle name="Uwaga 3" xfId="39813" hidden="1"/>
    <cellStyle name="Uwaga 3" xfId="39808" hidden="1"/>
    <cellStyle name="Uwaga 3" xfId="39803" hidden="1"/>
    <cellStyle name="Uwaga 3" xfId="39798" hidden="1"/>
    <cellStyle name="Uwaga 3" xfId="39794" hidden="1"/>
    <cellStyle name="Uwaga 3" xfId="39790" hidden="1"/>
    <cellStyle name="Uwaga 3" xfId="39785" hidden="1"/>
    <cellStyle name="Uwaga 3" xfId="39778" hidden="1"/>
    <cellStyle name="Uwaga 3" xfId="39773" hidden="1"/>
    <cellStyle name="Uwaga 3" xfId="39768" hidden="1"/>
    <cellStyle name="Uwaga 3" xfId="39762" hidden="1"/>
    <cellStyle name="Uwaga 3" xfId="39757"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40515" hidden="1"/>
    <cellStyle name="Uwaga 3" xfId="40513" hidden="1"/>
    <cellStyle name="Uwaga 3" xfId="40511" hidden="1"/>
    <cellStyle name="Uwaga 3" xfId="40498" hidden="1"/>
    <cellStyle name="Uwaga 3" xfId="40497" hidden="1"/>
    <cellStyle name="Uwaga 3" xfId="40496" hidden="1"/>
    <cellStyle name="Uwaga 3" xfId="40483" hidden="1"/>
    <cellStyle name="Uwaga 3" xfId="40482" hidden="1"/>
    <cellStyle name="Uwaga 3" xfId="40481" hidden="1"/>
    <cellStyle name="Uwaga 3" xfId="40469" hidden="1"/>
    <cellStyle name="Uwaga 3" xfId="40467" hidden="1"/>
    <cellStyle name="Uwaga 3" xfId="40466" hidden="1"/>
    <cellStyle name="Uwaga 3" xfId="40453" hidden="1"/>
    <cellStyle name="Uwaga 3" xfId="40452" hidden="1"/>
    <cellStyle name="Uwaga 3" xfId="40451"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90" hidden="1"/>
    <cellStyle name="Uwaga 3" xfId="40379" hidden="1"/>
    <cellStyle name="Uwaga 3" xfId="40377" hidden="1"/>
    <cellStyle name="Uwaga 3" xfId="40375" hidden="1"/>
    <cellStyle name="Uwaga 3" xfId="40364" hidden="1"/>
    <cellStyle name="Uwaga 3" xfId="40362" hidden="1"/>
    <cellStyle name="Uwaga 3" xfId="40360" hidden="1"/>
    <cellStyle name="Uwaga 3" xfId="40349" hidden="1"/>
    <cellStyle name="Uwaga 3" xfId="40347" hidden="1"/>
    <cellStyle name="Uwaga 3" xfId="40345" hidden="1"/>
    <cellStyle name="Uwaga 3" xfId="40334" hidden="1"/>
    <cellStyle name="Uwaga 3" xfId="40332" hidden="1"/>
    <cellStyle name="Uwaga 3" xfId="40330" hidden="1"/>
    <cellStyle name="Uwaga 3" xfId="40319" hidden="1"/>
    <cellStyle name="Uwaga 3" xfId="40317" hidden="1"/>
    <cellStyle name="Uwaga 3" xfId="40315" hidden="1"/>
    <cellStyle name="Uwaga 3" xfId="40304" hidden="1"/>
    <cellStyle name="Uwaga 3" xfId="40302" hidden="1"/>
    <cellStyle name="Uwaga 3" xfId="40300" hidden="1"/>
    <cellStyle name="Uwaga 3" xfId="40289" hidden="1"/>
    <cellStyle name="Uwaga 3" xfId="40287" hidden="1"/>
    <cellStyle name="Uwaga 3" xfId="40285" hidden="1"/>
    <cellStyle name="Uwaga 3" xfId="40274" hidden="1"/>
    <cellStyle name="Uwaga 3" xfId="40272" hidden="1"/>
    <cellStyle name="Uwaga 3" xfId="40270" hidden="1"/>
    <cellStyle name="Uwaga 3" xfId="40259" hidden="1"/>
    <cellStyle name="Uwaga 3" xfId="40257" hidden="1"/>
    <cellStyle name="Uwaga 3" xfId="40255" hidden="1"/>
    <cellStyle name="Uwaga 3" xfId="40244" hidden="1"/>
    <cellStyle name="Uwaga 3" xfId="40242" hidden="1"/>
    <cellStyle name="Uwaga 3" xfId="40240" hidden="1"/>
    <cellStyle name="Uwaga 3" xfId="40229" hidden="1"/>
    <cellStyle name="Uwaga 3" xfId="40227" hidden="1"/>
    <cellStyle name="Uwaga 3" xfId="40225" hidden="1"/>
    <cellStyle name="Uwaga 3" xfId="40214" hidden="1"/>
    <cellStyle name="Uwaga 3" xfId="40212" hidden="1"/>
    <cellStyle name="Uwaga 3" xfId="40210" hidden="1"/>
    <cellStyle name="Uwaga 3" xfId="40199" hidden="1"/>
    <cellStyle name="Uwaga 3" xfId="40197" hidden="1"/>
    <cellStyle name="Uwaga 3" xfId="40195" hidden="1"/>
    <cellStyle name="Uwaga 3" xfId="40184" hidden="1"/>
    <cellStyle name="Uwaga 3" xfId="40182" hidden="1"/>
    <cellStyle name="Uwaga 3" xfId="40180" hidden="1"/>
    <cellStyle name="Uwaga 3" xfId="40169" hidden="1"/>
    <cellStyle name="Uwaga 3" xfId="40167" hidden="1"/>
    <cellStyle name="Uwaga 3" xfId="40165" hidden="1"/>
    <cellStyle name="Uwaga 3" xfId="40154" hidden="1"/>
    <cellStyle name="Uwaga 3" xfId="40152" hidden="1"/>
    <cellStyle name="Uwaga 3" xfId="40150" hidden="1"/>
    <cellStyle name="Uwaga 3" xfId="40139" hidden="1"/>
    <cellStyle name="Uwaga 3" xfId="40137" hidden="1"/>
    <cellStyle name="Uwaga 3" xfId="40135" hidden="1"/>
    <cellStyle name="Uwaga 3" xfId="40124" hidden="1"/>
    <cellStyle name="Uwaga 3" xfId="40122" hidden="1"/>
    <cellStyle name="Uwaga 3" xfId="40119" hidden="1"/>
    <cellStyle name="Uwaga 3" xfId="40109" hidden="1"/>
    <cellStyle name="Uwaga 3" xfId="40107" hidden="1"/>
    <cellStyle name="Uwaga 3" xfId="40105" hidden="1"/>
    <cellStyle name="Uwaga 3" xfId="40094" hidden="1"/>
    <cellStyle name="Uwaga 3" xfId="40092" hidden="1"/>
    <cellStyle name="Uwaga 3" xfId="40090" hidden="1"/>
    <cellStyle name="Uwaga 3" xfId="40079" hidden="1"/>
    <cellStyle name="Uwaga 3" xfId="40077" hidden="1"/>
    <cellStyle name="Uwaga 3" xfId="40074" hidden="1"/>
    <cellStyle name="Uwaga 3" xfId="40064" hidden="1"/>
    <cellStyle name="Uwaga 3" xfId="40062" hidden="1"/>
    <cellStyle name="Uwaga 3" xfId="40059" hidden="1"/>
    <cellStyle name="Uwaga 3" xfId="40049" hidden="1"/>
    <cellStyle name="Uwaga 3" xfId="40047" hidden="1"/>
    <cellStyle name="Uwaga 3" xfId="40044" hidden="1"/>
    <cellStyle name="Uwaga 3" xfId="40035" hidden="1"/>
    <cellStyle name="Uwaga 3" xfId="40032" hidden="1"/>
    <cellStyle name="Uwaga 3" xfId="40028" hidden="1"/>
    <cellStyle name="Uwaga 3" xfId="40020" hidden="1"/>
    <cellStyle name="Uwaga 3" xfId="40017" hidden="1"/>
    <cellStyle name="Uwaga 3" xfId="40013" hidden="1"/>
    <cellStyle name="Uwaga 3" xfId="40005" hidden="1"/>
    <cellStyle name="Uwaga 3" xfId="40002" hidden="1"/>
    <cellStyle name="Uwaga 3" xfId="39998" hidden="1"/>
    <cellStyle name="Uwaga 3" xfId="39990" hidden="1"/>
    <cellStyle name="Uwaga 3" xfId="39987" hidden="1"/>
    <cellStyle name="Uwaga 3" xfId="39983" hidden="1"/>
    <cellStyle name="Uwaga 3" xfId="39975" hidden="1"/>
    <cellStyle name="Uwaga 3" xfId="39972" hidden="1"/>
    <cellStyle name="Uwaga 3" xfId="39968" hidden="1"/>
    <cellStyle name="Uwaga 3" xfId="39960" hidden="1"/>
    <cellStyle name="Uwaga 3" xfId="39956" hidden="1"/>
    <cellStyle name="Uwaga 3" xfId="39951" hidden="1"/>
    <cellStyle name="Uwaga 3" xfId="39945" hidden="1"/>
    <cellStyle name="Uwaga 3" xfId="39941" hidden="1"/>
    <cellStyle name="Uwaga 3" xfId="39936" hidden="1"/>
    <cellStyle name="Uwaga 3" xfId="39930" hidden="1"/>
    <cellStyle name="Uwaga 3" xfId="39926" hidden="1"/>
    <cellStyle name="Uwaga 3" xfId="39921" hidden="1"/>
    <cellStyle name="Uwaga 3" xfId="39915" hidden="1"/>
    <cellStyle name="Uwaga 3" xfId="39912" hidden="1"/>
    <cellStyle name="Uwaga 3" xfId="39908" hidden="1"/>
    <cellStyle name="Uwaga 3" xfId="39900" hidden="1"/>
    <cellStyle name="Uwaga 3" xfId="39897" hidden="1"/>
    <cellStyle name="Uwaga 3" xfId="39892" hidden="1"/>
    <cellStyle name="Uwaga 3" xfId="39885" hidden="1"/>
    <cellStyle name="Uwaga 3" xfId="39881" hidden="1"/>
    <cellStyle name="Uwaga 3" xfId="39876" hidden="1"/>
    <cellStyle name="Uwaga 3" xfId="39870" hidden="1"/>
    <cellStyle name="Uwaga 3" xfId="39866" hidden="1"/>
    <cellStyle name="Uwaga 3" xfId="39861" hidden="1"/>
    <cellStyle name="Uwaga 3" xfId="39855" hidden="1"/>
    <cellStyle name="Uwaga 3" xfId="39852" hidden="1"/>
    <cellStyle name="Uwaga 3" xfId="39848" hidden="1"/>
    <cellStyle name="Uwaga 3" xfId="39840" hidden="1"/>
    <cellStyle name="Uwaga 3" xfId="39835" hidden="1"/>
    <cellStyle name="Uwaga 3" xfId="39830" hidden="1"/>
    <cellStyle name="Uwaga 3" xfId="39825" hidden="1"/>
    <cellStyle name="Uwaga 3" xfId="39820" hidden="1"/>
    <cellStyle name="Uwaga 3" xfId="39815" hidden="1"/>
    <cellStyle name="Uwaga 3" xfId="39810" hidden="1"/>
    <cellStyle name="Uwaga 3" xfId="39805" hidden="1"/>
    <cellStyle name="Uwaga 3" xfId="39800" hidden="1"/>
    <cellStyle name="Uwaga 3" xfId="39795" hidden="1"/>
    <cellStyle name="Uwaga 3" xfId="39791" hidden="1"/>
    <cellStyle name="Uwaga 3" xfId="39786" hidden="1"/>
    <cellStyle name="Uwaga 3" xfId="39779" hidden="1"/>
    <cellStyle name="Uwaga 3" xfId="39774" hidden="1"/>
    <cellStyle name="Uwaga 3" xfId="39769" hidden="1"/>
    <cellStyle name="Uwaga 3" xfId="39764" hidden="1"/>
    <cellStyle name="Uwaga 3" xfId="39759" hidden="1"/>
    <cellStyle name="Uwaga 3" xfId="39754" hidden="1"/>
    <cellStyle name="Uwaga 3" xfId="39749" hidden="1"/>
    <cellStyle name="Uwaga 3" xfId="39744" hidden="1"/>
    <cellStyle name="Uwaga 3" xfId="39739" hidden="1"/>
    <cellStyle name="Uwaga 3" xfId="39735" hidden="1"/>
    <cellStyle name="Uwaga 3" xfId="39730" hidden="1"/>
    <cellStyle name="Uwaga 3" xfId="39725" hidden="1"/>
    <cellStyle name="Uwaga 3" xfId="39720" hidden="1"/>
    <cellStyle name="Uwaga 3" xfId="39716" hidden="1"/>
    <cellStyle name="Uwaga 3" xfId="39712" hidden="1"/>
    <cellStyle name="Uwaga 3" xfId="39705" hidden="1"/>
    <cellStyle name="Uwaga 3" xfId="39701" hidden="1"/>
    <cellStyle name="Uwaga 3" xfId="39696" hidden="1"/>
    <cellStyle name="Uwaga 3" xfId="39690" hidden="1"/>
    <cellStyle name="Uwaga 3" xfId="39686" hidden="1"/>
    <cellStyle name="Uwaga 3" xfId="39681" hidden="1"/>
    <cellStyle name="Uwaga 3" xfId="39675" hidden="1"/>
    <cellStyle name="Uwaga 3" xfId="39671" hidden="1"/>
    <cellStyle name="Uwaga 3" xfId="39667" hidden="1"/>
    <cellStyle name="Uwaga 3" xfId="39660" hidden="1"/>
    <cellStyle name="Uwaga 3" xfId="39656" hidden="1"/>
    <cellStyle name="Uwaga 3" xfId="39652" hidden="1"/>
    <cellStyle name="Uwaga 3" xfId="40519" hidden="1"/>
    <cellStyle name="Uwaga 3" xfId="40518" hidden="1"/>
    <cellStyle name="Uwaga 3" xfId="40516" hidden="1"/>
    <cellStyle name="Uwaga 3" xfId="40503" hidden="1"/>
    <cellStyle name="Uwaga 3" xfId="40501" hidden="1"/>
    <cellStyle name="Uwaga 3" xfId="40499" hidden="1"/>
    <cellStyle name="Uwaga 3" xfId="40489" hidden="1"/>
    <cellStyle name="Uwaga 3" xfId="40487" hidden="1"/>
    <cellStyle name="Uwaga 3" xfId="40485" hidden="1"/>
    <cellStyle name="Uwaga 3" xfId="40474" hidden="1"/>
    <cellStyle name="Uwaga 3" xfId="40472" hidden="1"/>
    <cellStyle name="Uwaga 3" xfId="40470" hidden="1"/>
    <cellStyle name="Uwaga 3" xfId="40457" hidden="1"/>
    <cellStyle name="Uwaga 3" xfId="40455" hidden="1"/>
    <cellStyle name="Uwaga 3" xfId="40454" hidden="1"/>
    <cellStyle name="Uwaga 3" xfId="40441" hidden="1"/>
    <cellStyle name="Uwaga 3" xfId="40440" hidden="1"/>
    <cellStyle name="Uwaga 3" xfId="40438" hidden="1"/>
    <cellStyle name="Uwaga 3" xfId="40426" hidden="1"/>
    <cellStyle name="Uwaga 3" xfId="40425" hidden="1"/>
    <cellStyle name="Uwaga 3" xfId="40423" hidden="1"/>
    <cellStyle name="Uwaga 3" xfId="40411" hidden="1"/>
    <cellStyle name="Uwaga 3" xfId="40410" hidden="1"/>
    <cellStyle name="Uwaga 3" xfId="40408" hidden="1"/>
    <cellStyle name="Uwaga 3" xfId="40396" hidden="1"/>
    <cellStyle name="Uwaga 3" xfId="40395" hidden="1"/>
    <cellStyle name="Uwaga 3" xfId="40393" hidden="1"/>
    <cellStyle name="Uwaga 3" xfId="40381" hidden="1"/>
    <cellStyle name="Uwaga 3" xfId="40380" hidden="1"/>
    <cellStyle name="Uwaga 3" xfId="40378" hidden="1"/>
    <cellStyle name="Uwaga 3" xfId="40366" hidden="1"/>
    <cellStyle name="Uwaga 3" xfId="40365" hidden="1"/>
    <cellStyle name="Uwaga 3" xfId="40363" hidden="1"/>
    <cellStyle name="Uwaga 3" xfId="40351" hidden="1"/>
    <cellStyle name="Uwaga 3" xfId="40350" hidden="1"/>
    <cellStyle name="Uwaga 3" xfId="40348" hidden="1"/>
    <cellStyle name="Uwaga 3" xfId="40336" hidden="1"/>
    <cellStyle name="Uwaga 3" xfId="40335" hidden="1"/>
    <cellStyle name="Uwaga 3" xfId="40333" hidden="1"/>
    <cellStyle name="Uwaga 3" xfId="40321" hidden="1"/>
    <cellStyle name="Uwaga 3" xfId="40320" hidden="1"/>
    <cellStyle name="Uwaga 3" xfId="40318" hidden="1"/>
    <cellStyle name="Uwaga 3" xfId="40306" hidden="1"/>
    <cellStyle name="Uwaga 3" xfId="40305" hidden="1"/>
    <cellStyle name="Uwaga 3" xfId="40303" hidden="1"/>
    <cellStyle name="Uwaga 3" xfId="40291" hidden="1"/>
    <cellStyle name="Uwaga 3" xfId="40290" hidden="1"/>
    <cellStyle name="Uwaga 3" xfId="40288" hidden="1"/>
    <cellStyle name="Uwaga 3" xfId="40276" hidden="1"/>
    <cellStyle name="Uwaga 3" xfId="40275" hidden="1"/>
    <cellStyle name="Uwaga 3" xfId="40273" hidden="1"/>
    <cellStyle name="Uwaga 3" xfId="40261" hidden="1"/>
    <cellStyle name="Uwaga 3" xfId="40260" hidden="1"/>
    <cellStyle name="Uwaga 3" xfId="40258" hidden="1"/>
    <cellStyle name="Uwaga 3" xfId="40246" hidden="1"/>
    <cellStyle name="Uwaga 3" xfId="40245" hidden="1"/>
    <cellStyle name="Uwaga 3" xfId="40243" hidden="1"/>
    <cellStyle name="Uwaga 3" xfId="40231" hidden="1"/>
    <cellStyle name="Uwaga 3" xfId="40230" hidden="1"/>
    <cellStyle name="Uwaga 3" xfId="40228" hidden="1"/>
    <cellStyle name="Uwaga 3" xfId="40216" hidden="1"/>
    <cellStyle name="Uwaga 3" xfId="40215" hidden="1"/>
    <cellStyle name="Uwaga 3" xfId="40213" hidden="1"/>
    <cellStyle name="Uwaga 3" xfId="40201" hidden="1"/>
    <cellStyle name="Uwaga 3" xfId="40200" hidden="1"/>
    <cellStyle name="Uwaga 3" xfId="40198" hidden="1"/>
    <cellStyle name="Uwaga 3" xfId="40186" hidden="1"/>
    <cellStyle name="Uwaga 3" xfId="40185" hidden="1"/>
    <cellStyle name="Uwaga 3" xfId="40183" hidden="1"/>
    <cellStyle name="Uwaga 3" xfId="40171" hidden="1"/>
    <cellStyle name="Uwaga 3" xfId="40170" hidden="1"/>
    <cellStyle name="Uwaga 3" xfId="40168" hidden="1"/>
    <cellStyle name="Uwaga 3" xfId="40156" hidden="1"/>
    <cellStyle name="Uwaga 3" xfId="40155" hidden="1"/>
    <cellStyle name="Uwaga 3" xfId="40153" hidden="1"/>
    <cellStyle name="Uwaga 3" xfId="40141" hidden="1"/>
    <cellStyle name="Uwaga 3" xfId="40140" hidden="1"/>
    <cellStyle name="Uwaga 3" xfId="40138" hidden="1"/>
    <cellStyle name="Uwaga 3" xfId="40126" hidden="1"/>
    <cellStyle name="Uwaga 3" xfId="40125" hidden="1"/>
    <cellStyle name="Uwaga 3" xfId="40123" hidden="1"/>
    <cellStyle name="Uwaga 3" xfId="40111" hidden="1"/>
    <cellStyle name="Uwaga 3" xfId="40110" hidden="1"/>
    <cellStyle name="Uwaga 3" xfId="40108" hidden="1"/>
    <cellStyle name="Uwaga 3" xfId="40096" hidden="1"/>
    <cellStyle name="Uwaga 3" xfId="40095" hidden="1"/>
    <cellStyle name="Uwaga 3" xfId="40093" hidden="1"/>
    <cellStyle name="Uwaga 3" xfId="40081" hidden="1"/>
    <cellStyle name="Uwaga 3" xfId="40080" hidden="1"/>
    <cellStyle name="Uwaga 3" xfId="40078" hidden="1"/>
    <cellStyle name="Uwaga 3" xfId="40066" hidden="1"/>
    <cellStyle name="Uwaga 3" xfId="40065" hidden="1"/>
    <cellStyle name="Uwaga 3" xfId="40063" hidden="1"/>
    <cellStyle name="Uwaga 3" xfId="40051" hidden="1"/>
    <cellStyle name="Uwaga 3" xfId="40050" hidden="1"/>
    <cellStyle name="Uwaga 3" xfId="40048" hidden="1"/>
    <cellStyle name="Uwaga 3" xfId="40036" hidden="1"/>
    <cellStyle name="Uwaga 3" xfId="40034" hidden="1"/>
    <cellStyle name="Uwaga 3" xfId="40031" hidden="1"/>
    <cellStyle name="Uwaga 3" xfId="40021" hidden="1"/>
    <cellStyle name="Uwaga 3" xfId="40019" hidden="1"/>
    <cellStyle name="Uwaga 3" xfId="40016" hidden="1"/>
    <cellStyle name="Uwaga 3" xfId="40006" hidden="1"/>
    <cellStyle name="Uwaga 3" xfId="40004" hidden="1"/>
    <cellStyle name="Uwaga 3" xfId="40001" hidden="1"/>
    <cellStyle name="Uwaga 3" xfId="39991" hidden="1"/>
    <cellStyle name="Uwaga 3" xfId="39989" hidden="1"/>
    <cellStyle name="Uwaga 3" xfId="39986" hidden="1"/>
    <cellStyle name="Uwaga 3" xfId="39976" hidden="1"/>
    <cellStyle name="Uwaga 3" xfId="39974" hidden="1"/>
    <cellStyle name="Uwaga 3" xfId="39971" hidden="1"/>
    <cellStyle name="Uwaga 3" xfId="39961" hidden="1"/>
    <cellStyle name="Uwaga 3" xfId="39959" hidden="1"/>
    <cellStyle name="Uwaga 3" xfId="39955" hidden="1"/>
    <cellStyle name="Uwaga 3" xfId="39946" hidden="1"/>
    <cellStyle name="Uwaga 3" xfId="39943" hidden="1"/>
    <cellStyle name="Uwaga 3" xfId="39939" hidden="1"/>
    <cellStyle name="Uwaga 3" xfId="39931" hidden="1"/>
    <cellStyle name="Uwaga 3" xfId="39929" hidden="1"/>
    <cellStyle name="Uwaga 3" xfId="39925" hidden="1"/>
    <cellStyle name="Uwaga 3" xfId="39916" hidden="1"/>
    <cellStyle name="Uwaga 3" xfId="39914" hidden="1"/>
    <cellStyle name="Uwaga 3" xfId="39911" hidden="1"/>
    <cellStyle name="Uwaga 3" xfId="39901" hidden="1"/>
    <cellStyle name="Uwaga 3" xfId="39899" hidden="1"/>
    <cellStyle name="Uwaga 3" xfId="39894" hidden="1"/>
    <cellStyle name="Uwaga 3" xfId="39886" hidden="1"/>
    <cellStyle name="Uwaga 3" xfId="39884" hidden="1"/>
    <cellStyle name="Uwaga 3" xfId="39879" hidden="1"/>
    <cellStyle name="Uwaga 3" xfId="39871" hidden="1"/>
    <cellStyle name="Uwaga 3" xfId="39869" hidden="1"/>
    <cellStyle name="Uwaga 3" xfId="39864" hidden="1"/>
    <cellStyle name="Uwaga 3" xfId="39856" hidden="1"/>
    <cellStyle name="Uwaga 3" xfId="39854" hidden="1"/>
    <cellStyle name="Uwaga 3" xfId="39850" hidden="1"/>
    <cellStyle name="Uwaga 3" xfId="39841" hidden="1"/>
    <cellStyle name="Uwaga 3" xfId="39838" hidden="1"/>
    <cellStyle name="Uwaga 3" xfId="39833" hidden="1"/>
    <cellStyle name="Uwaga 3" xfId="39826" hidden="1"/>
    <cellStyle name="Uwaga 3" xfId="39822" hidden="1"/>
    <cellStyle name="Uwaga 3" xfId="39817" hidden="1"/>
    <cellStyle name="Uwaga 3" xfId="39811" hidden="1"/>
    <cellStyle name="Uwaga 3" xfId="39807" hidden="1"/>
    <cellStyle name="Uwaga 3" xfId="39802" hidden="1"/>
    <cellStyle name="Uwaga 3" xfId="39796" hidden="1"/>
    <cellStyle name="Uwaga 3" xfId="39793" hidden="1"/>
    <cellStyle name="Uwaga 3" xfId="39789" hidden="1"/>
    <cellStyle name="Uwaga 3" xfId="39780" hidden="1"/>
    <cellStyle name="Uwaga 3" xfId="39775" hidden="1"/>
    <cellStyle name="Uwaga 3" xfId="39770" hidden="1"/>
    <cellStyle name="Uwaga 3" xfId="39765" hidden="1"/>
    <cellStyle name="Uwaga 3" xfId="39760" hidden="1"/>
    <cellStyle name="Uwaga 3" xfId="39755" hidden="1"/>
    <cellStyle name="Uwaga 3" xfId="39750" hidden="1"/>
    <cellStyle name="Uwaga 3" xfId="39745" hidden="1"/>
    <cellStyle name="Uwaga 3" xfId="39740" hidden="1"/>
    <cellStyle name="Uwaga 3" xfId="39736" hidden="1"/>
    <cellStyle name="Uwaga 3" xfId="39731" hidden="1"/>
    <cellStyle name="Uwaga 3" xfId="39726" hidden="1"/>
    <cellStyle name="Uwaga 3" xfId="39721" hidden="1"/>
    <cellStyle name="Uwaga 3" xfId="39717" hidden="1"/>
    <cellStyle name="Uwaga 3" xfId="39713" hidden="1"/>
    <cellStyle name="Uwaga 3" xfId="39706" hidden="1"/>
    <cellStyle name="Uwaga 3" xfId="39702" hidden="1"/>
    <cellStyle name="Uwaga 3" xfId="39697" hidden="1"/>
    <cellStyle name="Uwaga 3" xfId="39691" hidden="1"/>
    <cellStyle name="Uwaga 3" xfId="39687" hidden="1"/>
    <cellStyle name="Uwaga 3" xfId="39682" hidden="1"/>
    <cellStyle name="Uwaga 3" xfId="39676" hidden="1"/>
    <cellStyle name="Uwaga 3" xfId="39672" hidden="1"/>
    <cellStyle name="Uwaga 3" xfId="39668" hidden="1"/>
    <cellStyle name="Uwaga 3" xfId="39661" hidden="1"/>
    <cellStyle name="Uwaga 3" xfId="39657" hidden="1"/>
    <cellStyle name="Uwaga 3" xfId="39653" hidden="1"/>
    <cellStyle name="Uwaga 3" xfId="38698" hidden="1"/>
    <cellStyle name="Uwaga 3" xfId="38697" hidden="1"/>
    <cellStyle name="Uwaga 3" xfId="38696" hidden="1"/>
    <cellStyle name="Uwaga 3" xfId="38689" hidden="1"/>
    <cellStyle name="Uwaga 3" xfId="38688" hidden="1"/>
    <cellStyle name="Uwaga 3" xfId="38687" hidden="1"/>
    <cellStyle name="Uwaga 3" xfId="38680" hidden="1"/>
    <cellStyle name="Uwaga 3" xfId="38679" hidden="1"/>
    <cellStyle name="Uwaga 3" xfId="38678" hidden="1"/>
    <cellStyle name="Uwaga 3" xfId="38671" hidden="1"/>
    <cellStyle name="Uwaga 3" xfId="38670" hidden="1"/>
    <cellStyle name="Uwaga 3" xfId="38669" hidden="1"/>
    <cellStyle name="Uwaga 3" xfId="38662" hidden="1"/>
    <cellStyle name="Uwaga 3" xfId="38661" hidden="1"/>
    <cellStyle name="Uwaga 3" xfId="38660" hidden="1"/>
    <cellStyle name="Uwaga 3" xfId="38653" hidden="1"/>
    <cellStyle name="Uwaga 3" xfId="38652" hidden="1"/>
    <cellStyle name="Uwaga 3" xfId="38650" hidden="1"/>
    <cellStyle name="Uwaga 3" xfId="38644" hidden="1"/>
    <cellStyle name="Uwaga 3" xfId="38643" hidden="1"/>
    <cellStyle name="Uwaga 3" xfId="38641" hidden="1"/>
    <cellStyle name="Uwaga 3" xfId="38635" hidden="1"/>
    <cellStyle name="Uwaga 3" xfId="38634" hidden="1"/>
    <cellStyle name="Uwaga 3" xfId="38632" hidden="1"/>
    <cellStyle name="Uwaga 3" xfId="38626" hidden="1"/>
    <cellStyle name="Uwaga 3" xfId="38625" hidden="1"/>
    <cellStyle name="Uwaga 3" xfId="38623" hidden="1"/>
    <cellStyle name="Uwaga 3" xfId="38617" hidden="1"/>
    <cellStyle name="Uwaga 3" xfId="38616" hidden="1"/>
    <cellStyle name="Uwaga 3" xfId="38614" hidden="1"/>
    <cellStyle name="Uwaga 3" xfId="38608" hidden="1"/>
    <cellStyle name="Uwaga 3" xfId="38607" hidden="1"/>
    <cellStyle name="Uwaga 3" xfId="38605" hidden="1"/>
    <cellStyle name="Uwaga 3" xfId="38599" hidden="1"/>
    <cellStyle name="Uwaga 3" xfId="38598" hidden="1"/>
    <cellStyle name="Uwaga 3" xfId="38596" hidden="1"/>
    <cellStyle name="Uwaga 3" xfId="38590" hidden="1"/>
    <cellStyle name="Uwaga 3" xfId="38589" hidden="1"/>
    <cellStyle name="Uwaga 3" xfId="38587" hidden="1"/>
    <cellStyle name="Uwaga 3" xfId="38581" hidden="1"/>
    <cellStyle name="Uwaga 3" xfId="38580" hidden="1"/>
    <cellStyle name="Uwaga 3" xfId="38578" hidden="1"/>
    <cellStyle name="Uwaga 3" xfId="38572" hidden="1"/>
    <cellStyle name="Uwaga 3" xfId="38571" hidden="1"/>
    <cellStyle name="Uwaga 3" xfId="38569" hidden="1"/>
    <cellStyle name="Uwaga 3" xfId="38563" hidden="1"/>
    <cellStyle name="Uwaga 3" xfId="38562" hidden="1"/>
    <cellStyle name="Uwaga 3" xfId="38560" hidden="1"/>
    <cellStyle name="Uwaga 3" xfId="38554" hidden="1"/>
    <cellStyle name="Uwaga 3" xfId="38553" hidden="1"/>
    <cellStyle name="Uwaga 3" xfId="38551" hidden="1"/>
    <cellStyle name="Uwaga 3" xfId="38545" hidden="1"/>
    <cellStyle name="Uwaga 3" xfId="38544" hidden="1"/>
    <cellStyle name="Uwaga 3" xfId="38541" hidden="1"/>
    <cellStyle name="Uwaga 3" xfId="38536" hidden="1"/>
    <cellStyle name="Uwaga 3" xfId="38534" hidden="1"/>
    <cellStyle name="Uwaga 3" xfId="38531" hidden="1"/>
    <cellStyle name="Uwaga 3" xfId="38527" hidden="1"/>
    <cellStyle name="Uwaga 3" xfId="38526" hidden="1"/>
    <cellStyle name="Uwaga 3" xfId="38523" hidden="1"/>
    <cellStyle name="Uwaga 3" xfId="38518" hidden="1"/>
    <cellStyle name="Uwaga 3" xfId="38517" hidden="1"/>
    <cellStyle name="Uwaga 3" xfId="38515" hidden="1"/>
    <cellStyle name="Uwaga 3" xfId="38509" hidden="1"/>
    <cellStyle name="Uwaga 3" xfId="38508" hidden="1"/>
    <cellStyle name="Uwaga 3" xfId="38506" hidden="1"/>
    <cellStyle name="Uwaga 3" xfId="38500" hidden="1"/>
    <cellStyle name="Uwaga 3" xfId="38499" hidden="1"/>
    <cellStyle name="Uwaga 3" xfId="38497" hidden="1"/>
    <cellStyle name="Uwaga 3" xfId="38491" hidden="1"/>
    <cellStyle name="Uwaga 3" xfId="38490" hidden="1"/>
    <cellStyle name="Uwaga 3" xfId="38488" hidden="1"/>
    <cellStyle name="Uwaga 3" xfId="38482" hidden="1"/>
    <cellStyle name="Uwaga 3" xfId="38481" hidden="1"/>
    <cellStyle name="Uwaga 3" xfId="38479" hidden="1"/>
    <cellStyle name="Uwaga 3" xfId="38473" hidden="1"/>
    <cellStyle name="Uwaga 3" xfId="38472" hidden="1"/>
    <cellStyle name="Uwaga 3" xfId="38469" hidden="1"/>
    <cellStyle name="Uwaga 3" xfId="38464" hidden="1"/>
    <cellStyle name="Uwaga 3" xfId="38462" hidden="1"/>
    <cellStyle name="Uwaga 3" xfId="38459" hidden="1"/>
    <cellStyle name="Uwaga 3" xfId="38455" hidden="1"/>
    <cellStyle name="Uwaga 3" xfId="38453" hidden="1"/>
    <cellStyle name="Uwaga 3" xfId="38450" hidden="1"/>
    <cellStyle name="Uwaga 3" xfId="38446" hidden="1"/>
    <cellStyle name="Uwaga 3" xfId="38445" hidden="1"/>
    <cellStyle name="Uwaga 3" xfId="38443" hidden="1"/>
    <cellStyle name="Uwaga 3" xfId="38437" hidden="1"/>
    <cellStyle name="Uwaga 3" xfId="38435" hidden="1"/>
    <cellStyle name="Uwaga 3" xfId="38432" hidden="1"/>
    <cellStyle name="Uwaga 3" xfId="38428" hidden="1"/>
    <cellStyle name="Uwaga 3" xfId="38426" hidden="1"/>
    <cellStyle name="Uwaga 3" xfId="38423" hidden="1"/>
    <cellStyle name="Uwaga 3" xfId="38419" hidden="1"/>
    <cellStyle name="Uwaga 3" xfId="38417" hidden="1"/>
    <cellStyle name="Uwaga 3" xfId="38414" hidden="1"/>
    <cellStyle name="Uwaga 3" xfId="38410" hidden="1"/>
    <cellStyle name="Uwaga 3" xfId="38408" hidden="1"/>
    <cellStyle name="Uwaga 3" xfId="38406" hidden="1"/>
    <cellStyle name="Uwaga 3" xfId="38401" hidden="1"/>
    <cellStyle name="Uwaga 3" xfId="38399" hidden="1"/>
    <cellStyle name="Uwaga 3" xfId="38397" hidden="1"/>
    <cellStyle name="Uwaga 3" xfId="38392" hidden="1"/>
    <cellStyle name="Uwaga 3" xfId="38390" hidden="1"/>
    <cellStyle name="Uwaga 3" xfId="38387" hidden="1"/>
    <cellStyle name="Uwaga 3" xfId="38383" hidden="1"/>
    <cellStyle name="Uwaga 3" xfId="38381" hidden="1"/>
    <cellStyle name="Uwaga 3" xfId="38379" hidden="1"/>
    <cellStyle name="Uwaga 3" xfId="38374" hidden="1"/>
    <cellStyle name="Uwaga 3" xfId="38372" hidden="1"/>
    <cellStyle name="Uwaga 3" xfId="38370" hidden="1"/>
    <cellStyle name="Uwaga 3" xfId="38364" hidden="1"/>
    <cellStyle name="Uwaga 3" xfId="38361" hidden="1"/>
    <cellStyle name="Uwaga 3" xfId="38358" hidden="1"/>
    <cellStyle name="Uwaga 3" xfId="38355" hidden="1"/>
    <cellStyle name="Uwaga 3" xfId="38352" hidden="1"/>
    <cellStyle name="Uwaga 3" xfId="38349" hidden="1"/>
    <cellStyle name="Uwaga 3" xfId="38346" hidden="1"/>
    <cellStyle name="Uwaga 3" xfId="38343" hidden="1"/>
    <cellStyle name="Uwaga 3" xfId="38340" hidden="1"/>
    <cellStyle name="Uwaga 3" xfId="38338" hidden="1"/>
    <cellStyle name="Uwaga 3" xfId="38336" hidden="1"/>
    <cellStyle name="Uwaga 3" xfId="38333" hidden="1"/>
    <cellStyle name="Uwaga 3" xfId="38329" hidden="1"/>
    <cellStyle name="Uwaga 3" xfId="38326" hidden="1"/>
    <cellStyle name="Uwaga 3" xfId="38323" hidden="1"/>
    <cellStyle name="Uwaga 3" xfId="38319" hidden="1"/>
    <cellStyle name="Uwaga 3" xfId="38316" hidden="1"/>
    <cellStyle name="Uwaga 3" xfId="38313" hidden="1"/>
    <cellStyle name="Uwaga 3" xfId="38311" hidden="1"/>
    <cellStyle name="Uwaga 3" xfId="38308" hidden="1"/>
    <cellStyle name="Uwaga 3" xfId="38305" hidden="1"/>
    <cellStyle name="Uwaga 3" xfId="38302" hidden="1"/>
    <cellStyle name="Uwaga 3" xfId="38300" hidden="1"/>
    <cellStyle name="Uwaga 3" xfId="38298" hidden="1"/>
    <cellStyle name="Uwaga 3" xfId="38293" hidden="1"/>
    <cellStyle name="Uwaga 3" xfId="38290" hidden="1"/>
    <cellStyle name="Uwaga 3" xfId="38287" hidden="1"/>
    <cellStyle name="Uwaga 3" xfId="38283" hidden="1"/>
    <cellStyle name="Uwaga 3" xfId="38280" hidden="1"/>
    <cellStyle name="Uwaga 3" xfId="38277" hidden="1"/>
    <cellStyle name="Uwaga 3" xfId="38274" hidden="1"/>
    <cellStyle name="Uwaga 3" xfId="38271" hidden="1"/>
    <cellStyle name="Uwaga 3" xfId="38268" hidden="1"/>
    <cellStyle name="Uwaga 3" xfId="38266" hidden="1"/>
    <cellStyle name="Uwaga 3" xfId="38264" hidden="1"/>
    <cellStyle name="Uwaga 3" xfId="38261" hidden="1"/>
    <cellStyle name="Uwaga 3" xfId="38256" hidden="1"/>
    <cellStyle name="Uwaga 3" xfId="38253" hidden="1"/>
    <cellStyle name="Uwaga 3" xfId="38250" hidden="1"/>
    <cellStyle name="Uwaga 3" xfId="38246" hidden="1"/>
    <cellStyle name="Uwaga 3" xfId="38243" hidden="1"/>
    <cellStyle name="Uwaga 3" xfId="38241" hidden="1"/>
    <cellStyle name="Uwaga 3" xfId="38238" hidden="1"/>
    <cellStyle name="Uwaga 3" xfId="38235" hidden="1"/>
    <cellStyle name="Uwaga 3" xfId="38232" hidden="1"/>
    <cellStyle name="Uwaga 3" xfId="38230" hidden="1"/>
    <cellStyle name="Uwaga 3" xfId="38227" hidden="1"/>
    <cellStyle name="Uwaga 3" xfId="38224" hidden="1"/>
    <cellStyle name="Uwaga 3" xfId="38221" hidden="1"/>
    <cellStyle name="Uwaga 3" xfId="38219" hidden="1"/>
    <cellStyle name="Uwaga 3" xfId="38217" hidden="1"/>
    <cellStyle name="Uwaga 3" xfId="38212" hidden="1"/>
    <cellStyle name="Uwaga 3" xfId="38210" hidden="1"/>
    <cellStyle name="Uwaga 3" xfId="38207" hidden="1"/>
    <cellStyle name="Uwaga 3" xfId="38203" hidden="1"/>
    <cellStyle name="Uwaga 3" xfId="38201" hidden="1"/>
    <cellStyle name="Uwaga 3" xfId="38198" hidden="1"/>
    <cellStyle name="Uwaga 3" xfId="38194" hidden="1"/>
    <cellStyle name="Uwaga 3" xfId="38192" hidden="1"/>
    <cellStyle name="Uwaga 3" xfId="38190" hidden="1"/>
    <cellStyle name="Uwaga 3" xfId="38185" hidden="1"/>
    <cellStyle name="Uwaga 3" xfId="38183" hidden="1"/>
    <cellStyle name="Uwaga 3" xfId="38181" hidden="1"/>
    <cellStyle name="Uwaga 3" xfId="40549" hidden="1"/>
    <cellStyle name="Uwaga 3" xfId="40550" hidden="1"/>
    <cellStyle name="Uwaga 3" xfId="40552" hidden="1"/>
    <cellStyle name="Uwaga 3" xfId="40564" hidden="1"/>
    <cellStyle name="Uwaga 3" xfId="40565" hidden="1"/>
    <cellStyle name="Uwaga 3" xfId="40570" hidden="1"/>
    <cellStyle name="Uwaga 3" xfId="40579" hidden="1"/>
    <cellStyle name="Uwaga 3" xfId="40580" hidden="1"/>
    <cellStyle name="Uwaga 3" xfId="40585" hidden="1"/>
    <cellStyle name="Uwaga 3" xfId="40594" hidden="1"/>
    <cellStyle name="Uwaga 3" xfId="40595" hidden="1"/>
    <cellStyle name="Uwaga 3" xfId="40596" hidden="1"/>
    <cellStyle name="Uwaga 3" xfId="40609" hidden="1"/>
    <cellStyle name="Uwaga 3" xfId="40614" hidden="1"/>
    <cellStyle name="Uwaga 3" xfId="40619" hidden="1"/>
    <cellStyle name="Uwaga 3" xfId="40629" hidden="1"/>
    <cellStyle name="Uwaga 3" xfId="40634" hidden="1"/>
    <cellStyle name="Uwaga 3" xfId="40638" hidden="1"/>
    <cellStyle name="Uwaga 3" xfId="40645" hidden="1"/>
    <cellStyle name="Uwaga 3" xfId="40650" hidden="1"/>
    <cellStyle name="Uwaga 3" xfId="40653" hidden="1"/>
    <cellStyle name="Uwaga 3" xfId="40659" hidden="1"/>
    <cellStyle name="Uwaga 3" xfId="40664" hidden="1"/>
    <cellStyle name="Uwaga 3" xfId="40668" hidden="1"/>
    <cellStyle name="Uwaga 3" xfId="40669" hidden="1"/>
    <cellStyle name="Uwaga 3" xfId="40670" hidden="1"/>
    <cellStyle name="Uwaga 3" xfId="40674" hidden="1"/>
    <cellStyle name="Uwaga 3" xfId="40686" hidden="1"/>
    <cellStyle name="Uwaga 3" xfId="40691" hidden="1"/>
    <cellStyle name="Uwaga 3" xfId="40696" hidden="1"/>
    <cellStyle name="Uwaga 3" xfId="40701" hidden="1"/>
    <cellStyle name="Uwaga 3" xfId="40706" hidden="1"/>
    <cellStyle name="Uwaga 3" xfId="40711" hidden="1"/>
    <cellStyle name="Uwaga 3" xfId="40715" hidden="1"/>
    <cellStyle name="Uwaga 3" xfId="40719" hidden="1"/>
    <cellStyle name="Uwaga 3" xfId="40724" hidden="1"/>
    <cellStyle name="Uwaga 3" xfId="40729" hidden="1"/>
    <cellStyle name="Uwaga 3" xfId="40730" hidden="1"/>
    <cellStyle name="Uwaga 3" xfId="40732" hidden="1"/>
    <cellStyle name="Uwaga 3" xfId="40745" hidden="1"/>
    <cellStyle name="Uwaga 3" xfId="40749" hidden="1"/>
    <cellStyle name="Uwaga 3" xfId="40754" hidden="1"/>
    <cellStyle name="Uwaga 3" xfId="40761" hidden="1"/>
    <cellStyle name="Uwaga 3" xfId="40765" hidden="1"/>
    <cellStyle name="Uwaga 3" xfId="40770" hidden="1"/>
    <cellStyle name="Uwaga 3" xfId="40775" hidden="1"/>
    <cellStyle name="Uwaga 3" xfId="40778" hidden="1"/>
    <cellStyle name="Uwaga 3" xfId="40783" hidden="1"/>
    <cellStyle name="Uwaga 3" xfId="40789" hidden="1"/>
    <cellStyle name="Uwaga 3" xfId="40790" hidden="1"/>
    <cellStyle name="Uwaga 3" xfId="40793" hidden="1"/>
    <cellStyle name="Uwaga 3" xfId="40806" hidden="1"/>
    <cellStyle name="Uwaga 3" xfId="40810" hidden="1"/>
    <cellStyle name="Uwaga 3" xfId="40815" hidden="1"/>
    <cellStyle name="Uwaga 3" xfId="40822" hidden="1"/>
    <cellStyle name="Uwaga 3" xfId="40827" hidden="1"/>
    <cellStyle name="Uwaga 3" xfId="40831" hidden="1"/>
    <cellStyle name="Uwaga 3" xfId="40836" hidden="1"/>
    <cellStyle name="Uwaga 3" xfId="40840" hidden="1"/>
    <cellStyle name="Uwaga 3" xfId="40845" hidden="1"/>
    <cellStyle name="Uwaga 3" xfId="40849" hidden="1"/>
    <cellStyle name="Uwaga 3" xfId="40850" hidden="1"/>
    <cellStyle name="Uwaga 3" xfId="40852" hidden="1"/>
    <cellStyle name="Uwaga 3" xfId="40864" hidden="1"/>
    <cellStyle name="Uwaga 3" xfId="40865" hidden="1"/>
    <cellStyle name="Uwaga 3" xfId="40867" hidden="1"/>
    <cellStyle name="Uwaga 3" xfId="40879" hidden="1"/>
    <cellStyle name="Uwaga 3" xfId="40881" hidden="1"/>
    <cellStyle name="Uwaga 3" xfId="40884" hidden="1"/>
    <cellStyle name="Uwaga 3" xfId="40894" hidden="1"/>
    <cellStyle name="Uwaga 3" xfId="40895" hidden="1"/>
    <cellStyle name="Uwaga 3" xfId="40897" hidden="1"/>
    <cellStyle name="Uwaga 3" xfId="40909" hidden="1"/>
    <cellStyle name="Uwaga 3" xfId="40910" hidden="1"/>
    <cellStyle name="Uwaga 3" xfId="40911" hidden="1"/>
    <cellStyle name="Uwaga 3" xfId="40925" hidden="1"/>
    <cellStyle name="Uwaga 3" xfId="40928" hidden="1"/>
    <cellStyle name="Uwaga 3" xfId="40932" hidden="1"/>
    <cellStyle name="Uwaga 3" xfId="40940" hidden="1"/>
    <cellStyle name="Uwaga 3" xfId="40943" hidden="1"/>
    <cellStyle name="Uwaga 3" xfId="40947" hidden="1"/>
    <cellStyle name="Uwaga 3" xfId="40955" hidden="1"/>
    <cellStyle name="Uwaga 3" xfId="40958" hidden="1"/>
    <cellStyle name="Uwaga 3" xfId="40962" hidden="1"/>
    <cellStyle name="Uwaga 3" xfId="40969" hidden="1"/>
    <cellStyle name="Uwaga 3" xfId="40970" hidden="1"/>
    <cellStyle name="Uwaga 3" xfId="40972" hidden="1"/>
    <cellStyle name="Uwaga 3" xfId="40985" hidden="1"/>
    <cellStyle name="Uwaga 3" xfId="40988" hidden="1"/>
    <cellStyle name="Uwaga 3" xfId="40991" hidden="1"/>
    <cellStyle name="Uwaga 3" xfId="41000" hidden="1"/>
    <cellStyle name="Uwaga 3" xfId="41003" hidden="1"/>
    <cellStyle name="Uwaga 3" xfId="41007" hidden="1"/>
    <cellStyle name="Uwaga 3" xfId="41015" hidden="1"/>
    <cellStyle name="Uwaga 3" xfId="41017" hidden="1"/>
    <cellStyle name="Uwaga 3" xfId="41020" hidden="1"/>
    <cellStyle name="Uwaga 3" xfId="41029" hidden="1"/>
    <cellStyle name="Uwaga 3" xfId="41030" hidden="1"/>
    <cellStyle name="Uwaga 3" xfId="41031" hidden="1"/>
    <cellStyle name="Uwaga 3" xfId="41044" hidden="1"/>
    <cellStyle name="Uwaga 3" xfId="41045" hidden="1"/>
    <cellStyle name="Uwaga 3" xfId="41047" hidden="1"/>
    <cellStyle name="Uwaga 3" xfId="41059" hidden="1"/>
    <cellStyle name="Uwaga 3" xfId="41060" hidden="1"/>
    <cellStyle name="Uwaga 3" xfId="41062" hidden="1"/>
    <cellStyle name="Uwaga 3" xfId="41074" hidden="1"/>
    <cellStyle name="Uwaga 3" xfId="41075" hidden="1"/>
    <cellStyle name="Uwaga 3" xfId="41077" hidden="1"/>
    <cellStyle name="Uwaga 3" xfId="41089" hidden="1"/>
    <cellStyle name="Uwaga 3" xfId="41090" hidden="1"/>
    <cellStyle name="Uwaga 3" xfId="41091" hidden="1"/>
    <cellStyle name="Uwaga 3" xfId="41105" hidden="1"/>
    <cellStyle name="Uwaga 3" xfId="41107" hidden="1"/>
    <cellStyle name="Uwaga 3" xfId="41110" hidden="1"/>
    <cellStyle name="Uwaga 3" xfId="41120" hidden="1"/>
    <cellStyle name="Uwaga 3" xfId="41123" hidden="1"/>
    <cellStyle name="Uwaga 3" xfId="41126" hidden="1"/>
    <cellStyle name="Uwaga 3" xfId="41135" hidden="1"/>
    <cellStyle name="Uwaga 3" xfId="41137" hidden="1"/>
    <cellStyle name="Uwaga 3" xfId="41140" hidden="1"/>
    <cellStyle name="Uwaga 3" xfId="41149" hidden="1"/>
    <cellStyle name="Uwaga 3" xfId="41150" hidden="1"/>
    <cellStyle name="Uwaga 3" xfId="41151" hidden="1"/>
    <cellStyle name="Uwaga 3" xfId="41164" hidden="1"/>
    <cellStyle name="Uwaga 3" xfId="41166" hidden="1"/>
    <cellStyle name="Uwaga 3" xfId="41168" hidden="1"/>
    <cellStyle name="Uwaga 3" xfId="41179" hidden="1"/>
    <cellStyle name="Uwaga 3" xfId="41181" hidden="1"/>
    <cellStyle name="Uwaga 3" xfId="41183" hidden="1"/>
    <cellStyle name="Uwaga 3" xfId="41194" hidden="1"/>
    <cellStyle name="Uwaga 3" xfId="41196" hidden="1"/>
    <cellStyle name="Uwaga 3" xfId="41198" hidden="1"/>
    <cellStyle name="Uwaga 3" xfId="41209" hidden="1"/>
    <cellStyle name="Uwaga 3" xfId="41210" hidden="1"/>
    <cellStyle name="Uwaga 3" xfId="41211" hidden="1"/>
    <cellStyle name="Uwaga 3" xfId="41224" hidden="1"/>
    <cellStyle name="Uwaga 3" xfId="41226" hidden="1"/>
    <cellStyle name="Uwaga 3" xfId="41228" hidden="1"/>
    <cellStyle name="Uwaga 3" xfId="41239" hidden="1"/>
    <cellStyle name="Uwaga 3" xfId="41241" hidden="1"/>
    <cellStyle name="Uwaga 3" xfId="41243" hidden="1"/>
    <cellStyle name="Uwaga 3" xfId="41254" hidden="1"/>
    <cellStyle name="Uwaga 3" xfId="41256" hidden="1"/>
    <cellStyle name="Uwaga 3" xfId="41257" hidden="1"/>
    <cellStyle name="Uwaga 3" xfId="41269" hidden="1"/>
    <cellStyle name="Uwaga 3" xfId="41270" hidden="1"/>
    <cellStyle name="Uwaga 3" xfId="41271" hidden="1"/>
    <cellStyle name="Uwaga 3" xfId="41284" hidden="1"/>
    <cellStyle name="Uwaga 3" xfId="41286" hidden="1"/>
    <cellStyle name="Uwaga 3" xfId="41288" hidden="1"/>
    <cellStyle name="Uwaga 3" xfId="41299" hidden="1"/>
    <cellStyle name="Uwaga 3" xfId="41301" hidden="1"/>
    <cellStyle name="Uwaga 3" xfId="41303" hidden="1"/>
    <cellStyle name="Uwaga 3" xfId="41314" hidden="1"/>
    <cellStyle name="Uwaga 3" xfId="41316" hidden="1"/>
    <cellStyle name="Uwaga 3" xfId="41318" hidden="1"/>
    <cellStyle name="Uwaga 3" xfId="41329" hidden="1"/>
    <cellStyle name="Uwaga 3" xfId="41330" hidden="1"/>
    <cellStyle name="Uwaga 3" xfId="41332" hidden="1"/>
    <cellStyle name="Uwaga 3" xfId="41343" hidden="1"/>
    <cellStyle name="Uwaga 3" xfId="41345" hidden="1"/>
    <cellStyle name="Uwaga 3" xfId="41346" hidden="1"/>
    <cellStyle name="Uwaga 3" xfId="41355" hidden="1"/>
    <cellStyle name="Uwaga 3" xfId="41358" hidden="1"/>
    <cellStyle name="Uwaga 3" xfId="41360" hidden="1"/>
    <cellStyle name="Uwaga 3" xfId="41371" hidden="1"/>
    <cellStyle name="Uwaga 3" xfId="41373" hidden="1"/>
    <cellStyle name="Uwaga 3" xfId="41375" hidden="1"/>
    <cellStyle name="Uwaga 3" xfId="41387" hidden="1"/>
    <cellStyle name="Uwaga 3" xfId="41389" hidden="1"/>
    <cellStyle name="Uwaga 3" xfId="41391" hidden="1"/>
    <cellStyle name="Uwaga 3" xfId="41399" hidden="1"/>
    <cellStyle name="Uwaga 3" xfId="41401" hidden="1"/>
    <cellStyle name="Uwaga 3" xfId="41404" hidden="1"/>
    <cellStyle name="Uwaga 3" xfId="41394" hidden="1"/>
    <cellStyle name="Uwaga 3" xfId="41393" hidden="1"/>
    <cellStyle name="Uwaga 3" xfId="41392" hidden="1"/>
    <cellStyle name="Uwaga 3" xfId="41379" hidden="1"/>
    <cellStyle name="Uwaga 3" xfId="41378" hidden="1"/>
    <cellStyle name="Uwaga 3" xfId="41377" hidden="1"/>
    <cellStyle name="Uwaga 3" xfId="41364" hidden="1"/>
    <cellStyle name="Uwaga 3" xfId="41363" hidden="1"/>
    <cellStyle name="Uwaga 3" xfId="41362" hidden="1"/>
    <cellStyle name="Uwaga 3" xfId="41349" hidden="1"/>
    <cellStyle name="Uwaga 3" xfId="41348" hidden="1"/>
    <cellStyle name="Uwaga 3" xfId="41347" hidden="1"/>
    <cellStyle name="Uwaga 3" xfId="41334" hidden="1"/>
    <cellStyle name="Uwaga 3" xfId="41333" hidden="1"/>
    <cellStyle name="Uwaga 3" xfId="41331" hidden="1"/>
    <cellStyle name="Uwaga 3" xfId="41320" hidden="1"/>
    <cellStyle name="Uwaga 3" xfId="41317" hidden="1"/>
    <cellStyle name="Uwaga 3" xfId="41315" hidden="1"/>
    <cellStyle name="Uwaga 3" xfId="41305" hidden="1"/>
    <cellStyle name="Uwaga 3" xfId="41302" hidden="1"/>
    <cellStyle name="Uwaga 3" xfId="41300" hidden="1"/>
    <cellStyle name="Uwaga 3" xfId="41290" hidden="1"/>
    <cellStyle name="Uwaga 3" xfId="41287" hidden="1"/>
    <cellStyle name="Uwaga 3" xfId="41285" hidden="1"/>
    <cellStyle name="Uwaga 3" xfId="41275" hidden="1"/>
    <cellStyle name="Uwaga 3" xfId="41273" hidden="1"/>
    <cellStyle name="Uwaga 3" xfId="41272" hidden="1"/>
    <cellStyle name="Uwaga 3" xfId="41260" hidden="1"/>
    <cellStyle name="Uwaga 3" xfId="41258" hidden="1"/>
    <cellStyle name="Uwaga 3" xfId="41255" hidden="1"/>
    <cellStyle name="Uwaga 3" xfId="41245" hidden="1"/>
    <cellStyle name="Uwaga 3" xfId="41242" hidden="1"/>
    <cellStyle name="Uwaga 3" xfId="41240" hidden="1"/>
    <cellStyle name="Uwaga 3" xfId="41230" hidden="1"/>
    <cellStyle name="Uwaga 3" xfId="41227" hidden="1"/>
    <cellStyle name="Uwaga 3" xfId="41225" hidden="1"/>
    <cellStyle name="Uwaga 3" xfId="41215" hidden="1"/>
    <cellStyle name="Uwaga 3" xfId="41213" hidden="1"/>
    <cellStyle name="Uwaga 3" xfId="41212" hidden="1"/>
    <cellStyle name="Uwaga 3" xfId="41200" hidden="1"/>
    <cellStyle name="Uwaga 3" xfId="41197" hidden="1"/>
    <cellStyle name="Uwaga 3" xfId="41195" hidden="1"/>
    <cellStyle name="Uwaga 3" xfId="41185" hidden="1"/>
    <cellStyle name="Uwaga 3" xfId="41182" hidden="1"/>
    <cellStyle name="Uwaga 3" xfId="41180" hidden="1"/>
    <cellStyle name="Uwaga 3" xfId="41170" hidden="1"/>
    <cellStyle name="Uwaga 3" xfId="41167" hidden="1"/>
    <cellStyle name="Uwaga 3" xfId="41165" hidden="1"/>
    <cellStyle name="Uwaga 3" xfId="41155" hidden="1"/>
    <cellStyle name="Uwaga 3" xfId="41153" hidden="1"/>
    <cellStyle name="Uwaga 3" xfId="41152" hidden="1"/>
    <cellStyle name="Uwaga 3" xfId="41139" hidden="1"/>
    <cellStyle name="Uwaga 3" xfId="41136" hidden="1"/>
    <cellStyle name="Uwaga 3" xfId="41134" hidden="1"/>
    <cellStyle name="Uwaga 3" xfId="41124" hidden="1"/>
    <cellStyle name="Uwaga 3" xfId="41121" hidden="1"/>
    <cellStyle name="Uwaga 3" xfId="41119" hidden="1"/>
    <cellStyle name="Uwaga 3" xfId="41109" hidden="1"/>
    <cellStyle name="Uwaga 3" xfId="41106" hidden="1"/>
    <cellStyle name="Uwaga 3" xfId="41104" hidden="1"/>
    <cellStyle name="Uwaga 3" xfId="41095" hidden="1"/>
    <cellStyle name="Uwaga 3" xfId="41093" hidden="1"/>
    <cellStyle name="Uwaga 3" xfId="41092" hidden="1"/>
    <cellStyle name="Uwaga 3" xfId="41080" hidden="1"/>
    <cellStyle name="Uwaga 3" xfId="41078" hidden="1"/>
    <cellStyle name="Uwaga 3" xfId="41076" hidden="1"/>
    <cellStyle name="Uwaga 3" xfId="41065" hidden="1"/>
    <cellStyle name="Uwaga 3" xfId="41063" hidden="1"/>
    <cellStyle name="Uwaga 3" xfId="41061" hidden="1"/>
    <cellStyle name="Uwaga 3" xfId="41050" hidden="1"/>
    <cellStyle name="Uwaga 3" xfId="41048" hidden="1"/>
    <cellStyle name="Uwaga 3" xfId="41046" hidden="1"/>
    <cellStyle name="Uwaga 3" xfId="41035" hidden="1"/>
    <cellStyle name="Uwaga 3" xfId="41033" hidden="1"/>
    <cellStyle name="Uwaga 3" xfId="41032" hidden="1"/>
    <cellStyle name="Uwaga 3" xfId="41019" hidden="1"/>
    <cellStyle name="Uwaga 3" xfId="41016" hidden="1"/>
    <cellStyle name="Uwaga 3" xfId="41014" hidden="1"/>
    <cellStyle name="Uwaga 3" xfId="41004" hidden="1"/>
    <cellStyle name="Uwaga 3" xfId="41001" hidden="1"/>
    <cellStyle name="Uwaga 3" xfId="40999" hidden="1"/>
    <cellStyle name="Uwaga 3" xfId="40989" hidden="1"/>
    <cellStyle name="Uwaga 3" xfId="40986" hidden="1"/>
    <cellStyle name="Uwaga 3" xfId="40984" hidden="1"/>
    <cellStyle name="Uwaga 3" xfId="40975" hidden="1"/>
    <cellStyle name="Uwaga 3" xfId="40973" hidden="1"/>
    <cellStyle name="Uwaga 3" xfId="40971" hidden="1"/>
    <cellStyle name="Uwaga 3" xfId="40959" hidden="1"/>
    <cellStyle name="Uwaga 3" xfId="40956" hidden="1"/>
    <cellStyle name="Uwaga 3" xfId="40954" hidden="1"/>
    <cellStyle name="Uwaga 3" xfId="40944" hidden="1"/>
    <cellStyle name="Uwaga 3" xfId="40941" hidden="1"/>
    <cellStyle name="Uwaga 3" xfId="40939" hidden="1"/>
    <cellStyle name="Uwaga 3" xfId="40929" hidden="1"/>
    <cellStyle name="Uwaga 3" xfId="40926" hidden="1"/>
    <cellStyle name="Uwaga 3" xfId="40924" hidden="1"/>
    <cellStyle name="Uwaga 3" xfId="40917" hidden="1"/>
    <cellStyle name="Uwaga 3" xfId="40914" hidden="1"/>
    <cellStyle name="Uwaga 3" xfId="40912" hidden="1"/>
    <cellStyle name="Uwaga 3" xfId="40902" hidden="1"/>
    <cellStyle name="Uwaga 3" xfId="40899" hidden="1"/>
    <cellStyle name="Uwaga 3" xfId="40896" hidden="1"/>
    <cellStyle name="Uwaga 3" xfId="40887" hidden="1"/>
    <cellStyle name="Uwaga 3" xfId="40883" hidden="1"/>
    <cellStyle name="Uwaga 3" xfId="40880" hidden="1"/>
    <cellStyle name="Uwaga 3" xfId="40872" hidden="1"/>
    <cellStyle name="Uwaga 3" xfId="40869" hidden="1"/>
    <cellStyle name="Uwaga 3" xfId="40866" hidden="1"/>
    <cellStyle name="Uwaga 3" xfId="40857" hidden="1"/>
    <cellStyle name="Uwaga 3" xfId="40854" hidden="1"/>
    <cellStyle name="Uwaga 3" xfId="40851" hidden="1"/>
    <cellStyle name="Uwaga 3" xfId="40841" hidden="1"/>
    <cellStyle name="Uwaga 3" xfId="40837" hidden="1"/>
    <cellStyle name="Uwaga 3" xfId="40834" hidden="1"/>
    <cellStyle name="Uwaga 3" xfId="40825" hidden="1"/>
    <cellStyle name="Uwaga 3" xfId="40821" hidden="1"/>
    <cellStyle name="Uwaga 3" xfId="40819" hidden="1"/>
    <cellStyle name="Uwaga 3" xfId="40811" hidden="1"/>
    <cellStyle name="Uwaga 3" xfId="40807" hidden="1"/>
    <cellStyle name="Uwaga 3" xfId="40804" hidden="1"/>
    <cellStyle name="Uwaga 3" xfId="40797" hidden="1"/>
    <cellStyle name="Uwaga 3" xfId="40794" hidden="1"/>
    <cellStyle name="Uwaga 3" xfId="40791" hidden="1"/>
    <cellStyle name="Uwaga 3" xfId="40782" hidden="1"/>
    <cellStyle name="Uwaga 3" xfId="40777" hidden="1"/>
    <cellStyle name="Uwaga 3" xfId="40774" hidden="1"/>
    <cellStyle name="Uwaga 3" xfId="40767" hidden="1"/>
    <cellStyle name="Uwaga 3" xfId="40762" hidden="1"/>
    <cellStyle name="Uwaga 3" xfId="40759" hidden="1"/>
    <cellStyle name="Uwaga 3" xfId="40752" hidden="1"/>
    <cellStyle name="Uwaga 3" xfId="40747" hidden="1"/>
    <cellStyle name="Uwaga 3" xfId="40744" hidden="1"/>
    <cellStyle name="Uwaga 3" xfId="40738" hidden="1"/>
    <cellStyle name="Uwaga 3" xfId="40734" hidden="1"/>
    <cellStyle name="Uwaga 3" xfId="40731" hidden="1"/>
    <cellStyle name="Uwaga 3" xfId="40723" hidden="1"/>
    <cellStyle name="Uwaga 3" xfId="40718" hidden="1"/>
    <cellStyle name="Uwaga 3" xfId="40714" hidden="1"/>
    <cellStyle name="Uwaga 3" xfId="40708" hidden="1"/>
    <cellStyle name="Uwaga 3" xfId="40703" hidden="1"/>
    <cellStyle name="Uwaga 3" xfId="40699" hidden="1"/>
    <cellStyle name="Uwaga 3" xfId="40693" hidden="1"/>
    <cellStyle name="Uwaga 3" xfId="40688" hidden="1"/>
    <cellStyle name="Uwaga 3" xfId="40684" hidden="1"/>
    <cellStyle name="Uwaga 3" xfId="40679" hidden="1"/>
    <cellStyle name="Uwaga 3" xfId="40675" hidden="1"/>
    <cellStyle name="Uwaga 3" xfId="40671" hidden="1"/>
    <cellStyle name="Uwaga 3" xfId="40663" hidden="1"/>
    <cellStyle name="Uwaga 3" xfId="40658" hidden="1"/>
    <cellStyle name="Uwaga 3" xfId="40654" hidden="1"/>
    <cellStyle name="Uwaga 3" xfId="40648" hidden="1"/>
    <cellStyle name="Uwaga 3" xfId="40643" hidden="1"/>
    <cellStyle name="Uwaga 3" xfId="40639" hidden="1"/>
    <cellStyle name="Uwaga 3" xfId="40633" hidden="1"/>
    <cellStyle name="Uwaga 3" xfId="40628"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1" hidden="1"/>
    <cellStyle name="Uwaga 3" xfId="40545" hidden="1"/>
    <cellStyle name="Uwaga 3" xfId="40541" hidden="1"/>
    <cellStyle name="Uwaga 3" xfId="40537" hidden="1"/>
    <cellStyle name="Uwaga 3" xfId="41397" hidden="1"/>
    <cellStyle name="Uwaga 3" xfId="41396" hidden="1"/>
    <cellStyle name="Uwaga 3" xfId="41395" hidden="1"/>
    <cellStyle name="Uwaga 3" xfId="41382" hidden="1"/>
    <cellStyle name="Uwaga 3" xfId="41381" hidden="1"/>
    <cellStyle name="Uwaga 3" xfId="41380" hidden="1"/>
    <cellStyle name="Uwaga 3" xfId="41367" hidden="1"/>
    <cellStyle name="Uwaga 3" xfId="41366" hidden="1"/>
    <cellStyle name="Uwaga 3" xfId="41365" hidden="1"/>
    <cellStyle name="Uwaga 3" xfId="41352" hidden="1"/>
    <cellStyle name="Uwaga 3" xfId="41351" hidden="1"/>
    <cellStyle name="Uwaga 3" xfId="41350" hidden="1"/>
    <cellStyle name="Uwaga 3" xfId="41337" hidden="1"/>
    <cellStyle name="Uwaga 3" xfId="41336" hidden="1"/>
    <cellStyle name="Uwaga 3" xfId="41335" hidden="1"/>
    <cellStyle name="Uwaga 3" xfId="41323" hidden="1"/>
    <cellStyle name="Uwaga 3" xfId="41321" hidden="1"/>
    <cellStyle name="Uwaga 3" xfId="41319" hidden="1"/>
    <cellStyle name="Uwaga 3" xfId="41308" hidden="1"/>
    <cellStyle name="Uwaga 3" xfId="41306" hidden="1"/>
    <cellStyle name="Uwaga 3" xfId="41304" hidden="1"/>
    <cellStyle name="Uwaga 3" xfId="41293" hidden="1"/>
    <cellStyle name="Uwaga 3" xfId="41291" hidden="1"/>
    <cellStyle name="Uwaga 3" xfId="41289" hidden="1"/>
    <cellStyle name="Uwaga 3" xfId="41278" hidden="1"/>
    <cellStyle name="Uwaga 3" xfId="41276" hidden="1"/>
    <cellStyle name="Uwaga 3" xfId="41274" hidden="1"/>
    <cellStyle name="Uwaga 3" xfId="41263" hidden="1"/>
    <cellStyle name="Uwaga 3" xfId="41261" hidden="1"/>
    <cellStyle name="Uwaga 3" xfId="41259" hidden="1"/>
    <cellStyle name="Uwaga 3" xfId="41248" hidden="1"/>
    <cellStyle name="Uwaga 3" xfId="41246" hidden="1"/>
    <cellStyle name="Uwaga 3" xfId="41244" hidden="1"/>
    <cellStyle name="Uwaga 3" xfId="41233" hidden="1"/>
    <cellStyle name="Uwaga 3" xfId="41231" hidden="1"/>
    <cellStyle name="Uwaga 3" xfId="41229" hidden="1"/>
    <cellStyle name="Uwaga 3" xfId="41218" hidden="1"/>
    <cellStyle name="Uwaga 3" xfId="41216" hidden="1"/>
    <cellStyle name="Uwaga 3" xfId="41214" hidden="1"/>
    <cellStyle name="Uwaga 3" xfId="41203" hidden="1"/>
    <cellStyle name="Uwaga 3" xfId="41201" hidden="1"/>
    <cellStyle name="Uwaga 3" xfId="41199" hidden="1"/>
    <cellStyle name="Uwaga 3" xfId="41188" hidden="1"/>
    <cellStyle name="Uwaga 3" xfId="41186" hidden="1"/>
    <cellStyle name="Uwaga 3" xfId="41184" hidden="1"/>
    <cellStyle name="Uwaga 3" xfId="41173" hidden="1"/>
    <cellStyle name="Uwaga 3" xfId="41171" hidden="1"/>
    <cellStyle name="Uwaga 3" xfId="41169" hidden="1"/>
    <cellStyle name="Uwaga 3" xfId="41158" hidden="1"/>
    <cellStyle name="Uwaga 3" xfId="41156" hidden="1"/>
    <cellStyle name="Uwaga 3" xfId="41154" hidden="1"/>
    <cellStyle name="Uwaga 3" xfId="41143" hidden="1"/>
    <cellStyle name="Uwaga 3" xfId="41141" hidden="1"/>
    <cellStyle name="Uwaga 3" xfId="41138" hidden="1"/>
    <cellStyle name="Uwaga 3" xfId="41128" hidden="1"/>
    <cellStyle name="Uwaga 3" xfId="41125" hidden="1"/>
    <cellStyle name="Uwaga 3" xfId="41122" hidden="1"/>
    <cellStyle name="Uwaga 3" xfId="41113" hidden="1"/>
    <cellStyle name="Uwaga 3" xfId="41111" hidden="1"/>
    <cellStyle name="Uwaga 3" xfId="41108" hidden="1"/>
    <cellStyle name="Uwaga 3" xfId="41098" hidden="1"/>
    <cellStyle name="Uwaga 3" xfId="41096" hidden="1"/>
    <cellStyle name="Uwaga 3" xfId="41094" hidden="1"/>
    <cellStyle name="Uwaga 3" xfId="41083" hidden="1"/>
    <cellStyle name="Uwaga 3" xfId="41081" hidden="1"/>
    <cellStyle name="Uwaga 3" xfId="41079" hidden="1"/>
    <cellStyle name="Uwaga 3" xfId="41068" hidden="1"/>
    <cellStyle name="Uwaga 3" xfId="41066" hidden="1"/>
    <cellStyle name="Uwaga 3" xfId="41064" hidden="1"/>
    <cellStyle name="Uwaga 3" xfId="41053" hidden="1"/>
    <cellStyle name="Uwaga 3" xfId="41051" hidden="1"/>
    <cellStyle name="Uwaga 3" xfId="41049" hidden="1"/>
    <cellStyle name="Uwaga 3" xfId="41038" hidden="1"/>
    <cellStyle name="Uwaga 3" xfId="41036" hidden="1"/>
    <cellStyle name="Uwaga 3" xfId="41034" hidden="1"/>
    <cellStyle name="Uwaga 3" xfId="41023" hidden="1"/>
    <cellStyle name="Uwaga 3" xfId="41021" hidden="1"/>
    <cellStyle name="Uwaga 3" xfId="41018" hidden="1"/>
    <cellStyle name="Uwaga 3" xfId="41008" hidden="1"/>
    <cellStyle name="Uwaga 3" xfId="41005" hidden="1"/>
    <cellStyle name="Uwaga 3" xfId="41002" hidden="1"/>
    <cellStyle name="Uwaga 3" xfId="40993" hidden="1"/>
    <cellStyle name="Uwaga 3" xfId="40990" hidden="1"/>
    <cellStyle name="Uwaga 3" xfId="40987" hidden="1"/>
    <cellStyle name="Uwaga 3" xfId="40978" hidden="1"/>
    <cellStyle name="Uwaga 3" xfId="40976" hidden="1"/>
    <cellStyle name="Uwaga 3" xfId="40974" hidden="1"/>
    <cellStyle name="Uwaga 3" xfId="40963" hidden="1"/>
    <cellStyle name="Uwaga 3" xfId="40960" hidden="1"/>
    <cellStyle name="Uwaga 3" xfId="40957" hidden="1"/>
    <cellStyle name="Uwaga 3" xfId="40948" hidden="1"/>
    <cellStyle name="Uwaga 3" xfId="40945" hidden="1"/>
    <cellStyle name="Uwaga 3" xfId="40942" hidden="1"/>
    <cellStyle name="Uwaga 3" xfId="40933" hidden="1"/>
    <cellStyle name="Uwaga 3" xfId="40930" hidden="1"/>
    <cellStyle name="Uwaga 3" xfId="40927" hidden="1"/>
    <cellStyle name="Uwaga 3" xfId="40920" hidden="1"/>
    <cellStyle name="Uwaga 3" xfId="40916" hidden="1"/>
    <cellStyle name="Uwaga 3" xfId="40913" hidden="1"/>
    <cellStyle name="Uwaga 3" xfId="40905" hidden="1"/>
    <cellStyle name="Uwaga 3" xfId="40901" hidden="1"/>
    <cellStyle name="Uwaga 3" xfId="40898" hidden="1"/>
    <cellStyle name="Uwaga 3" xfId="40890" hidden="1"/>
    <cellStyle name="Uwaga 3" xfId="40886" hidden="1"/>
    <cellStyle name="Uwaga 3" xfId="40882" hidden="1"/>
    <cellStyle name="Uwaga 3" xfId="40875" hidden="1"/>
    <cellStyle name="Uwaga 3" xfId="40871" hidden="1"/>
    <cellStyle name="Uwaga 3" xfId="40868" hidden="1"/>
    <cellStyle name="Uwaga 3" xfId="40860" hidden="1"/>
    <cellStyle name="Uwaga 3" xfId="40856" hidden="1"/>
    <cellStyle name="Uwaga 3" xfId="40853" hidden="1"/>
    <cellStyle name="Uwaga 3" xfId="40844" hidden="1"/>
    <cellStyle name="Uwaga 3" xfId="40839" hidden="1"/>
    <cellStyle name="Uwaga 3" xfId="40835" hidden="1"/>
    <cellStyle name="Uwaga 3" xfId="40829" hidden="1"/>
    <cellStyle name="Uwaga 3" xfId="40824" hidden="1"/>
    <cellStyle name="Uwaga 3" xfId="40820" hidden="1"/>
    <cellStyle name="Uwaga 3" xfId="40814" hidden="1"/>
    <cellStyle name="Uwaga 3" xfId="40809" hidden="1"/>
    <cellStyle name="Uwaga 3" xfId="40805" hidden="1"/>
    <cellStyle name="Uwaga 3" xfId="40800" hidden="1"/>
    <cellStyle name="Uwaga 3" xfId="40796" hidden="1"/>
    <cellStyle name="Uwaga 3" xfId="40792" hidden="1"/>
    <cellStyle name="Uwaga 3" xfId="40785" hidden="1"/>
    <cellStyle name="Uwaga 3" xfId="40780" hidden="1"/>
    <cellStyle name="Uwaga 3" xfId="40776" hidden="1"/>
    <cellStyle name="Uwaga 3" xfId="40769" hidden="1"/>
    <cellStyle name="Uwaga 3" xfId="40764" hidden="1"/>
    <cellStyle name="Uwaga 3" xfId="40760" hidden="1"/>
    <cellStyle name="Uwaga 3" xfId="40755" hidden="1"/>
    <cellStyle name="Uwaga 3" xfId="40750" hidden="1"/>
    <cellStyle name="Uwaga 3" xfId="40746" hidden="1"/>
    <cellStyle name="Uwaga 3" xfId="40740" hidden="1"/>
    <cellStyle name="Uwaga 3" xfId="40736" hidden="1"/>
    <cellStyle name="Uwaga 3" xfId="40733" hidden="1"/>
    <cellStyle name="Uwaga 3" xfId="40726" hidden="1"/>
    <cellStyle name="Uwaga 3" xfId="40721" hidden="1"/>
    <cellStyle name="Uwaga 3" xfId="40716" hidden="1"/>
    <cellStyle name="Uwaga 3" xfId="40710" hidden="1"/>
    <cellStyle name="Uwaga 3" xfId="40705" hidden="1"/>
    <cellStyle name="Uwaga 3" xfId="40700" hidden="1"/>
    <cellStyle name="Uwaga 3" xfId="40695" hidden="1"/>
    <cellStyle name="Uwaga 3" xfId="40690" hidden="1"/>
    <cellStyle name="Uwaga 3" xfId="40685" hidden="1"/>
    <cellStyle name="Uwaga 3" xfId="40681" hidden="1"/>
    <cellStyle name="Uwaga 3" xfId="40677" hidden="1"/>
    <cellStyle name="Uwaga 3" xfId="40672" hidden="1"/>
    <cellStyle name="Uwaga 3" xfId="40665" hidden="1"/>
    <cellStyle name="Uwaga 3" xfId="40660" hidden="1"/>
    <cellStyle name="Uwaga 3" xfId="40655" hidden="1"/>
    <cellStyle name="Uwaga 3" xfId="40649" hidden="1"/>
    <cellStyle name="Uwaga 3" xfId="40644"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02" hidden="1"/>
    <cellStyle name="Uwaga 3" xfId="41400" hidden="1"/>
    <cellStyle name="Uwaga 3" xfId="41398" hidden="1"/>
    <cellStyle name="Uwaga 3" xfId="41385" hidden="1"/>
    <cellStyle name="Uwaga 3" xfId="41384" hidden="1"/>
    <cellStyle name="Uwaga 3" xfId="41383" hidden="1"/>
    <cellStyle name="Uwaga 3" xfId="41370" hidden="1"/>
    <cellStyle name="Uwaga 3" xfId="41369" hidden="1"/>
    <cellStyle name="Uwaga 3" xfId="41368" hidden="1"/>
    <cellStyle name="Uwaga 3" xfId="41356" hidden="1"/>
    <cellStyle name="Uwaga 3" xfId="41354" hidden="1"/>
    <cellStyle name="Uwaga 3" xfId="41353" hidden="1"/>
    <cellStyle name="Uwaga 3" xfId="41340" hidden="1"/>
    <cellStyle name="Uwaga 3" xfId="41339" hidden="1"/>
    <cellStyle name="Uwaga 3" xfId="41338" hidden="1"/>
    <cellStyle name="Uwaga 3" xfId="41326" hidden="1"/>
    <cellStyle name="Uwaga 3" xfId="41324" hidden="1"/>
    <cellStyle name="Uwaga 3" xfId="41322" hidden="1"/>
    <cellStyle name="Uwaga 3" xfId="41311" hidden="1"/>
    <cellStyle name="Uwaga 3" xfId="41309" hidden="1"/>
    <cellStyle name="Uwaga 3" xfId="41307" hidden="1"/>
    <cellStyle name="Uwaga 3" xfId="41296" hidden="1"/>
    <cellStyle name="Uwaga 3" xfId="41294" hidden="1"/>
    <cellStyle name="Uwaga 3" xfId="41292" hidden="1"/>
    <cellStyle name="Uwaga 3" xfId="41281" hidden="1"/>
    <cellStyle name="Uwaga 3" xfId="41279" hidden="1"/>
    <cellStyle name="Uwaga 3" xfId="41277" hidden="1"/>
    <cellStyle name="Uwaga 3" xfId="41266" hidden="1"/>
    <cellStyle name="Uwaga 3" xfId="41264" hidden="1"/>
    <cellStyle name="Uwaga 3" xfId="41262" hidden="1"/>
    <cellStyle name="Uwaga 3" xfId="41251" hidden="1"/>
    <cellStyle name="Uwaga 3" xfId="41249" hidden="1"/>
    <cellStyle name="Uwaga 3" xfId="41247" hidden="1"/>
    <cellStyle name="Uwaga 3" xfId="41236" hidden="1"/>
    <cellStyle name="Uwaga 3" xfId="41234" hidden="1"/>
    <cellStyle name="Uwaga 3" xfId="41232" hidden="1"/>
    <cellStyle name="Uwaga 3" xfId="41221" hidden="1"/>
    <cellStyle name="Uwaga 3" xfId="41219" hidden="1"/>
    <cellStyle name="Uwaga 3" xfId="41217" hidden="1"/>
    <cellStyle name="Uwaga 3" xfId="41206" hidden="1"/>
    <cellStyle name="Uwaga 3" xfId="41204" hidden="1"/>
    <cellStyle name="Uwaga 3" xfId="41202" hidden="1"/>
    <cellStyle name="Uwaga 3" xfId="41191" hidden="1"/>
    <cellStyle name="Uwaga 3" xfId="41189" hidden="1"/>
    <cellStyle name="Uwaga 3" xfId="41187" hidden="1"/>
    <cellStyle name="Uwaga 3" xfId="41176" hidden="1"/>
    <cellStyle name="Uwaga 3" xfId="41174" hidden="1"/>
    <cellStyle name="Uwaga 3" xfId="41172" hidden="1"/>
    <cellStyle name="Uwaga 3" xfId="41161" hidden="1"/>
    <cellStyle name="Uwaga 3" xfId="41159" hidden="1"/>
    <cellStyle name="Uwaga 3" xfId="41157" hidden="1"/>
    <cellStyle name="Uwaga 3" xfId="41146" hidden="1"/>
    <cellStyle name="Uwaga 3" xfId="41144" hidden="1"/>
    <cellStyle name="Uwaga 3" xfId="41142" hidden="1"/>
    <cellStyle name="Uwaga 3" xfId="41131" hidden="1"/>
    <cellStyle name="Uwaga 3" xfId="41129" hidden="1"/>
    <cellStyle name="Uwaga 3" xfId="41127" hidden="1"/>
    <cellStyle name="Uwaga 3" xfId="41116" hidden="1"/>
    <cellStyle name="Uwaga 3" xfId="41114" hidden="1"/>
    <cellStyle name="Uwaga 3" xfId="41112" hidden="1"/>
    <cellStyle name="Uwaga 3" xfId="41101" hidden="1"/>
    <cellStyle name="Uwaga 3" xfId="41099" hidden="1"/>
    <cellStyle name="Uwaga 3" xfId="41097" hidden="1"/>
    <cellStyle name="Uwaga 3" xfId="41086" hidden="1"/>
    <cellStyle name="Uwaga 3" xfId="41084" hidden="1"/>
    <cellStyle name="Uwaga 3" xfId="41082" hidden="1"/>
    <cellStyle name="Uwaga 3" xfId="41071" hidden="1"/>
    <cellStyle name="Uwaga 3" xfId="41069" hidden="1"/>
    <cellStyle name="Uwaga 3" xfId="41067" hidden="1"/>
    <cellStyle name="Uwaga 3" xfId="41056" hidden="1"/>
    <cellStyle name="Uwaga 3" xfId="41054" hidden="1"/>
    <cellStyle name="Uwaga 3" xfId="41052" hidden="1"/>
    <cellStyle name="Uwaga 3" xfId="41041" hidden="1"/>
    <cellStyle name="Uwaga 3" xfId="41039" hidden="1"/>
    <cellStyle name="Uwaga 3" xfId="41037" hidden="1"/>
    <cellStyle name="Uwaga 3" xfId="41026" hidden="1"/>
    <cellStyle name="Uwaga 3" xfId="41024" hidden="1"/>
    <cellStyle name="Uwaga 3" xfId="41022" hidden="1"/>
    <cellStyle name="Uwaga 3" xfId="41011" hidden="1"/>
    <cellStyle name="Uwaga 3" xfId="41009" hidden="1"/>
    <cellStyle name="Uwaga 3" xfId="41006" hidden="1"/>
    <cellStyle name="Uwaga 3" xfId="40996" hidden="1"/>
    <cellStyle name="Uwaga 3" xfId="40994" hidden="1"/>
    <cellStyle name="Uwaga 3" xfId="40992" hidden="1"/>
    <cellStyle name="Uwaga 3" xfId="40981" hidden="1"/>
    <cellStyle name="Uwaga 3" xfId="40979" hidden="1"/>
    <cellStyle name="Uwaga 3" xfId="40977" hidden="1"/>
    <cellStyle name="Uwaga 3" xfId="40966" hidden="1"/>
    <cellStyle name="Uwaga 3" xfId="40964" hidden="1"/>
    <cellStyle name="Uwaga 3" xfId="40961" hidden="1"/>
    <cellStyle name="Uwaga 3" xfId="40951" hidden="1"/>
    <cellStyle name="Uwaga 3" xfId="40949" hidden="1"/>
    <cellStyle name="Uwaga 3" xfId="40946" hidden="1"/>
    <cellStyle name="Uwaga 3" xfId="40936" hidden="1"/>
    <cellStyle name="Uwaga 3" xfId="40934" hidden="1"/>
    <cellStyle name="Uwaga 3" xfId="40931" hidden="1"/>
    <cellStyle name="Uwaga 3" xfId="40922" hidden="1"/>
    <cellStyle name="Uwaga 3" xfId="40919" hidden="1"/>
    <cellStyle name="Uwaga 3" xfId="40915" hidden="1"/>
    <cellStyle name="Uwaga 3" xfId="40907" hidden="1"/>
    <cellStyle name="Uwaga 3" xfId="40904" hidden="1"/>
    <cellStyle name="Uwaga 3" xfId="40900" hidden="1"/>
    <cellStyle name="Uwaga 3" xfId="40892" hidden="1"/>
    <cellStyle name="Uwaga 3" xfId="40889" hidden="1"/>
    <cellStyle name="Uwaga 3" xfId="40885" hidden="1"/>
    <cellStyle name="Uwaga 3" xfId="40877" hidden="1"/>
    <cellStyle name="Uwaga 3" xfId="40874" hidden="1"/>
    <cellStyle name="Uwaga 3" xfId="40870" hidden="1"/>
    <cellStyle name="Uwaga 3" xfId="40862" hidden="1"/>
    <cellStyle name="Uwaga 3" xfId="40859" hidden="1"/>
    <cellStyle name="Uwaga 3" xfId="40855" hidden="1"/>
    <cellStyle name="Uwaga 3" xfId="40847" hidden="1"/>
    <cellStyle name="Uwaga 3" xfId="40843" hidden="1"/>
    <cellStyle name="Uwaga 3" xfId="40838" hidden="1"/>
    <cellStyle name="Uwaga 3" xfId="40832" hidden="1"/>
    <cellStyle name="Uwaga 3" xfId="40828" hidden="1"/>
    <cellStyle name="Uwaga 3" xfId="40823" hidden="1"/>
    <cellStyle name="Uwaga 3" xfId="40817" hidden="1"/>
    <cellStyle name="Uwaga 3" xfId="40813" hidden="1"/>
    <cellStyle name="Uwaga 3" xfId="40808" hidden="1"/>
    <cellStyle name="Uwaga 3" xfId="40802" hidden="1"/>
    <cellStyle name="Uwaga 3" xfId="40799" hidden="1"/>
    <cellStyle name="Uwaga 3" xfId="40795" hidden="1"/>
    <cellStyle name="Uwaga 3" xfId="40787" hidden="1"/>
    <cellStyle name="Uwaga 3" xfId="40784" hidden="1"/>
    <cellStyle name="Uwaga 3" xfId="40779" hidden="1"/>
    <cellStyle name="Uwaga 3" xfId="40772" hidden="1"/>
    <cellStyle name="Uwaga 3" xfId="40768" hidden="1"/>
    <cellStyle name="Uwaga 3" xfId="40763" hidden="1"/>
    <cellStyle name="Uwaga 3" xfId="40757" hidden="1"/>
    <cellStyle name="Uwaga 3" xfId="40753" hidden="1"/>
    <cellStyle name="Uwaga 3" xfId="40748" hidden="1"/>
    <cellStyle name="Uwaga 3" xfId="40742" hidden="1"/>
    <cellStyle name="Uwaga 3" xfId="40739" hidden="1"/>
    <cellStyle name="Uwaga 3" xfId="40735" hidden="1"/>
    <cellStyle name="Uwaga 3" xfId="40727" hidden="1"/>
    <cellStyle name="Uwaga 3" xfId="40722" hidden="1"/>
    <cellStyle name="Uwaga 3" xfId="40717" hidden="1"/>
    <cellStyle name="Uwaga 3" xfId="40712" hidden="1"/>
    <cellStyle name="Uwaga 3" xfId="40707" hidden="1"/>
    <cellStyle name="Uwaga 3" xfId="40702" hidden="1"/>
    <cellStyle name="Uwaga 3" xfId="40697" hidden="1"/>
    <cellStyle name="Uwaga 3" xfId="40692" hidden="1"/>
    <cellStyle name="Uwaga 3" xfId="40687" hidden="1"/>
    <cellStyle name="Uwaga 3" xfId="40682" hidden="1"/>
    <cellStyle name="Uwaga 3" xfId="40678" hidden="1"/>
    <cellStyle name="Uwaga 3" xfId="40673" hidden="1"/>
    <cellStyle name="Uwaga 3" xfId="40666" hidden="1"/>
    <cellStyle name="Uwaga 3" xfId="40661" hidden="1"/>
    <cellStyle name="Uwaga 3" xfId="40656" hidden="1"/>
    <cellStyle name="Uwaga 3" xfId="40651" hidden="1"/>
    <cellStyle name="Uwaga 3" xfId="40646" hidden="1"/>
    <cellStyle name="Uwaga 3" xfId="40641" hidden="1"/>
    <cellStyle name="Uwaga 3" xfId="40636" hidden="1"/>
    <cellStyle name="Uwaga 3" xfId="40631" hidden="1"/>
    <cellStyle name="Uwaga 3" xfId="40626" hidden="1"/>
    <cellStyle name="Uwaga 3" xfId="40622" hidden="1"/>
    <cellStyle name="Uwaga 3" xfId="40617" hidden="1"/>
    <cellStyle name="Uwaga 3" xfId="40612" hidden="1"/>
    <cellStyle name="Uwaga 3" xfId="40607" hidden="1"/>
    <cellStyle name="Uwaga 3" xfId="40603" hidden="1"/>
    <cellStyle name="Uwaga 3" xfId="40599" hidden="1"/>
    <cellStyle name="Uwaga 3" xfId="40592" hidden="1"/>
    <cellStyle name="Uwaga 3" xfId="40588" hidden="1"/>
    <cellStyle name="Uwaga 3" xfId="40583" hidden="1"/>
    <cellStyle name="Uwaga 3" xfId="40577" hidden="1"/>
    <cellStyle name="Uwaga 3" xfId="40573" hidden="1"/>
    <cellStyle name="Uwaga 3" xfId="40568" hidden="1"/>
    <cellStyle name="Uwaga 3" xfId="40562" hidden="1"/>
    <cellStyle name="Uwaga 3" xfId="40558" hidden="1"/>
    <cellStyle name="Uwaga 3" xfId="40554" hidden="1"/>
    <cellStyle name="Uwaga 3" xfId="40547" hidden="1"/>
    <cellStyle name="Uwaga 3" xfId="40543" hidden="1"/>
    <cellStyle name="Uwaga 3" xfId="40539" hidden="1"/>
    <cellStyle name="Uwaga 3" xfId="41406" hidden="1"/>
    <cellStyle name="Uwaga 3" xfId="41405" hidden="1"/>
    <cellStyle name="Uwaga 3" xfId="41403" hidden="1"/>
    <cellStyle name="Uwaga 3" xfId="41390" hidden="1"/>
    <cellStyle name="Uwaga 3" xfId="41388" hidden="1"/>
    <cellStyle name="Uwaga 3" xfId="41386" hidden="1"/>
    <cellStyle name="Uwaga 3" xfId="41376" hidden="1"/>
    <cellStyle name="Uwaga 3" xfId="41374" hidden="1"/>
    <cellStyle name="Uwaga 3" xfId="41372" hidden="1"/>
    <cellStyle name="Uwaga 3" xfId="41361" hidden="1"/>
    <cellStyle name="Uwaga 3" xfId="41359" hidden="1"/>
    <cellStyle name="Uwaga 3" xfId="41357" hidden="1"/>
    <cellStyle name="Uwaga 3" xfId="41344" hidden="1"/>
    <cellStyle name="Uwaga 3" xfId="41342" hidden="1"/>
    <cellStyle name="Uwaga 3" xfId="41341" hidden="1"/>
    <cellStyle name="Uwaga 3" xfId="41328" hidden="1"/>
    <cellStyle name="Uwaga 3" xfId="41327" hidden="1"/>
    <cellStyle name="Uwaga 3" xfId="41325" hidden="1"/>
    <cellStyle name="Uwaga 3" xfId="41313" hidden="1"/>
    <cellStyle name="Uwaga 3" xfId="41312" hidden="1"/>
    <cellStyle name="Uwaga 3" xfId="41310" hidden="1"/>
    <cellStyle name="Uwaga 3" xfId="41298" hidden="1"/>
    <cellStyle name="Uwaga 3" xfId="41297" hidden="1"/>
    <cellStyle name="Uwaga 3" xfId="41295" hidden="1"/>
    <cellStyle name="Uwaga 3" xfId="41283" hidden="1"/>
    <cellStyle name="Uwaga 3" xfId="41282" hidden="1"/>
    <cellStyle name="Uwaga 3" xfId="41280" hidden="1"/>
    <cellStyle name="Uwaga 3" xfId="41268" hidden="1"/>
    <cellStyle name="Uwaga 3" xfId="41267" hidden="1"/>
    <cellStyle name="Uwaga 3" xfId="41265" hidden="1"/>
    <cellStyle name="Uwaga 3" xfId="41253" hidden="1"/>
    <cellStyle name="Uwaga 3" xfId="41252" hidden="1"/>
    <cellStyle name="Uwaga 3" xfId="41250" hidden="1"/>
    <cellStyle name="Uwaga 3" xfId="41238" hidden="1"/>
    <cellStyle name="Uwaga 3" xfId="41237" hidden="1"/>
    <cellStyle name="Uwaga 3" xfId="41235" hidden="1"/>
    <cellStyle name="Uwaga 3" xfId="41223" hidden="1"/>
    <cellStyle name="Uwaga 3" xfId="41222" hidden="1"/>
    <cellStyle name="Uwaga 3" xfId="41220" hidden="1"/>
    <cellStyle name="Uwaga 3" xfId="41208" hidden="1"/>
    <cellStyle name="Uwaga 3" xfId="41207" hidden="1"/>
    <cellStyle name="Uwaga 3" xfId="41205" hidden="1"/>
    <cellStyle name="Uwaga 3" xfId="41193" hidden="1"/>
    <cellStyle name="Uwaga 3" xfId="41192" hidden="1"/>
    <cellStyle name="Uwaga 3" xfId="41190" hidden="1"/>
    <cellStyle name="Uwaga 3" xfId="41178" hidden="1"/>
    <cellStyle name="Uwaga 3" xfId="41177" hidden="1"/>
    <cellStyle name="Uwaga 3" xfId="41175" hidden="1"/>
    <cellStyle name="Uwaga 3" xfId="41163" hidden="1"/>
    <cellStyle name="Uwaga 3" xfId="41162" hidden="1"/>
    <cellStyle name="Uwaga 3" xfId="41160" hidden="1"/>
    <cellStyle name="Uwaga 3" xfId="41148" hidden="1"/>
    <cellStyle name="Uwaga 3" xfId="41147" hidden="1"/>
    <cellStyle name="Uwaga 3" xfId="41145" hidden="1"/>
    <cellStyle name="Uwaga 3" xfId="41133" hidden="1"/>
    <cellStyle name="Uwaga 3" xfId="41132" hidden="1"/>
    <cellStyle name="Uwaga 3" xfId="41130" hidden="1"/>
    <cellStyle name="Uwaga 3" xfId="41118" hidden="1"/>
    <cellStyle name="Uwaga 3" xfId="41117" hidden="1"/>
    <cellStyle name="Uwaga 3" xfId="41115" hidden="1"/>
    <cellStyle name="Uwaga 3" xfId="41103" hidden="1"/>
    <cellStyle name="Uwaga 3" xfId="41102" hidden="1"/>
    <cellStyle name="Uwaga 3" xfId="41100" hidden="1"/>
    <cellStyle name="Uwaga 3" xfId="41088" hidden="1"/>
    <cellStyle name="Uwaga 3" xfId="41087" hidden="1"/>
    <cellStyle name="Uwaga 3" xfId="41085" hidden="1"/>
    <cellStyle name="Uwaga 3" xfId="41073" hidden="1"/>
    <cellStyle name="Uwaga 3" xfId="41072" hidden="1"/>
    <cellStyle name="Uwaga 3" xfId="41070" hidden="1"/>
    <cellStyle name="Uwaga 3" xfId="41058" hidden="1"/>
    <cellStyle name="Uwaga 3" xfId="41057" hidden="1"/>
    <cellStyle name="Uwaga 3" xfId="41055" hidden="1"/>
    <cellStyle name="Uwaga 3" xfId="41043" hidden="1"/>
    <cellStyle name="Uwaga 3" xfId="41042" hidden="1"/>
    <cellStyle name="Uwaga 3" xfId="41040" hidden="1"/>
    <cellStyle name="Uwaga 3" xfId="41028" hidden="1"/>
    <cellStyle name="Uwaga 3" xfId="41027" hidden="1"/>
    <cellStyle name="Uwaga 3" xfId="41025" hidden="1"/>
    <cellStyle name="Uwaga 3" xfId="41013" hidden="1"/>
    <cellStyle name="Uwaga 3" xfId="41012" hidden="1"/>
    <cellStyle name="Uwaga 3" xfId="41010" hidden="1"/>
    <cellStyle name="Uwaga 3" xfId="40998" hidden="1"/>
    <cellStyle name="Uwaga 3" xfId="40997" hidden="1"/>
    <cellStyle name="Uwaga 3" xfId="40995" hidden="1"/>
    <cellStyle name="Uwaga 3" xfId="40983" hidden="1"/>
    <cellStyle name="Uwaga 3" xfId="40982" hidden="1"/>
    <cellStyle name="Uwaga 3" xfId="40980" hidden="1"/>
    <cellStyle name="Uwaga 3" xfId="40968" hidden="1"/>
    <cellStyle name="Uwaga 3" xfId="40967" hidden="1"/>
    <cellStyle name="Uwaga 3" xfId="40965" hidden="1"/>
    <cellStyle name="Uwaga 3" xfId="40953" hidden="1"/>
    <cellStyle name="Uwaga 3" xfId="40952" hidden="1"/>
    <cellStyle name="Uwaga 3" xfId="40950" hidden="1"/>
    <cellStyle name="Uwaga 3" xfId="40938" hidden="1"/>
    <cellStyle name="Uwaga 3" xfId="40937" hidden="1"/>
    <cellStyle name="Uwaga 3" xfId="40935" hidden="1"/>
    <cellStyle name="Uwaga 3" xfId="40923" hidden="1"/>
    <cellStyle name="Uwaga 3" xfId="40921" hidden="1"/>
    <cellStyle name="Uwaga 3" xfId="40918"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3" hidden="1"/>
    <cellStyle name="Uwaga 3" xfId="40861" hidden="1"/>
    <cellStyle name="Uwaga 3" xfId="40858" hidden="1"/>
    <cellStyle name="Uwaga 3" xfId="40848" hidden="1"/>
    <cellStyle name="Uwaga 3" xfId="40846" hidden="1"/>
    <cellStyle name="Uwaga 3" xfId="40842" hidden="1"/>
    <cellStyle name="Uwaga 3" xfId="40833" hidden="1"/>
    <cellStyle name="Uwaga 3" xfId="40830" hidden="1"/>
    <cellStyle name="Uwaga 3" xfId="40826" hidden="1"/>
    <cellStyle name="Uwaga 3" xfId="40818" hidden="1"/>
    <cellStyle name="Uwaga 3" xfId="40816" hidden="1"/>
    <cellStyle name="Uwaga 3" xfId="40812" hidden="1"/>
    <cellStyle name="Uwaga 3" xfId="40803" hidden="1"/>
    <cellStyle name="Uwaga 3" xfId="40801" hidden="1"/>
    <cellStyle name="Uwaga 3" xfId="40798" hidden="1"/>
    <cellStyle name="Uwaga 3" xfId="40788" hidden="1"/>
    <cellStyle name="Uwaga 3" xfId="40786" hidden="1"/>
    <cellStyle name="Uwaga 3" xfId="40781" hidden="1"/>
    <cellStyle name="Uwaga 3" xfId="40773" hidden="1"/>
    <cellStyle name="Uwaga 3" xfId="40771" hidden="1"/>
    <cellStyle name="Uwaga 3" xfId="40766" hidden="1"/>
    <cellStyle name="Uwaga 3" xfId="40758" hidden="1"/>
    <cellStyle name="Uwaga 3" xfId="40756" hidden="1"/>
    <cellStyle name="Uwaga 3" xfId="40751" hidden="1"/>
    <cellStyle name="Uwaga 3" xfId="40743" hidden="1"/>
    <cellStyle name="Uwaga 3" xfId="40741" hidden="1"/>
    <cellStyle name="Uwaga 3" xfId="40737" hidden="1"/>
    <cellStyle name="Uwaga 3" xfId="40728" hidden="1"/>
    <cellStyle name="Uwaga 3" xfId="40725" hidden="1"/>
    <cellStyle name="Uwaga 3" xfId="40720" hidden="1"/>
    <cellStyle name="Uwaga 3" xfId="40713" hidden="1"/>
    <cellStyle name="Uwaga 3" xfId="40709" hidden="1"/>
    <cellStyle name="Uwaga 3" xfId="40704" hidden="1"/>
    <cellStyle name="Uwaga 3" xfId="40698" hidden="1"/>
    <cellStyle name="Uwaga 3" xfId="40694" hidden="1"/>
    <cellStyle name="Uwaga 3" xfId="40689" hidden="1"/>
    <cellStyle name="Uwaga 3" xfId="40683" hidden="1"/>
    <cellStyle name="Uwaga 3" xfId="40680" hidden="1"/>
    <cellStyle name="Uwaga 3" xfId="40676" hidden="1"/>
    <cellStyle name="Uwaga 3" xfId="40667" hidden="1"/>
    <cellStyle name="Uwaga 3" xfId="40662" hidden="1"/>
    <cellStyle name="Uwaga 3" xfId="40657"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8" hidden="1"/>
    <cellStyle name="Uwaga 3" xfId="40613" hidden="1"/>
    <cellStyle name="Uwaga 3" xfId="40608" hidden="1"/>
    <cellStyle name="Uwaga 3" xfId="40604" hidden="1"/>
    <cellStyle name="Uwaga 3" xfId="40600" hidden="1"/>
    <cellStyle name="Uwaga 3" xfId="40593" hidden="1"/>
    <cellStyle name="Uwaga 3" xfId="40589" hidden="1"/>
    <cellStyle name="Uwaga 3" xfId="40584" hidden="1"/>
    <cellStyle name="Uwaga 3" xfId="40578" hidden="1"/>
    <cellStyle name="Uwaga 3" xfId="40574" hidden="1"/>
    <cellStyle name="Uwaga 3" xfId="40569" hidden="1"/>
    <cellStyle name="Uwaga 3" xfId="40563" hidden="1"/>
    <cellStyle name="Uwaga 3" xfId="40559" hidden="1"/>
    <cellStyle name="Uwaga 3" xfId="40555" hidden="1"/>
    <cellStyle name="Uwaga 3" xfId="40548" hidden="1"/>
    <cellStyle name="Uwaga 3" xfId="40544" hidden="1"/>
    <cellStyle name="Uwaga 3" xfId="40540" hidden="1"/>
    <cellStyle name="Uwaga 3" xfId="41487" hidden="1"/>
    <cellStyle name="Uwaga 3" xfId="41488" hidden="1"/>
    <cellStyle name="Uwaga 3" xfId="41490" hidden="1"/>
    <cellStyle name="Uwaga 3" xfId="41496" hidden="1"/>
    <cellStyle name="Uwaga 3" xfId="41497" hidden="1"/>
    <cellStyle name="Uwaga 3" xfId="41500" hidden="1"/>
    <cellStyle name="Uwaga 3" xfId="41505" hidden="1"/>
    <cellStyle name="Uwaga 3" xfId="41506" hidden="1"/>
    <cellStyle name="Uwaga 3" xfId="41509" hidden="1"/>
    <cellStyle name="Uwaga 3" xfId="41514" hidden="1"/>
    <cellStyle name="Uwaga 3" xfId="41515" hidden="1"/>
    <cellStyle name="Uwaga 3" xfId="41516" hidden="1"/>
    <cellStyle name="Uwaga 3" xfId="41523" hidden="1"/>
    <cellStyle name="Uwaga 3" xfId="41526" hidden="1"/>
    <cellStyle name="Uwaga 3" xfId="41529" hidden="1"/>
    <cellStyle name="Uwaga 3" xfId="41535" hidden="1"/>
    <cellStyle name="Uwaga 3" xfId="41538" hidden="1"/>
    <cellStyle name="Uwaga 3" xfId="41540" hidden="1"/>
    <cellStyle name="Uwaga 3" xfId="41545" hidden="1"/>
    <cellStyle name="Uwaga 3" xfId="41548" hidden="1"/>
    <cellStyle name="Uwaga 3" xfId="41549" hidden="1"/>
    <cellStyle name="Uwaga 3" xfId="41553" hidden="1"/>
    <cellStyle name="Uwaga 3" xfId="41556" hidden="1"/>
    <cellStyle name="Uwaga 3" xfId="41558" hidden="1"/>
    <cellStyle name="Uwaga 3" xfId="41559" hidden="1"/>
    <cellStyle name="Uwaga 3" xfId="41560" hidden="1"/>
    <cellStyle name="Uwaga 3" xfId="41563" hidden="1"/>
    <cellStyle name="Uwaga 3" xfId="41570" hidden="1"/>
    <cellStyle name="Uwaga 3" xfId="41573" hidden="1"/>
    <cellStyle name="Uwaga 3" xfId="41576" hidden="1"/>
    <cellStyle name="Uwaga 3" xfId="41579" hidden="1"/>
    <cellStyle name="Uwaga 3" xfId="41582" hidden="1"/>
    <cellStyle name="Uwaga 3" xfId="41585" hidden="1"/>
    <cellStyle name="Uwaga 3" xfId="41587" hidden="1"/>
    <cellStyle name="Uwaga 3" xfId="41590" hidden="1"/>
    <cellStyle name="Uwaga 3" xfId="41593" hidden="1"/>
    <cellStyle name="Uwaga 3" xfId="41595" hidden="1"/>
    <cellStyle name="Uwaga 3" xfId="41596" hidden="1"/>
    <cellStyle name="Uwaga 3" xfId="41598" hidden="1"/>
    <cellStyle name="Uwaga 3" xfId="41605" hidden="1"/>
    <cellStyle name="Uwaga 3" xfId="41608" hidden="1"/>
    <cellStyle name="Uwaga 3" xfId="41611" hidden="1"/>
    <cellStyle name="Uwaga 3" xfId="41615" hidden="1"/>
    <cellStyle name="Uwaga 3" xfId="41618" hidden="1"/>
    <cellStyle name="Uwaga 3" xfId="41621" hidden="1"/>
    <cellStyle name="Uwaga 3" xfId="41623" hidden="1"/>
    <cellStyle name="Uwaga 3" xfId="41626" hidden="1"/>
    <cellStyle name="Uwaga 3" xfId="41629" hidden="1"/>
    <cellStyle name="Uwaga 3" xfId="41631" hidden="1"/>
    <cellStyle name="Uwaga 3" xfId="41632" hidden="1"/>
    <cellStyle name="Uwaga 3" xfId="41635" hidden="1"/>
    <cellStyle name="Uwaga 3" xfId="41642" hidden="1"/>
    <cellStyle name="Uwaga 3" xfId="41645" hidden="1"/>
    <cellStyle name="Uwaga 3" xfId="41648" hidden="1"/>
    <cellStyle name="Uwaga 3" xfId="41652" hidden="1"/>
    <cellStyle name="Uwaga 3" xfId="41655" hidden="1"/>
    <cellStyle name="Uwaga 3" xfId="41657" hidden="1"/>
    <cellStyle name="Uwaga 3" xfId="41660" hidden="1"/>
    <cellStyle name="Uwaga 3" xfId="41663" hidden="1"/>
    <cellStyle name="Uwaga 3" xfId="41666" hidden="1"/>
    <cellStyle name="Uwaga 3" xfId="41667" hidden="1"/>
    <cellStyle name="Uwaga 3" xfId="41668" hidden="1"/>
    <cellStyle name="Uwaga 3" xfId="41670" hidden="1"/>
    <cellStyle name="Uwaga 3" xfId="41676" hidden="1"/>
    <cellStyle name="Uwaga 3" xfId="41677" hidden="1"/>
    <cellStyle name="Uwaga 3" xfId="41679" hidden="1"/>
    <cellStyle name="Uwaga 3" xfId="41685" hidden="1"/>
    <cellStyle name="Uwaga 3" xfId="41687" hidden="1"/>
    <cellStyle name="Uwaga 3" xfId="41690" hidden="1"/>
    <cellStyle name="Uwaga 3" xfId="41694" hidden="1"/>
    <cellStyle name="Uwaga 3" xfId="41695" hidden="1"/>
    <cellStyle name="Uwaga 3" xfId="41697" hidden="1"/>
    <cellStyle name="Uwaga 3" xfId="41703" hidden="1"/>
    <cellStyle name="Uwaga 3" xfId="41704" hidden="1"/>
    <cellStyle name="Uwaga 3" xfId="41705" hidden="1"/>
    <cellStyle name="Uwaga 3" xfId="41713" hidden="1"/>
    <cellStyle name="Uwaga 3" xfId="41716" hidden="1"/>
    <cellStyle name="Uwaga 3" xfId="41719" hidden="1"/>
    <cellStyle name="Uwaga 3" xfId="41722" hidden="1"/>
    <cellStyle name="Uwaga 3" xfId="41725" hidden="1"/>
    <cellStyle name="Uwaga 3" xfId="41728" hidden="1"/>
    <cellStyle name="Uwaga 3" xfId="41731" hidden="1"/>
    <cellStyle name="Uwaga 3" xfId="41734" hidden="1"/>
    <cellStyle name="Uwaga 3" xfId="41737" hidden="1"/>
    <cellStyle name="Uwaga 3" xfId="41739" hidden="1"/>
    <cellStyle name="Uwaga 3" xfId="41740" hidden="1"/>
    <cellStyle name="Uwaga 3" xfId="41742" hidden="1"/>
    <cellStyle name="Uwaga 3" xfId="41749" hidden="1"/>
    <cellStyle name="Uwaga 3" xfId="41752" hidden="1"/>
    <cellStyle name="Uwaga 3" xfId="41755" hidden="1"/>
    <cellStyle name="Uwaga 3" xfId="41758" hidden="1"/>
    <cellStyle name="Uwaga 3" xfId="41761" hidden="1"/>
    <cellStyle name="Uwaga 3" xfId="41764" hidden="1"/>
    <cellStyle name="Uwaga 3" xfId="41767" hidden="1"/>
    <cellStyle name="Uwaga 3" xfId="41769" hidden="1"/>
    <cellStyle name="Uwaga 3" xfId="41772" hidden="1"/>
    <cellStyle name="Uwaga 3" xfId="41775" hidden="1"/>
    <cellStyle name="Uwaga 3" xfId="41776" hidden="1"/>
    <cellStyle name="Uwaga 3" xfId="41777" hidden="1"/>
    <cellStyle name="Uwaga 3" xfId="41784" hidden="1"/>
    <cellStyle name="Uwaga 3" xfId="41785" hidden="1"/>
    <cellStyle name="Uwaga 3" xfId="41787" hidden="1"/>
    <cellStyle name="Uwaga 3" xfId="41793" hidden="1"/>
    <cellStyle name="Uwaga 3" xfId="41794" hidden="1"/>
    <cellStyle name="Uwaga 3" xfId="41796" hidden="1"/>
    <cellStyle name="Uwaga 3" xfId="41802" hidden="1"/>
    <cellStyle name="Uwaga 3" xfId="41803" hidden="1"/>
    <cellStyle name="Uwaga 3" xfId="41805" hidden="1"/>
    <cellStyle name="Uwaga 3" xfId="41811" hidden="1"/>
    <cellStyle name="Uwaga 3" xfId="41812" hidden="1"/>
    <cellStyle name="Uwaga 3" xfId="41813" hidden="1"/>
    <cellStyle name="Uwaga 3" xfId="41821" hidden="1"/>
    <cellStyle name="Uwaga 3" xfId="41823" hidden="1"/>
    <cellStyle name="Uwaga 3" xfId="41826" hidden="1"/>
    <cellStyle name="Uwaga 3" xfId="41830" hidden="1"/>
    <cellStyle name="Uwaga 3" xfId="41833" hidden="1"/>
    <cellStyle name="Uwaga 3" xfId="41836" hidden="1"/>
    <cellStyle name="Uwaga 3" xfId="41839" hidden="1"/>
    <cellStyle name="Uwaga 3" xfId="41841" hidden="1"/>
    <cellStyle name="Uwaga 3" xfId="41844" hidden="1"/>
    <cellStyle name="Uwaga 3" xfId="41847" hidden="1"/>
    <cellStyle name="Uwaga 3" xfId="41848" hidden="1"/>
    <cellStyle name="Uwaga 3" xfId="41849" hidden="1"/>
    <cellStyle name="Uwaga 3" xfId="41856" hidden="1"/>
    <cellStyle name="Uwaga 3" xfId="41858" hidden="1"/>
    <cellStyle name="Uwaga 3" xfId="41860" hidden="1"/>
    <cellStyle name="Uwaga 3" xfId="41865" hidden="1"/>
    <cellStyle name="Uwaga 3" xfId="41867" hidden="1"/>
    <cellStyle name="Uwaga 3" xfId="41869" hidden="1"/>
    <cellStyle name="Uwaga 3" xfId="41874" hidden="1"/>
    <cellStyle name="Uwaga 3" xfId="41876" hidden="1"/>
    <cellStyle name="Uwaga 3" xfId="41878" hidden="1"/>
    <cellStyle name="Uwaga 3" xfId="41883" hidden="1"/>
    <cellStyle name="Uwaga 3" xfId="41884" hidden="1"/>
    <cellStyle name="Uwaga 3" xfId="41885" hidden="1"/>
    <cellStyle name="Uwaga 3" xfId="41892" hidden="1"/>
    <cellStyle name="Uwaga 3" xfId="41894" hidden="1"/>
    <cellStyle name="Uwaga 3" xfId="41896" hidden="1"/>
    <cellStyle name="Uwaga 3" xfId="41901" hidden="1"/>
    <cellStyle name="Uwaga 3" xfId="41903" hidden="1"/>
    <cellStyle name="Uwaga 3" xfId="41905" hidden="1"/>
    <cellStyle name="Uwaga 3" xfId="41910" hidden="1"/>
    <cellStyle name="Uwaga 3" xfId="41912" hidden="1"/>
    <cellStyle name="Uwaga 3" xfId="41913" hidden="1"/>
    <cellStyle name="Uwaga 3" xfId="41919" hidden="1"/>
    <cellStyle name="Uwaga 3" xfId="41920" hidden="1"/>
    <cellStyle name="Uwaga 3" xfId="41921" hidden="1"/>
    <cellStyle name="Uwaga 3" xfId="41928" hidden="1"/>
    <cellStyle name="Uwaga 3" xfId="41930" hidden="1"/>
    <cellStyle name="Uwaga 3" xfId="41932" hidden="1"/>
    <cellStyle name="Uwaga 3" xfId="41937" hidden="1"/>
    <cellStyle name="Uwaga 3" xfId="41939" hidden="1"/>
    <cellStyle name="Uwaga 3" xfId="41941" hidden="1"/>
    <cellStyle name="Uwaga 3" xfId="41946" hidden="1"/>
    <cellStyle name="Uwaga 3" xfId="41948" hidden="1"/>
    <cellStyle name="Uwaga 3" xfId="41950" hidden="1"/>
    <cellStyle name="Uwaga 3" xfId="41955" hidden="1"/>
    <cellStyle name="Uwaga 3" xfId="41956" hidden="1"/>
    <cellStyle name="Uwaga 3" xfId="41958" hidden="1"/>
    <cellStyle name="Uwaga 3" xfId="41964" hidden="1"/>
    <cellStyle name="Uwaga 3" xfId="41965" hidden="1"/>
    <cellStyle name="Uwaga 3" xfId="41966" hidden="1"/>
    <cellStyle name="Uwaga 3" xfId="41973" hidden="1"/>
    <cellStyle name="Uwaga 3" xfId="41974" hidden="1"/>
    <cellStyle name="Uwaga 3" xfId="41975" hidden="1"/>
    <cellStyle name="Uwaga 3" xfId="41982" hidden="1"/>
    <cellStyle name="Uwaga 3" xfId="41983" hidden="1"/>
    <cellStyle name="Uwaga 3" xfId="41984" hidden="1"/>
    <cellStyle name="Uwaga 3" xfId="41991" hidden="1"/>
    <cellStyle name="Uwaga 3" xfId="41992" hidden="1"/>
    <cellStyle name="Uwaga 3" xfId="41993" hidden="1"/>
    <cellStyle name="Uwaga 3" xfId="42000" hidden="1"/>
    <cellStyle name="Uwaga 3" xfId="42001" hidden="1"/>
    <cellStyle name="Uwaga 3" xfId="42002" hidden="1"/>
    <cellStyle name="Uwaga 3" xfId="42052" hidden="1"/>
    <cellStyle name="Uwaga 3" xfId="42053" hidden="1"/>
    <cellStyle name="Uwaga 3" xfId="42055" hidden="1"/>
    <cellStyle name="Uwaga 3" xfId="42067" hidden="1"/>
    <cellStyle name="Uwaga 3" xfId="42068" hidden="1"/>
    <cellStyle name="Uwaga 3" xfId="42073" hidden="1"/>
    <cellStyle name="Uwaga 3" xfId="42082" hidden="1"/>
    <cellStyle name="Uwaga 3" xfId="42083" hidden="1"/>
    <cellStyle name="Uwaga 3" xfId="42088" hidden="1"/>
    <cellStyle name="Uwaga 3" xfId="42097" hidden="1"/>
    <cellStyle name="Uwaga 3" xfId="42098" hidden="1"/>
    <cellStyle name="Uwaga 3" xfId="42099" hidden="1"/>
    <cellStyle name="Uwaga 3" xfId="42112" hidden="1"/>
    <cellStyle name="Uwaga 3" xfId="42117" hidden="1"/>
    <cellStyle name="Uwaga 3" xfId="42122" hidden="1"/>
    <cellStyle name="Uwaga 3" xfId="42132" hidden="1"/>
    <cellStyle name="Uwaga 3" xfId="42137" hidden="1"/>
    <cellStyle name="Uwaga 3" xfId="42141" hidden="1"/>
    <cellStyle name="Uwaga 3" xfId="42148" hidden="1"/>
    <cellStyle name="Uwaga 3" xfId="42153" hidden="1"/>
    <cellStyle name="Uwaga 3" xfId="42156" hidden="1"/>
    <cellStyle name="Uwaga 3" xfId="42162" hidden="1"/>
    <cellStyle name="Uwaga 3" xfId="42167" hidden="1"/>
    <cellStyle name="Uwaga 3" xfId="42171" hidden="1"/>
    <cellStyle name="Uwaga 3" xfId="42172" hidden="1"/>
    <cellStyle name="Uwaga 3" xfId="42173" hidden="1"/>
    <cellStyle name="Uwaga 3" xfId="42177" hidden="1"/>
    <cellStyle name="Uwaga 3" xfId="42189" hidden="1"/>
    <cellStyle name="Uwaga 3" xfId="42194" hidden="1"/>
    <cellStyle name="Uwaga 3" xfId="42199" hidden="1"/>
    <cellStyle name="Uwaga 3" xfId="42204" hidden="1"/>
    <cellStyle name="Uwaga 3" xfId="42209" hidden="1"/>
    <cellStyle name="Uwaga 3" xfId="42214" hidden="1"/>
    <cellStyle name="Uwaga 3" xfId="42218" hidden="1"/>
    <cellStyle name="Uwaga 3" xfId="42222" hidden="1"/>
    <cellStyle name="Uwaga 3" xfId="42227" hidden="1"/>
    <cellStyle name="Uwaga 3" xfId="42232" hidden="1"/>
    <cellStyle name="Uwaga 3" xfId="42233" hidden="1"/>
    <cellStyle name="Uwaga 3" xfId="42235" hidden="1"/>
    <cellStyle name="Uwaga 3" xfId="42248" hidden="1"/>
    <cellStyle name="Uwaga 3" xfId="42252" hidden="1"/>
    <cellStyle name="Uwaga 3" xfId="42257" hidden="1"/>
    <cellStyle name="Uwaga 3" xfId="42264" hidden="1"/>
    <cellStyle name="Uwaga 3" xfId="42268" hidden="1"/>
    <cellStyle name="Uwaga 3" xfId="42273" hidden="1"/>
    <cellStyle name="Uwaga 3" xfId="42278" hidden="1"/>
    <cellStyle name="Uwaga 3" xfId="42281" hidden="1"/>
    <cellStyle name="Uwaga 3" xfId="42286" hidden="1"/>
    <cellStyle name="Uwaga 3" xfId="42292" hidden="1"/>
    <cellStyle name="Uwaga 3" xfId="42293" hidden="1"/>
    <cellStyle name="Uwaga 3" xfId="42296" hidden="1"/>
    <cellStyle name="Uwaga 3" xfId="42309" hidden="1"/>
    <cellStyle name="Uwaga 3" xfId="42313" hidden="1"/>
    <cellStyle name="Uwaga 3" xfId="42318" hidden="1"/>
    <cellStyle name="Uwaga 3" xfId="42325" hidden="1"/>
    <cellStyle name="Uwaga 3" xfId="42330" hidden="1"/>
    <cellStyle name="Uwaga 3" xfId="42334" hidden="1"/>
    <cellStyle name="Uwaga 3" xfId="42339" hidden="1"/>
    <cellStyle name="Uwaga 3" xfId="42343" hidden="1"/>
    <cellStyle name="Uwaga 3" xfId="42348" hidden="1"/>
    <cellStyle name="Uwaga 3" xfId="42352" hidden="1"/>
    <cellStyle name="Uwaga 3" xfId="42353" hidden="1"/>
    <cellStyle name="Uwaga 3" xfId="42355" hidden="1"/>
    <cellStyle name="Uwaga 3" xfId="42367" hidden="1"/>
    <cellStyle name="Uwaga 3" xfId="42368" hidden="1"/>
    <cellStyle name="Uwaga 3" xfId="42370" hidden="1"/>
    <cellStyle name="Uwaga 3" xfId="42382" hidden="1"/>
    <cellStyle name="Uwaga 3" xfId="42384" hidden="1"/>
    <cellStyle name="Uwaga 3" xfId="42387" hidden="1"/>
    <cellStyle name="Uwaga 3" xfId="42397" hidden="1"/>
    <cellStyle name="Uwaga 3" xfId="42398" hidden="1"/>
    <cellStyle name="Uwaga 3" xfId="42400" hidden="1"/>
    <cellStyle name="Uwaga 3" xfId="42412" hidden="1"/>
    <cellStyle name="Uwaga 3" xfId="42413" hidden="1"/>
    <cellStyle name="Uwaga 3" xfId="42414" hidden="1"/>
    <cellStyle name="Uwaga 3" xfId="42428" hidden="1"/>
    <cellStyle name="Uwaga 3" xfId="42431" hidden="1"/>
    <cellStyle name="Uwaga 3" xfId="42435" hidden="1"/>
    <cellStyle name="Uwaga 3" xfId="42443" hidden="1"/>
    <cellStyle name="Uwaga 3" xfId="42446" hidden="1"/>
    <cellStyle name="Uwaga 3" xfId="42450" hidden="1"/>
    <cellStyle name="Uwaga 3" xfId="42458" hidden="1"/>
    <cellStyle name="Uwaga 3" xfId="42461" hidden="1"/>
    <cellStyle name="Uwaga 3" xfId="42465" hidden="1"/>
    <cellStyle name="Uwaga 3" xfId="42472" hidden="1"/>
    <cellStyle name="Uwaga 3" xfId="42473" hidden="1"/>
    <cellStyle name="Uwaga 3" xfId="42475" hidden="1"/>
    <cellStyle name="Uwaga 3" xfId="42488" hidden="1"/>
    <cellStyle name="Uwaga 3" xfId="42491" hidden="1"/>
    <cellStyle name="Uwaga 3" xfId="42494" hidden="1"/>
    <cellStyle name="Uwaga 3" xfId="42503" hidden="1"/>
    <cellStyle name="Uwaga 3" xfId="42506" hidden="1"/>
    <cellStyle name="Uwaga 3" xfId="42510" hidden="1"/>
    <cellStyle name="Uwaga 3" xfId="42518" hidden="1"/>
    <cellStyle name="Uwaga 3" xfId="42520" hidden="1"/>
    <cellStyle name="Uwaga 3" xfId="42523" hidden="1"/>
    <cellStyle name="Uwaga 3" xfId="42532" hidden="1"/>
    <cellStyle name="Uwaga 3" xfId="42533" hidden="1"/>
    <cellStyle name="Uwaga 3" xfId="42534" hidden="1"/>
    <cellStyle name="Uwaga 3" xfId="42547" hidden="1"/>
    <cellStyle name="Uwaga 3" xfId="42548" hidden="1"/>
    <cellStyle name="Uwaga 3" xfId="42550" hidden="1"/>
    <cellStyle name="Uwaga 3" xfId="42562" hidden="1"/>
    <cellStyle name="Uwaga 3" xfId="42563" hidden="1"/>
    <cellStyle name="Uwaga 3" xfId="42565" hidden="1"/>
    <cellStyle name="Uwaga 3" xfId="42577" hidden="1"/>
    <cellStyle name="Uwaga 3" xfId="42578" hidden="1"/>
    <cellStyle name="Uwaga 3" xfId="42580" hidden="1"/>
    <cellStyle name="Uwaga 3" xfId="42592" hidden="1"/>
    <cellStyle name="Uwaga 3" xfId="42593" hidden="1"/>
    <cellStyle name="Uwaga 3" xfId="42594" hidden="1"/>
    <cellStyle name="Uwaga 3" xfId="42608" hidden="1"/>
    <cellStyle name="Uwaga 3" xfId="42610" hidden="1"/>
    <cellStyle name="Uwaga 3" xfId="42613" hidden="1"/>
    <cellStyle name="Uwaga 3" xfId="42623" hidden="1"/>
    <cellStyle name="Uwaga 3" xfId="42626" hidden="1"/>
    <cellStyle name="Uwaga 3" xfId="42629" hidden="1"/>
    <cellStyle name="Uwaga 3" xfId="42638" hidden="1"/>
    <cellStyle name="Uwaga 3" xfId="42640" hidden="1"/>
    <cellStyle name="Uwaga 3" xfId="42643" hidden="1"/>
    <cellStyle name="Uwaga 3" xfId="42652" hidden="1"/>
    <cellStyle name="Uwaga 3" xfId="42653" hidden="1"/>
    <cellStyle name="Uwaga 3" xfId="42654" hidden="1"/>
    <cellStyle name="Uwaga 3" xfId="42667" hidden="1"/>
    <cellStyle name="Uwaga 3" xfId="42669" hidden="1"/>
    <cellStyle name="Uwaga 3" xfId="42671" hidden="1"/>
    <cellStyle name="Uwaga 3" xfId="42682" hidden="1"/>
    <cellStyle name="Uwaga 3" xfId="42684" hidden="1"/>
    <cellStyle name="Uwaga 3" xfId="42686" hidden="1"/>
    <cellStyle name="Uwaga 3" xfId="42697" hidden="1"/>
    <cellStyle name="Uwaga 3" xfId="42699" hidden="1"/>
    <cellStyle name="Uwaga 3" xfId="42701" hidden="1"/>
    <cellStyle name="Uwaga 3" xfId="42712" hidden="1"/>
    <cellStyle name="Uwaga 3" xfId="42713" hidden="1"/>
    <cellStyle name="Uwaga 3" xfId="42714" hidden="1"/>
    <cellStyle name="Uwaga 3" xfId="42727" hidden="1"/>
    <cellStyle name="Uwaga 3" xfId="42729" hidden="1"/>
    <cellStyle name="Uwaga 3" xfId="42731" hidden="1"/>
    <cellStyle name="Uwaga 3" xfId="42742" hidden="1"/>
    <cellStyle name="Uwaga 3" xfId="42744" hidden="1"/>
    <cellStyle name="Uwaga 3" xfId="42746" hidden="1"/>
    <cellStyle name="Uwaga 3" xfId="42757" hidden="1"/>
    <cellStyle name="Uwaga 3" xfId="42759" hidden="1"/>
    <cellStyle name="Uwaga 3" xfId="42760" hidden="1"/>
    <cellStyle name="Uwaga 3" xfId="42772" hidden="1"/>
    <cellStyle name="Uwaga 3" xfId="42773" hidden="1"/>
    <cellStyle name="Uwaga 3" xfId="42774" hidden="1"/>
    <cellStyle name="Uwaga 3" xfId="42787" hidden="1"/>
    <cellStyle name="Uwaga 3" xfId="42789" hidden="1"/>
    <cellStyle name="Uwaga 3" xfId="42791" hidden="1"/>
    <cellStyle name="Uwaga 3" xfId="42802" hidden="1"/>
    <cellStyle name="Uwaga 3" xfId="42804" hidden="1"/>
    <cellStyle name="Uwaga 3" xfId="42806" hidden="1"/>
    <cellStyle name="Uwaga 3" xfId="42817" hidden="1"/>
    <cellStyle name="Uwaga 3" xfId="42819" hidden="1"/>
    <cellStyle name="Uwaga 3" xfId="42821" hidden="1"/>
    <cellStyle name="Uwaga 3" xfId="42832" hidden="1"/>
    <cellStyle name="Uwaga 3" xfId="42833" hidden="1"/>
    <cellStyle name="Uwaga 3" xfId="42835" hidden="1"/>
    <cellStyle name="Uwaga 3" xfId="42846" hidden="1"/>
    <cellStyle name="Uwaga 3" xfId="42848" hidden="1"/>
    <cellStyle name="Uwaga 3" xfId="42849" hidden="1"/>
    <cellStyle name="Uwaga 3" xfId="42858" hidden="1"/>
    <cellStyle name="Uwaga 3" xfId="42861" hidden="1"/>
    <cellStyle name="Uwaga 3" xfId="42863" hidden="1"/>
    <cellStyle name="Uwaga 3" xfId="42874" hidden="1"/>
    <cellStyle name="Uwaga 3" xfId="42876" hidden="1"/>
    <cellStyle name="Uwaga 3" xfId="42878" hidden="1"/>
    <cellStyle name="Uwaga 3" xfId="42890" hidden="1"/>
    <cellStyle name="Uwaga 3" xfId="42892" hidden="1"/>
    <cellStyle name="Uwaga 3" xfId="42894" hidden="1"/>
    <cellStyle name="Uwaga 3" xfId="42902" hidden="1"/>
    <cellStyle name="Uwaga 3" xfId="42904" hidden="1"/>
    <cellStyle name="Uwaga 3" xfId="42907" hidden="1"/>
    <cellStyle name="Uwaga 3" xfId="42897" hidden="1"/>
    <cellStyle name="Uwaga 3" xfId="42896" hidden="1"/>
    <cellStyle name="Uwaga 3" xfId="42895" hidden="1"/>
    <cellStyle name="Uwaga 3" xfId="42882" hidden="1"/>
    <cellStyle name="Uwaga 3" xfId="42881" hidden="1"/>
    <cellStyle name="Uwaga 3" xfId="42880" hidden="1"/>
    <cellStyle name="Uwaga 3" xfId="42867" hidden="1"/>
    <cellStyle name="Uwaga 3" xfId="42866" hidden="1"/>
    <cellStyle name="Uwaga 3" xfId="42865" hidden="1"/>
    <cellStyle name="Uwaga 3" xfId="42852" hidden="1"/>
    <cellStyle name="Uwaga 3" xfId="42851" hidden="1"/>
    <cellStyle name="Uwaga 3" xfId="42850" hidden="1"/>
    <cellStyle name="Uwaga 3" xfId="42837" hidden="1"/>
    <cellStyle name="Uwaga 3" xfId="42836" hidden="1"/>
    <cellStyle name="Uwaga 3" xfId="42834" hidden="1"/>
    <cellStyle name="Uwaga 3" xfId="42823" hidden="1"/>
    <cellStyle name="Uwaga 3" xfId="42820" hidden="1"/>
    <cellStyle name="Uwaga 3" xfId="42818" hidden="1"/>
    <cellStyle name="Uwaga 3" xfId="42808" hidden="1"/>
    <cellStyle name="Uwaga 3" xfId="42805" hidden="1"/>
    <cellStyle name="Uwaga 3" xfId="42803" hidden="1"/>
    <cellStyle name="Uwaga 3" xfId="42793" hidden="1"/>
    <cellStyle name="Uwaga 3" xfId="42790" hidden="1"/>
    <cellStyle name="Uwaga 3" xfId="42788" hidden="1"/>
    <cellStyle name="Uwaga 3" xfId="42778" hidden="1"/>
    <cellStyle name="Uwaga 3" xfId="42776" hidden="1"/>
    <cellStyle name="Uwaga 3" xfId="42775" hidden="1"/>
    <cellStyle name="Uwaga 3" xfId="42763" hidden="1"/>
    <cellStyle name="Uwaga 3" xfId="42761" hidden="1"/>
    <cellStyle name="Uwaga 3" xfId="42758" hidden="1"/>
    <cellStyle name="Uwaga 3" xfId="42748" hidden="1"/>
    <cellStyle name="Uwaga 3" xfId="42745" hidden="1"/>
    <cellStyle name="Uwaga 3" xfId="42743" hidden="1"/>
    <cellStyle name="Uwaga 3" xfId="42733" hidden="1"/>
    <cellStyle name="Uwaga 3" xfId="42730" hidden="1"/>
    <cellStyle name="Uwaga 3" xfId="42728" hidden="1"/>
    <cellStyle name="Uwaga 3" xfId="42718" hidden="1"/>
    <cellStyle name="Uwaga 3" xfId="42716" hidden="1"/>
    <cellStyle name="Uwaga 3" xfId="42715" hidden="1"/>
    <cellStyle name="Uwaga 3" xfId="42703" hidden="1"/>
    <cellStyle name="Uwaga 3" xfId="42700" hidden="1"/>
    <cellStyle name="Uwaga 3" xfId="42698" hidden="1"/>
    <cellStyle name="Uwaga 3" xfId="42688" hidden="1"/>
    <cellStyle name="Uwaga 3" xfId="42685" hidden="1"/>
    <cellStyle name="Uwaga 3" xfId="42683" hidden="1"/>
    <cellStyle name="Uwaga 3" xfId="42673" hidden="1"/>
    <cellStyle name="Uwaga 3" xfId="42670" hidden="1"/>
    <cellStyle name="Uwaga 3" xfId="42668" hidden="1"/>
    <cellStyle name="Uwaga 3" xfId="42658" hidden="1"/>
    <cellStyle name="Uwaga 3" xfId="42656" hidden="1"/>
    <cellStyle name="Uwaga 3" xfId="42655" hidden="1"/>
    <cellStyle name="Uwaga 3" xfId="42642" hidden="1"/>
    <cellStyle name="Uwaga 3" xfId="42639" hidden="1"/>
    <cellStyle name="Uwaga 3" xfId="42637" hidden="1"/>
    <cellStyle name="Uwaga 3" xfId="42627" hidden="1"/>
    <cellStyle name="Uwaga 3" xfId="42624" hidden="1"/>
    <cellStyle name="Uwaga 3" xfId="42622" hidden="1"/>
    <cellStyle name="Uwaga 3" xfId="42612" hidden="1"/>
    <cellStyle name="Uwaga 3" xfId="42609" hidden="1"/>
    <cellStyle name="Uwaga 3" xfId="42607" hidden="1"/>
    <cellStyle name="Uwaga 3" xfId="42598" hidden="1"/>
    <cellStyle name="Uwaga 3" xfId="42596" hidden="1"/>
    <cellStyle name="Uwaga 3" xfId="42595" hidden="1"/>
    <cellStyle name="Uwaga 3" xfId="42583" hidden="1"/>
    <cellStyle name="Uwaga 3" xfId="42581" hidden="1"/>
    <cellStyle name="Uwaga 3" xfId="42579" hidden="1"/>
    <cellStyle name="Uwaga 3" xfId="42568" hidden="1"/>
    <cellStyle name="Uwaga 3" xfId="42566" hidden="1"/>
    <cellStyle name="Uwaga 3" xfId="42564" hidden="1"/>
    <cellStyle name="Uwaga 3" xfId="42553" hidden="1"/>
    <cellStyle name="Uwaga 3" xfId="42551" hidden="1"/>
    <cellStyle name="Uwaga 3" xfId="42549" hidden="1"/>
    <cellStyle name="Uwaga 3" xfId="42538" hidden="1"/>
    <cellStyle name="Uwaga 3" xfId="42536" hidden="1"/>
    <cellStyle name="Uwaga 3" xfId="42535" hidden="1"/>
    <cellStyle name="Uwaga 3" xfId="42522" hidden="1"/>
    <cellStyle name="Uwaga 3" xfId="42519" hidden="1"/>
    <cellStyle name="Uwaga 3" xfId="42517" hidden="1"/>
    <cellStyle name="Uwaga 3" xfId="42507" hidden="1"/>
    <cellStyle name="Uwaga 3" xfId="42504" hidden="1"/>
    <cellStyle name="Uwaga 3" xfId="42502" hidden="1"/>
    <cellStyle name="Uwaga 3" xfId="42492" hidden="1"/>
    <cellStyle name="Uwaga 3" xfId="42489" hidden="1"/>
    <cellStyle name="Uwaga 3" xfId="42487" hidden="1"/>
    <cellStyle name="Uwaga 3" xfId="42478" hidden="1"/>
    <cellStyle name="Uwaga 3" xfId="42476" hidden="1"/>
    <cellStyle name="Uwaga 3" xfId="42474" hidden="1"/>
    <cellStyle name="Uwaga 3" xfId="42462" hidden="1"/>
    <cellStyle name="Uwaga 3" xfId="42459" hidden="1"/>
    <cellStyle name="Uwaga 3" xfId="42457" hidden="1"/>
    <cellStyle name="Uwaga 3" xfId="42447" hidden="1"/>
    <cellStyle name="Uwaga 3" xfId="42444" hidden="1"/>
    <cellStyle name="Uwaga 3" xfId="42442" hidden="1"/>
    <cellStyle name="Uwaga 3" xfId="42432" hidden="1"/>
    <cellStyle name="Uwaga 3" xfId="42429" hidden="1"/>
    <cellStyle name="Uwaga 3" xfId="42427" hidden="1"/>
    <cellStyle name="Uwaga 3" xfId="42420" hidden="1"/>
    <cellStyle name="Uwaga 3" xfId="42417" hidden="1"/>
    <cellStyle name="Uwaga 3" xfId="42415" hidden="1"/>
    <cellStyle name="Uwaga 3" xfId="42405" hidden="1"/>
    <cellStyle name="Uwaga 3" xfId="42402" hidden="1"/>
    <cellStyle name="Uwaga 3" xfId="42399" hidden="1"/>
    <cellStyle name="Uwaga 3" xfId="42390" hidden="1"/>
    <cellStyle name="Uwaga 3" xfId="42386" hidden="1"/>
    <cellStyle name="Uwaga 3" xfId="42383" hidden="1"/>
    <cellStyle name="Uwaga 3" xfId="42375" hidden="1"/>
    <cellStyle name="Uwaga 3" xfId="42372" hidden="1"/>
    <cellStyle name="Uwaga 3" xfId="42369" hidden="1"/>
    <cellStyle name="Uwaga 3" xfId="42360" hidden="1"/>
    <cellStyle name="Uwaga 3" xfId="42357" hidden="1"/>
    <cellStyle name="Uwaga 3" xfId="42354" hidden="1"/>
    <cellStyle name="Uwaga 3" xfId="42344" hidden="1"/>
    <cellStyle name="Uwaga 3" xfId="42340" hidden="1"/>
    <cellStyle name="Uwaga 3" xfId="42337" hidden="1"/>
    <cellStyle name="Uwaga 3" xfId="42328" hidden="1"/>
    <cellStyle name="Uwaga 3" xfId="42324" hidden="1"/>
    <cellStyle name="Uwaga 3" xfId="42322" hidden="1"/>
    <cellStyle name="Uwaga 3" xfId="42314" hidden="1"/>
    <cellStyle name="Uwaga 3" xfId="42310" hidden="1"/>
    <cellStyle name="Uwaga 3" xfId="42307" hidden="1"/>
    <cellStyle name="Uwaga 3" xfId="42300" hidden="1"/>
    <cellStyle name="Uwaga 3" xfId="42297" hidden="1"/>
    <cellStyle name="Uwaga 3" xfId="42294" hidden="1"/>
    <cellStyle name="Uwaga 3" xfId="42285" hidden="1"/>
    <cellStyle name="Uwaga 3" xfId="42280" hidden="1"/>
    <cellStyle name="Uwaga 3" xfId="42277" hidden="1"/>
    <cellStyle name="Uwaga 3" xfId="42270" hidden="1"/>
    <cellStyle name="Uwaga 3" xfId="42265" hidden="1"/>
    <cellStyle name="Uwaga 3" xfId="42262" hidden="1"/>
    <cellStyle name="Uwaga 3" xfId="42255" hidden="1"/>
    <cellStyle name="Uwaga 3" xfId="42250" hidden="1"/>
    <cellStyle name="Uwaga 3" xfId="42247" hidden="1"/>
    <cellStyle name="Uwaga 3" xfId="42241" hidden="1"/>
    <cellStyle name="Uwaga 3" xfId="42237" hidden="1"/>
    <cellStyle name="Uwaga 3" xfId="42234" hidden="1"/>
    <cellStyle name="Uwaga 3" xfId="42226" hidden="1"/>
    <cellStyle name="Uwaga 3" xfId="42221" hidden="1"/>
    <cellStyle name="Uwaga 3" xfId="42217" hidden="1"/>
    <cellStyle name="Uwaga 3" xfId="42211" hidden="1"/>
    <cellStyle name="Uwaga 3" xfId="42206" hidden="1"/>
    <cellStyle name="Uwaga 3" xfId="42202" hidden="1"/>
    <cellStyle name="Uwaga 3" xfId="42196" hidden="1"/>
    <cellStyle name="Uwaga 3" xfId="42191" hidden="1"/>
    <cellStyle name="Uwaga 3" xfId="42187" hidden="1"/>
    <cellStyle name="Uwaga 3" xfId="42182" hidden="1"/>
    <cellStyle name="Uwaga 3" xfId="42178" hidden="1"/>
    <cellStyle name="Uwaga 3" xfId="42174" hidden="1"/>
    <cellStyle name="Uwaga 3" xfId="42166" hidden="1"/>
    <cellStyle name="Uwaga 3" xfId="42161" hidden="1"/>
    <cellStyle name="Uwaga 3" xfId="42157" hidden="1"/>
    <cellStyle name="Uwaga 3" xfId="42151" hidden="1"/>
    <cellStyle name="Uwaga 3" xfId="42146" hidden="1"/>
    <cellStyle name="Uwaga 3" xfId="42142" hidden="1"/>
    <cellStyle name="Uwaga 3" xfId="42136" hidden="1"/>
    <cellStyle name="Uwaga 3" xfId="42131"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4" hidden="1"/>
    <cellStyle name="Uwaga 3" xfId="42048" hidden="1"/>
    <cellStyle name="Uwaga 3" xfId="42044" hidden="1"/>
    <cellStyle name="Uwaga 3" xfId="42040" hidden="1"/>
    <cellStyle name="Uwaga 3" xfId="42900" hidden="1"/>
    <cellStyle name="Uwaga 3" xfId="42899" hidden="1"/>
    <cellStyle name="Uwaga 3" xfId="42898" hidden="1"/>
    <cellStyle name="Uwaga 3" xfId="42885" hidden="1"/>
    <cellStyle name="Uwaga 3" xfId="42884" hidden="1"/>
    <cellStyle name="Uwaga 3" xfId="42883" hidden="1"/>
    <cellStyle name="Uwaga 3" xfId="42870" hidden="1"/>
    <cellStyle name="Uwaga 3" xfId="42869" hidden="1"/>
    <cellStyle name="Uwaga 3" xfId="42868" hidden="1"/>
    <cellStyle name="Uwaga 3" xfId="42855" hidden="1"/>
    <cellStyle name="Uwaga 3" xfId="42854" hidden="1"/>
    <cellStyle name="Uwaga 3" xfId="42853" hidden="1"/>
    <cellStyle name="Uwaga 3" xfId="42840" hidden="1"/>
    <cellStyle name="Uwaga 3" xfId="42839" hidden="1"/>
    <cellStyle name="Uwaga 3" xfId="42838" hidden="1"/>
    <cellStyle name="Uwaga 3" xfId="42826" hidden="1"/>
    <cellStyle name="Uwaga 3" xfId="42824" hidden="1"/>
    <cellStyle name="Uwaga 3" xfId="42822" hidden="1"/>
    <cellStyle name="Uwaga 3" xfId="42811" hidden="1"/>
    <cellStyle name="Uwaga 3" xfId="42809" hidden="1"/>
    <cellStyle name="Uwaga 3" xfId="42807" hidden="1"/>
    <cellStyle name="Uwaga 3" xfId="42796" hidden="1"/>
    <cellStyle name="Uwaga 3" xfId="42794" hidden="1"/>
    <cellStyle name="Uwaga 3" xfId="42792" hidden="1"/>
    <cellStyle name="Uwaga 3" xfId="42781" hidden="1"/>
    <cellStyle name="Uwaga 3" xfId="42779" hidden="1"/>
    <cellStyle name="Uwaga 3" xfId="42777" hidden="1"/>
    <cellStyle name="Uwaga 3" xfId="42766" hidden="1"/>
    <cellStyle name="Uwaga 3" xfId="42764" hidden="1"/>
    <cellStyle name="Uwaga 3" xfId="42762" hidden="1"/>
    <cellStyle name="Uwaga 3" xfId="42751" hidden="1"/>
    <cellStyle name="Uwaga 3" xfId="42749" hidden="1"/>
    <cellStyle name="Uwaga 3" xfId="42747" hidden="1"/>
    <cellStyle name="Uwaga 3" xfId="42736" hidden="1"/>
    <cellStyle name="Uwaga 3" xfId="42734" hidden="1"/>
    <cellStyle name="Uwaga 3" xfId="42732" hidden="1"/>
    <cellStyle name="Uwaga 3" xfId="42721" hidden="1"/>
    <cellStyle name="Uwaga 3" xfId="42719" hidden="1"/>
    <cellStyle name="Uwaga 3" xfId="42717" hidden="1"/>
    <cellStyle name="Uwaga 3" xfId="42706" hidden="1"/>
    <cellStyle name="Uwaga 3" xfId="42704" hidden="1"/>
    <cellStyle name="Uwaga 3" xfId="42702" hidden="1"/>
    <cellStyle name="Uwaga 3" xfId="42691" hidden="1"/>
    <cellStyle name="Uwaga 3" xfId="42689" hidden="1"/>
    <cellStyle name="Uwaga 3" xfId="42687" hidden="1"/>
    <cellStyle name="Uwaga 3" xfId="42676" hidden="1"/>
    <cellStyle name="Uwaga 3" xfId="42674" hidden="1"/>
    <cellStyle name="Uwaga 3" xfId="42672" hidden="1"/>
    <cellStyle name="Uwaga 3" xfId="42661" hidden="1"/>
    <cellStyle name="Uwaga 3" xfId="42659" hidden="1"/>
    <cellStyle name="Uwaga 3" xfId="42657" hidden="1"/>
    <cellStyle name="Uwaga 3" xfId="42646" hidden="1"/>
    <cellStyle name="Uwaga 3" xfId="42644" hidden="1"/>
    <cellStyle name="Uwaga 3" xfId="42641" hidden="1"/>
    <cellStyle name="Uwaga 3" xfId="42631" hidden="1"/>
    <cellStyle name="Uwaga 3" xfId="42628" hidden="1"/>
    <cellStyle name="Uwaga 3" xfId="42625" hidden="1"/>
    <cellStyle name="Uwaga 3" xfId="42616" hidden="1"/>
    <cellStyle name="Uwaga 3" xfId="42614" hidden="1"/>
    <cellStyle name="Uwaga 3" xfId="42611" hidden="1"/>
    <cellStyle name="Uwaga 3" xfId="42601" hidden="1"/>
    <cellStyle name="Uwaga 3" xfId="42599" hidden="1"/>
    <cellStyle name="Uwaga 3" xfId="42597" hidden="1"/>
    <cellStyle name="Uwaga 3" xfId="42586" hidden="1"/>
    <cellStyle name="Uwaga 3" xfId="42584" hidden="1"/>
    <cellStyle name="Uwaga 3" xfId="42582" hidden="1"/>
    <cellStyle name="Uwaga 3" xfId="42571" hidden="1"/>
    <cellStyle name="Uwaga 3" xfId="42569" hidden="1"/>
    <cellStyle name="Uwaga 3" xfId="42567" hidden="1"/>
    <cellStyle name="Uwaga 3" xfId="42556" hidden="1"/>
    <cellStyle name="Uwaga 3" xfId="42554" hidden="1"/>
    <cellStyle name="Uwaga 3" xfId="42552" hidden="1"/>
    <cellStyle name="Uwaga 3" xfId="42541" hidden="1"/>
    <cellStyle name="Uwaga 3" xfId="42539" hidden="1"/>
    <cellStyle name="Uwaga 3" xfId="42537" hidden="1"/>
    <cellStyle name="Uwaga 3" xfId="42526" hidden="1"/>
    <cellStyle name="Uwaga 3" xfId="42524" hidden="1"/>
    <cellStyle name="Uwaga 3" xfId="42521" hidden="1"/>
    <cellStyle name="Uwaga 3" xfId="42511" hidden="1"/>
    <cellStyle name="Uwaga 3" xfId="42508" hidden="1"/>
    <cellStyle name="Uwaga 3" xfId="42505" hidden="1"/>
    <cellStyle name="Uwaga 3" xfId="42496" hidden="1"/>
    <cellStyle name="Uwaga 3" xfId="42493" hidden="1"/>
    <cellStyle name="Uwaga 3" xfId="42490" hidden="1"/>
    <cellStyle name="Uwaga 3" xfId="42481" hidden="1"/>
    <cellStyle name="Uwaga 3" xfId="42479" hidden="1"/>
    <cellStyle name="Uwaga 3" xfId="42477" hidden="1"/>
    <cellStyle name="Uwaga 3" xfId="42466" hidden="1"/>
    <cellStyle name="Uwaga 3" xfId="42463" hidden="1"/>
    <cellStyle name="Uwaga 3" xfId="42460" hidden="1"/>
    <cellStyle name="Uwaga 3" xfId="42451" hidden="1"/>
    <cellStyle name="Uwaga 3" xfId="42448" hidden="1"/>
    <cellStyle name="Uwaga 3" xfId="42445" hidden="1"/>
    <cellStyle name="Uwaga 3" xfId="42436" hidden="1"/>
    <cellStyle name="Uwaga 3" xfId="42433" hidden="1"/>
    <cellStyle name="Uwaga 3" xfId="42430" hidden="1"/>
    <cellStyle name="Uwaga 3" xfId="42423" hidden="1"/>
    <cellStyle name="Uwaga 3" xfId="42419" hidden="1"/>
    <cellStyle name="Uwaga 3" xfId="42416" hidden="1"/>
    <cellStyle name="Uwaga 3" xfId="42408" hidden="1"/>
    <cellStyle name="Uwaga 3" xfId="42404" hidden="1"/>
    <cellStyle name="Uwaga 3" xfId="42401" hidden="1"/>
    <cellStyle name="Uwaga 3" xfId="42393" hidden="1"/>
    <cellStyle name="Uwaga 3" xfId="42389" hidden="1"/>
    <cellStyle name="Uwaga 3" xfId="42385" hidden="1"/>
    <cellStyle name="Uwaga 3" xfId="42378" hidden="1"/>
    <cellStyle name="Uwaga 3" xfId="42374" hidden="1"/>
    <cellStyle name="Uwaga 3" xfId="42371" hidden="1"/>
    <cellStyle name="Uwaga 3" xfId="42363" hidden="1"/>
    <cellStyle name="Uwaga 3" xfId="42359" hidden="1"/>
    <cellStyle name="Uwaga 3" xfId="42356" hidden="1"/>
    <cellStyle name="Uwaga 3" xfId="42347" hidden="1"/>
    <cellStyle name="Uwaga 3" xfId="42342" hidden="1"/>
    <cellStyle name="Uwaga 3" xfId="42338" hidden="1"/>
    <cellStyle name="Uwaga 3" xfId="42332" hidden="1"/>
    <cellStyle name="Uwaga 3" xfId="42327" hidden="1"/>
    <cellStyle name="Uwaga 3" xfId="42323" hidden="1"/>
    <cellStyle name="Uwaga 3" xfId="42317" hidden="1"/>
    <cellStyle name="Uwaga 3" xfId="42312" hidden="1"/>
    <cellStyle name="Uwaga 3" xfId="42308" hidden="1"/>
    <cellStyle name="Uwaga 3" xfId="42303" hidden="1"/>
    <cellStyle name="Uwaga 3" xfId="42299" hidden="1"/>
    <cellStyle name="Uwaga 3" xfId="42295" hidden="1"/>
    <cellStyle name="Uwaga 3" xfId="42288" hidden="1"/>
    <cellStyle name="Uwaga 3" xfId="42283" hidden="1"/>
    <cellStyle name="Uwaga 3" xfId="42279" hidden="1"/>
    <cellStyle name="Uwaga 3" xfId="42272" hidden="1"/>
    <cellStyle name="Uwaga 3" xfId="42267" hidden="1"/>
    <cellStyle name="Uwaga 3" xfId="42263" hidden="1"/>
    <cellStyle name="Uwaga 3" xfId="42258" hidden="1"/>
    <cellStyle name="Uwaga 3" xfId="42253" hidden="1"/>
    <cellStyle name="Uwaga 3" xfId="42249" hidden="1"/>
    <cellStyle name="Uwaga 3" xfId="42243" hidden="1"/>
    <cellStyle name="Uwaga 3" xfId="42239" hidden="1"/>
    <cellStyle name="Uwaga 3" xfId="42236" hidden="1"/>
    <cellStyle name="Uwaga 3" xfId="42229" hidden="1"/>
    <cellStyle name="Uwaga 3" xfId="42224" hidden="1"/>
    <cellStyle name="Uwaga 3" xfId="42219" hidden="1"/>
    <cellStyle name="Uwaga 3" xfId="42213" hidden="1"/>
    <cellStyle name="Uwaga 3" xfId="42208" hidden="1"/>
    <cellStyle name="Uwaga 3" xfId="42203" hidden="1"/>
    <cellStyle name="Uwaga 3" xfId="42198" hidden="1"/>
    <cellStyle name="Uwaga 3" xfId="42193" hidden="1"/>
    <cellStyle name="Uwaga 3" xfId="42188" hidden="1"/>
    <cellStyle name="Uwaga 3" xfId="42184" hidden="1"/>
    <cellStyle name="Uwaga 3" xfId="42180" hidden="1"/>
    <cellStyle name="Uwaga 3" xfId="42175" hidden="1"/>
    <cellStyle name="Uwaga 3" xfId="42168" hidden="1"/>
    <cellStyle name="Uwaga 3" xfId="42163" hidden="1"/>
    <cellStyle name="Uwaga 3" xfId="42158" hidden="1"/>
    <cellStyle name="Uwaga 3" xfId="42152" hidden="1"/>
    <cellStyle name="Uwaga 3" xfId="42147"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2905" hidden="1"/>
    <cellStyle name="Uwaga 3" xfId="42903" hidden="1"/>
    <cellStyle name="Uwaga 3" xfId="42901" hidden="1"/>
    <cellStyle name="Uwaga 3" xfId="42888" hidden="1"/>
    <cellStyle name="Uwaga 3" xfId="42887" hidden="1"/>
    <cellStyle name="Uwaga 3" xfId="42886" hidden="1"/>
    <cellStyle name="Uwaga 3" xfId="42873" hidden="1"/>
    <cellStyle name="Uwaga 3" xfId="42872" hidden="1"/>
    <cellStyle name="Uwaga 3" xfId="42871" hidden="1"/>
    <cellStyle name="Uwaga 3" xfId="42859" hidden="1"/>
    <cellStyle name="Uwaga 3" xfId="42857" hidden="1"/>
    <cellStyle name="Uwaga 3" xfId="42856" hidden="1"/>
    <cellStyle name="Uwaga 3" xfId="42843" hidden="1"/>
    <cellStyle name="Uwaga 3" xfId="42842" hidden="1"/>
    <cellStyle name="Uwaga 3" xfId="42841" hidden="1"/>
    <cellStyle name="Uwaga 3" xfId="42829" hidden="1"/>
    <cellStyle name="Uwaga 3" xfId="42827" hidden="1"/>
    <cellStyle name="Uwaga 3" xfId="42825" hidden="1"/>
    <cellStyle name="Uwaga 3" xfId="42814" hidden="1"/>
    <cellStyle name="Uwaga 3" xfId="42812" hidden="1"/>
    <cellStyle name="Uwaga 3" xfId="42810" hidden="1"/>
    <cellStyle name="Uwaga 3" xfId="42799" hidden="1"/>
    <cellStyle name="Uwaga 3" xfId="42797" hidden="1"/>
    <cellStyle name="Uwaga 3" xfId="42795" hidden="1"/>
    <cellStyle name="Uwaga 3" xfId="42784" hidden="1"/>
    <cellStyle name="Uwaga 3" xfId="42782" hidden="1"/>
    <cellStyle name="Uwaga 3" xfId="42780" hidden="1"/>
    <cellStyle name="Uwaga 3" xfId="42769" hidden="1"/>
    <cellStyle name="Uwaga 3" xfId="42767" hidden="1"/>
    <cellStyle name="Uwaga 3" xfId="42765" hidden="1"/>
    <cellStyle name="Uwaga 3" xfId="42754" hidden="1"/>
    <cellStyle name="Uwaga 3" xfId="42752" hidden="1"/>
    <cellStyle name="Uwaga 3" xfId="42750" hidden="1"/>
    <cellStyle name="Uwaga 3" xfId="42739" hidden="1"/>
    <cellStyle name="Uwaga 3" xfId="42737" hidden="1"/>
    <cellStyle name="Uwaga 3" xfId="42735" hidden="1"/>
    <cellStyle name="Uwaga 3" xfId="42724" hidden="1"/>
    <cellStyle name="Uwaga 3" xfId="42722" hidden="1"/>
    <cellStyle name="Uwaga 3" xfId="42720" hidden="1"/>
    <cellStyle name="Uwaga 3" xfId="42709" hidden="1"/>
    <cellStyle name="Uwaga 3" xfId="42707" hidden="1"/>
    <cellStyle name="Uwaga 3" xfId="42705" hidden="1"/>
    <cellStyle name="Uwaga 3" xfId="42694" hidden="1"/>
    <cellStyle name="Uwaga 3" xfId="42692" hidden="1"/>
    <cellStyle name="Uwaga 3" xfId="42690" hidden="1"/>
    <cellStyle name="Uwaga 3" xfId="42679" hidden="1"/>
    <cellStyle name="Uwaga 3" xfId="42677" hidden="1"/>
    <cellStyle name="Uwaga 3" xfId="42675" hidden="1"/>
    <cellStyle name="Uwaga 3" xfId="42664" hidden="1"/>
    <cellStyle name="Uwaga 3" xfId="42662" hidden="1"/>
    <cellStyle name="Uwaga 3" xfId="42660" hidden="1"/>
    <cellStyle name="Uwaga 3" xfId="42649" hidden="1"/>
    <cellStyle name="Uwaga 3" xfId="42647" hidden="1"/>
    <cellStyle name="Uwaga 3" xfId="42645" hidden="1"/>
    <cellStyle name="Uwaga 3" xfId="42634" hidden="1"/>
    <cellStyle name="Uwaga 3" xfId="42632" hidden="1"/>
    <cellStyle name="Uwaga 3" xfId="42630" hidden="1"/>
    <cellStyle name="Uwaga 3" xfId="42619" hidden="1"/>
    <cellStyle name="Uwaga 3" xfId="42617" hidden="1"/>
    <cellStyle name="Uwaga 3" xfId="42615" hidden="1"/>
    <cellStyle name="Uwaga 3" xfId="42604" hidden="1"/>
    <cellStyle name="Uwaga 3" xfId="42602" hidden="1"/>
    <cellStyle name="Uwaga 3" xfId="42600" hidden="1"/>
    <cellStyle name="Uwaga 3" xfId="42589" hidden="1"/>
    <cellStyle name="Uwaga 3" xfId="42587" hidden="1"/>
    <cellStyle name="Uwaga 3" xfId="42585" hidden="1"/>
    <cellStyle name="Uwaga 3" xfId="42574" hidden="1"/>
    <cellStyle name="Uwaga 3" xfId="42572" hidden="1"/>
    <cellStyle name="Uwaga 3" xfId="42570" hidden="1"/>
    <cellStyle name="Uwaga 3" xfId="42559" hidden="1"/>
    <cellStyle name="Uwaga 3" xfId="42557" hidden="1"/>
    <cellStyle name="Uwaga 3" xfId="42555" hidden="1"/>
    <cellStyle name="Uwaga 3" xfId="42544" hidden="1"/>
    <cellStyle name="Uwaga 3" xfId="42542" hidden="1"/>
    <cellStyle name="Uwaga 3" xfId="42540" hidden="1"/>
    <cellStyle name="Uwaga 3" xfId="42529" hidden="1"/>
    <cellStyle name="Uwaga 3" xfId="42527" hidden="1"/>
    <cellStyle name="Uwaga 3" xfId="42525" hidden="1"/>
    <cellStyle name="Uwaga 3" xfId="42514" hidden="1"/>
    <cellStyle name="Uwaga 3" xfId="42512" hidden="1"/>
    <cellStyle name="Uwaga 3" xfId="42509" hidden="1"/>
    <cellStyle name="Uwaga 3" xfId="42499" hidden="1"/>
    <cellStyle name="Uwaga 3" xfId="42497" hidden="1"/>
    <cellStyle name="Uwaga 3" xfId="42495" hidden="1"/>
    <cellStyle name="Uwaga 3" xfId="42484" hidden="1"/>
    <cellStyle name="Uwaga 3" xfId="42482" hidden="1"/>
    <cellStyle name="Uwaga 3" xfId="42480" hidden="1"/>
    <cellStyle name="Uwaga 3" xfId="42469" hidden="1"/>
    <cellStyle name="Uwaga 3" xfId="42467" hidden="1"/>
    <cellStyle name="Uwaga 3" xfId="42464" hidden="1"/>
    <cellStyle name="Uwaga 3" xfId="42454" hidden="1"/>
    <cellStyle name="Uwaga 3" xfId="42452" hidden="1"/>
    <cellStyle name="Uwaga 3" xfId="42449" hidden="1"/>
    <cellStyle name="Uwaga 3" xfId="42439" hidden="1"/>
    <cellStyle name="Uwaga 3" xfId="42437" hidden="1"/>
    <cellStyle name="Uwaga 3" xfId="42434" hidden="1"/>
    <cellStyle name="Uwaga 3" xfId="42425" hidden="1"/>
    <cellStyle name="Uwaga 3" xfId="42422" hidden="1"/>
    <cellStyle name="Uwaga 3" xfId="42418" hidden="1"/>
    <cellStyle name="Uwaga 3" xfId="42410" hidden="1"/>
    <cellStyle name="Uwaga 3" xfId="42407" hidden="1"/>
    <cellStyle name="Uwaga 3" xfId="42403" hidden="1"/>
    <cellStyle name="Uwaga 3" xfId="42395" hidden="1"/>
    <cellStyle name="Uwaga 3" xfId="42392" hidden="1"/>
    <cellStyle name="Uwaga 3" xfId="42388" hidden="1"/>
    <cellStyle name="Uwaga 3" xfId="42380" hidden="1"/>
    <cellStyle name="Uwaga 3" xfId="42377" hidden="1"/>
    <cellStyle name="Uwaga 3" xfId="42373" hidden="1"/>
    <cellStyle name="Uwaga 3" xfId="42365" hidden="1"/>
    <cellStyle name="Uwaga 3" xfId="42362" hidden="1"/>
    <cellStyle name="Uwaga 3" xfId="42358" hidden="1"/>
    <cellStyle name="Uwaga 3" xfId="42350" hidden="1"/>
    <cellStyle name="Uwaga 3" xfId="42346" hidden="1"/>
    <cellStyle name="Uwaga 3" xfId="42341" hidden="1"/>
    <cellStyle name="Uwaga 3" xfId="42335" hidden="1"/>
    <cellStyle name="Uwaga 3" xfId="42331" hidden="1"/>
    <cellStyle name="Uwaga 3" xfId="42326" hidden="1"/>
    <cellStyle name="Uwaga 3" xfId="42320" hidden="1"/>
    <cellStyle name="Uwaga 3" xfId="42316" hidden="1"/>
    <cellStyle name="Uwaga 3" xfId="42311" hidden="1"/>
    <cellStyle name="Uwaga 3" xfId="42305" hidden="1"/>
    <cellStyle name="Uwaga 3" xfId="42302" hidden="1"/>
    <cellStyle name="Uwaga 3" xfId="42298" hidden="1"/>
    <cellStyle name="Uwaga 3" xfId="42290" hidden="1"/>
    <cellStyle name="Uwaga 3" xfId="42287" hidden="1"/>
    <cellStyle name="Uwaga 3" xfId="42282" hidden="1"/>
    <cellStyle name="Uwaga 3" xfId="42275" hidden="1"/>
    <cellStyle name="Uwaga 3" xfId="42271" hidden="1"/>
    <cellStyle name="Uwaga 3" xfId="42266" hidden="1"/>
    <cellStyle name="Uwaga 3" xfId="42260" hidden="1"/>
    <cellStyle name="Uwaga 3" xfId="42256" hidden="1"/>
    <cellStyle name="Uwaga 3" xfId="42251" hidden="1"/>
    <cellStyle name="Uwaga 3" xfId="42245" hidden="1"/>
    <cellStyle name="Uwaga 3" xfId="42242" hidden="1"/>
    <cellStyle name="Uwaga 3" xfId="42238" hidden="1"/>
    <cellStyle name="Uwaga 3" xfId="42230" hidden="1"/>
    <cellStyle name="Uwaga 3" xfId="42225" hidden="1"/>
    <cellStyle name="Uwaga 3" xfId="42220" hidden="1"/>
    <cellStyle name="Uwaga 3" xfId="42215" hidden="1"/>
    <cellStyle name="Uwaga 3" xfId="42210" hidden="1"/>
    <cellStyle name="Uwaga 3" xfId="42205" hidden="1"/>
    <cellStyle name="Uwaga 3" xfId="42200" hidden="1"/>
    <cellStyle name="Uwaga 3" xfId="42195" hidden="1"/>
    <cellStyle name="Uwaga 3" xfId="42190" hidden="1"/>
    <cellStyle name="Uwaga 3" xfId="42185" hidden="1"/>
    <cellStyle name="Uwaga 3" xfId="42181" hidden="1"/>
    <cellStyle name="Uwaga 3" xfId="42176" hidden="1"/>
    <cellStyle name="Uwaga 3" xfId="42169" hidden="1"/>
    <cellStyle name="Uwaga 3" xfId="42164" hidden="1"/>
    <cellStyle name="Uwaga 3" xfId="42159" hidden="1"/>
    <cellStyle name="Uwaga 3" xfId="42154" hidden="1"/>
    <cellStyle name="Uwaga 3" xfId="42149" hidden="1"/>
    <cellStyle name="Uwaga 3" xfId="42144" hidden="1"/>
    <cellStyle name="Uwaga 3" xfId="42139" hidden="1"/>
    <cellStyle name="Uwaga 3" xfId="42134" hidden="1"/>
    <cellStyle name="Uwaga 3" xfId="42129" hidden="1"/>
    <cellStyle name="Uwaga 3" xfId="42125" hidden="1"/>
    <cellStyle name="Uwaga 3" xfId="42120" hidden="1"/>
    <cellStyle name="Uwaga 3" xfId="42115" hidden="1"/>
    <cellStyle name="Uwaga 3" xfId="42110" hidden="1"/>
    <cellStyle name="Uwaga 3" xfId="42106" hidden="1"/>
    <cellStyle name="Uwaga 3" xfId="42102" hidden="1"/>
    <cellStyle name="Uwaga 3" xfId="42095" hidden="1"/>
    <cellStyle name="Uwaga 3" xfId="42091" hidden="1"/>
    <cellStyle name="Uwaga 3" xfId="42086" hidden="1"/>
    <cellStyle name="Uwaga 3" xfId="42080" hidden="1"/>
    <cellStyle name="Uwaga 3" xfId="42076" hidden="1"/>
    <cellStyle name="Uwaga 3" xfId="42071" hidden="1"/>
    <cellStyle name="Uwaga 3" xfId="42065" hidden="1"/>
    <cellStyle name="Uwaga 3" xfId="42061" hidden="1"/>
    <cellStyle name="Uwaga 3" xfId="42057" hidden="1"/>
    <cellStyle name="Uwaga 3" xfId="42050" hidden="1"/>
    <cellStyle name="Uwaga 3" xfId="42046" hidden="1"/>
    <cellStyle name="Uwaga 3" xfId="42042" hidden="1"/>
    <cellStyle name="Uwaga 3" xfId="42909" hidden="1"/>
    <cellStyle name="Uwaga 3" xfId="42908" hidden="1"/>
    <cellStyle name="Uwaga 3" xfId="42906" hidden="1"/>
    <cellStyle name="Uwaga 3" xfId="42893" hidden="1"/>
    <cellStyle name="Uwaga 3" xfId="42891" hidden="1"/>
    <cellStyle name="Uwaga 3" xfId="42889" hidden="1"/>
    <cellStyle name="Uwaga 3" xfId="42879" hidden="1"/>
    <cellStyle name="Uwaga 3" xfId="42877" hidden="1"/>
    <cellStyle name="Uwaga 3" xfId="42875" hidden="1"/>
    <cellStyle name="Uwaga 3" xfId="42864" hidden="1"/>
    <cellStyle name="Uwaga 3" xfId="42862" hidden="1"/>
    <cellStyle name="Uwaga 3" xfId="42860" hidden="1"/>
    <cellStyle name="Uwaga 3" xfId="42847" hidden="1"/>
    <cellStyle name="Uwaga 3" xfId="42845" hidden="1"/>
    <cellStyle name="Uwaga 3" xfId="42844" hidden="1"/>
    <cellStyle name="Uwaga 3" xfId="42831" hidden="1"/>
    <cellStyle name="Uwaga 3" xfId="42830" hidden="1"/>
    <cellStyle name="Uwaga 3" xfId="42828" hidden="1"/>
    <cellStyle name="Uwaga 3" xfId="42816" hidden="1"/>
    <cellStyle name="Uwaga 3" xfId="42815" hidden="1"/>
    <cellStyle name="Uwaga 3" xfId="42813" hidden="1"/>
    <cellStyle name="Uwaga 3" xfId="42801" hidden="1"/>
    <cellStyle name="Uwaga 3" xfId="42800" hidden="1"/>
    <cellStyle name="Uwaga 3" xfId="42798" hidden="1"/>
    <cellStyle name="Uwaga 3" xfId="42786" hidden="1"/>
    <cellStyle name="Uwaga 3" xfId="42785" hidden="1"/>
    <cellStyle name="Uwaga 3" xfId="42783" hidden="1"/>
    <cellStyle name="Uwaga 3" xfId="42771" hidden="1"/>
    <cellStyle name="Uwaga 3" xfId="42770" hidden="1"/>
    <cellStyle name="Uwaga 3" xfId="42768" hidden="1"/>
    <cellStyle name="Uwaga 3" xfId="42756" hidden="1"/>
    <cellStyle name="Uwaga 3" xfId="42755" hidden="1"/>
    <cellStyle name="Uwaga 3" xfId="42753" hidden="1"/>
    <cellStyle name="Uwaga 3" xfId="42741" hidden="1"/>
    <cellStyle name="Uwaga 3" xfId="42740" hidden="1"/>
    <cellStyle name="Uwaga 3" xfId="42738" hidden="1"/>
    <cellStyle name="Uwaga 3" xfId="42726" hidden="1"/>
    <cellStyle name="Uwaga 3" xfId="42725" hidden="1"/>
    <cellStyle name="Uwaga 3" xfId="42723" hidden="1"/>
    <cellStyle name="Uwaga 3" xfId="42711" hidden="1"/>
    <cellStyle name="Uwaga 3" xfId="42710" hidden="1"/>
    <cellStyle name="Uwaga 3" xfId="42708" hidden="1"/>
    <cellStyle name="Uwaga 3" xfId="42696" hidden="1"/>
    <cellStyle name="Uwaga 3" xfId="42695" hidden="1"/>
    <cellStyle name="Uwaga 3" xfId="42693" hidden="1"/>
    <cellStyle name="Uwaga 3" xfId="42681" hidden="1"/>
    <cellStyle name="Uwaga 3" xfId="42680" hidden="1"/>
    <cellStyle name="Uwaga 3" xfId="42678" hidden="1"/>
    <cellStyle name="Uwaga 3" xfId="42666" hidden="1"/>
    <cellStyle name="Uwaga 3" xfId="42665" hidden="1"/>
    <cellStyle name="Uwaga 3" xfId="42663" hidden="1"/>
    <cellStyle name="Uwaga 3" xfId="42651" hidden="1"/>
    <cellStyle name="Uwaga 3" xfId="42650" hidden="1"/>
    <cellStyle name="Uwaga 3" xfId="42648" hidden="1"/>
    <cellStyle name="Uwaga 3" xfId="42636" hidden="1"/>
    <cellStyle name="Uwaga 3" xfId="42635" hidden="1"/>
    <cellStyle name="Uwaga 3" xfId="42633" hidden="1"/>
    <cellStyle name="Uwaga 3" xfId="42621" hidden="1"/>
    <cellStyle name="Uwaga 3" xfId="42620" hidden="1"/>
    <cellStyle name="Uwaga 3" xfId="42618" hidden="1"/>
    <cellStyle name="Uwaga 3" xfId="42606" hidden="1"/>
    <cellStyle name="Uwaga 3" xfId="42605" hidden="1"/>
    <cellStyle name="Uwaga 3" xfId="42603" hidden="1"/>
    <cellStyle name="Uwaga 3" xfId="42591" hidden="1"/>
    <cellStyle name="Uwaga 3" xfId="42590" hidden="1"/>
    <cellStyle name="Uwaga 3" xfId="42588" hidden="1"/>
    <cellStyle name="Uwaga 3" xfId="42576" hidden="1"/>
    <cellStyle name="Uwaga 3" xfId="42575" hidden="1"/>
    <cellStyle name="Uwaga 3" xfId="42573" hidden="1"/>
    <cellStyle name="Uwaga 3" xfId="42561" hidden="1"/>
    <cellStyle name="Uwaga 3" xfId="42560" hidden="1"/>
    <cellStyle name="Uwaga 3" xfId="42558" hidden="1"/>
    <cellStyle name="Uwaga 3" xfId="42546" hidden="1"/>
    <cellStyle name="Uwaga 3" xfId="42545" hidden="1"/>
    <cellStyle name="Uwaga 3" xfId="42543" hidden="1"/>
    <cellStyle name="Uwaga 3" xfId="42531" hidden="1"/>
    <cellStyle name="Uwaga 3" xfId="42530" hidden="1"/>
    <cellStyle name="Uwaga 3" xfId="42528" hidden="1"/>
    <cellStyle name="Uwaga 3" xfId="42516" hidden="1"/>
    <cellStyle name="Uwaga 3" xfId="42515" hidden="1"/>
    <cellStyle name="Uwaga 3" xfId="42513" hidden="1"/>
    <cellStyle name="Uwaga 3" xfId="42501" hidden="1"/>
    <cellStyle name="Uwaga 3" xfId="42500" hidden="1"/>
    <cellStyle name="Uwaga 3" xfId="42498" hidden="1"/>
    <cellStyle name="Uwaga 3" xfId="42486" hidden="1"/>
    <cellStyle name="Uwaga 3" xfId="42485" hidden="1"/>
    <cellStyle name="Uwaga 3" xfId="42483" hidden="1"/>
    <cellStyle name="Uwaga 3" xfId="42471" hidden="1"/>
    <cellStyle name="Uwaga 3" xfId="42470" hidden="1"/>
    <cellStyle name="Uwaga 3" xfId="42468" hidden="1"/>
    <cellStyle name="Uwaga 3" xfId="42456" hidden="1"/>
    <cellStyle name="Uwaga 3" xfId="42455" hidden="1"/>
    <cellStyle name="Uwaga 3" xfId="42453" hidden="1"/>
    <cellStyle name="Uwaga 3" xfId="42441" hidden="1"/>
    <cellStyle name="Uwaga 3" xfId="42440" hidden="1"/>
    <cellStyle name="Uwaga 3" xfId="42438" hidden="1"/>
    <cellStyle name="Uwaga 3" xfId="42426" hidden="1"/>
    <cellStyle name="Uwaga 3" xfId="42424" hidden="1"/>
    <cellStyle name="Uwaga 3" xfId="42421" hidden="1"/>
    <cellStyle name="Uwaga 3" xfId="42411" hidden="1"/>
    <cellStyle name="Uwaga 3" xfId="42409" hidden="1"/>
    <cellStyle name="Uwaga 3" xfId="42406" hidden="1"/>
    <cellStyle name="Uwaga 3" xfId="42396" hidden="1"/>
    <cellStyle name="Uwaga 3" xfId="42394" hidden="1"/>
    <cellStyle name="Uwaga 3" xfId="42391" hidden="1"/>
    <cellStyle name="Uwaga 3" xfId="42381" hidden="1"/>
    <cellStyle name="Uwaga 3" xfId="42379" hidden="1"/>
    <cellStyle name="Uwaga 3" xfId="42376" hidden="1"/>
    <cellStyle name="Uwaga 3" xfId="42366" hidden="1"/>
    <cellStyle name="Uwaga 3" xfId="42364" hidden="1"/>
    <cellStyle name="Uwaga 3" xfId="42361" hidden="1"/>
    <cellStyle name="Uwaga 3" xfId="42351" hidden="1"/>
    <cellStyle name="Uwaga 3" xfId="42349" hidden="1"/>
    <cellStyle name="Uwaga 3" xfId="42345" hidden="1"/>
    <cellStyle name="Uwaga 3" xfId="42336" hidden="1"/>
    <cellStyle name="Uwaga 3" xfId="42333" hidden="1"/>
    <cellStyle name="Uwaga 3" xfId="42329" hidden="1"/>
    <cellStyle name="Uwaga 3" xfId="42321" hidden="1"/>
    <cellStyle name="Uwaga 3" xfId="42319" hidden="1"/>
    <cellStyle name="Uwaga 3" xfId="42315" hidden="1"/>
    <cellStyle name="Uwaga 3" xfId="42306" hidden="1"/>
    <cellStyle name="Uwaga 3" xfId="42304" hidden="1"/>
    <cellStyle name="Uwaga 3" xfId="42301" hidden="1"/>
    <cellStyle name="Uwaga 3" xfId="42291" hidden="1"/>
    <cellStyle name="Uwaga 3" xfId="42289" hidden="1"/>
    <cellStyle name="Uwaga 3" xfId="42284" hidden="1"/>
    <cellStyle name="Uwaga 3" xfId="42276" hidden="1"/>
    <cellStyle name="Uwaga 3" xfId="42274" hidden="1"/>
    <cellStyle name="Uwaga 3" xfId="42269" hidden="1"/>
    <cellStyle name="Uwaga 3" xfId="42261" hidden="1"/>
    <cellStyle name="Uwaga 3" xfId="42259" hidden="1"/>
    <cellStyle name="Uwaga 3" xfId="42254" hidden="1"/>
    <cellStyle name="Uwaga 3" xfId="42246" hidden="1"/>
    <cellStyle name="Uwaga 3" xfId="42244" hidden="1"/>
    <cellStyle name="Uwaga 3" xfId="42240" hidden="1"/>
    <cellStyle name="Uwaga 3" xfId="42231" hidden="1"/>
    <cellStyle name="Uwaga 3" xfId="42228" hidden="1"/>
    <cellStyle name="Uwaga 3" xfId="42223" hidden="1"/>
    <cellStyle name="Uwaga 3" xfId="42216" hidden="1"/>
    <cellStyle name="Uwaga 3" xfId="42212" hidden="1"/>
    <cellStyle name="Uwaga 3" xfId="42207" hidden="1"/>
    <cellStyle name="Uwaga 3" xfId="42201" hidden="1"/>
    <cellStyle name="Uwaga 3" xfId="42197" hidden="1"/>
    <cellStyle name="Uwaga 3" xfId="42192" hidden="1"/>
    <cellStyle name="Uwaga 3" xfId="42186" hidden="1"/>
    <cellStyle name="Uwaga 3" xfId="42183" hidden="1"/>
    <cellStyle name="Uwaga 3" xfId="42179" hidden="1"/>
    <cellStyle name="Uwaga 3" xfId="42170" hidden="1"/>
    <cellStyle name="Uwaga 3" xfId="42165" hidden="1"/>
    <cellStyle name="Uwaga 3" xfId="42160" hidden="1"/>
    <cellStyle name="Uwaga 3" xfId="42155" hidden="1"/>
    <cellStyle name="Uwaga 3" xfId="42150" hidden="1"/>
    <cellStyle name="Uwaga 3" xfId="42145" hidden="1"/>
    <cellStyle name="Uwaga 3" xfId="42140" hidden="1"/>
    <cellStyle name="Uwaga 3" xfId="42135" hidden="1"/>
    <cellStyle name="Uwaga 3" xfId="42130" hidden="1"/>
    <cellStyle name="Uwaga 3" xfId="42126" hidden="1"/>
    <cellStyle name="Uwaga 3" xfId="42121" hidden="1"/>
    <cellStyle name="Uwaga 3" xfId="42116" hidden="1"/>
    <cellStyle name="Uwaga 3" xfId="42111" hidden="1"/>
    <cellStyle name="Uwaga 3" xfId="42107" hidden="1"/>
    <cellStyle name="Uwaga 3" xfId="42103" hidden="1"/>
    <cellStyle name="Uwaga 3" xfId="42096" hidden="1"/>
    <cellStyle name="Uwaga 3" xfId="42092" hidden="1"/>
    <cellStyle name="Uwaga 3" xfId="42087" hidden="1"/>
    <cellStyle name="Uwaga 3" xfId="42081" hidden="1"/>
    <cellStyle name="Uwaga 3" xfId="42077" hidden="1"/>
    <cellStyle name="Uwaga 3" xfId="42072" hidden="1"/>
    <cellStyle name="Uwaga 3" xfId="42066" hidden="1"/>
    <cellStyle name="Uwaga 3" xfId="42062" hidden="1"/>
    <cellStyle name="Uwaga 3" xfId="42058" hidden="1"/>
    <cellStyle name="Uwaga 3" xfId="42051" hidden="1"/>
    <cellStyle name="Uwaga 3" xfId="42047" hidden="1"/>
    <cellStyle name="Uwaga 3" xfId="42043" hidden="1"/>
    <cellStyle name="Uwaga 3" xfId="41996" hidden="1"/>
    <cellStyle name="Uwaga 3" xfId="41995" hidden="1"/>
    <cellStyle name="Uwaga 3" xfId="41994" hidden="1"/>
    <cellStyle name="Uwaga 3" xfId="41987" hidden="1"/>
    <cellStyle name="Uwaga 3" xfId="41986" hidden="1"/>
    <cellStyle name="Uwaga 3" xfId="41985" hidden="1"/>
    <cellStyle name="Uwaga 3" xfId="41978" hidden="1"/>
    <cellStyle name="Uwaga 3" xfId="41977" hidden="1"/>
    <cellStyle name="Uwaga 3" xfId="41976" hidden="1"/>
    <cellStyle name="Uwaga 3" xfId="41969" hidden="1"/>
    <cellStyle name="Uwaga 3" xfId="41968" hidden="1"/>
    <cellStyle name="Uwaga 3" xfId="41967" hidden="1"/>
    <cellStyle name="Uwaga 3" xfId="41960" hidden="1"/>
    <cellStyle name="Uwaga 3" xfId="41959" hidden="1"/>
    <cellStyle name="Uwaga 3" xfId="41957" hidden="1"/>
    <cellStyle name="Uwaga 3" xfId="41952" hidden="1"/>
    <cellStyle name="Uwaga 3" xfId="41949" hidden="1"/>
    <cellStyle name="Uwaga 3" xfId="41947" hidden="1"/>
    <cellStyle name="Uwaga 3" xfId="41943" hidden="1"/>
    <cellStyle name="Uwaga 3" xfId="41940" hidden="1"/>
    <cellStyle name="Uwaga 3" xfId="41938" hidden="1"/>
    <cellStyle name="Uwaga 3" xfId="41934" hidden="1"/>
    <cellStyle name="Uwaga 3" xfId="41931" hidden="1"/>
    <cellStyle name="Uwaga 3" xfId="41929" hidden="1"/>
    <cellStyle name="Uwaga 3" xfId="41925" hidden="1"/>
    <cellStyle name="Uwaga 3" xfId="41923" hidden="1"/>
    <cellStyle name="Uwaga 3" xfId="41922" hidden="1"/>
    <cellStyle name="Uwaga 3" xfId="41916" hidden="1"/>
    <cellStyle name="Uwaga 3" xfId="41914" hidden="1"/>
    <cellStyle name="Uwaga 3" xfId="41911" hidden="1"/>
    <cellStyle name="Uwaga 3" xfId="41907" hidden="1"/>
    <cellStyle name="Uwaga 3" xfId="41904" hidden="1"/>
    <cellStyle name="Uwaga 3" xfId="41902" hidden="1"/>
    <cellStyle name="Uwaga 3" xfId="41898" hidden="1"/>
    <cellStyle name="Uwaga 3" xfId="41895" hidden="1"/>
    <cellStyle name="Uwaga 3" xfId="41893" hidden="1"/>
    <cellStyle name="Uwaga 3" xfId="41889" hidden="1"/>
    <cellStyle name="Uwaga 3" xfId="41887" hidden="1"/>
    <cellStyle name="Uwaga 3" xfId="41886" hidden="1"/>
    <cellStyle name="Uwaga 3" xfId="41880" hidden="1"/>
    <cellStyle name="Uwaga 3" xfId="41877" hidden="1"/>
    <cellStyle name="Uwaga 3" xfId="41875" hidden="1"/>
    <cellStyle name="Uwaga 3" xfId="41871" hidden="1"/>
    <cellStyle name="Uwaga 3" xfId="41868" hidden="1"/>
    <cellStyle name="Uwaga 3" xfId="41866" hidden="1"/>
    <cellStyle name="Uwaga 3" xfId="41862" hidden="1"/>
    <cellStyle name="Uwaga 3" xfId="41859" hidden="1"/>
    <cellStyle name="Uwaga 3" xfId="41857" hidden="1"/>
    <cellStyle name="Uwaga 3" xfId="41853" hidden="1"/>
    <cellStyle name="Uwaga 3" xfId="41851" hidden="1"/>
    <cellStyle name="Uwaga 3" xfId="41850" hidden="1"/>
    <cellStyle name="Uwaga 3" xfId="41843" hidden="1"/>
    <cellStyle name="Uwaga 3" xfId="41840" hidden="1"/>
    <cellStyle name="Uwaga 3" xfId="41838" hidden="1"/>
    <cellStyle name="Uwaga 3" xfId="41834" hidden="1"/>
    <cellStyle name="Uwaga 3" xfId="41831" hidden="1"/>
    <cellStyle name="Uwaga 3" xfId="41829" hidden="1"/>
    <cellStyle name="Uwaga 3" xfId="41825" hidden="1"/>
    <cellStyle name="Uwaga 3" xfId="41822" hidden="1"/>
    <cellStyle name="Uwaga 3" xfId="41820" hidden="1"/>
    <cellStyle name="Uwaga 3" xfId="41817" hidden="1"/>
    <cellStyle name="Uwaga 3" xfId="41815" hidden="1"/>
    <cellStyle name="Uwaga 3" xfId="41814" hidden="1"/>
    <cellStyle name="Uwaga 3" xfId="41808" hidden="1"/>
    <cellStyle name="Uwaga 3" xfId="41806" hidden="1"/>
    <cellStyle name="Uwaga 3" xfId="41804" hidden="1"/>
    <cellStyle name="Uwaga 3" xfId="41799" hidden="1"/>
    <cellStyle name="Uwaga 3" xfId="41797" hidden="1"/>
    <cellStyle name="Uwaga 3" xfId="41795" hidden="1"/>
    <cellStyle name="Uwaga 3" xfId="41790" hidden="1"/>
    <cellStyle name="Uwaga 3" xfId="41788" hidden="1"/>
    <cellStyle name="Uwaga 3" xfId="41786" hidden="1"/>
    <cellStyle name="Uwaga 3" xfId="41781" hidden="1"/>
    <cellStyle name="Uwaga 3" xfId="41779" hidden="1"/>
    <cellStyle name="Uwaga 3" xfId="41778" hidden="1"/>
    <cellStyle name="Uwaga 3" xfId="41771" hidden="1"/>
    <cellStyle name="Uwaga 3" xfId="41768" hidden="1"/>
    <cellStyle name="Uwaga 3" xfId="41766" hidden="1"/>
    <cellStyle name="Uwaga 3" xfId="41762" hidden="1"/>
    <cellStyle name="Uwaga 3" xfId="41759" hidden="1"/>
    <cellStyle name="Uwaga 3" xfId="41757" hidden="1"/>
    <cellStyle name="Uwaga 3" xfId="41753" hidden="1"/>
    <cellStyle name="Uwaga 3" xfId="41750" hidden="1"/>
    <cellStyle name="Uwaga 3" xfId="41748" hidden="1"/>
    <cellStyle name="Uwaga 3" xfId="41745" hidden="1"/>
    <cellStyle name="Uwaga 3" xfId="41743" hidden="1"/>
    <cellStyle name="Uwaga 3" xfId="41741" hidden="1"/>
    <cellStyle name="Uwaga 3" xfId="41735" hidden="1"/>
    <cellStyle name="Uwaga 3" xfId="41732" hidden="1"/>
    <cellStyle name="Uwaga 3" xfId="41730" hidden="1"/>
    <cellStyle name="Uwaga 3" xfId="41726" hidden="1"/>
    <cellStyle name="Uwaga 3" xfId="41723" hidden="1"/>
    <cellStyle name="Uwaga 3" xfId="41721" hidden="1"/>
    <cellStyle name="Uwaga 3" xfId="41717" hidden="1"/>
    <cellStyle name="Uwaga 3" xfId="41714" hidden="1"/>
    <cellStyle name="Uwaga 3" xfId="41712" hidden="1"/>
    <cellStyle name="Uwaga 3" xfId="41710" hidden="1"/>
    <cellStyle name="Uwaga 3" xfId="41708" hidden="1"/>
    <cellStyle name="Uwaga 3" xfId="41706" hidden="1"/>
    <cellStyle name="Uwaga 3" xfId="41701" hidden="1"/>
    <cellStyle name="Uwaga 3" xfId="41699" hidden="1"/>
    <cellStyle name="Uwaga 3" xfId="41696" hidden="1"/>
    <cellStyle name="Uwaga 3" xfId="41692" hidden="1"/>
    <cellStyle name="Uwaga 3" xfId="41689" hidden="1"/>
    <cellStyle name="Uwaga 3" xfId="41686" hidden="1"/>
    <cellStyle name="Uwaga 3" xfId="41683" hidden="1"/>
    <cellStyle name="Uwaga 3" xfId="41681" hidden="1"/>
    <cellStyle name="Uwaga 3" xfId="41678" hidden="1"/>
    <cellStyle name="Uwaga 3" xfId="41674" hidden="1"/>
    <cellStyle name="Uwaga 3" xfId="41672" hidden="1"/>
    <cellStyle name="Uwaga 3" xfId="41669" hidden="1"/>
    <cellStyle name="Uwaga 3" xfId="41664" hidden="1"/>
    <cellStyle name="Uwaga 3" xfId="41661" hidden="1"/>
    <cellStyle name="Uwaga 3" xfId="41658" hidden="1"/>
    <cellStyle name="Uwaga 3" xfId="41654" hidden="1"/>
    <cellStyle name="Uwaga 3" xfId="41651" hidden="1"/>
    <cellStyle name="Uwaga 3" xfId="41649" hidden="1"/>
    <cellStyle name="Uwaga 3" xfId="41646" hidden="1"/>
    <cellStyle name="Uwaga 3" xfId="41643" hidden="1"/>
    <cellStyle name="Uwaga 3" xfId="41640" hidden="1"/>
    <cellStyle name="Uwaga 3" xfId="41638" hidden="1"/>
    <cellStyle name="Uwaga 3" xfId="41636" hidden="1"/>
    <cellStyle name="Uwaga 3" xfId="41633" hidden="1"/>
    <cellStyle name="Uwaga 3" xfId="41628" hidden="1"/>
    <cellStyle name="Uwaga 3" xfId="41625" hidden="1"/>
    <cellStyle name="Uwaga 3" xfId="41622" hidden="1"/>
    <cellStyle name="Uwaga 3" xfId="41619" hidden="1"/>
    <cellStyle name="Uwaga 3" xfId="41616" hidden="1"/>
    <cellStyle name="Uwaga 3" xfId="41613" hidden="1"/>
    <cellStyle name="Uwaga 3" xfId="41610" hidden="1"/>
    <cellStyle name="Uwaga 3" xfId="41607" hidden="1"/>
    <cellStyle name="Uwaga 3" xfId="41604" hidden="1"/>
    <cellStyle name="Uwaga 3" xfId="41602" hidden="1"/>
    <cellStyle name="Uwaga 3" xfId="41600" hidden="1"/>
    <cellStyle name="Uwaga 3" xfId="41597" hidden="1"/>
    <cellStyle name="Uwaga 3" xfId="41592" hidden="1"/>
    <cellStyle name="Uwaga 3" xfId="41589" hidden="1"/>
    <cellStyle name="Uwaga 3" xfId="41586" hidden="1"/>
    <cellStyle name="Uwaga 3" xfId="41583" hidden="1"/>
    <cellStyle name="Uwaga 3" xfId="41580" hidden="1"/>
    <cellStyle name="Uwaga 3" xfId="41577" hidden="1"/>
    <cellStyle name="Uwaga 3" xfId="41574" hidden="1"/>
    <cellStyle name="Uwaga 3" xfId="41571" hidden="1"/>
    <cellStyle name="Uwaga 3" xfId="41568" hidden="1"/>
    <cellStyle name="Uwaga 3" xfId="41566" hidden="1"/>
    <cellStyle name="Uwaga 3" xfId="41564" hidden="1"/>
    <cellStyle name="Uwaga 3" xfId="41561" hidden="1"/>
    <cellStyle name="Uwaga 3" xfId="41555" hidden="1"/>
    <cellStyle name="Uwaga 3" xfId="41552" hidden="1"/>
    <cellStyle name="Uwaga 3" xfId="41550" hidden="1"/>
    <cellStyle name="Uwaga 3" xfId="41546" hidden="1"/>
    <cellStyle name="Uwaga 3" xfId="41543" hidden="1"/>
    <cellStyle name="Uwaga 3" xfId="41541" hidden="1"/>
    <cellStyle name="Uwaga 3" xfId="41537" hidden="1"/>
    <cellStyle name="Uwaga 3" xfId="41534" hidden="1"/>
    <cellStyle name="Uwaga 3" xfId="41532" hidden="1"/>
    <cellStyle name="Uwaga 3" xfId="41530" hidden="1"/>
    <cellStyle name="Uwaga 3" xfId="41527" hidden="1"/>
    <cellStyle name="Uwaga 3" xfId="41524" hidden="1"/>
    <cellStyle name="Uwaga 3" xfId="41521" hidden="1"/>
    <cellStyle name="Uwaga 3" xfId="41519" hidden="1"/>
    <cellStyle name="Uwaga 3" xfId="41517" hidden="1"/>
    <cellStyle name="Uwaga 3" xfId="41512" hidden="1"/>
    <cellStyle name="Uwaga 3" xfId="41510" hidden="1"/>
    <cellStyle name="Uwaga 3" xfId="41507" hidden="1"/>
    <cellStyle name="Uwaga 3" xfId="41503" hidden="1"/>
    <cellStyle name="Uwaga 3" xfId="41501" hidden="1"/>
    <cellStyle name="Uwaga 3" xfId="41498" hidden="1"/>
    <cellStyle name="Uwaga 3" xfId="41494" hidden="1"/>
    <cellStyle name="Uwaga 3" xfId="41492" hidden="1"/>
    <cellStyle name="Uwaga 3" xfId="41489" hidden="1"/>
    <cellStyle name="Uwaga 3" xfId="41485" hidden="1"/>
    <cellStyle name="Uwaga 3" xfId="41483" hidden="1"/>
    <cellStyle name="Uwaga 3" xfId="41481" hidden="1"/>
    <cellStyle name="Uwaga 3" xfId="42963" hidden="1"/>
    <cellStyle name="Uwaga 3" xfId="42964" hidden="1"/>
    <cellStyle name="Uwaga 3" xfId="42966" hidden="1"/>
    <cellStyle name="Uwaga 3" xfId="42978" hidden="1"/>
    <cellStyle name="Uwaga 3" xfId="42979" hidden="1"/>
    <cellStyle name="Uwaga 3" xfId="42984" hidden="1"/>
    <cellStyle name="Uwaga 3" xfId="42993" hidden="1"/>
    <cellStyle name="Uwaga 3" xfId="42994" hidden="1"/>
    <cellStyle name="Uwaga 3" xfId="42999" hidden="1"/>
    <cellStyle name="Uwaga 3" xfId="43008" hidden="1"/>
    <cellStyle name="Uwaga 3" xfId="43009" hidden="1"/>
    <cellStyle name="Uwaga 3" xfId="43010" hidden="1"/>
    <cellStyle name="Uwaga 3" xfId="43023" hidden="1"/>
    <cellStyle name="Uwaga 3" xfId="43028" hidden="1"/>
    <cellStyle name="Uwaga 3" xfId="43033" hidden="1"/>
    <cellStyle name="Uwaga 3" xfId="43043" hidden="1"/>
    <cellStyle name="Uwaga 3" xfId="43048" hidden="1"/>
    <cellStyle name="Uwaga 3" xfId="43052" hidden="1"/>
    <cellStyle name="Uwaga 3" xfId="43059" hidden="1"/>
    <cellStyle name="Uwaga 3" xfId="43064" hidden="1"/>
    <cellStyle name="Uwaga 3" xfId="43067" hidden="1"/>
    <cellStyle name="Uwaga 3" xfId="43073" hidden="1"/>
    <cellStyle name="Uwaga 3" xfId="43078" hidden="1"/>
    <cellStyle name="Uwaga 3" xfId="43082" hidden="1"/>
    <cellStyle name="Uwaga 3" xfId="43083" hidden="1"/>
    <cellStyle name="Uwaga 3" xfId="43084" hidden="1"/>
    <cellStyle name="Uwaga 3" xfId="43088" hidden="1"/>
    <cellStyle name="Uwaga 3" xfId="43100" hidden="1"/>
    <cellStyle name="Uwaga 3" xfId="43105" hidden="1"/>
    <cellStyle name="Uwaga 3" xfId="43110" hidden="1"/>
    <cellStyle name="Uwaga 3" xfId="43115" hidden="1"/>
    <cellStyle name="Uwaga 3" xfId="43120" hidden="1"/>
    <cellStyle name="Uwaga 3" xfId="43125" hidden="1"/>
    <cellStyle name="Uwaga 3" xfId="43129" hidden="1"/>
    <cellStyle name="Uwaga 3" xfId="43133" hidden="1"/>
    <cellStyle name="Uwaga 3" xfId="43138" hidden="1"/>
    <cellStyle name="Uwaga 3" xfId="43143" hidden="1"/>
    <cellStyle name="Uwaga 3" xfId="43144" hidden="1"/>
    <cellStyle name="Uwaga 3" xfId="43146" hidden="1"/>
    <cellStyle name="Uwaga 3" xfId="43159" hidden="1"/>
    <cellStyle name="Uwaga 3" xfId="43163" hidden="1"/>
    <cellStyle name="Uwaga 3" xfId="43168" hidden="1"/>
    <cellStyle name="Uwaga 3" xfId="43175" hidden="1"/>
    <cellStyle name="Uwaga 3" xfId="43179" hidden="1"/>
    <cellStyle name="Uwaga 3" xfId="43184" hidden="1"/>
    <cellStyle name="Uwaga 3" xfId="43189" hidden="1"/>
    <cellStyle name="Uwaga 3" xfId="43192" hidden="1"/>
    <cellStyle name="Uwaga 3" xfId="43197" hidden="1"/>
    <cellStyle name="Uwaga 3" xfId="43203" hidden="1"/>
    <cellStyle name="Uwaga 3" xfId="43204" hidden="1"/>
    <cellStyle name="Uwaga 3" xfId="43207" hidden="1"/>
    <cellStyle name="Uwaga 3" xfId="43220" hidden="1"/>
    <cellStyle name="Uwaga 3" xfId="43224" hidden="1"/>
    <cellStyle name="Uwaga 3" xfId="43229" hidden="1"/>
    <cellStyle name="Uwaga 3" xfId="43236" hidden="1"/>
    <cellStyle name="Uwaga 3" xfId="43241" hidden="1"/>
    <cellStyle name="Uwaga 3" xfId="43245" hidden="1"/>
    <cellStyle name="Uwaga 3" xfId="43250" hidden="1"/>
    <cellStyle name="Uwaga 3" xfId="43254" hidden="1"/>
    <cellStyle name="Uwaga 3" xfId="43259" hidden="1"/>
    <cellStyle name="Uwaga 3" xfId="43263" hidden="1"/>
    <cellStyle name="Uwaga 3" xfId="43264" hidden="1"/>
    <cellStyle name="Uwaga 3" xfId="43266" hidden="1"/>
    <cellStyle name="Uwaga 3" xfId="43278" hidden="1"/>
    <cellStyle name="Uwaga 3" xfId="43279" hidden="1"/>
    <cellStyle name="Uwaga 3" xfId="43281" hidden="1"/>
    <cellStyle name="Uwaga 3" xfId="43293" hidden="1"/>
    <cellStyle name="Uwaga 3" xfId="43295" hidden="1"/>
    <cellStyle name="Uwaga 3" xfId="43298" hidden="1"/>
    <cellStyle name="Uwaga 3" xfId="43308" hidden="1"/>
    <cellStyle name="Uwaga 3" xfId="43309" hidden="1"/>
    <cellStyle name="Uwaga 3" xfId="43311" hidden="1"/>
    <cellStyle name="Uwaga 3" xfId="43323" hidden="1"/>
    <cellStyle name="Uwaga 3" xfId="43324" hidden="1"/>
    <cellStyle name="Uwaga 3" xfId="43325" hidden="1"/>
    <cellStyle name="Uwaga 3" xfId="43339" hidden="1"/>
    <cellStyle name="Uwaga 3" xfId="43342" hidden="1"/>
    <cellStyle name="Uwaga 3" xfId="43346" hidden="1"/>
    <cellStyle name="Uwaga 3" xfId="43354" hidden="1"/>
    <cellStyle name="Uwaga 3" xfId="43357" hidden="1"/>
    <cellStyle name="Uwaga 3" xfId="43361" hidden="1"/>
    <cellStyle name="Uwaga 3" xfId="43369" hidden="1"/>
    <cellStyle name="Uwaga 3" xfId="43372" hidden="1"/>
    <cellStyle name="Uwaga 3" xfId="43376" hidden="1"/>
    <cellStyle name="Uwaga 3" xfId="43383" hidden="1"/>
    <cellStyle name="Uwaga 3" xfId="43384" hidden="1"/>
    <cellStyle name="Uwaga 3" xfId="43386" hidden="1"/>
    <cellStyle name="Uwaga 3" xfId="43399" hidden="1"/>
    <cellStyle name="Uwaga 3" xfId="43402" hidden="1"/>
    <cellStyle name="Uwaga 3" xfId="43405" hidden="1"/>
    <cellStyle name="Uwaga 3" xfId="43414" hidden="1"/>
    <cellStyle name="Uwaga 3" xfId="43417" hidden="1"/>
    <cellStyle name="Uwaga 3" xfId="43421" hidden="1"/>
    <cellStyle name="Uwaga 3" xfId="43429" hidden="1"/>
    <cellStyle name="Uwaga 3" xfId="43431" hidden="1"/>
    <cellStyle name="Uwaga 3" xfId="43434" hidden="1"/>
    <cellStyle name="Uwaga 3" xfId="43443" hidden="1"/>
    <cellStyle name="Uwaga 3" xfId="43444" hidden="1"/>
    <cellStyle name="Uwaga 3" xfId="43445" hidden="1"/>
    <cellStyle name="Uwaga 3" xfId="43458" hidden="1"/>
    <cellStyle name="Uwaga 3" xfId="43459" hidden="1"/>
    <cellStyle name="Uwaga 3" xfId="43461" hidden="1"/>
    <cellStyle name="Uwaga 3" xfId="43473" hidden="1"/>
    <cellStyle name="Uwaga 3" xfId="43474" hidden="1"/>
    <cellStyle name="Uwaga 3" xfId="43476" hidden="1"/>
    <cellStyle name="Uwaga 3" xfId="43488" hidden="1"/>
    <cellStyle name="Uwaga 3" xfId="43489" hidden="1"/>
    <cellStyle name="Uwaga 3" xfId="43491" hidden="1"/>
    <cellStyle name="Uwaga 3" xfId="43503" hidden="1"/>
    <cellStyle name="Uwaga 3" xfId="43504" hidden="1"/>
    <cellStyle name="Uwaga 3" xfId="43505" hidden="1"/>
    <cellStyle name="Uwaga 3" xfId="43519" hidden="1"/>
    <cellStyle name="Uwaga 3" xfId="43521" hidden="1"/>
    <cellStyle name="Uwaga 3" xfId="43524" hidden="1"/>
    <cellStyle name="Uwaga 3" xfId="43534" hidden="1"/>
    <cellStyle name="Uwaga 3" xfId="43537" hidden="1"/>
    <cellStyle name="Uwaga 3" xfId="43540" hidden="1"/>
    <cellStyle name="Uwaga 3" xfId="43549" hidden="1"/>
    <cellStyle name="Uwaga 3" xfId="43551" hidden="1"/>
    <cellStyle name="Uwaga 3" xfId="43554" hidden="1"/>
    <cellStyle name="Uwaga 3" xfId="43563" hidden="1"/>
    <cellStyle name="Uwaga 3" xfId="43564" hidden="1"/>
    <cellStyle name="Uwaga 3" xfId="43565" hidden="1"/>
    <cellStyle name="Uwaga 3" xfId="43578" hidden="1"/>
    <cellStyle name="Uwaga 3" xfId="43580" hidden="1"/>
    <cellStyle name="Uwaga 3" xfId="43582" hidden="1"/>
    <cellStyle name="Uwaga 3" xfId="43593" hidden="1"/>
    <cellStyle name="Uwaga 3" xfId="43595" hidden="1"/>
    <cellStyle name="Uwaga 3" xfId="43597" hidden="1"/>
    <cellStyle name="Uwaga 3" xfId="43608" hidden="1"/>
    <cellStyle name="Uwaga 3" xfId="43610" hidden="1"/>
    <cellStyle name="Uwaga 3" xfId="43612" hidden="1"/>
    <cellStyle name="Uwaga 3" xfId="43623" hidden="1"/>
    <cellStyle name="Uwaga 3" xfId="43624" hidden="1"/>
    <cellStyle name="Uwaga 3" xfId="43625" hidden="1"/>
    <cellStyle name="Uwaga 3" xfId="43638" hidden="1"/>
    <cellStyle name="Uwaga 3" xfId="43640" hidden="1"/>
    <cellStyle name="Uwaga 3" xfId="43642" hidden="1"/>
    <cellStyle name="Uwaga 3" xfId="43653" hidden="1"/>
    <cellStyle name="Uwaga 3" xfId="43655" hidden="1"/>
    <cellStyle name="Uwaga 3" xfId="43657" hidden="1"/>
    <cellStyle name="Uwaga 3" xfId="43668" hidden="1"/>
    <cellStyle name="Uwaga 3" xfId="43670" hidden="1"/>
    <cellStyle name="Uwaga 3" xfId="43671" hidden="1"/>
    <cellStyle name="Uwaga 3" xfId="43683" hidden="1"/>
    <cellStyle name="Uwaga 3" xfId="43684" hidden="1"/>
    <cellStyle name="Uwaga 3" xfId="43685" hidden="1"/>
    <cellStyle name="Uwaga 3" xfId="43698" hidden="1"/>
    <cellStyle name="Uwaga 3" xfId="43700" hidden="1"/>
    <cellStyle name="Uwaga 3" xfId="43702" hidden="1"/>
    <cellStyle name="Uwaga 3" xfId="43713" hidden="1"/>
    <cellStyle name="Uwaga 3" xfId="43715" hidden="1"/>
    <cellStyle name="Uwaga 3" xfId="43717" hidden="1"/>
    <cellStyle name="Uwaga 3" xfId="43728" hidden="1"/>
    <cellStyle name="Uwaga 3" xfId="43730" hidden="1"/>
    <cellStyle name="Uwaga 3" xfId="43732" hidden="1"/>
    <cellStyle name="Uwaga 3" xfId="43743" hidden="1"/>
    <cellStyle name="Uwaga 3" xfId="43744" hidden="1"/>
    <cellStyle name="Uwaga 3" xfId="43746" hidden="1"/>
    <cellStyle name="Uwaga 3" xfId="43757" hidden="1"/>
    <cellStyle name="Uwaga 3" xfId="43759" hidden="1"/>
    <cellStyle name="Uwaga 3" xfId="43760" hidden="1"/>
    <cellStyle name="Uwaga 3" xfId="43769" hidden="1"/>
    <cellStyle name="Uwaga 3" xfId="43772" hidden="1"/>
    <cellStyle name="Uwaga 3" xfId="43774" hidden="1"/>
    <cellStyle name="Uwaga 3" xfId="43785" hidden="1"/>
    <cellStyle name="Uwaga 3" xfId="43787" hidden="1"/>
    <cellStyle name="Uwaga 3" xfId="43789" hidden="1"/>
    <cellStyle name="Uwaga 3" xfId="43801" hidden="1"/>
    <cellStyle name="Uwaga 3" xfId="43803" hidden="1"/>
    <cellStyle name="Uwaga 3" xfId="43805" hidden="1"/>
    <cellStyle name="Uwaga 3" xfId="43813" hidden="1"/>
    <cellStyle name="Uwaga 3" xfId="43815" hidden="1"/>
    <cellStyle name="Uwaga 3" xfId="43818" hidden="1"/>
    <cellStyle name="Uwaga 3" xfId="43808" hidden="1"/>
    <cellStyle name="Uwaga 3" xfId="43807" hidden="1"/>
    <cellStyle name="Uwaga 3" xfId="43806" hidden="1"/>
    <cellStyle name="Uwaga 3" xfId="43793" hidden="1"/>
    <cellStyle name="Uwaga 3" xfId="43792" hidden="1"/>
    <cellStyle name="Uwaga 3" xfId="43791" hidden="1"/>
    <cellStyle name="Uwaga 3" xfId="43778" hidden="1"/>
    <cellStyle name="Uwaga 3" xfId="43777" hidden="1"/>
    <cellStyle name="Uwaga 3" xfId="43776" hidden="1"/>
    <cellStyle name="Uwaga 3" xfId="43763" hidden="1"/>
    <cellStyle name="Uwaga 3" xfId="43762" hidden="1"/>
    <cellStyle name="Uwaga 3" xfId="43761" hidden="1"/>
    <cellStyle name="Uwaga 3" xfId="43748" hidden="1"/>
    <cellStyle name="Uwaga 3" xfId="43747" hidden="1"/>
    <cellStyle name="Uwaga 3" xfId="43745" hidden="1"/>
    <cellStyle name="Uwaga 3" xfId="43734" hidden="1"/>
    <cellStyle name="Uwaga 3" xfId="43731" hidden="1"/>
    <cellStyle name="Uwaga 3" xfId="43729" hidden="1"/>
    <cellStyle name="Uwaga 3" xfId="43719" hidden="1"/>
    <cellStyle name="Uwaga 3" xfId="43716" hidden="1"/>
    <cellStyle name="Uwaga 3" xfId="43714" hidden="1"/>
    <cellStyle name="Uwaga 3" xfId="43704" hidden="1"/>
    <cellStyle name="Uwaga 3" xfId="43701" hidden="1"/>
    <cellStyle name="Uwaga 3" xfId="43699" hidden="1"/>
    <cellStyle name="Uwaga 3" xfId="43689" hidden="1"/>
    <cellStyle name="Uwaga 3" xfId="43687" hidden="1"/>
    <cellStyle name="Uwaga 3" xfId="43686" hidden="1"/>
    <cellStyle name="Uwaga 3" xfId="43674" hidden="1"/>
    <cellStyle name="Uwaga 3" xfId="43672" hidden="1"/>
    <cellStyle name="Uwaga 3" xfId="43669" hidden="1"/>
    <cellStyle name="Uwaga 3" xfId="43659" hidden="1"/>
    <cellStyle name="Uwaga 3" xfId="43656" hidden="1"/>
    <cellStyle name="Uwaga 3" xfId="43654" hidden="1"/>
    <cellStyle name="Uwaga 3" xfId="43644" hidden="1"/>
    <cellStyle name="Uwaga 3" xfId="43641" hidden="1"/>
    <cellStyle name="Uwaga 3" xfId="43639" hidden="1"/>
    <cellStyle name="Uwaga 3" xfId="43629" hidden="1"/>
    <cellStyle name="Uwaga 3" xfId="43627" hidden="1"/>
    <cellStyle name="Uwaga 3" xfId="43626" hidden="1"/>
    <cellStyle name="Uwaga 3" xfId="43614" hidden="1"/>
    <cellStyle name="Uwaga 3" xfId="43611" hidden="1"/>
    <cellStyle name="Uwaga 3" xfId="43609" hidden="1"/>
    <cellStyle name="Uwaga 3" xfId="43599" hidden="1"/>
    <cellStyle name="Uwaga 3" xfId="43596" hidden="1"/>
    <cellStyle name="Uwaga 3" xfId="43594" hidden="1"/>
    <cellStyle name="Uwaga 3" xfId="43584" hidden="1"/>
    <cellStyle name="Uwaga 3" xfId="43581" hidden="1"/>
    <cellStyle name="Uwaga 3" xfId="43579" hidden="1"/>
    <cellStyle name="Uwaga 3" xfId="43569" hidden="1"/>
    <cellStyle name="Uwaga 3" xfId="43567" hidden="1"/>
    <cellStyle name="Uwaga 3" xfId="43566" hidden="1"/>
    <cellStyle name="Uwaga 3" xfId="43553" hidden="1"/>
    <cellStyle name="Uwaga 3" xfId="43550" hidden="1"/>
    <cellStyle name="Uwaga 3" xfId="43548" hidden="1"/>
    <cellStyle name="Uwaga 3" xfId="43538" hidden="1"/>
    <cellStyle name="Uwaga 3" xfId="43535" hidden="1"/>
    <cellStyle name="Uwaga 3" xfId="43533" hidden="1"/>
    <cellStyle name="Uwaga 3" xfId="43523" hidden="1"/>
    <cellStyle name="Uwaga 3" xfId="43520" hidden="1"/>
    <cellStyle name="Uwaga 3" xfId="43518" hidden="1"/>
    <cellStyle name="Uwaga 3" xfId="43509" hidden="1"/>
    <cellStyle name="Uwaga 3" xfId="43507" hidden="1"/>
    <cellStyle name="Uwaga 3" xfId="43506" hidden="1"/>
    <cellStyle name="Uwaga 3" xfId="43494" hidden="1"/>
    <cellStyle name="Uwaga 3" xfId="43492" hidden="1"/>
    <cellStyle name="Uwaga 3" xfId="43490" hidden="1"/>
    <cellStyle name="Uwaga 3" xfId="43479" hidden="1"/>
    <cellStyle name="Uwaga 3" xfId="43477" hidden="1"/>
    <cellStyle name="Uwaga 3" xfId="43475" hidden="1"/>
    <cellStyle name="Uwaga 3" xfId="43464" hidden="1"/>
    <cellStyle name="Uwaga 3" xfId="43462" hidden="1"/>
    <cellStyle name="Uwaga 3" xfId="43460" hidden="1"/>
    <cellStyle name="Uwaga 3" xfId="43449" hidden="1"/>
    <cellStyle name="Uwaga 3" xfId="43447" hidden="1"/>
    <cellStyle name="Uwaga 3" xfId="43446" hidden="1"/>
    <cellStyle name="Uwaga 3" xfId="43433" hidden="1"/>
    <cellStyle name="Uwaga 3" xfId="43430" hidden="1"/>
    <cellStyle name="Uwaga 3" xfId="43428" hidden="1"/>
    <cellStyle name="Uwaga 3" xfId="43418" hidden="1"/>
    <cellStyle name="Uwaga 3" xfId="43415" hidden="1"/>
    <cellStyle name="Uwaga 3" xfId="43413" hidden="1"/>
    <cellStyle name="Uwaga 3" xfId="43403" hidden="1"/>
    <cellStyle name="Uwaga 3" xfId="43400" hidden="1"/>
    <cellStyle name="Uwaga 3" xfId="43398" hidden="1"/>
    <cellStyle name="Uwaga 3" xfId="43389" hidden="1"/>
    <cellStyle name="Uwaga 3" xfId="43387" hidden="1"/>
    <cellStyle name="Uwaga 3" xfId="43385" hidden="1"/>
    <cellStyle name="Uwaga 3" xfId="43373" hidden="1"/>
    <cellStyle name="Uwaga 3" xfId="43370" hidden="1"/>
    <cellStyle name="Uwaga 3" xfId="43368" hidden="1"/>
    <cellStyle name="Uwaga 3" xfId="43358" hidden="1"/>
    <cellStyle name="Uwaga 3" xfId="43355" hidden="1"/>
    <cellStyle name="Uwaga 3" xfId="43353" hidden="1"/>
    <cellStyle name="Uwaga 3" xfId="43343" hidden="1"/>
    <cellStyle name="Uwaga 3" xfId="43340" hidden="1"/>
    <cellStyle name="Uwaga 3" xfId="43338" hidden="1"/>
    <cellStyle name="Uwaga 3" xfId="43331" hidden="1"/>
    <cellStyle name="Uwaga 3" xfId="43328" hidden="1"/>
    <cellStyle name="Uwaga 3" xfId="43326" hidden="1"/>
    <cellStyle name="Uwaga 3" xfId="43316" hidden="1"/>
    <cellStyle name="Uwaga 3" xfId="43313" hidden="1"/>
    <cellStyle name="Uwaga 3" xfId="43310" hidden="1"/>
    <cellStyle name="Uwaga 3" xfId="43301" hidden="1"/>
    <cellStyle name="Uwaga 3" xfId="43297" hidden="1"/>
    <cellStyle name="Uwaga 3" xfId="43294" hidden="1"/>
    <cellStyle name="Uwaga 3" xfId="43286" hidden="1"/>
    <cellStyle name="Uwaga 3" xfId="43283" hidden="1"/>
    <cellStyle name="Uwaga 3" xfId="43280" hidden="1"/>
    <cellStyle name="Uwaga 3" xfId="43271" hidden="1"/>
    <cellStyle name="Uwaga 3" xfId="43268" hidden="1"/>
    <cellStyle name="Uwaga 3" xfId="43265" hidden="1"/>
    <cellStyle name="Uwaga 3" xfId="43255" hidden="1"/>
    <cellStyle name="Uwaga 3" xfId="43251" hidden="1"/>
    <cellStyle name="Uwaga 3" xfId="43248" hidden="1"/>
    <cellStyle name="Uwaga 3" xfId="43239" hidden="1"/>
    <cellStyle name="Uwaga 3" xfId="43235" hidden="1"/>
    <cellStyle name="Uwaga 3" xfId="43233" hidden="1"/>
    <cellStyle name="Uwaga 3" xfId="43225" hidden="1"/>
    <cellStyle name="Uwaga 3" xfId="43221" hidden="1"/>
    <cellStyle name="Uwaga 3" xfId="43218" hidden="1"/>
    <cellStyle name="Uwaga 3" xfId="43211" hidden="1"/>
    <cellStyle name="Uwaga 3" xfId="43208" hidden="1"/>
    <cellStyle name="Uwaga 3" xfId="43205" hidden="1"/>
    <cellStyle name="Uwaga 3" xfId="43196" hidden="1"/>
    <cellStyle name="Uwaga 3" xfId="43191" hidden="1"/>
    <cellStyle name="Uwaga 3" xfId="43188" hidden="1"/>
    <cellStyle name="Uwaga 3" xfId="43181" hidden="1"/>
    <cellStyle name="Uwaga 3" xfId="43176" hidden="1"/>
    <cellStyle name="Uwaga 3" xfId="43173" hidden="1"/>
    <cellStyle name="Uwaga 3" xfId="43166" hidden="1"/>
    <cellStyle name="Uwaga 3" xfId="43161" hidden="1"/>
    <cellStyle name="Uwaga 3" xfId="43158" hidden="1"/>
    <cellStyle name="Uwaga 3" xfId="43152" hidden="1"/>
    <cellStyle name="Uwaga 3" xfId="43148" hidden="1"/>
    <cellStyle name="Uwaga 3" xfId="43145" hidden="1"/>
    <cellStyle name="Uwaga 3" xfId="43137" hidden="1"/>
    <cellStyle name="Uwaga 3" xfId="43132" hidden="1"/>
    <cellStyle name="Uwaga 3" xfId="43128" hidden="1"/>
    <cellStyle name="Uwaga 3" xfId="43122" hidden="1"/>
    <cellStyle name="Uwaga 3" xfId="43117" hidden="1"/>
    <cellStyle name="Uwaga 3" xfId="43113" hidden="1"/>
    <cellStyle name="Uwaga 3" xfId="43107" hidden="1"/>
    <cellStyle name="Uwaga 3" xfId="43102" hidden="1"/>
    <cellStyle name="Uwaga 3" xfId="43098" hidden="1"/>
    <cellStyle name="Uwaga 3" xfId="43093" hidden="1"/>
    <cellStyle name="Uwaga 3" xfId="43089" hidden="1"/>
    <cellStyle name="Uwaga 3" xfId="43085" hidden="1"/>
    <cellStyle name="Uwaga 3" xfId="43077" hidden="1"/>
    <cellStyle name="Uwaga 3" xfId="43072" hidden="1"/>
    <cellStyle name="Uwaga 3" xfId="43068" hidden="1"/>
    <cellStyle name="Uwaga 3" xfId="43062" hidden="1"/>
    <cellStyle name="Uwaga 3" xfId="43057" hidden="1"/>
    <cellStyle name="Uwaga 3" xfId="43053" hidden="1"/>
    <cellStyle name="Uwaga 3" xfId="43047" hidden="1"/>
    <cellStyle name="Uwaga 3" xfId="43042"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5" hidden="1"/>
    <cellStyle name="Uwaga 3" xfId="42959" hidden="1"/>
    <cellStyle name="Uwaga 3" xfId="42955" hidden="1"/>
    <cellStyle name="Uwaga 3" xfId="42951" hidden="1"/>
    <cellStyle name="Uwaga 3" xfId="43811" hidden="1"/>
    <cellStyle name="Uwaga 3" xfId="43810" hidden="1"/>
    <cellStyle name="Uwaga 3" xfId="43809" hidden="1"/>
    <cellStyle name="Uwaga 3" xfId="43796" hidden="1"/>
    <cellStyle name="Uwaga 3" xfId="43795" hidden="1"/>
    <cellStyle name="Uwaga 3" xfId="43794" hidden="1"/>
    <cellStyle name="Uwaga 3" xfId="43781" hidden="1"/>
    <cellStyle name="Uwaga 3" xfId="43780" hidden="1"/>
    <cellStyle name="Uwaga 3" xfId="43779" hidden="1"/>
    <cellStyle name="Uwaga 3" xfId="43766" hidden="1"/>
    <cellStyle name="Uwaga 3" xfId="43765" hidden="1"/>
    <cellStyle name="Uwaga 3" xfId="43764" hidden="1"/>
    <cellStyle name="Uwaga 3" xfId="43751" hidden="1"/>
    <cellStyle name="Uwaga 3" xfId="43750" hidden="1"/>
    <cellStyle name="Uwaga 3" xfId="43749" hidden="1"/>
    <cellStyle name="Uwaga 3" xfId="43737" hidden="1"/>
    <cellStyle name="Uwaga 3" xfId="43735" hidden="1"/>
    <cellStyle name="Uwaga 3" xfId="43733" hidden="1"/>
    <cellStyle name="Uwaga 3" xfId="43722" hidden="1"/>
    <cellStyle name="Uwaga 3" xfId="43720" hidden="1"/>
    <cellStyle name="Uwaga 3" xfId="43718" hidden="1"/>
    <cellStyle name="Uwaga 3" xfId="43707" hidden="1"/>
    <cellStyle name="Uwaga 3" xfId="43705" hidden="1"/>
    <cellStyle name="Uwaga 3" xfId="43703" hidden="1"/>
    <cellStyle name="Uwaga 3" xfId="43692" hidden="1"/>
    <cellStyle name="Uwaga 3" xfId="43690" hidden="1"/>
    <cellStyle name="Uwaga 3" xfId="43688" hidden="1"/>
    <cellStyle name="Uwaga 3" xfId="43677" hidden="1"/>
    <cellStyle name="Uwaga 3" xfId="43675" hidden="1"/>
    <cellStyle name="Uwaga 3" xfId="43673" hidden="1"/>
    <cellStyle name="Uwaga 3" xfId="43662" hidden="1"/>
    <cellStyle name="Uwaga 3" xfId="43660" hidden="1"/>
    <cellStyle name="Uwaga 3" xfId="43658" hidden="1"/>
    <cellStyle name="Uwaga 3" xfId="43647" hidden="1"/>
    <cellStyle name="Uwaga 3" xfId="43645" hidden="1"/>
    <cellStyle name="Uwaga 3" xfId="43643" hidden="1"/>
    <cellStyle name="Uwaga 3" xfId="43632" hidden="1"/>
    <cellStyle name="Uwaga 3" xfId="43630" hidden="1"/>
    <cellStyle name="Uwaga 3" xfId="43628" hidden="1"/>
    <cellStyle name="Uwaga 3" xfId="43617" hidden="1"/>
    <cellStyle name="Uwaga 3" xfId="43615" hidden="1"/>
    <cellStyle name="Uwaga 3" xfId="43613" hidden="1"/>
    <cellStyle name="Uwaga 3" xfId="43602" hidden="1"/>
    <cellStyle name="Uwaga 3" xfId="43600" hidden="1"/>
    <cellStyle name="Uwaga 3" xfId="43598" hidden="1"/>
    <cellStyle name="Uwaga 3" xfId="43587" hidden="1"/>
    <cellStyle name="Uwaga 3" xfId="43585" hidden="1"/>
    <cellStyle name="Uwaga 3" xfId="43583" hidden="1"/>
    <cellStyle name="Uwaga 3" xfId="43572" hidden="1"/>
    <cellStyle name="Uwaga 3" xfId="43570" hidden="1"/>
    <cellStyle name="Uwaga 3" xfId="43568" hidden="1"/>
    <cellStyle name="Uwaga 3" xfId="43557" hidden="1"/>
    <cellStyle name="Uwaga 3" xfId="43555" hidden="1"/>
    <cellStyle name="Uwaga 3" xfId="43552" hidden="1"/>
    <cellStyle name="Uwaga 3" xfId="43542" hidden="1"/>
    <cellStyle name="Uwaga 3" xfId="43539" hidden="1"/>
    <cellStyle name="Uwaga 3" xfId="43536" hidden="1"/>
    <cellStyle name="Uwaga 3" xfId="43527" hidden="1"/>
    <cellStyle name="Uwaga 3" xfId="43525" hidden="1"/>
    <cellStyle name="Uwaga 3" xfId="43522" hidden="1"/>
    <cellStyle name="Uwaga 3" xfId="43512" hidden="1"/>
    <cellStyle name="Uwaga 3" xfId="43510" hidden="1"/>
    <cellStyle name="Uwaga 3" xfId="43508" hidden="1"/>
    <cellStyle name="Uwaga 3" xfId="43497" hidden="1"/>
    <cellStyle name="Uwaga 3" xfId="43495" hidden="1"/>
    <cellStyle name="Uwaga 3" xfId="43493" hidden="1"/>
    <cellStyle name="Uwaga 3" xfId="43482" hidden="1"/>
    <cellStyle name="Uwaga 3" xfId="43480" hidden="1"/>
    <cellStyle name="Uwaga 3" xfId="43478" hidden="1"/>
    <cellStyle name="Uwaga 3" xfId="43467" hidden="1"/>
    <cellStyle name="Uwaga 3" xfId="43465" hidden="1"/>
    <cellStyle name="Uwaga 3" xfId="43463" hidden="1"/>
    <cellStyle name="Uwaga 3" xfId="43452" hidden="1"/>
    <cellStyle name="Uwaga 3" xfId="43450" hidden="1"/>
    <cellStyle name="Uwaga 3" xfId="43448" hidden="1"/>
    <cellStyle name="Uwaga 3" xfId="43437" hidden="1"/>
    <cellStyle name="Uwaga 3" xfId="43435" hidden="1"/>
    <cellStyle name="Uwaga 3" xfId="43432" hidden="1"/>
    <cellStyle name="Uwaga 3" xfId="43422" hidden="1"/>
    <cellStyle name="Uwaga 3" xfId="43419" hidden="1"/>
    <cellStyle name="Uwaga 3" xfId="43416" hidden="1"/>
    <cellStyle name="Uwaga 3" xfId="43407" hidden="1"/>
    <cellStyle name="Uwaga 3" xfId="43404" hidden="1"/>
    <cellStyle name="Uwaga 3" xfId="43401" hidden="1"/>
    <cellStyle name="Uwaga 3" xfId="43392" hidden="1"/>
    <cellStyle name="Uwaga 3" xfId="43390" hidden="1"/>
    <cellStyle name="Uwaga 3" xfId="43388" hidden="1"/>
    <cellStyle name="Uwaga 3" xfId="43377" hidden="1"/>
    <cellStyle name="Uwaga 3" xfId="43374" hidden="1"/>
    <cellStyle name="Uwaga 3" xfId="43371" hidden="1"/>
    <cellStyle name="Uwaga 3" xfId="43362" hidden="1"/>
    <cellStyle name="Uwaga 3" xfId="43359" hidden="1"/>
    <cellStyle name="Uwaga 3" xfId="43356" hidden="1"/>
    <cellStyle name="Uwaga 3" xfId="43347" hidden="1"/>
    <cellStyle name="Uwaga 3" xfId="43344" hidden="1"/>
    <cellStyle name="Uwaga 3" xfId="43341" hidden="1"/>
    <cellStyle name="Uwaga 3" xfId="43334" hidden="1"/>
    <cellStyle name="Uwaga 3" xfId="43330" hidden="1"/>
    <cellStyle name="Uwaga 3" xfId="43327" hidden="1"/>
    <cellStyle name="Uwaga 3" xfId="43319" hidden="1"/>
    <cellStyle name="Uwaga 3" xfId="43315" hidden="1"/>
    <cellStyle name="Uwaga 3" xfId="43312" hidden="1"/>
    <cellStyle name="Uwaga 3" xfId="43304" hidden="1"/>
    <cellStyle name="Uwaga 3" xfId="43300" hidden="1"/>
    <cellStyle name="Uwaga 3" xfId="43296" hidden="1"/>
    <cellStyle name="Uwaga 3" xfId="43289" hidden="1"/>
    <cellStyle name="Uwaga 3" xfId="43285" hidden="1"/>
    <cellStyle name="Uwaga 3" xfId="43282" hidden="1"/>
    <cellStyle name="Uwaga 3" xfId="43274" hidden="1"/>
    <cellStyle name="Uwaga 3" xfId="43270" hidden="1"/>
    <cellStyle name="Uwaga 3" xfId="43267" hidden="1"/>
    <cellStyle name="Uwaga 3" xfId="43258" hidden="1"/>
    <cellStyle name="Uwaga 3" xfId="43253" hidden="1"/>
    <cellStyle name="Uwaga 3" xfId="43249" hidden="1"/>
    <cellStyle name="Uwaga 3" xfId="43243" hidden="1"/>
    <cellStyle name="Uwaga 3" xfId="43238" hidden="1"/>
    <cellStyle name="Uwaga 3" xfId="43234" hidden="1"/>
    <cellStyle name="Uwaga 3" xfId="43228" hidden="1"/>
    <cellStyle name="Uwaga 3" xfId="43223" hidden="1"/>
    <cellStyle name="Uwaga 3" xfId="43219" hidden="1"/>
    <cellStyle name="Uwaga 3" xfId="43214" hidden="1"/>
    <cellStyle name="Uwaga 3" xfId="43210" hidden="1"/>
    <cellStyle name="Uwaga 3" xfId="43206" hidden="1"/>
    <cellStyle name="Uwaga 3" xfId="43199" hidden="1"/>
    <cellStyle name="Uwaga 3" xfId="43194" hidden="1"/>
    <cellStyle name="Uwaga 3" xfId="43190" hidden="1"/>
    <cellStyle name="Uwaga 3" xfId="43183" hidden="1"/>
    <cellStyle name="Uwaga 3" xfId="43178" hidden="1"/>
    <cellStyle name="Uwaga 3" xfId="43174" hidden="1"/>
    <cellStyle name="Uwaga 3" xfId="43169" hidden="1"/>
    <cellStyle name="Uwaga 3" xfId="43164" hidden="1"/>
    <cellStyle name="Uwaga 3" xfId="43160" hidden="1"/>
    <cellStyle name="Uwaga 3" xfId="43154" hidden="1"/>
    <cellStyle name="Uwaga 3" xfId="43150" hidden="1"/>
    <cellStyle name="Uwaga 3" xfId="43147" hidden="1"/>
    <cellStyle name="Uwaga 3" xfId="43140" hidden="1"/>
    <cellStyle name="Uwaga 3" xfId="43135" hidden="1"/>
    <cellStyle name="Uwaga 3" xfId="43130" hidden="1"/>
    <cellStyle name="Uwaga 3" xfId="43124" hidden="1"/>
    <cellStyle name="Uwaga 3" xfId="43119" hidden="1"/>
    <cellStyle name="Uwaga 3" xfId="43114" hidden="1"/>
    <cellStyle name="Uwaga 3" xfId="43109" hidden="1"/>
    <cellStyle name="Uwaga 3" xfId="43104" hidden="1"/>
    <cellStyle name="Uwaga 3" xfId="43099" hidden="1"/>
    <cellStyle name="Uwaga 3" xfId="43095" hidden="1"/>
    <cellStyle name="Uwaga 3" xfId="43091" hidden="1"/>
    <cellStyle name="Uwaga 3" xfId="43086" hidden="1"/>
    <cellStyle name="Uwaga 3" xfId="43079" hidden="1"/>
    <cellStyle name="Uwaga 3" xfId="43074" hidden="1"/>
    <cellStyle name="Uwaga 3" xfId="43069" hidden="1"/>
    <cellStyle name="Uwaga 3" xfId="43063" hidden="1"/>
    <cellStyle name="Uwaga 3" xfId="43058"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3816" hidden="1"/>
    <cellStyle name="Uwaga 3" xfId="43814" hidden="1"/>
    <cellStyle name="Uwaga 3" xfId="43812" hidden="1"/>
    <cellStyle name="Uwaga 3" xfId="43799" hidden="1"/>
    <cellStyle name="Uwaga 3" xfId="43798" hidden="1"/>
    <cellStyle name="Uwaga 3" xfId="43797" hidden="1"/>
    <cellStyle name="Uwaga 3" xfId="43784" hidden="1"/>
    <cellStyle name="Uwaga 3" xfId="43783" hidden="1"/>
    <cellStyle name="Uwaga 3" xfId="43782" hidden="1"/>
    <cellStyle name="Uwaga 3" xfId="43770" hidden="1"/>
    <cellStyle name="Uwaga 3" xfId="43768" hidden="1"/>
    <cellStyle name="Uwaga 3" xfId="43767" hidden="1"/>
    <cellStyle name="Uwaga 3" xfId="43754" hidden="1"/>
    <cellStyle name="Uwaga 3" xfId="43753" hidden="1"/>
    <cellStyle name="Uwaga 3" xfId="43752" hidden="1"/>
    <cellStyle name="Uwaga 3" xfId="43740" hidden="1"/>
    <cellStyle name="Uwaga 3" xfId="43738" hidden="1"/>
    <cellStyle name="Uwaga 3" xfId="43736" hidden="1"/>
    <cellStyle name="Uwaga 3" xfId="43725" hidden="1"/>
    <cellStyle name="Uwaga 3" xfId="43723" hidden="1"/>
    <cellStyle name="Uwaga 3" xfId="43721" hidden="1"/>
    <cellStyle name="Uwaga 3" xfId="43710" hidden="1"/>
    <cellStyle name="Uwaga 3" xfId="43708" hidden="1"/>
    <cellStyle name="Uwaga 3" xfId="43706" hidden="1"/>
    <cellStyle name="Uwaga 3" xfId="43695" hidden="1"/>
    <cellStyle name="Uwaga 3" xfId="43693" hidden="1"/>
    <cellStyle name="Uwaga 3" xfId="43691" hidden="1"/>
    <cellStyle name="Uwaga 3" xfId="43680" hidden="1"/>
    <cellStyle name="Uwaga 3" xfId="43678" hidden="1"/>
    <cellStyle name="Uwaga 3" xfId="43676" hidden="1"/>
    <cellStyle name="Uwaga 3" xfId="43665" hidden="1"/>
    <cellStyle name="Uwaga 3" xfId="43663" hidden="1"/>
    <cellStyle name="Uwaga 3" xfId="43661" hidden="1"/>
    <cellStyle name="Uwaga 3" xfId="43650" hidden="1"/>
    <cellStyle name="Uwaga 3" xfId="43648" hidden="1"/>
    <cellStyle name="Uwaga 3" xfId="43646" hidden="1"/>
    <cellStyle name="Uwaga 3" xfId="43635" hidden="1"/>
    <cellStyle name="Uwaga 3" xfId="43633" hidden="1"/>
    <cellStyle name="Uwaga 3" xfId="43631" hidden="1"/>
    <cellStyle name="Uwaga 3" xfId="43620" hidden="1"/>
    <cellStyle name="Uwaga 3" xfId="43618" hidden="1"/>
    <cellStyle name="Uwaga 3" xfId="43616" hidden="1"/>
    <cellStyle name="Uwaga 3" xfId="43605" hidden="1"/>
    <cellStyle name="Uwaga 3" xfId="43603" hidden="1"/>
    <cellStyle name="Uwaga 3" xfId="43601" hidden="1"/>
    <cellStyle name="Uwaga 3" xfId="43590" hidden="1"/>
    <cellStyle name="Uwaga 3" xfId="43588" hidden="1"/>
    <cellStyle name="Uwaga 3" xfId="43586" hidden="1"/>
    <cellStyle name="Uwaga 3" xfId="43575" hidden="1"/>
    <cellStyle name="Uwaga 3" xfId="43573" hidden="1"/>
    <cellStyle name="Uwaga 3" xfId="43571" hidden="1"/>
    <cellStyle name="Uwaga 3" xfId="43560" hidden="1"/>
    <cellStyle name="Uwaga 3" xfId="43558" hidden="1"/>
    <cellStyle name="Uwaga 3" xfId="43556" hidden="1"/>
    <cellStyle name="Uwaga 3" xfId="43545" hidden="1"/>
    <cellStyle name="Uwaga 3" xfId="43543" hidden="1"/>
    <cellStyle name="Uwaga 3" xfId="43541" hidden="1"/>
    <cellStyle name="Uwaga 3" xfId="43530" hidden="1"/>
    <cellStyle name="Uwaga 3" xfId="43528" hidden="1"/>
    <cellStyle name="Uwaga 3" xfId="43526" hidden="1"/>
    <cellStyle name="Uwaga 3" xfId="43515" hidden="1"/>
    <cellStyle name="Uwaga 3" xfId="43513" hidden="1"/>
    <cellStyle name="Uwaga 3" xfId="43511" hidden="1"/>
    <cellStyle name="Uwaga 3" xfId="43500" hidden="1"/>
    <cellStyle name="Uwaga 3" xfId="43498" hidden="1"/>
    <cellStyle name="Uwaga 3" xfId="43496" hidden="1"/>
    <cellStyle name="Uwaga 3" xfId="43485" hidden="1"/>
    <cellStyle name="Uwaga 3" xfId="43483" hidden="1"/>
    <cellStyle name="Uwaga 3" xfId="43481" hidden="1"/>
    <cellStyle name="Uwaga 3" xfId="43470" hidden="1"/>
    <cellStyle name="Uwaga 3" xfId="43468" hidden="1"/>
    <cellStyle name="Uwaga 3" xfId="43466" hidden="1"/>
    <cellStyle name="Uwaga 3" xfId="43455" hidden="1"/>
    <cellStyle name="Uwaga 3" xfId="43453" hidden="1"/>
    <cellStyle name="Uwaga 3" xfId="43451" hidden="1"/>
    <cellStyle name="Uwaga 3" xfId="43440" hidden="1"/>
    <cellStyle name="Uwaga 3" xfId="43438" hidden="1"/>
    <cellStyle name="Uwaga 3" xfId="43436" hidden="1"/>
    <cellStyle name="Uwaga 3" xfId="43425" hidden="1"/>
    <cellStyle name="Uwaga 3" xfId="43423" hidden="1"/>
    <cellStyle name="Uwaga 3" xfId="43420" hidden="1"/>
    <cellStyle name="Uwaga 3" xfId="43410" hidden="1"/>
    <cellStyle name="Uwaga 3" xfId="43408" hidden="1"/>
    <cellStyle name="Uwaga 3" xfId="43406" hidden="1"/>
    <cellStyle name="Uwaga 3" xfId="43395" hidden="1"/>
    <cellStyle name="Uwaga 3" xfId="43393" hidden="1"/>
    <cellStyle name="Uwaga 3" xfId="43391" hidden="1"/>
    <cellStyle name="Uwaga 3" xfId="43380" hidden="1"/>
    <cellStyle name="Uwaga 3" xfId="43378" hidden="1"/>
    <cellStyle name="Uwaga 3" xfId="43375" hidden="1"/>
    <cellStyle name="Uwaga 3" xfId="43365" hidden="1"/>
    <cellStyle name="Uwaga 3" xfId="43363" hidden="1"/>
    <cellStyle name="Uwaga 3" xfId="43360" hidden="1"/>
    <cellStyle name="Uwaga 3" xfId="43350" hidden="1"/>
    <cellStyle name="Uwaga 3" xfId="43348" hidden="1"/>
    <cellStyle name="Uwaga 3" xfId="43345" hidden="1"/>
    <cellStyle name="Uwaga 3" xfId="43336" hidden="1"/>
    <cellStyle name="Uwaga 3" xfId="43333" hidden="1"/>
    <cellStyle name="Uwaga 3" xfId="43329" hidden="1"/>
    <cellStyle name="Uwaga 3" xfId="43321" hidden="1"/>
    <cellStyle name="Uwaga 3" xfId="43318" hidden="1"/>
    <cellStyle name="Uwaga 3" xfId="43314" hidden="1"/>
    <cellStyle name="Uwaga 3" xfId="43306" hidden="1"/>
    <cellStyle name="Uwaga 3" xfId="43303" hidden="1"/>
    <cellStyle name="Uwaga 3" xfId="43299" hidden="1"/>
    <cellStyle name="Uwaga 3" xfId="43291" hidden="1"/>
    <cellStyle name="Uwaga 3" xfId="43288" hidden="1"/>
    <cellStyle name="Uwaga 3" xfId="43284" hidden="1"/>
    <cellStyle name="Uwaga 3" xfId="43276" hidden="1"/>
    <cellStyle name="Uwaga 3" xfId="43273" hidden="1"/>
    <cellStyle name="Uwaga 3" xfId="43269" hidden="1"/>
    <cellStyle name="Uwaga 3" xfId="43261" hidden="1"/>
    <cellStyle name="Uwaga 3" xfId="43257" hidden="1"/>
    <cellStyle name="Uwaga 3" xfId="43252" hidden="1"/>
    <cellStyle name="Uwaga 3" xfId="43246" hidden="1"/>
    <cellStyle name="Uwaga 3" xfId="43242" hidden="1"/>
    <cellStyle name="Uwaga 3" xfId="43237" hidden="1"/>
    <cellStyle name="Uwaga 3" xfId="43231" hidden="1"/>
    <cellStyle name="Uwaga 3" xfId="43227" hidden="1"/>
    <cellStyle name="Uwaga 3" xfId="43222" hidden="1"/>
    <cellStyle name="Uwaga 3" xfId="43216" hidden="1"/>
    <cellStyle name="Uwaga 3" xfId="43213" hidden="1"/>
    <cellStyle name="Uwaga 3" xfId="43209" hidden="1"/>
    <cellStyle name="Uwaga 3" xfId="43201" hidden="1"/>
    <cellStyle name="Uwaga 3" xfId="43198" hidden="1"/>
    <cellStyle name="Uwaga 3" xfId="43193" hidden="1"/>
    <cellStyle name="Uwaga 3" xfId="43186" hidden="1"/>
    <cellStyle name="Uwaga 3" xfId="43182" hidden="1"/>
    <cellStyle name="Uwaga 3" xfId="43177" hidden="1"/>
    <cellStyle name="Uwaga 3" xfId="43171" hidden="1"/>
    <cellStyle name="Uwaga 3" xfId="43167" hidden="1"/>
    <cellStyle name="Uwaga 3" xfId="43162" hidden="1"/>
    <cellStyle name="Uwaga 3" xfId="43156" hidden="1"/>
    <cellStyle name="Uwaga 3" xfId="43153" hidden="1"/>
    <cellStyle name="Uwaga 3" xfId="43149" hidden="1"/>
    <cellStyle name="Uwaga 3" xfId="43141" hidden="1"/>
    <cellStyle name="Uwaga 3" xfId="43136" hidden="1"/>
    <cellStyle name="Uwaga 3" xfId="43131" hidden="1"/>
    <cellStyle name="Uwaga 3" xfId="43126" hidden="1"/>
    <cellStyle name="Uwaga 3" xfId="43121" hidden="1"/>
    <cellStyle name="Uwaga 3" xfId="43116" hidden="1"/>
    <cellStyle name="Uwaga 3" xfId="43111" hidden="1"/>
    <cellStyle name="Uwaga 3" xfId="43106" hidden="1"/>
    <cellStyle name="Uwaga 3" xfId="43101" hidden="1"/>
    <cellStyle name="Uwaga 3" xfId="43096" hidden="1"/>
    <cellStyle name="Uwaga 3" xfId="43092" hidden="1"/>
    <cellStyle name="Uwaga 3" xfId="43087" hidden="1"/>
    <cellStyle name="Uwaga 3" xfId="43080" hidden="1"/>
    <cellStyle name="Uwaga 3" xfId="43075" hidden="1"/>
    <cellStyle name="Uwaga 3" xfId="43070" hidden="1"/>
    <cellStyle name="Uwaga 3" xfId="43065" hidden="1"/>
    <cellStyle name="Uwaga 3" xfId="43060" hidden="1"/>
    <cellStyle name="Uwaga 3" xfId="43055" hidden="1"/>
    <cellStyle name="Uwaga 3" xfId="43050" hidden="1"/>
    <cellStyle name="Uwaga 3" xfId="43045" hidden="1"/>
    <cellStyle name="Uwaga 3" xfId="43040" hidden="1"/>
    <cellStyle name="Uwaga 3" xfId="43036" hidden="1"/>
    <cellStyle name="Uwaga 3" xfId="43031" hidden="1"/>
    <cellStyle name="Uwaga 3" xfId="43026" hidden="1"/>
    <cellStyle name="Uwaga 3" xfId="43021" hidden="1"/>
    <cellStyle name="Uwaga 3" xfId="43017" hidden="1"/>
    <cellStyle name="Uwaga 3" xfId="43013" hidden="1"/>
    <cellStyle name="Uwaga 3" xfId="43006" hidden="1"/>
    <cellStyle name="Uwaga 3" xfId="43002" hidden="1"/>
    <cellStyle name="Uwaga 3" xfId="42997" hidden="1"/>
    <cellStyle name="Uwaga 3" xfId="42991" hidden="1"/>
    <cellStyle name="Uwaga 3" xfId="42987" hidden="1"/>
    <cellStyle name="Uwaga 3" xfId="42982" hidden="1"/>
    <cellStyle name="Uwaga 3" xfId="42976" hidden="1"/>
    <cellStyle name="Uwaga 3" xfId="42972" hidden="1"/>
    <cellStyle name="Uwaga 3" xfId="42968" hidden="1"/>
    <cellStyle name="Uwaga 3" xfId="42961" hidden="1"/>
    <cellStyle name="Uwaga 3" xfId="42957" hidden="1"/>
    <cellStyle name="Uwaga 3" xfId="42953" hidden="1"/>
    <cellStyle name="Uwaga 3" xfId="43820" hidden="1"/>
    <cellStyle name="Uwaga 3" xfId="43819" hidden="1"/>
    <cellStyle name="Uwaga 3" xfId="43817" hidden="1"/>
    <cellStyle name="Uwaga 3" xfId="43804" hidden="1"/>
    <cellStyle name="Uwaga 3" xfId="43802" hidden="1"/>
    <cellStyle name="Uwaga 3" xfId="43800" hidden="1"/>
    <cellStyle name="Uwaga 3" xfId="43790" hidden="1"/>
    <cellStyle name="Uwaga 3" xfId="43788" hidden="1"/>
    <cellStyle name="Uwaga 3" xfId="43786" hidden="1"/>
    <cellStyle name="Uwaga 3" xfId="43775" hidden="1"/>
    <cellStyle name="Uwaga 3" xfId="43773" hidden="1"/>
    <cellStyle name="Uwaga 3" xfId="43771" hidden="1"/>
    <cellStyle name="Uwaga 3" xfId="43758" hidden="1"/>
    <cellStyle name="Uwaga 3" xfId="43756" hidden="1"/>
    <cellStyle name="Uwaga 3" xfId="43755" hidden="1"/>
    <cellStyle name="Uwaga 3" xfId="43742" hidden="1"/>
    <cellStyle name="Uwaga 3" xfId="43741" hidden="1"/>
    <cellStyle name="Uwaga 3" xfId="43739" hidden="1"/>
    <cellStyle name="Uwaga 3" xfId="43727" hidden="1"/>
    <cellStyle name="Uwaga 3" xfId="43726" hidden="1"/>
    <cellStyle name="Uwaga 3" xfId="43724" hidden="1"/>
    <cellStyle name="Uwaga 3" xfId="43712" hidden="1"/>
    <cellStyle name="Uwaga 3" xfId="43711" hidden="1"/>
    <cellStyle name="Uwaga 3" xfId="43709" hidden="1"/>
    <cellStyle name="Uwaga 3" xfId="43697" hidden="1"/>
    <cellStyle name="Uwaga 3" xfId="43696" hidden="1"/>
    <cellStyle name="Uwaga 3" xfId="43694" hidden="1"/>
    <cellStyle name="Uwaga 3" xfId="43682" hidden="1"/>
    <cellStyle name="Uwaga 3" xfId="43681" hidden="1"/>
    <cellStyle name="Uwaga 3" xfId="43679" hidden="1"/>
    <cellStyle name="Uwaga 3" xfId="43667" hidden="1"/>
    <cellStyle name="Uwaga 3" xfId="43666" hidden="1"/>
    <cellStyle name="Uwaga 3" xfId="43664" hidden="1"/>
    <cellStyle name="Uwaga 3" xfId="43652" hidden="1"/>
    <cellStyle name="Uwaga 3" xfId="43651" hidden="1"/>
    <cellStyle name="Uwaga 3" xfId="43649" hidden="1"/>
    <cellStyle name="Uwaga 3" xfId="43637" hidden="1"/>
    <cellStyle name="Uwaga 3" xfId="43636" hidden="1"/>
    <cellStyle name="Uwaga 3" xfId="43634" hidden="1"/>
    <cellStyle name="Uwaga 3" xfId="43622" hidden="1"/>
    <cellStyle name="Uwaga 3" xfId="43621" hidden="1"/>
    <cellStyle name="Uwaga 3" xfId="43619" hidden="1"/>
    <cellStyle name="Uwaga 3" xfId="43607" hidden="1"/>
    <cellStyle name="Uwaga 3" xfId="43606" hidden="1"/>
    <cellStyle name="Uwaga 3" xfId="43604" hidden="1"/>
    <cellStyle name="Uwaga 3" xfId="43592" hidden="1"/>
    <cellStyle name="Uwaga 3" xfId="43591" hidden="1"/>
    <cellStyle name="Uwaga 3" xfId="43589" hidden="1"/>
    <cellStyle name="Uwaga 3" xfId="43577" hidden="1"/>
    <cellStyle name="Uwaga 3" xfId="43576" hidden="1"/>
    <cellStyle name="Uwaga 3" xfId="43574" hidden="1"/>
    <cellStyle name="Uwaga 3" xfId="43562" hidden="1"/>
    <cellStyle name="Uwaga 3" xfId="43561" hidden="1"/>
    <cellStyle name="Uwaga 3" xfId="43559" hidden="1"/>
    <cellStyle name="Uwaga 3" xfId="43547" hidden="1"/>
    <cellStyle name="Uwaga 3" xfId="43546" hidden="1"/>
    <cellStyle name="Uwaga 3" xfId="43544" hidden="1"/>
    <cellStyle name="Uwaga 3" xfId="43532" hidden="1"/>
    <cellStyle name="Uwaga 3" xfId="43531" hidden="1"/>
    <cellStyle name="Uwaga 3" xfId="43529" hidden="1"/>
    <cellStyle name="Uwaga 3" xfId="43517" hidden="1"/>
    <cellStyle name="Uwaga 3" xfId="43516" hidden="1"/>
    <cellStyle name="Uwaga 3" xfId="43514" hidden="1"/>
    <cellStyle name="Uwaga 3" xfId="43502" hidden="1"/>
    <cellStyle name="Uwaga 3" xfId="43501" hidden="1"/>
    <cellStyle name="Uwaga 3" xfId="43499" hidden="1"/>
    <cellStyle name="Uwaga 3" xfId="43487" hidden="1"/>
    <cellStyle name="Uwaga 3" xfId="43486" hidden="1"/>
    <cellStyle name="Uwaga 3" xfId="43484" hidden="1"/>
    <cellStyle name="Uwaga 3" xfId="43472" hidden="1"/>
    <cellStyle name="Uwaga 3" xfId="43471" hidden="1"/>
    <cellStyle name="Uwaga 3" xfId="43469" hidden="1"/>
    <cellStyle name="Uwaga 3" xfId="43457" hidden="1"/>
    <cellStyle name="Uwaga 3" xfId="43456" hidden="1"/>
    <cellStyle name="Uwaga 3" xfId="43454" hidden="1"/>
    <cellStyle name="Uwaga 3" xfId="43442" hidden="1"/>
    <cellStyle name="Uwaga 3" xfId="43441" hidden="1"/>
    <cellStyle name="Uwaga 3" xfId="43439" hidden="1"/>
    <cellStyle name="Uwaga 3" xfId="43427" hidden="1"/>
    <cellStyle name="Uwaga 3" xfId="43426" hidden="1"/>
    <cellStyle name="Uwaga 3" xfId="43424" hidden="1"/>
    <cellStyle name="Uwaga 3" xfId="43412" hidden="1"/>
    <cellStyle name="Uwaga 3" xfId="43411" hidden="1"/>
    <cellStyle name="Uwaga 3" xfId="43409" hidden="1"/>
    <cellStyle name="Uwaga 3" xfId="43397" hidden="1"/>
    <cellStyle name="Uwaga 3" xfId="43396" hidden="1"/>
    <cellStyle name="Uwaga 3" xfId="43394" hidden="1"/>
    <cellStyle name="Uwaga 3" xfId="43382" hidden="1"/>
    <cellStyle name="Uwaga 3" xfId="43381" hidden="1"/>
    <cellStyle name="Uwaga 3" xfId="43379" hidden="1"/>
    <cellStyle name="Uwaga 3" xfId="43367" hidden="1"/>
    <cellStyle name="Uwaga 3" xfId="43366" hidden="1"/>
    <cellStyle name="Uwaga 3" xfId="43364" hidden="1"/>
    <cellStyle name="Uwaga 3" xfId="43352" hidden="1"/>
    <cellStyle name="Uwaga 3" xfId="43351" hidden="1"/>
    <cellStyle name="Uwaga 3" xfId="43349" hidden="1"/>
    <cellStyle name="Uwaga 3" xfId="43337" hidden="1"/>
    <cellStyle name="Uwaga 3" xfId="43335" hidden="1"/>
    <cellStyle name="Uwaga 3" xfId="43332" hidden="1"/>
    <cellStyle name="Uwaga 3" xfId="43322" hidden="1"/>
    <cellStyle name="Uwaga 3" xfId="43320" hidden="1"/>
    <cellStyle name="Uwaga 3" xfId="43317" hidden="1"/>
    <cellStyle name="Uwaga 3" xfId="43307" hidden="1"/>
    <cellStyle name="Uwaga 3" xfId="43305" hidden="1"/>
    <cellStyle name="Uwaga 3" xfId="43302" hidden="1"/>
    <cellStyle name="Uwaga 3" xfId="43292" hidden="1"/>
    <cellStyle name="Uwaga 3" xfId="43290" hidden="1"/>
    <cellStyle name="Uwaga 3" xfId="43287" hidden="1"/>
    <cellStyle name="Uwaga 3" xfId="43277" hidden="1"/>
    <cellStyle name="Uwaga 3" xfId="43275" hidden="1"/>
    <cellStyle name="Uwaga 3" xfId="43272" hidden="1"/>
    <cellStyle name="Uwaga 3" xfId="43262" hidden="1"/>
    <cellStyle name="Uwaga 3" xfId="43260" hidden="1"/>
    <cellStyle name="Uwaga 3" xfId="43256" hidden="1"/>
    <cellStyle name="Uwaga 3" xfId="43247" hidden="1"/>
    <cellStyle name="Uwaga 3" xfId="43244" hidden="1"/>
    <cellStyle name="Uwaga 3" xfId="43240" hidden="1"/>
    <cellStyle name="Uwaga 3" xfId="43232" hidden="1"/>
    <cellStyle name="Uwaga 3" xfId="43230" hidden="1"/>
    <cellStyle name="Uwaga 3" xfId="43226" hidden="1"/>
    <cellStyle name="Uwaga 3" xfId="43217" hidden="1"/>
    <cellStyle name="Uwaga 3" xfId="43215" hidden="1"/>
    <cellStyle name="Uwaga 3" xfId="43212" hidden="1"/>
    <cellStyle name="Uwaga 3" xfId="43202" hidden="1"/>
    <cellStyle name="Uwaga 3" xfId="43200" hidden="1"/>
    <cellStyle name="Uwaga 3" xfId="43195" hidden="1"/>
    <cellStyle name="Uwaga 3" xfId="43187" hidden="1"/>
    <cellStyle name="Uwaga 3" xfId="43185" hidden="1"/>
    <cellStyle name="Uwaga 3" xfId="43180" hidden="1"/>
    <cellStyle name="Uwaga 3" xfId="43172" hidden="1"/>
    <cellStyle name="Uwaga 3" xfId="43170" hidden="1"/>
    <cellStyle name="Uwaga 3" xfId="43165" hidden="1"/>
    <cellStyle name="Uwaga 3" xfId="43157" hidden="1"/>
    <cellStyle name="Uwaga 3" xfId="43155" hidden="1"/>
    <cellStyle name="Uwaga 3" xfId="43151" hidden="1"/>
    <cellStyle name="Uwaga 3" xfId="43142" hidden="1"/>
    <cellStyle name="Uwaga 3" xfId="43139" hidden="1"/>
    <cellStyle name="Uwaga 3" xfId="43134" hidden="1"/>
    <cellStyle name="Uwaga 3" xfId="43127" hidden="1"/>
    <cellStyle name="Uwaga 3" xfId="43123" hidden="1"/>
    <cellStyle name="Uwaga 3" xfId="43118" hidden="1"/>
    <cellStyle name="Uwaga 3" xfId="43112" hidden="1"/>
    <cellStyle name="Uwaga 3" xfId="43108" hidden="1"/>
    <cellStyle name="Uwaga 3" xfId="43103" hidden="1"/>
    <cellStyle name="Uwaga 3" xfId="43097" hidden="1"/>
    <cellStyle name="Uwaga 3" xfId="43094" hidden="1"/>
    <cellStyle name="Uwaga 3" xfId="43090" hidden="1"/>
    <cellStyle name="Uwaga 3" xfId="43081" hidden="1"/>
    <cellStyle name="Uwaga 3" xfId="43076" hidden="1"/>
    <cellStyle name="Uwaga 3" xfId="43071" hidden="1"/>
    <cellStyle name="Uwaga 3" xfId="43066" hidden="1"/>
    <cellStyle name="Uwaga 3" xfId="43061" hidden="1"/>
    <cellStyle name="Uwaga 3" xfId="43056" hidden="1"/>
    <cellStyle name="Uwaga 3" xfId="43051" hidden="1"/>
    <cellStyle name="Uwaga 3" xfId="43046" hidden="1"/>
    <cellStyle name="Uwaga 3" xfId="43041" hidden="1"/>
    <cellStyle name="Uwaga 3" xfId="43037" hidden="1"/>
    <cellStyle name="Uwaga 3" xfId="43032" hidden="1"/>
    <cellStyle name="Uwaga 3" xfId="43027" hidden="1"/>
    <cellStyle name="Uwaga 3" xfId="43022" hidden="1"/>
    <cellStyle name="Uwaga 3" xfId="43018" hidden="1"/>
    <cellStyle name="Uwaga 3" xfId="43014" hidden="1"/>
    <cellStyle name="Uwaga 3" xfId="43007" hidden="1"/>
    <cellStyle name="Uwaga 3" xfId="43003" hidden="1"/>
    <cellStyle name="Uwaga 3" xfId="42998" hidden="1"/>
    <cellStyle name="Uwaga 3" xfId="42992" hidden="1"/>
    <cellStyle name="Uwaga 3" xfId="42988" hidden="1"/>
    <cellStyle name="Uwaga 3" xfId="42983" hidden="1"/>
    <cellStyle name="Uwaga 3" xfId="42977" hidden="1"/>
    <cellStyle name="Uwaga 3" xfId="42973" hidden="1"/>
    <cellStyle name="Uwaga 3" xfId="42969" hidden="1"/>
    <cellStyle name="Uwaga 3" xfId="42962" hidden="1"/>
    <cellStyle name="Uwaga 3" xfId="42958" hidden="1"/>
    <cellStyle name="Uwaga 3" xfId="42954" hidden="1"/>
    <cellStyle name="Uwaga 3" xfId="41999" hidden="1"/>
    <cellStyle name="Uwaga 3" xfId="41998" hidden="1"/>
    <cellStyle name="Uwaga 3" xfId="41997" hidden="1"/>
    <cellStyle name="Uwaga 3" xfId="41990" hidden="1"/>
    <cellStyle name="Uwaga 3" xfId="41989" hidden="1"/>
    <cellStyle name="Uwaga 3" xfId="41988" hidden="1"/>
    <cellStyle name="Uwaga 3" xfId="41981" hidden="1"/>
    <cellStyle name="Uwaga 3" xfId="41980" hidden="1"/>
    <cellStyle name="Uwaga 3" xfId="41979" hidden="1"/>
    <cellStyle name="Uwaga 3" xfId="41972" hidden="1"/>
    <cellStyle name="Uwaga 3" xfId="41971" hidden="1"/>
    <cellStyle name="Uwaga 3" xfId="41970" hidden="1"/>
    <cellStyle name="Uwaga 3" xfId="41963" hidden="1"/>
    <cellStyle name="Uwaga 3" xfId="41962" hidden="1"/>
    <cellStyle name="Uwaga 3" xfId="41961" hidden="1"/>
    <cellStyle name="Uwaga 3" xfId="41954" hidden="1"/>
    <cellStyle name="Uwaga 3" xfId="41953" hidden="1"/>
    <cellStyle name="Uwaga 3" xfId="41951" hidden="1"/>
    <cellStyle name="Uwaga 3" xfId="41945" hidden="1"/>
    <cellStyle name="Uwaga 3" xfId="41944" hidden="1"/>
    <cellStyle name="Uwaga 3" xfId="41942" hidden="1"/>
    <cellStyle name="Uwaga 3" xfId="41936" hidden="1"/>
    <cellStyle name="Uwaga 3" xfId="41935" hidden="1"/>
    <cellStyle name="Uwaga 3" xfId="41933" hidden="1"/>
    <cellStyle name="Uwaga 3" xfId="41927" hidden="1"/>
    <cellStyle name="Uwaga 3" xfId="41926" hidden="1"/>
    <cellStyle name="Uwaga 3" xfId="41924" hidden="1"/>
    <cellStyle name="Uwaga 3" xfId="41918" hidden="1"/>
    <cellStyle name="Uwaga 3" xfId="41917" hidden="1"/>
    <cellStyle name="Uwaga 3" xfId="41915" hidden="1"/>
    <cellStyle name="Uwaga 3" xfId="41909" hidden="1"/>
    <cellStyle name="Uwaga 3" xfId="41908" hidden="1"/>
    <cellStyle name="Uwaga 3" xfId="41906" hidden="1"/>
    <cellStyle name="Uwaga 3" xfId="41900" hidden="1"/>
    <cellStyle name="Uwaga 3" xfId="41899" hidden="1"/>
    <cellStyle name="Uwaga 3" xfId="41897" hidden="1"/>
    <cellStyle name="Uwaga 3" xfId="41891" hidden="1"/>
    <cellStyle name="Uwaga 3" xfId="41890" hidden="1"/>
    <cellStyle name="Uwaga 3" xfId="41888" hidden="1"/>
    <cellStyle name="Uwaga 3" xfId="41882" hidden="1"/>
    <cellStyle name="Uwaga 3" xfId="41881" hidden="1"/>
    <cellStyle name="Uwaga 3" xfId="41879" hidden="1"/>
    <cellStyle name="Uwaga 3" xfId="41873" hidden="1"/>
    <cellStyle name="Uwaga 3" xfId="41872" hidden="1"/>
    <cellStyle name="Uwaga 3" xfId="41870" hidden="1"/>
    <cellStyle name="Uwaga 3" xfId="41864" hidden="1"/>
    <cellStyle name="Uwaga 3" xfId="41863" hidden="1"/>
    <cellStyle name="Uwaga 3" xfId="41861" hidden="1"/>
    <cellStyle name="Uwaga 3" xfId="41855" hidden="1"/>
    <cellStyle name="Uwaga 3" xfId="41854" hidden="1"/>
    <cellStyle name="Uwaga 3" xfId="41852" hidden="1"/>
    <cellStyle name="Uwaga 3" xfId="41846" hidden="1"/>
    <cellStyle name="Uwaga 3" xfId="41845" hidden="1"/>
    <cellStyle name="Uwaga 3" xfId="41842" hidden="1"/>
    <cellStyle name="Uwaga 3" xfId="41837" hidden="1"/>
    <cellStyle name="Uwaga 3" xfId="41835" hidden="1"/>
    <cellStyle name="Uwaga 3" xfId="41832" hidden="1"/>
    <cellStyle name="Uwaga 3" xfId="41828" hidden="1"/>
    <cellStyle name="Uwaga 3" xfId="41827" hidden="1"/>
    <cellStyle name="Uwaga 3" xfId="41824" hidden="1"/>
    <cellStyle name="Uwaga 3" xfId="41819" hidden="1"/>
    <cellStyle name="Uwaga 3" xfId="41818" hidden="1"/>
    <cellStyle name="Uwaga 3" xfId="41816" hidden="1"/>
    <cellStyle name="Uwaga 3" xfId="41810" hidden="1"/>
    <cellStyle name="Uwaga 3" xfId="41809" hidden="1"/>
    <cellStyle name="Uwaga 3" xfId="41807" hidden="1"/>
    <cellStyle name="Uwaga 3" xfId="41801" hidden="1"/>
    <cellStyle name="Uwaga 3" xfId="41800" hidden="1"/>
    <cellStyle name="Uwaga 3" xfId="41798" hidden="1"/>
    <cellStyle name="Uwaga 3" xfId="41792" hidden="1"/>
    <cellStyle name="Uwaga 3" xfId="41791" hidden="1"/>
    <cellStyle name="Uwaga 3" xfId="41789" hidden="1"/>
    <cellStyle name="Uwaga 3" xfId="41783" hidden="1"/>
    <cellStyle name="Uwaga 3" xfId="41782" hidden="1"/>
    <cellStyle name="Uwaga 3" xfId="41780" hidden="1"/>
    <cellStyle name="Uwaga 3" xfId="41774" hidden="1"/>
    <cellStyle name="Uwaga 3" xfId="41773" hidden="1"/>
    <cellStyle name="Uwaga 3" xfId="41770" hidden="1"/>
    <cellStyle name="Uwaga 3" xfId="41765" hidden="1"/>
    <cellStyle name="Uwaga 3" xfId="41763" hidden="1"/>
    <cellStyle name="Uwaga 3" xfId="41760" hidden="1"/>
    <cellStyle name="Uwaga 3" xfId="41756" hidden="1"/>
    <cellStyle name="Uwaga 3" xfId="41754" hidden="1"/>
    <cellStyle name="Uwaga 3" xfId="41751" hidden="1"/>
    <cellStyle name="Uwaga 3" xfId="41747" hidden="1"/>
    <cellStyle name="Uwaga 3" xfId="41746" hidden="1"/>
    <cellStyle name="Uwaga 3" xfId="41744" hidden="1"/>
    <cellStyle name="Uwaga 3" xfId="41738" hidden="1"/>
    <cellStyle name="Uwaga 3" xfId="41736" hidden="1"/>
    <cellStyle name="Uwaga 3" xfId="41733" hidden="1"/>
    <cellStyle name="Uwaga 3" xfId="41729" hidden="1"/>
    <cellStyle name="Uwaga 3" xfId="41727" hidden="1"/>
    <cellStyle name="Uwaga 3" xfId="41724" hidden="1"/>
    <cellStyle name="Uwaga 3" xfId="41720" hidden="1"/>
    <cellStyle name="Uwaga 3" xfId="41718" hidden="1"/>
    <cellStyle name="Uwaga 3" xfId="41715" hidden="1"/>
    <cellStyle name="Uwaga 3" xfId="41711" hidden="1"/>
    <cellStyle name="Uwaga 3" xfId="41709" hidden="1"/>
    <cellStyle name="Uwaga 3" xfId="41707" hidden="1"/>
    <cellStyle name="Uwaga 3" xfId="41702" hidden="1"/>
    <cellStyle name="Uwaga 3" xfId="41700" hidden="1"/>
    <cellStyle name="Uwaga 3" xfId="41698" hidden="1"/>
    <cellStyle name="Uwaga 3" xfId="41693" hidden="1"/>
    <cellStyle name="Uwaga 3" xfId="41691" hidden="1"/>
    <cellStyle name="Uwaga 3" xfId="41688" hidden="1"/>
    <cellStyle name="Uwaga 3" xfId="41684" hidden="1"/>
    <cellStyle name="Uwaga 3" xfId="41682" hidden="1"/>
    <cellStyle name="Uwaga 3" xfId="41680" hidden="1"/>
    <cellStyle name="Uwaga 3" xfId="41675" hidden="1"/>
    <cellStyle name="Uwaga 3" xfId="41673" hidden="1"/>
    <cellStyle name="Uwaga 3" xfId="41671" hidden="1"/>
    <cellStyle name="Uwaga 3" xfId="41665" hidden="1"/>
    <cellStyle name="Uwaga 3" xfId="41662" hidden="1"/>
    <cellStyle name="Uwaga 3" xfId="41659" hidden="1"/>
    <cellStyle name="Uwaga 3" xfId="41656" hidden="1"/>
    <cellStyle name="Uwaga 3" xfId="41653" hidden="1"/>
    <cellStyle name="Uwaga 3" xfId="41650" hidden="1"/>
    <cellStyle name="Uwaga 3" xfId="41647" hidden="1"/>
    <cellStyle name="Uwaga 3" xfId="41644" hidden="1"/>
    <cellStyle name="Uwaga 3" xfId="41641" hidden="1"/>
    <cellStyle name="Uwaga 3" xfId="41639" hidden="1"/>
    <cellStyle name="Uwaga 3" xfId="41637" hidden="1"/>
    <cellStyle name="Uwaga 3" xfId="41634" hidden="1"/>
    <cellStyle name="Uwaga 3" xfId="41630" hidden="1"/>
    <cellStyle name="Uwaga 3" xfId="41627" hidden="1"/>
    <cellStyle name="Uwaga 3" xfId="41624" hidden="1"/>
    <cellStyle name="Uwaga 3" xfId="41620" hidden="1"/>
    <cellStyle name="Uwaga 3" xfId="41617" hidden="1"/>
    <cellStyle name="Uwaga 3" xfId="41614" hidden="1"/>
    <cellStyle name="Uwaga 3" xfId="41612" hidden="1"/>
    <cellStyle name="Uwaga 3" xfId="41609" hidden="1"/>
    <cellStyle name="Uwaga 3" xfId="41606" hidden="1"/>
    <cellStyle name="Uwaga 3" xfId="41603" hidden="1"/>
    <cellStyle name="Uwaga 3" xfId="41601" hidden="1"/>
    <cellStyle name="Uwaga 3" xfId="41599" hidden="1"/>
    <cellStyle name="Uwaga 3" xfId="41594" hidden="1"/>
    <cellStyle name="Uwaga 3" xfId="41591" hidden="1"/>
    <cellStyle name="Uwaga 3" xfId="41588" hidden="1"/>
    <cellStyle name="Uwaga 3" xfId="41584" hidden="1"/>
    <cellStyle name="Uwaga 3" xfId="41581" hidden="1"/>
    <cellStyle name="Uwaga 3" xfId="41578" hidden="1"/>
    <cellStyle name="Uwaga 3" xfId="41575" hidden="1"/>
    <cellStyle name="Uwaga 3" xfId="41572" hidden="1"/>
    <cellStyle name="Uwaga 3" xfId="41569" hidden="1"/>
    <cellStyle name="Uwaga 3" xfId="41567" hidden="1"/>
    <cellStyle name="Uwaga 3" xfId="41565" hidden="1"/>
    <cellStyle name="Uwaga 3" xfId="41562" hidden="1"/>
    <cellStyle name="Uwaga 3" xfId="41557" hidden="1"/>
    <cellStyle name="Uwaga 3" xfId="41554" hidden="1"/>
    <cellStyle name="Uwaga 3" xfId="41551" hidden="1"/>
    <cellStyle name="Uwaga 3" xfId="41547" hidden="1"/>
    <cellStyle name="Uwaga 3" xfId="41544" hidden="1"/>
    <cellStyle name="Uwaga 3" xfId="41542" hidden="1"/>
    <cellStyle name="Uwaga 3" xfId="41539" hidden="1"/>
    <cellStyle name="Uwaga 3" xfId="41536" hidden="1"/>
    <cellStyle name="Uwaga 3" xfId="41533" hidden="1"/>
    <cellStyle name="Uwaga 3" xfId="41531" hidden="1"/>
    <cellStyle name="Uwaga 3" xfId="41528" hidden="1"/>
    <cellStyle name="Uwaga 3" xfId="41525" hidden="1"/>
    <cellStyle name="Uwaga 3" xfId="41522" hidden="1"/>
    <cellStyle name="Uwaga 3" xfId="41520" hidden="1"/>
    <cellStyle name="Uwaga 3" xfId="41518" hidden="1"/>
    <cellStyle name="Uwaga 3" xfId="41513" hidden="1"/>
    <cellStyle name="Uwaga 3" xfId="41511" hidden="1"/>
    <cellStyle name="Uwaga 3" xfId="41508" hidden="1"/>
    <cellStyle name="Uwaga 3" xfId="41504" hidden="1"/>
    <cellStyle name="Uwaga 3" xfId="41502" hidden="1"/>
    <cellStyle name="Uwaga 3" xfId="41499" hidden="1"/>
    <cellStyle name="Uwaga 3" xfId="41495" hidden="1"/>
    <cellStyle name="Uwaga 3" xfId="41493" hidden="1"/>
    <cellStyle name="Uwaga 3" xfId="41491" hidden="1"/>
    <cellStyle name="Uwaga 3" xfId="41486" hidden="1"/>
    <cellStyle name="Uwaga 3" xfId="41484" hidden="1"/>
    <cellStyle name="Uwaga 3" xfId="41482" hidden="1"/>
    <cellStyle name="Uwaga 3" xfId="43838" hidden="1"/>
    <cellStyle name="Uwaga 3" xfId="43839" hidden="1"/>
    <cellStyle name="Uwaga 3" xfId="43841" hidden="1"/>
    <cellStyle name="Uwaga 3" xfId="43853" hidden="1"/>
    <cellStyle name="Uwaga 3" xfId="43854" hidden="1"/>
    <cellStyle name="Uwaga 3" xfId="43859" hidden="1"/>
    <cellStyle name="Uwaga 3" xfId="43868" hidden="1"/>
    <cellStyle name="Uwaga 3" xfId="43869" hidden="1"/>
    <cellStyle name="Uwaga 3" xfId="43874" hidden="1"/>
    <cellStyle name="Uwaga 3" xfId="43883" hidden="1"/>
    <cellStyle name="Uwaga 3" xfId="43884" hidden="1"/>
    <cellStyle name="Uwaga 3" xfId="43885" hidden="1"/>
    <cellStyle name="Uwaga 3" xfId="43898" hidden="1"/>
    <cellStyle name="Uwaga 3" xfId="43903" hidden="1"/>
    <cellStyle name="Uwaga 3" xfId="43908" hidden="1"/>
    <cellStyle name="Uwaga 3" xfId="43918" hidden="1"/>
    <cellStyle name="Uwaga 3" xfId="43923" hidden="1"/>
    <cellStyle name="Uwaga 3" xfId="43927" hidden="1"/>
    <cellStyle name="Uwaga 3" xfId="43934" hidden="1"/>
    <cellStyle name="Uwaga 3" xfId="43939" hidden="1"/>
    <cellStyle name="Uwaga 3" xfId="43942" hidden="1"/>
    <cellStyle name="Uwaga 3" xfId="43948" hidden="1"/>
    <cellStyle name="Uwaga 3" xfId="43953" hidden="1"/>
    <cellStyle name="Uwaga 3" xfId="43957" hidden="1"/>
    <cellStyle name="Uwaga 3" xfId="43958" hidden="1"/>
    <cellStyle name="Uwaga 3" xfId="43959" hidden="1"/>
    <cellStyle name="Uwaga 3" xfId="43963" hidden="1"/>
    <cellStyle name="Uwaga 3" xfId="43975" hidden="1"/>
    <cellStyle name="Uwaga 3" xfId="43980" hidden="1"/>
    <cellStyle name="Uwaga 3" xfId="43985" hidden="1"/>
    <cellStyle name="Uwaga 3" xfId="43990" hidden="1"/>
    <cellStyle name="Uwaga 3" xfId="43995" hidden="1"/>
    <cellStyle name="Uwaga 3" xfId="44000" hidden="1"/>
    <cellStyle name="Uwaga 3" xfId="44004" hidden="1"/>
    <cellStyle name="Uwaga 3" xfId="44008" hidden="1"/>
    <cellStyle name="Uwaga 3" xfId="44013" hidden="1"/>
    <cellStyle name="Uwaga 3" xfId="44018" hidden="1"/>
    <cellStyle name="Uwaga 3" xfId="44019" hidden="1"/>
    <cellStyle name="Uwaga 3" xfId="44021" hidden="1"/>
    <cellStyle name="Uwaga 3" xfId="44034" hidden="1"/>
    <cellStyle name="Uwaga 3" xfId="44038" hidden="1"/>
    <cellStyle name="Uwaga 3" xfId="44043" hidden="1"/>
    <cellStyle name="Uwaga 3" xfId="44050" hidden="1"/>
    <cellStyle name="Uwaga 3" xfId="44054" hidden="1"/>
    <cellStyle name="Uwaga 3" xfId="44059" hidden="1"/>
    <cellStyle name="Uwaga 3" xfId="44064" hidden="1"/>
    <cellStyle name="Uwaga 3" xfId="44067" hidden="1"/>
    <cellStyle name="Uwaga 3" xfId="44072" hidden="1"/>
    <cellStyle name="Uwaga 3" xfId="44078" hidden="1"/>
    <cellStyle name="Uwaga 3" xfId="44079" hidden="1"/>
    <cellStyle name="Uwaga 3" xfId="44082" hidden="1"/>
    <cellStyle name="Uwaga 3" xfId="44095" hidden="1"/>
    <cellStyle name="Uwaga 3" xfId="44099" hidden="1"/>
    <cellStyle name="Uwaga 3" xfId="44104" hidden="1"/>
    <cellStyle name="Uwaga 3" xfId="44111" hidden="1"/>
    <cellStyle name="Uwaga 3" xfId="44116" hidden="1"/>
    <cellStyle name="Uwaga 3" xfId="44120" hidden="1"/>
    <cellStyle name="Uwaga 3" xfId="44125" hidden="1"/>
    <cellStyle name="Uwaga 3" xfId="44129" hidden="1"/>
    <cellStyle name="Uwaga 3" xfId="44134" hidden="1"/>
    <cellStyle name="Uwaga 3" xfId="44138" hidden="1"/>
    <cellStyle name="Uwaga 3" xfId="44139" hidden="1"/>
    <cellStyle name="Uwaga 3" xfId="44141" hidden="1"/>
    <cellStyle name="Uwaga 3" xfId="44153" hidden="1"/>
    <cellStyle name="Uwaga 3" xfId="44154" hidden="1"/>
    <cellStyle name="Uwaga 3" xfId="44156" hidden="1"/>
    <cellStyle name="Uwaga 3" xfId="44168" hidden="1"/>
    <cellStyle name="Uwaga 3" xfId="44170" hidden="1"/>
    <cellStyle name="Uwaga 3" xfId="44173" hidden="1"/>
    <cellStyle name="Uwaga 3" xfId="44183" hidden="1"/>
    <cellStyle name="Uwaga 3" xfId="44184" hidden="1"/>
    <cellStyle name="Uwaga 3" xfId="44186" hidden="1"/>
    <cellStyle name="Uwaga 3" xfId="44198" hidden="1"/>
    <cellStyle name="Uwaga 3" xfId="44199" hidden="1"/>
    <cellStyle name="Uwaga 3" xfId="44200" hidden="1"/>
    <cellStyle name="Uwaga 3" xfId="44214" hidden="1"/>
    <cellStyle name="Uwaga 3" xfId="44217" hidden="1"/>
    <cellStyle name="Uwaga 3" xfId="44221" hidden="1"/>
    <cellStyle name="Uwaga 3" xfId="44229" hidden="1"/>
    <cellStyle name="Uwaga 3" xfId="44232" hidden="1"/>
    <cellStyle name="Uwaga 3" xfId="44236" hidden="1"/>
    <cellStyle name="Uwaga 3" xfId="44244" hidden="1"/>
    <cellStyle name="Uwaga 3" xfId="44247" hidden="1"/>
    <cellStyle name="Uwaga 3" xfId="44251" hidden="1"/>
    <cellStyle name="Uwaga 3" xfId="44258" hidden="1"/>
    <cellStyle name="Uwaga 3" xfId="44259" hidden="1"/>
    <cellStyle name="Uwaga 3" xfId="44261" hidden="1"/>
    <cellStyle name="Uwaga 3" xfId="44274" hidden="1"/>
    <cellStyle name="Uwaga 3" xfId="44277" hidden="1"/>
    <cellStyle name="Uwaga 3" xfId="44280" hidden="1"/>
    <cellStyle name="Uwaga 3" xfId="44289" hidden="1"/>
    <cellStyle name="Uwaga 3" xfId="44292" hidden="1"/>
    <cellStyle name="Uwaga 3" xfId="44296" hidden="1"/>
    <cellStyle name="Uwaga 3" xfId="44304" hidden="1"/>
    <cellStyle name="Uwaga 3" xfId="44306" hidden="1"/>
    <cellStyle name="Uwaga 3" xfId="44309" hidden="1"/>
    <cellStyle name="Uwaga 3" xfId="44318" hidden="1"/>
    <cellStyle name="Uwaga 3" xfId="44319" hidden="1"/>
    <cellStyle name="Uwaga 3" xfId="44320" hidden="1"/>
    <cellStyle name="Uwaga 3" xfId="44333" hidden="1"/>
    <cellStyle name="Uwaga 3" xfId="44334" hidden="1"/>
    <cellStyle name="Uwaga 3" xfId="44336" hidden="1"/>
    <cellStyle name="Uwaga 3" xfId="44348" hidden="1"/>
    <cellStyle name="Uwaga 3" xfId="44349" hidden="1"/>
    <cellStyle name="Uwaga 3" xfId="44351" hidden="1"/>
    <cellStyle name="Uwaga 3" xfId="44363" hidden="1"/>
    <cellStyle name="Uwaga 3" xfId="44364" hidden="1"/>
    <cellStyle name="Uwaga 3" xfId="44366" hidden="1"/>
    <cellStyle name="Uwaga 3" xfId="44378" hidden="1"/>
    <cellStyle name="Uwaga 3" xfId="44379" hidden="1"/>
    <cellStyle name="Uwaga 3" xfId="44380" hidden="1"/>
    <cellStyle name="Uwaga 3" xfId="44394" hidden="1"/>
    <cellStyle name="Uwaga 3" xfId="44396" hidden="1"/>
    <cellStyle name="Uwaga 3" xfId="44399" hidden="1"/>
    <cellStyle name="Uwaga 3" xfId="44409" hidden="1"/>
    <cellStyle name="Uwaga 3" xfId="44412" hidden="1"/>
    <cellStyle name="Uwaga 3" xfId="44415" hidden="1"/>
    <cellStyle name="Uwaga 3" xfId="44424" hidden="1"/>
    <cellStyle name="Uwaga 3" xfId="44426" hidden="1"/>
    <cellStyle name="Uwaga 3" xfId="44429" hidden="1"/>
    <cellStyle name="Uwaga 3" xfId="44438" hidden="1"/>
    <cellStyle name="Uwaga 3" xfId="44439" hidden="1"/>
    <cellStyle name="Uwaga 3" xfId="44440" hidden="1"/>
    <cellStyle name="Uwaga 3" xfId="44453" hidden="1"/>
    <cellStyle name="Uwaga 3" xfId="44455" hidden="1"/>
    <cellStyle name="Uwaga 3" xfId="44457" hidden="1"/>
    <cellStyle name="Uwaga 3" xfId="44468" hidden="1"/>
    <cellStyle name="Uwaga 3" xfId="44470" hidden="1"/>
    <cellStyle name="Uwaga 3" xfId="44472" hidden="1"/>
    <cellStyle name="Uwaga 3" xfId="44483" hidden="1"/>
    <cellStyle name="Uwaga 3" xfId="44485" hidden="1"/>
    <cellStyle name="Uwaga 3" xfId="44487" hidden="1"/>
    <cellStyle name="Uwaga 3" xfId="44498" hidden="1"/>
    <cellStyle name="Uwaga 3" xfId="44499" hidden="1"/>
    <cellStyle name="Uwaga 3" xfId="44500" hidden="1"/>
    <cellStyle name="Uwaga 3" xfId="44513" hidden="1"/>
    <cellStyle name="Uwaga 3" xfId="44515" hidden="1"/>
    <cellStyle name="Uwaga 3" xfId="44517" hidden="1"/>
    <cellStyle name="Uwaga 3" xfId="44528" hidden="1"/>
    <cellStyle name="Uwaga 3" xfId="44530" hidden="1"/>
    <cellStyle name="Uwaga 3" xfId="44532" hidden="1"/>
    <cellStyle name="Uwaga 3" xfId="44543" hidden="1"/>
    <cellStyle name="Uwaga 3" xfId="44545" hidden="1"/>
    <cellStyle name="Uwaga 3" xfId="44546" hidden="1"/>
    <cellStyle name="Uwaga 3" xfId="44558" hidden="1"/>
    <cellStyle name="Uwaga 3" xfId="44559" hidden="1"/>
    <cellStyle name="Uwaga 3" xfId="44560" hidden="1"/>
    <cellStyle name="Uwaga 3" xfId="44573" hidden="1"/>
    <cellStyle name="Uwaga 3" xfId="44575" hidden="1"/>
    <cellStyle name="Uwaga 3" xfId="44577" hidden="1"/>
    <cellStyle name="Uwaga 3" xfId="44588" hidden="1"/>
    <cellStyle name="Uwaga 3" xfId="44590" hidden="1"/>
    <cellStyle name="Uwaga 3" xfId="44592" hidden="1"/>
    <cellStyle name="Uwaga 3" xfId="44603" hidden="1"/>
    <cellStyle name="Uwaga 3" xfId="44605" hidden="1"/>
    <cellStyle name="Uwaga 3" xfId="44607" hidden="1"/>
    <cellStyle name="Uwaga 3" xfId="44618" hidden="1"/>
    <cellStyle name="Uwaga 3" xfId="44619" hidden="1"/>
    <cellStyle name="Uwaga 3" xfId="44621" hidden="1"/>
    <cellStyle name="Uwaga 3" xfId="44632" hidden="1"/>
    <cellStyle name="Uwaga 3" xfId="44634" hidden="1"/>
    <cellStyle name="Uwaga 3" xfId="44635" hidden="1"/>
    <cellStyle name="Uwaga 3" xfId="44644" hidden="1"/>
    <cellStyle name="Uwaga 3" xfId="44647" hidden="1"/>
    <cellStyle name="Uwaga 3" xfId="44649" hidden="1"/>
    <cellStyle name="Uwaga 3" xfId="44660" hidden="1"/>
    <cellStyle name="Uwaga 3" xfId="44662" hidden="1"/>
    <cellStyle name="Uwaga 3" xfId="44664" hidden="1"/>
    <cellStyle name="Uwaga 3" xfId="44676" hidden="1"/>
    <cellStyle name="Uwaga 3" xfId="44678" hidden="1"/>
    <cellStyle name="Uwaga 3" xfId="44680" hidden="1"/>
    <cellStyle name="Uwaga 3" xfId="44688" hidden="1"/>
    <cellStyle name="Uwaga 3" xfId="44690" hidden="1"/>
    <cellStyle name="Uwaga 3" xfId="44693" hidden="1"/>
    <cellStyle name="Uwaga 3" xfId="44683" hidden="1"/>
    <cellStyle name="Uwaga 3" xfId="44682" hidden="1"/>
    <cellStyle name="Uwaga 3" xfId="44681" hidden="1"/>
    <cellStyle name="Uwaga 3" xfId="44668" hidden="1"/>
    <cellStyle name="Uwaga 3" xfId="44667" hidden="1"/>
    <cellStyle name="Uwaga 3" xfId="44666" hidden="1"/>
    <cellStyle name="Uwaga 3" xfId="44653" hidden="1"/>
    <cellStyle name="Uwaga 3" xfId="44652" hidden="1"/>
    <cellStyle name="Uwaga 3" xfId="44651" hidden="1"/>
    <cellStyle name="Uwaga 3" xfId="44638" hidden="1"/>
    <cellStyle name="Uwaga 3" xfId="44637" hidden="1"/>
    <cellStyle name="Uwaga 3" xfId="44636" hidden="1"/>
    <cellStyle name="Uwaga 3" xfId="44623" hidden="1"/>
    <cellStyle name="Uwaga 3" xfId="44622" hidden="1"/>
    <cellStyle name="Uwaga 3" xfId="44620" hidden="1"/>
    <cellStyle name="Uwaga 3" xfId="44609" hidden="1"/>
    <cellStyle name="Uwaga 3" xfId="44606" hidden="1"/>
    <cellStyle name="Uwaga 3" xfId="44604" hidden="1"/>
    <cellStyle name="Uwaga 3" xfId="44594" hidden="1"/>
    <cellStyle name="Uwaga 3" xfId="44591" hidden="1"/>
    <cellStyle name="Uwaga 3" xfId="44589" hidden="1"/>
    <cellStyle name="Uwaga 3" xfId="44579" hidden="1"/>
    <cellStyle name="Uwaga 3" xfId="44576" hidden="1"/>
    <cellStyle name="Uwaga 3" xfId="44574" hidden="1"/>
    <cellStyle name="Uwaga 3" xfId="44564" hidden="1"/>
    <cellStyle name="Uwaga 3" xfId="44562" hidden="1"/>
    <cellStyle name="Uwaga 3" xfId="44561" hidden="1"/>
    <cellStyle name="Uwaga 3" xfId="44549" hidden="1"/>
    <cellStyle name="Uwaga 3" xfId="44547" hidden="1"/>
    <cellStyle name="Uwaga 3" xfId="44544" hidden="1"/>
    <cellStyle name="Uwaga 3" xfId="44534" hidden="1"/>
    <cellStyle name="Uwaga 3" xfId="44531" hidden="1"/>
    <cellStyle name="Uwaga 3" xfId="44529" hidden="1"/>
    <cellStyle name="Uwaga 3" xfId="44519" hidden="1"/>
    <cellStyle name="Uwaga 3" xfId="44516" hidden="1"/>
    <cellStyle name="Uwaga 3" xfId="44514" hidden="1"/>
    <cellStyle name="Uwaga 3" xfId="44504" hidden="1"/>
    <cellStyle name="Uwaga 3" xfId="44502" hidden="1"/>
    <cellStyle name="Uwaga 3" xfId="44501" hidden="1"/>
    <cellStyle name="Uwaga 3" xfId="44489" hidden="1"/>
    <cellStyle name="Uwaga 3" xfId="44486" hidden="1"/>
    <cellStyle name="Uwaga 3" xfId="44484" hidden="1"/>
    <cellStyle name="Uwaga 3" xfId="44474" hidden="1"/>
    <cellStyle name="Uwaga 3" xfId="44471" hidden="1"/>
    <cellStyle name="Uwaga 3" xfId="44469" hidden="1"/>
    <cellStyle name="Uwaga 3" xfId="44459" hidden="1"/>
    <cellStyle name="Uwaga 3" xfId="44456" hidden="1"/>
    <cellStyle name="Uwaga 3" xfId="44454" hidden="1"/>
    <cellStyle name="Uwaga 3" xfId="44444" hidden="1"/>
    <cellStyle name="Uwaga 3" xfId="44442" hidden="1"/>
    <cellStyle name="Uwaga 3" xfId="44441" hidden="1"/>
    <cellStyle name="Uwaga 3" xfId="44428" hidden="1"/>
    <cellStyle name="Uwaga 3" xfId="44425" hidden="1"/>
    <cellStyle name="Uwaga 3" xfId="44423" hidden="1"/>
    <cellStyle name="Uwaga 3" xfId="44413" hidden="1"/>
    <cellStyle name="Uwaga 3" xfId="44410" hidden="1"/>
    <cellStyle name="Uwaga 3" xfId="44408" hidden="1"/>
    <cellStyle name="Uwaga 3" xfId="44398" hidden="1"/>
    <cellStyle name="Uwaga 3" xfId="44395" hidden="1"/>
    <cellStyle name="Uwaga 3" xfId="44393" hidden="1"/>
    <cellStyle name="Uwaga 3" xfId="44384" hidden="1"/>
    <cellStyle name="Uwaga 3" xfId="44382" hidden="1"/>
    <cellStyle name="Uwaga 3" xfId="44381" hidden="1"/>
    <cellStyle name="Uwaga 3" xfId="44369" hidden="1"/>
    <cellStyle name="Uwaga 3" xfId="44367" hidden="1"/>
    <cellStyle name="Uwaga 3" xfId="44365" hidden="1"/>
    <cellStyle name="Uwaga 3" xfId="44354" hidden="1"/>
    <cellStyle name="Uwaga 3" xfId="44352" hidden="1"/>
    <cellStyle name="Uwaga 3" xfId="44350" hidden="1"/>
    <cellStyle name="Uwaga 3" xfId="44339" hidden="1"/>
    <cellStyle name="Uwaga 3" xfId="44337" hidden="1"/>
    <cellStyle name="Uwaga 3" xfId="44335" hidden="1"/>
    <cellStyle name="Uwaga 3" xfId="44324" hidden="1"/>
    <cellStyle name="Uwaga 3" xfId="44322" hidden="1"/>
    <cellStyle name="Uwaga 3" xfId="44321" hidden="1"/>
    <cellStyle name="Uwaga 3" xfId="44308" hidden="1"/>
    <cellStyle name="Uwaga 3" xfId="44305" hidden="1"/>
    <cellStyle name="Uwaga 3" xfId="44303" hidden="1"/>
    <cellStyle name="Uwaga 3" xfId="44293" hidden="1"/>
    <cellStyle name="Uwaga 3" xfId="44290" hidden="1"/>
    <cellStyle name="Uwaga 3" xfId="44288" hidden="1"/>
    <cellStyle name="Uwaga 3" xfId="44278" hidden="1"/>
    <cellStyle name="Uwaga 3" xfId="44275" hidden="1"/>
    <cellStyle name="Uwaga 3" xfId="44273" hidden="1"/>
    <cellStyle name="Uwaga 3" xfId="44264" hidden="1"/>
    <cellStyle name="Uwaga 3" xfId="44262" hidden="1"/>
    <cellStyle name="Uwaga 3" xfId="44260" hidden="1"/>
    <cellStyle name="Uwaga 3" xfId="44248" hidden="1"/>
    <cellStyle name="Uwaga 3" xfId="44245" hidden="1"/>
    <cellStyle name="Uwaga 3" xfId="44243" hidden="1"/>
    <cellStyle name="Uwaga 3" xfId="44233" hidden="1"/>
    <cellStyle name="Uwaga 3" xfId="44230" hidden="1"/>
    <cellStyle name="Uwaga 3" xfId="44228" hidden="1"/>
    <cellStyle name="Uwaga 3" xfId="44218" hidden="1"/>
    <cellStyle name="Uwaga 3" xfId="44215" hidden="1"/>
    <cellStyle name="Uwaga 3" xfId="44213" hidden="1"/>
    <cellStyle name="Uwaga 3" xfId="44206" hidden="1"/>
    <cellStyle name="Uwaga 3" xfId="44203" hidden="1"/>
    <cellStyle name="Uwaga 3" xfId="44201" hidden="1"/>
    <cellStyle name="Uwaga 3" xfId="44191" hidden="1"/>
    <cellStyle name="Uwaga 3" xfId="44188" hidden="1"/>
    <cellStyle name="Uwaga 3" xfId="44185" hidden="1"/>
    <cellStyle name="Uwaga 3" xfId="44176" hidden="1"/>
    <cellStyle name="Uwaga 3" xfId="44172" hidden="1"/>
    <cellStyle name="Uwaga 3" xfId="44169" hidden="1"/>
    <cellStyle name="Uwaga 3" xfId="44161" hidden="1"/>
    <cellStyle name="Uwaga 3" xfId="44158" hidden="1"/>
    <cellStyle name="Uwaga 3" xfId="44155" hidden="1"/>
    <cellStyle name="Uwaga 3" xfId="44146" hidden="1"/>
    <cellStyle name="Uwaga 3" xfId="44143" hidden="1"/>
    <cellStyle name="Uwaga 3" xfId="44140" hidden="1"/>
    <cellStyle name="Uwaga 3" xfId="44130" hidden="1"/>
    <cellStyle name="Uwaga 3" xfId="44126" hidden="1"/>
    <cellStyle name="Uwaga 3" xfId="44123" hidden="1"/>
    <cellStyle name="Uwaga 3" xfId="44114" hidden="1"/>
    <cellStyle name="Uwaga 3" xfId="44110" hidden="1"/>
    <cellStyle name="Uwaga 3" xfId="44108" hidden="1"/>
    <cellStyle name="Uwaga 3" xfId="44100" hidden="1"/>
    <cellStyle name="Uwaga 3" xfId="44096" hidden="1"/>
    <cellStyle name="Uwaga 3" xfId="44093" hidden="1"/>
    <cellStyle name="Uwaga 3" xfId="44086" hidden="1"/>
    <cellStyle name="Uwaga 3" xfId="44083" hidden="1"/>
    <cellStyle name="Uwaga 3" xfId="44080" hidden="1"/>
    <cellStyle name="Uwaga 3" xfId="44071" hidden="1"/>
    <cellStyle name="Uwaga 3" xfId="44066" hidden="1"/>
    <cellStyle name="Uwaga 3" xfId="44063" hidden="1"/>
    <cellStyle name="Uwaga 3" xfId="44056" hidden="1"/>
    <cellStyle name="Uwaga 3" xfId="44051" hidden="1"/>
    <cellStyle name="Uwaga 3" xfId="44048" hidden="1"/>
    <cellStyle name="Uwaga 3" xfId="44041" hidden="1"/>
    <cellStyle name="Uwaga 3" xfId="44036" hidden="1"/>
    <cellStyle name="Uwaga 3" xfId="44033" hidden="1"/>
    <cellStyle name="Uwaga 3" xfId="44027" hidden="1"/>
    <cellStyle name="Uwaga 3" xfId="44023" hidden="1"/>
    <cellStyle name="Uwaga 3" xfId="44020" hidden="1"/>
    <cellStyle name="Uwaga 3" xfId="44012" hidden="1"/>
    <cellStyle name="Uwaga 3" xfId="44007" hidden="1"/>
    <cellStyle name="Uwaga 3" xfId="44003" hidden="1"/>
    <cellStyle name="Uwaga 3" xfId="43997" hidden="1"/>
    <cellStyle name="Uwaga 3" xfId="43992" hidden="1"/>
    <cellStyle name="Uwaga 3" xfId="43988" hidden="1"/>
    <cellStyle name="Uwaga 3" xfId="43982" hidden="1"/>
    <cellStyle name="Uwaga 3" xfId="43977" hidden="1"/>
    <cellStyle name="Uwaga 3" xfId="43973" hidden="1"/>
    <cellStyle name="Uwaga 3" xfId="43968" hidden="1"/>
    <cellStyle name="Uwaga 3" xfId="43964" hidden="1"/>
    <cellStyle name="Uwaga 3" xfId="43960" hidden="1"/>
    <cellStyle name="Uwaga 3" xfId="43952" hidden="1"/>
    <cellStyle name="Uwaga 3" xfId="43947" hidden="1"/>
    <cellStyle name="Uwaga 3" xfId="43943" hidden="1"/>
    <cellStyle name="Uwaga 3" xfId="43937" hidden="1"/>
    <cellStyle name="Uwaga 3" xfId="43932" hidden="1"/>
    <cellStyle name="Uwaga 3" xfId="43928" hidden="1"/>
    <cellStyle name="Uwaga 3" xfId="43922" hidden="1"/>
    <cellStyle name="Uwaga 3" xfId="43917"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0" hidden="1"/>
    <cellStyle name="Uwaga 3" xfId="43834" hidden="1"/>
    <cellStyle name="Uwaga 3" xfId="43830" hidden="1"/>
    <cellStyle name="Uwaga 3" xfId="43826" hidden="1"/>
    <cellStyle name="Uwaga 3" xfId="44686" hidden="1"/>
    <cellStyle name="Uwaga 3" xfId="44685" hidden="1"/>
    <cellStyle name="Uwaga 3" xfId="44684" hidden="1"/>
    <cellStyle name="Uwaga 3" xfId="44671" hidden="1"/>
    <cellStyle name="Uwaga 3" xfId="44670" hidden="1"/>
    <cellStyle name="Uwaga 3" xfId="44669" hidden="1"/>
    <cellStyle name="Uwaga 3" xfId="44656" hidden="1"/>
    <cellStyle name="Uwaga 3" xfId="44655" hidden="1"/>
    <cellStyle name="Uwaga 3" xfId="44654" hidden="1"/>
    <cellStyle name="Uwaga 3" xfId="44641" hidden="1"/>
    <cellStyle name="Uwaga 3" xfId="44640" hidden="1"/>
    <cellStyle name="Uwaga 3" xfId="44639" hidden="1"/>
    <cellStyle name="Uwaga 3" xfId="44626" hidden="1"/>
    <cellStyle name="Uwaga 3" xfId="44625" hidden="1"/>
    <cellStyle name="Uwaga 3" xfId="44624" hidden="1"/>
    <cellStyle name="Uwaga 3" xfId="44612" hidden="1"/>
    <cellStyle name="Uwaga 3" xfId="44610" hidden="1"/>
    <cellStyle name="Uwaga 3" xfId="44608" hidden="1"/>
    <cellStyle name="Uwaga 3" xfId="44597" hidden="1"/>
    <cellStyle name="Uwaga 3" xfId="44595" hidden="1"/>
    <cellStyle name="Uwaga 3" xfId="44593" hidden="1"/>
    <cellStyle name="Uwaga 3" xfId="44582" hidden="1"/>
    <cellStyle name="Uwaga 3" xfId="44580" hidden="1"/>
    <cellStyle name="Uwaga 3" xfId="44578" hidden="1"/>
    <cellStyle name="Uwaga 3" xfId="44567" hidden="1"/>
    <cellStyle name="Uwaga 3" xfId="44565" hidden="1"/>
    <cellStyle name="Uwaga 3" xfId="44563" hidden="1"/>
    <cellStyle name="Uwaga 3" xfId="44552" hidden="1"/>
    <cellStyle name="Uwaga 3" xfId="44550" hidden="1"/>
    <cellStyle name="Uwaga 3" xfId="44548" hidden="1"/>
    <cellStyle name="Uwaga 3" xfId="44537" hidden="1"/>
    <cellStyle name="Uwaga 3" xfId="44535" hidden="1"/>
    <cellStyle name="Uwaga 3" xfId="44533" hidden="1"/>
    <cellStyle name="Uwaga 3" xfId="44522" hidden="1"/>
    <cellStyle name="Uwaga 3" xfId="44520" hidden="1"/>
    <cellStyle name="Uwaga 3" xfId="44518" hidden="1"/>
    <cellStyle name="Uwaga 3" xfId="44507" hidden="1"/>
    <cellStyle name="Uwaga 3" xfId="44505" hidden="1"/>
    <cellStyle name="Uwaga 3" xfId="44503" hidden="1"/>
    <cellStyle name="Uwaga 3" xfId="44492" hidden="1"/>
    <cellStyle name="Uwaga 3" xfId="44490" hidden="1"/>
    <cellStyle name="Uwaga 3" xfId="44488" hidden="1"/>
    <cellStyle name="Uwaga 3" xfId="44477" hidden="1"/>
    <cellStyle name="Uwaga 3" xfId="44475" hidden="1"/>
    <cellStyle name="Uwaga 3" xfId="44473" hidden="1"/>
    <cellStyle name="Uwaga 3" xfId="44462" hidden="1"/>
    <cellStyle name="Uwaga 3" xfId="44460" hidden="1"/>
    <cellStyle name="Uwaga 3" xfId="44458" hidden="1"/>
    <cellStyle name="Uwaga 3" xfId="44447" hidden="1"/>
    <cellStyle name="Uwaga 3" xfId="44445" hidden="1"/>
    <cellStyle name="Uwaga 3" xfId="44443" hidden="1"/>
    <cellStyle name="Uwaga 3" xfId="44432" hidden="1"/>
    <cellStyle name="Uwaga 3" xfId="44430" hidden="1"/>
    <cellStyle name="Uwaga 3" xfId="44427" hidden="1"/>
    <cellStyle name="Uwaga 3" xfId="44417" hidden="1"/>
    <cellStyle name="Uwaga 3" xfId="44414" hidden="1"/>
    <cellStyle name="Uwaga 3" xfId="44411" hidden="1"/>
    <cellStyle name="Uwaga 3" xfId="44402" hidden="1"/>
    <cellStyle name="Uwaga 3" xfId="44400" hidden="1"/>
    <cellStyle name="Uwaga 3" xfId="44397" hidden="1"/>
    <cellStyle name="Uwaga 3" xfId="44387" hidden="1"/>
    <cellStyle name="Uwaga 3" xfId="44385" hidden="1"/>
    <cellStyle name="Uwaga 3" xfId="44383" hidden="1"/>
    <cellStyle name="Uwaga 3" xfId="44372" hidden="1"/>
    <cellStyle name="Uwaga 3" xfId="44370" hidden="1"/>
    <cellStyle name="Uwaga 3" xfId="44368" hidden="1"/>
    <cellStyle name="Uwaga 3" xfId="44357" hidden="1"/>
    <cellStyle name="Uwaga 3" xfId="44355" hidden="1"/>
    <cellStyle name="Uwaga 3" xfId="44353" hidden="1"/>
    <cellStyle name="Uwaga 3" xfId="44342" hidden="1"/>
    <cellStyle name="Uwaga 3" xfId="44340" hidden="1"/>
    <cellStyle name="Uwaga 3" xfId="44338" hidden="1"/>
    <cellStyle name="Uwaga 3" xfId="44327" hidden="1"/>
    <cellStyle name="Uwaga 3" xfId="44325" hidden="1"/>
    <cellStyle name="Uwaga 3" xfId="44323" hidden="1"/>
    <cellStyle name="Uwaga 3" xfId="44312" hidden="1"/>
    <cellStyle name="Uwaga 3" xfId="44310" hidden="1"/>
    <cellStyle name="Uwaga 3" xfId="44307" hidden="1"/>
    <cellStyle name="Uwaga 3" xfId="44297" hidden="1"/>
    <cellStyle name="Uwaga 3" xfId="44294" hidden="1"/>
    <cellStyle name="Uwaga 3" xfId="44291" hidden="1"/>
    <cellStyle name="Uwaga 3" xfId="44282" hidden="1"/>
    <cellStyle name="Uwaga 3" xfId="44279" hidden="1"/>
    <cellStyle name="Uwaga 3" xfId="44276" hidden="1"/>
    <cellStyle name="Uwaga 3" xfId="44267" hidden="1"/>
    <cellStyle name="Uwaga 3" xfId="44265" hidden="1"/>
    <cellStyle name="Uwaga 3" xfId="44263" hidden="1"/>
    <cellStyle name="Uwaga 3" xfId="44252" hidden="1"/>
    <cellStyle name="Uwaga 3" xfId="44249" hidden="1"/>
    <cellStyle name="Uwaga 3" xfId="44246" hidden="1"/>
    <cellStyle name="Uwaga 3" xfId="44237" hidden="1"/>
    <cellStyle name="Uwaga 3" xfId="44234" hidden="1"/>
    <cellStyle name="Uwaga 3" xfId="44231" hidden="1"/>
    <cellStyle name="Uwaga 3" xfId="44222" hidden="1"/>
    <cellStyle name="Uwaga 3" xfId="44219" hidden="1"/>
    <cellStyle name="Uwaga 3" xfId="44216" hidden="1"/>
    <cellStyle name="Uwaga 3" xfId="44209" hidden="1"/>
    <cellStyle name="Uwaga 3" xfId="44205" hidden="1"/>
    <cellStyle name="Uwaga 3" xfId="44202" hidden="1"/>
    <cellStyle name="Uwaga 3" xfId="44194" hidden="1"/>
    <cellStyle name="Uwaga 3" xfId="44190" hidden="1"/>
    <cellStyle name="Uwaga 3" xfId="44187" hidden="1"/>
    <cellStyle name="Uwaga 3" xfId="44179" hidden="1"/>
    <cellStyle name="Uwaga 3" xfId="44175" hidden="1"/>
    <cellStyle name="Uwaga 3" xfId="44171" hidden="1"/>
    <cellStyle name="Uwaga 3" xfId="44164" hidden="1"/>
    <cellStyle name="Uwaga 3" xfId="44160" hidden="1"/>
    <cellStyle name="Uwaga 3" xfId="44157" hidden="1"/>
    <cellStyle name="Uwaga 3" xfId="44149" hidden="1"/>
    <cellStyle name="Uwaga 3" xfId="44145" hidden="1"/>
    <cellStyle name="Uwaga 3" xfId="44142" hidden="1"/>
    <cellStyle name="Uwaga 3" xfId="44133" hidden="1"/>
    <cellStyle name="Uwaga 3" xfId="44128" hidden="1"/>
    <cellStyle name="Uwaga 3" xfId="44124" hidden="1"/>
    <cellStyle name="Uwaga 3" xfId="44118" hidden="1"/>
    <cellStyle name="Uwaga 3" xfId="44113" hidden="1"/>
    <cellStyle name="Uwaga 3" xfId="44109" hidden="1"/>
    <cellStyle name="Uwaga 3" xfId="44103" hidden="1"/>
    <cellStyle name="Uwaga 3" xfId="44098" hidden="1"/>
    <cellStyle name="Uwaga 3" xfId="44094" hidden="1"/>
    <cellStyle name="Uwaga 3" xfId="44089" hidden="1"/>
    <cellStyle name="Uwaga 3" xfId="44085" hidden="1"/>
    <cellStyle name="Uwaga 3" xfId="44081" hidden="1"/>
    <cellStyle name="Uwaga 3" xfId="44074" hidden="1"/>
    <cellStyle name="Uwaga 3" xfId="44069" hidden="1"/>
    <cellStyle name="Uwaga 3" xfId="44065" hidden="1"/>
    <cellStyle name="Uwaga 3" xfId="44058" hidden="1"/>
    <cellStyle name="Uwaga 3" xfId="44053" hidden="1"/>
    <cellStyle name="Uwaga 3" xfId="44049" hidden="1"/>
    <cellStyle name="Uwaga 3" xfId="44044" hidden="1"/>
    <cellStyle name="Uwaga 3" xfId="44039" hidden="1"/>
    <cellStyle name="Uwaga 3" xfId="44035" hidden="1"/>
    <cellStyle name="Uwaga 3" xfId="44029" hidden="1"/>
    <cellStyle name="Uwaga 3" xfId="44025" hidden="1"/>
    <cellStyle name="Uwaga 3" xfId="44022" hidden="1"/>
    <cellStyle name="Uwaga 3" xfId="44015" hidden="1"/>
    <cellStyle name="Uwaga 3" xfId="44010" hidden="1"/>
    <cellStyle name="Uwaga 3" xfId="44005" hidden="1"/>
    <cellStyle name="Uwaga 3" xfId="43999" hidden="1"/>
    <cellStyle name="Uwaga 3" xfId="43994" hidden="1"/>
    <cellStyle name="Uwaga 3" xfId="43989" hidden="1"/>
    <cellStyle name="Uwaga 3" xfId="43984" hidden="1"/>
    <cellStyle name="Uwaga 3" xfId="43979" hidden="1"/>
    <cellStyle name="Uwaga 3" xfId="43974" hidden="1"/>
    <cellStyle name="Uwaga 3" xfId="43970" hidden="1"/>
    <cellStyle name="Uwaga 3" xfId="43966" hidden="1"/>
    <cellStyle name="Uwaga 3" xfId="43961" hidden="1"/>
    <cellStyle name="Uwaga 3" xfId="43954" hidden="1"/>
    <cellStyle name="Uwaga 3" xfId="43949" hidden="1"/>
    <cellStyle name="Uwaga 3" xfId="43944" hidden="1"/>
    <cellStyle name="Uwaga 3" xfId="43938" hidden="1"/>
    <cellStyle name="Uwaga 3" xfId="43933"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Uwaga 3" xfId="44691" hidden="1"/>
    <cellStyle name="Uwaga 3" xfId="44689" hidden="1"/>
    <cellStyle name="Uwaga 3" xfId="44687" hidden="1"/>
    <cellStyle name="Uwaga 3" xfId="44674" hidden="1"/>
    <cellStyle name="Uwaga 3" xfId="44673" hidden="1"/>
    <cellStyle name="Uwaga 3" xfId="44672" hidden="1"/>
    <cellStyle name="Uwaga 3" xfId="44659" hidden="1"/>
    <cellStyle name="Uwaga 3" xfId="44658" hidden="1"/>
    <cellStyle name="Uwaga 3" xfId="44657" hidden="1"/>
    <cellStyle name="Uwaga 3" xfId="44645" hidden="1"/>
    <cellStyle name="Uwaga 3" xfId="44643" hidden="1"/>
    <cellStyle name="Uwaga 3" xfId="44642" hidden="1"/>
    <cellStyle name="Uwaga 3" xfId="44629" hidden="1"/>
    <cellStyle name="Uwaga 3" xfId="44628" hidden="1"/>
    <cellStyle name="Uwaga 3" xfId="44627" hidden="1"/>
    <cellStyle name="Uwaga 3" xfId="44615" hidden="1"/>
    <cellStyle name="Uwaga 3" xfId="44613" hidden="1"/>
    <cellStyle name="Uwaga 3" xfId="44611" hidden="1"/>
    <cellStyle name="Uwaga 3" xfId="44600" hidden="1"/>
    <cellStyle name="Uwaga 3" xfId="44598" hidden="1"/>
    <cellStyle name="Uwaga 3" xfId="44596" hidden="1"/>
    <cellStyle name="Uwaga 3" xfId="44585" hidden="1"/>
    <cellStyle name="Uwaga 3" xfId="44583" hidden="1"/>
    <cellStyle name="Uwaga 3" xfId="44581" hidden="1"/>
    <cellStyle name="Uwaga 3" xfId="44570" hidden="1"/>
    <cellStyle name="Uwaga 3" xfId="44568" hidden="1"/>
    <cellStyle name="Uwaga 3" xfId="44566" hidden="1"/>
    <cellStyle name="Uwaga 3" xfId="44555" hidden="1"/>
    <cellStyle name="Uwaga 3" xfId="44553" hidden="1"/>
    <cellStyle name="Uwaga 3" xfId="44551" hidden="1"/>
    <cellStyle name="Uwaga 3" xfId="44540" hidden="1"/>
    <cellStyle name="Uwaga 3" xfId="44538" hidden="1"/>
    <cellStyle name="Uwaga 3" xfId="44536" hidden="1"/>
    <cellStyle name="Uwaga 3" xfId="44525" hidden="1"/>
    <cellStyle name="Uwaga 3" xfId="44523" hidden="1"/>
    <cellStyle name="Uwaga 3" xfId="44521" hidden="1"/>
    <cellStyle name="Uwaga 3" xfId="44510" hidden="1"/>
    <cellStyle name="Uwaga 3" xfId="44508" hidden="1"/>
    <cellStyle name="Uwaga 3" xfId="44506" hidden="1"/>
    <cellStyle name="Uwaga 3" xfId="44495" hidden="1"/>
    <cellStyle name="Uwaga 3" xfId="44493" hidden="1"/>
    <cellStyle name="Uwaga 3" xfId="44491" hidden="1"/>
    <cellStyle name="Uwaga 3" xfId="44480" hidden="1"/>
    <cellStyle name="Uwaga 3" xfId="44478" hidden="1"/>
    <cellStyle name="Uwaga 3" xfId="44476" hidden="1"/>
    <cellStyle name="Uwaga 3" xfId="44465" hidden="1"/>
    <cellStyle name="Uwaga 3" xfId="44463" hidden="1"/>
    <cellStyle name="Uwaga 3" xfId="44461" hidden="1"/>
    <cellStyle name="Uwaga 3" xfId="44450" hidden="1"/>
    <cellStyle name="Uwaga 3" xfId="44448" hidden="1"/>
    <cellStyle name="Uwaga 3" xfId="44446" hidden="1"/>
    <cellStyle name="Uwaga 3" xfId="44435" hidden="1"/>
    <cellStyle name="Uwaga 3" xfId="44433" hidden="1"/>
    <cellStyle name="Uwaga 3" xfId="44431" hidden="1"/>
    <cellStyle name="Uwaga 3" xfId="44420" hidden="1"/>
    <cellStyle name="Uwaga 3" xfId="44418" hidden="1"/>
    <cellStyle name="Uwaga 3" xfId="44416" hidden="1"/>
    <cellStyle name="Uwaga 3" xfId="44405" hidden="1"/>
    <cellStyle name="Uwaga 3" xfId="44403" hidden="1"/>
    <cellStyle name="Uwaga 3" xfId="44401" hidden="1"/>
    <cellStyle name="Uwaga 3" xfId="44390" hidden="1"/>
    <cellStyle name="Uwaga 3" xfId="44388" hidden="1"/>
    <cellStyle name="Uwaga 3" xfId="44386" hidden="1"/>
    <cellStyle name="Uwaga 3" xfId="44375" hidden="1"/>
    <cellStyle name="Uwaga 3" xfId="44373" hidden="1"/>
    <cellStyle name="Uwaga 3" xfId="44371" hidden="1"/>
    <cellStyle name="Uwaga 3" xfId="44360" hidden="1"/>
    <cellStyle name="Uwaga 3" xfId="44358" hidden="1"/>
    <cellStyle name="Uwaga 3" xfId="44356" hidden="1"/>
    <cellStyle name="Uwaga 3" xfId="44345" hidden="1"/>
    <cellStyle name="Uwaga 3" xfId="44343" hidden="1"/>
    <cellStyle name="Uwaga 3" xfId="44341" hidden="1"/>
    <cellStyle name="Uwaga 3" xfId="44330" hidden="1"/>
    <cellStyle name="Uwaga 3" xfId="44328" hidden="1"/>
    <cellStyle name="Uwaga 3" xfId="44326" hidden="1"/>
    <cellStyle name="Uwaga 3" xfId="44315" hidden="1"/>
    <cellStyle name="Uwaga 3" xfId="44313" hidden="1"/>
    <cellStyle name="Uwaga 3" xfId="44311" hidden="1"/>
    <cellStyle name="Uwaga 3" xfId="44300" hidden="1"/>
    <cellStyle name="Uwaga 3" xfId="44298" hidden="1"/>
    <cellStyle name="Uwaga 3" xfId="44295" hidden="1"/>
    <cellStyle name="Uwaga 3" xfId="44285" hidden="1"/>
    <cellStyle name="Uwaga 3" xfId="44283" hidden="1"/>
    <cellStyle name="Uwaga 3" xfId="44281" hidden="1"/>
    <cellStyle name="Uwaga 3" xfId="44270" hidden="1"/>
    <cellStyle name="Uwaga 3" xfId="44268" hidden="1"/>
    <cellStyle name="Uwaga 3" xfId="44266" hidden="1"/>
    <cellStyle name="Uwaga 3" xfId="44255" hidden="1"/>
    <cellStyle name="Uwaga 3" xfId="44253" hidden="1"/>
    <cellStyle name="Uwaga 3" xfId="44250" hidden="1"/>
    <cellStyle name="Uwaga 3" xfId="44240" hidden="1"/>
    <cellStyle name="Uwaga 3" xfId="44238" hidden="1"/>
    <cellStyle name="Uwaga 3" xfId="44235" hidden="1"/>
    <cellStyle name="Uwaga 3" xfId="44225" hidden="1"/>
    <cellStyle name="Uwaga 3" xfId="44223" hidden="1"/>
    <cellStyle name="Uwaga 3" xfId="44220" hidden="1"/>
    <cellStyle name="Uwaga 3" xfId="44211" hidden="1"/>
    <cellStyle name="Uwaga 3" xfId="44208" hidden="1"/>
    <cellStyle name="Uwaga 3" xfId="44204" hidden="1"/>
    <cellStyle name="Uwaga 3" xfId="44196" hidden="1"/>
    <cellStyle name="Uwaga 3" xfId="44193" hidden="1"/>
    <cellStyle name="Uwaga 3" xfId="44189" hidden="1"/>
    <cellStyle name="Uwaga 3" xfId="44181" hidden="1"/>
    <cellStyle name="Uwaga 3" xfId="44178" hidden="1"/>
    <cellStyle name="Uwaga 3" xfId="44174" hidden="1"/>
    <cellStyle name="Uwaga 3" xfId="44166" hidden="1"/>
    <cellStyle name="Uwaga 3" xfId="44163" hidden="1"/>
    <cellStyle name="Uwaga 3" xfId="44159" hidden="1"/>
    <cellStyle name="Uwaga 3" xfId="44151" hidden="1"/>
    <cellStyle name="Uwaga 3" xfId="44148" hidden="1"/>
    <cellStyle name="Uwaga 3" xfId="44144" hidden="1"/>
    <cellStyle name="Uwaga 3" xfId="44136" hidden="1"/>
    <cellStyle name="Uwaga 3" xfId="44132" hidden="1"/>
    <cellStyle name="Uwaga 3" xfId="44127" hidden="1"/>
    <cellStyle name="Uwaga 3" xfId="44121" hidden="1"/>
    <cellStyle name="Uwaga 3" xfId="44117" hidden="1"/>
    <cellStyle name="Uwaga 3" xfId="44112" hidden="1"/>
    <cellStyle name="Uwaga 3" xfId="44106" hidden="1"/>
    <cellStyle name="Uwaga 3" xfId="44102" hidden="1"/>
    <cellStyle name="Uwaga 3" xfId="44097" hidden="1"/>
    <cellStyle name="Uwaga 3" xfId="44091" hidden="1"/>
    <cellStyle name="Uwaga 3" xfId="44088" hidden="1"/>
    <cellStyle name="Uwaga 3" xfId="44084" hidden="1"/>
    <cellStyle name="Uwaga 3" xfId="44076" hidden="1"/>
    <cellStyle name="Uwaga 3" xfId="44073" hidden="1"/>
    <cellStyle name="Uwaga 3" xfId="44068" hidden="1"/>
    <cellStyle name="Uwaga 3" xfId="44061" hidden="1"/>
    <cellStyle name="Uwaga 3" xfId="44057" hidden="1"/>
    <cellStyle name="Uwaga 3" xfId="44052" hidden="1"/>
    <cellStyle name="Uwaga 3" xfId="44046" hidden="1"/>
    <cellStyle name="Uwaga 3" xfId="44042" hidden="1"/>
    <cellStyle name="Uwaga 3" xfId="44037" hidden="1"/>
    <cellStyle name="Uwaga 3" xfId="44031" hidden="1"/>
    <cellStyle name="Uwaga 3" xfId="44028" hidden="1"/>
    <cellStyle name="Uwaga 3" xfId="44024" hidden="1"/>
    <cellStyle name="Uwaga 3" xfId="44016" hidden="1"/>
    <cellStyle name="Uwaga 3" xfId="44011" hidden="1"/>
    <cellStyle name="Uwaga 3" xfId="44006" hidden="1"/>
    <cellStyle name="Uwaga 3" xfId="44001" hidden="1"/>
    <cellStyle name="Uwaga 3" xfId="43996" hidden="1"/>
    <cellStyle name="Uwaga 3" xfId="43991" hidden="1"/>
    <cellStyle name="Uwaga 3" xfId="43986" hidden="1"/>
    <cellStyle name="Uwaga 3" xfId="43981" hidden="1"/>
    <cellStyle name="Uwaga 3" xfId="43976" hidden="1"/>
    <cellStyle name="Uwaga 3" xfId="43971" hidden="1"/>
    <cellStyle name="Uwaga 3" xfId="43967" hidden="1"/>
    <cellStyle name="Uwaga 3" xfId="43962" hidden="1"/>
    <cellStyle name="Uwaga 3" xfId="43955" hidden="1"/>
    <cellStyle name="Uwaga 3" xfId="43950" hidden="1"/>
    <cellStyle name="Uwaga 3" xfId="43945" hidden="1"/>
    <cellStyle name="Uwaga 3" xfId="43940" hidden="1"/>
    <cellStyle name="Uwaga 3" xfId="43935" hidden="1"/>
    <cellStyle name="Uwaga 3" xfId="43930" hidden="1"/>
    <cellStyle name="Uwaga 3" xfId="43925" hidden="1"/>
    <cellStyle name="Uwaga 3" xfId="43920" hidden="1"/>
    <cellStyle name="Uwaga 3" xfId="43915" hidden="1"/>
    <cellStyle name="Uwaga 3" xfId="43911" hidden="1"/>
    <cellStyle name="Uwaga 3" xfId="43906" hidden="1"/>
    <cellStyle name="Uwaga 3" xfId="43901" hidden="1"/>
    <cellStyle name="Uwaga 3" xfId="43896" hidden="1"/>
    <cellStyle name="Uwaga 3" xfId="43892" hidden="1"/>
    <cellStyle name="Uwaga 3" xfId="43888" hidden="1"/>
    <cellStyle name="Uwaga 3" xfId="43881" hidden="1"/>
    <cellStyle name="Uwaga 3" xfId="43877" hidden="1"/>
    <cellStyle name="Uwaga 3" xfId="43872" hidden="1"/>
    <cellStyle name="Uwaga 3" xfId="43866" hidden="1"/>
    <cellStyle name="Uwaga 3" xfId="43862" hidden="1"/>
    <cellStyle name="Uwaga 3" xfId="43857" hidden="1"/>
    <cellStyle name="Uwaga 3" xfId="43851" hidden="1"/>
    <cellStyle name="Uwaga 3" xfId="43847" hidden="1"/>
    <cellStyle name="Uwaga 3" xfId="43843" hidden="1"/>
    <cellStyle name="Uwaga 3" xfId="43836" hidden="1"/>
    <cellStyle name="Uwaga 3" xfId="43832" hidden="1"/>
    <cellStyle name="Uwaga 3" xfId="43828" hidden="1"/>
    <cellStyle name="Uwaga 3" xfId="44695" hidden="1"/>
    <cellStyle name="Uwaga 3" xfId="44694" hidden="1"/>
    <cellStyle name="Uwaga 3" xfId="44692" hidden="1"/>
    <cellStyle name="Uwaga 3" xfId="44679" hidden="1"/>
    <cellStyle name="Uwaga 3" xfId="44677" hidden="1"/>
    <cellStyle name="Uwaga 3" xfId="44675" hidden="1"/>
    <cellStyle name="Uwaga 3" xfId="44665" hidden="1"/>
    <cellStyle name="Uwaga 3" xfId="44663" hidden="1"/>
    <cellStyle name="Uwaga 3" xfId="44661" hidden="1"/>
    <cellStyle name="Uwaga 3" xfId="44650" hidden="1"/>
    <cellStyle name="Uwaga 3" xfId="44648" hidden="1"/>
    <cellStyle name="Uwaga 3" xfId="44646" hidden="1"/>
    <cellStyle name="Uwaga 3" xfId="44633" hidden="1"/>
    <cellStyle name="Uwaga 3" xfId="44631" hidden="1"/>
    <cellStyle name="Uwaga 3" xfId="44630" hidden="1"/>
    <cellStyle name="Uwaga 3" xfId="44617" hidden="1"/>
    <cellStyle name="Uwaga 3" xfId="44616" hidden="1"/>
    <cellStyle name="Uwaga 3" xfId="44614" hidden="1"/>
    <cellStyle name="Uwaga 3" xfId="44602" hidden="1"/>
    <cellStyle name="Uwaga 3" xfId="44601" hidden="1"/>
    <cellStyle name="Uwaga 3" xfId="44599" hidden="1"/>
    <cellStyle name="Uwaga 3" xfId="44587" hidden="1"/>
    <cellStyle name="Uwaga 3" xfId="44586" hidden="1"/>
    <cellStyle name="Uwaga 3" xfId="44584" hidden="1"/>
    <cellStyle name="Uwaga 3" xfId="44572" hidden="1"/>
    <cellStyle name="Uwaga 3" xfId="44571" hidden="1"/>
    <cellStyle name="Uwaga 3" xfId="44569" hidden="1"/>
    <cellStyle name="Uwaga 3" xfId="44557" hidden="1"/>
    <cellStyle name="Uwaga 3" xfId="44556" hidden="1"/>
    <cellStyle name="Uwaga 3" xfId="44554" hidden="1"/>
    <cellStyle name="Uwaga 3" xfId="44542" hidden="1"/>
    <cellStyle name="Uwaga 3" xfId="44541" hidden="1"/>
    <cellStyle name="Uwaga 3" xfId="44539" hidden="1"/>
    <cellStyle name="Uwaga 3" xfId="44527" hidden="1"/>
    <cellStyle name="Uwaga 3" xfId="44526" hidden="1"/>
    <cellStyle name="Uwaga 3" xfId="44524" hidden="1"/>
    <cellStyle name="Uwaga 3" xfId="44512" hidden="1"/>
    <cellStyle name="Uwaga 3" xfId="44511" hidden="1"/>
    <cellStyle name="Uwaga 3" xfId="44509" hidden="1"/>
    <cellStyle name="Uwaga 3" xfId="44497" hidden="1"/>
    <cellStyle name="Uwaga 3" xfId="44496" hidden="1"/>
    <cellStyle name="Uwaga 3" xfId="44494" hidden="1"/>
    <cellStyle name="Uwaga 3" xfId="44482" hidden="1"/>
    <cellStyle name="Uwaga 3" xfId="44481" hidden="1"/>
    <cellStyle name="Uwaga 3" xfId="44479" hidden="1"/>
    <cellStyle name="Uwaga 3" xfId="44467" hidden="1"/>
    <cellStyle name="Uwaga 3" xfId="44466" hidden="1"/>
    <cellStyle name="Uwaga 3" xfId="44464" hidden="1"/>
    <cellStyle name="Uwaga 3" xfId="44452" hidden="1"/>
    <cellStyle name="Uwaga 3" xfId="44451" hidden="1"/>
    <cellStyle name="Uwaga 3" xfId="44449" hidden="1"/>
    <cellStyle name="Uwaga 3" xfId="44437" hidden="1"/>
    <cellStyle name="Uwaga 3" xfId="44436" hidden="1"/>
    <cellStyle name="Uwaga 3" xfId="44434" hidden="1"/>
    <cellStyle name="Uwaga 3" xfId="44422" hidden="1"/>
    <cellStyle name="Uwaga 3" xfId="44421" hidden="1"/>
    <cellStyle name="Uwaga 3" xfId="44419" hidden="1"/>
    <cellStyle name="Uwaga 3" xfId="44407" hidden="1"/>
    <cellStyle name="Uwaga 3" xfId="44406" hidden="1"/>
    <cellStyle name="Uwaga 3" xfId="44404" hidden="1"/>
    <cellStyle name="Uwaga 3" xfId="44392" hidden="1"/>
    <cellStyle name="Uwaga 3" xfId="44391" hidden="1"/>
    <cellStyle name="Uwaga 3" xfId="44389" hidden="1"/>
    <cellStyle name="Uwaga 3" xfId="44377" hidden="1"/>
    <cellStyle name="Uwaga 3" xfId="44376" hidden="1"/>
    <cellStyle name="Uwaga 3" xfId="44374" hidden="1"/>
    <cellStyle name="Uwaga 3" xfId="44362" hidden="1"/>
    <cellStyle name="Uwaga 3" xfId="44361" hidden="1"/>
    <cellStyle name="Uwaga 3" xfId="44359" hidden="1"/>
    <cellStyle name="Uwaga 3" xfId="44347" hidden="1"/>
    <cellStyle name="Uwaga 3" xfId="44346" hidden="1"/>
    <cellStyle name="Uwaga 3" xfId="44344" hidden="1"/>
    <cellStyle name="Uwaga 3" xfId="44332" hidden="1"/>
    <cellStyle name="Uwaga 3" xfId="44331" hidden="1"/>
    <cellStyle name="Uwaga 3" xfId="44329" hidden="1"/>
    <cellStyle name="Uwaga 3" xfId="44317" hidden="1"/>
    <cellStyle name="Uwaga 3" xfId="44316" hidden="1"/>
    <cellStyle name="Uwaga 3" xfId="44314" hidden="1"/>
    <cellStyle name="Uwaga 3" xfId="44302" hidden="1"/>
    <cellStyle name="Uwaga 3" xfId="44301" hidden="1"/>
    <cellStyle name="Uwaga 3" xfId="44299" hidden="1"/>
    <cellStyle name="Uwaga 3" xfId="44287" hidden="1"/>
    <cellStyle name="Uwaga 3" xfId="44286" hidden="1"/>
    <cellStyle name="Uwaga 3" xfId="44284" hidden="1"/>
    <cellStyle name="Uwaga 3" xfId="44272" hidden="1"/>
    <cellStyle name="Uwaga 3" xfId="44271" hidden="1"/>
    <cellStyle name="Uwaga 3" xfId="44269" hidden="1"/>
    <cellStyle name="Uwaga 3" xfId="44257" hidden="1"/>
    <cellStyle name="Uwaga 3" xfId="44256" hidden="1"/>
    <cellStyle name="Uwaga 3" xfId="44254" hidden="1"/>
    <cellStyle name="Uwaga 3" xfId="44242" hidden="1"/>
    <cellStyle name="Uwaga 3" xfId="44241" hidden="1"/>
    <cellStyle name="Uwaga 3" xfId="44239" hidden="1"/>
    <cellStyle name="Uwaga 3" xfId="44227" hidden="1"/>
    <cellStyle name="Uwaga 3" xfId="44226" hidden="1"/>
    <cellStyle name="Uwaga 3" xfId="44224" hidden="1"/>
    <cellStyle name="Uwaga 3" xfId="44212" hidden="1"/>
    <cellStyle name="Uwaga 3" xfId="44210" hidden="1"/>
    <cellStyle name="Uwaga 3" xfId="44207" hidden="1"/>
    <cellStyle name="Uwaga 3" xfId="44197" hidden="1"/>
    <cellStyle name="Uwaga 3" xfId="44195" hidden="1"/>
    <cellStyle name="Uwaga 3" xfId="44192" hidden="1"/>
    <cellStyle name="Uwaga 3" xfId="44182" hidden="1"/>
    <cellStyle name="Uwaga 3" xfId="44180" hidden="1"/>
    <cellStyle name="Uwaga 3" xfId="44177" hidden="1"/>
    <cellStyle name="Uwaga 3" xfId="44167" hidden="1"/>
    <cellStyle name="Uwaga 3" xfId="44165" hidden="1"/>
    <cellStyle name="Uwaga 3" xfId="44162" hidden="1"/>
    <cellStyle name="Uwaga 3" xfId="44152" hidden="1"/>
    <cellStyle name="Uwaga 3" xfId="44150" hidden="1"/>
    <cellStyle name="Uwaga 3" xfId="44147" hidden="1"/>
    <cellStyle name="Uwaga 3" xfId="44137" hidden="1"/>
    <cellStyle name="Uwaga 3" xfId="44135" hidden="1"/>
    <cellStyle name="Uwaga 3" xfId="44131" hidden="1"/>
    <cellStyle name="Uwaga 3" xfId="44122" hidden="1"/>
    <cellStyle name="Uwaga 3" xfId="44119" hidden="1"/>
    <cellStyle name="Uwaga 3" xfId="44115" hidden="1"/>
    <cellStyle name="Uwaga 3" xfId="44107" hidden="1"/>
    <cellStyle name="Uwaga 3" xfId="44105" hidden="1"/>
    <cellStyle name="Uwaga 3" xfId="44101" hidden="1"/>
    <cellStyle name="Uwaga 3" xfId="44092" hidden="1"/>
    <cellStyle name="Uwaga 3" xfId="44090" hidden="1"/>
    <cellStyle name="Uwaga 3" xfId="44087" hidden="1"/>
    <cellStyle name="Uwaga 3" xfId="44077" hidden="1"/>
    <cellStyle name="Uwaga 3" xfId="44075" hidden="1"/>
    <cellStyle name="Uwaga 3" xfId="44070" hidden="1"/>
    <cellStyle name="Uwaga 3" xfId="44062" hidden="1"/>
    <cellStyle name="Uwaga 3" xfId="44060" hidden="1"/>
    <cellStyle name="Uwaga 3" xfId="44055" hidden="1"/>
    <cellStyle name="Uwaga 3" xfId="44047" hidden="1"/>
    <cellStyle name="Uwaga 3" xfId="44045" hidden="1"/>
    <cellStyle name="Uwaga 3" xfId="44040" hidden="1"/>
    <cellStyle name="Uwaga 3" xfId="44032" hidden="1"/>
    <cellStyle name="Uwaga 3" xfId="44030" hidden="1"/>
    <cellStyle name="Uwaga 3" xfId="44026" hidden="1"/>
    <cellStyle name="Uwaga 3" xfId="44017" hidden="1"/>
    <cellStyle name="Uwaga 3" xfId="44014" hidden="1"/>
    <cellStyle name="Uwaga 3" xfId="44009" hidden="1"/>
    <cellStyle name="Uwaga 3" xfId="44002" hidden="1"/>
    <cellStyle name="Uwaga 3" xfId="43998" hidden="1"/>
    <cellStyle name="Uwaga 3" xfId="43993" hidden="1"/>
    <cellStyle name="Uwaga 3" xfId="43987" hidden="1"/>
    <cellStyle name="Uwaga 3" xfId="43983" hidden="1"/>
    <cellStyle name="Uwaga 3" xfId="43978" hidden="1"/>
    <cellStyle name="Uwaga 3" xfId="43972" hidden="1"/>
    <cellStyle name="Uwaga 3" xfId="43969" hidden="1"/>
    <cellStyle name="Uwaga 3" xfId="43965" hidden="1"/>
    <cellStyle name="Uwaga 3" xfId="43956" hidden="1"/>
    <cellStyle name="Uwaga 3" xfId="43951" hidden="1"/>
    <cellStyle name="Uwaga 3" xfId="43946" hidden="1"/>
    <cellStyle name="Uwaga 3" xfId="43941" hidden="1"/>
    <cellStyle name="Uwaga 3" xfId="43936" hidden="1"/>
    <cellStyle name="Uwaga 3" xfId="43931" hidden="1"/>
    <cellStyle name="Uwaga 3" xfId="43926" hidden="1"/>
    <cellStyle name="Uwaga 3" xfId="43921" hidden="1"/>
    <cellStyle name="Uwaga 3" xfId="43916" hidden="1"/>
    <cellStyle name="Uwaga 3" xfId="43912" hidden="1"/>
    <cellStyle name="Uwaga 3" xfId="43907" hidden="1"/>
    <cellStyle name="Uwaga 3" xfId="43902" hidden="1"/>
    <cellStyle name="Uwaga 3" xfId="43897" hidden="1"/>
    <cellStyle name="Uwaga 3" xfId="43893" hidden="1"/>
    <cellStyle name="Uwaga 3" xfId="43889" hidden="1"/>
    <cellStyle name="Uwaga 3" xfId="43882" hidden="1"/>
    <cellStyle name="Uwaga 3" xfId="43878" hidden="1"/>
    <cellStyle name="Uwaga 3" xfId="43873" hidden="1"/>
    <cellStyle name="Uwaga 3" xfId="43867" hidden="1"/>
    <cellStyle name="Uwaga 3" xfId="43863" hidden="1"/>
    <cellStyle name="Uwaga 3" xfId="43858" hidden="1"/>
    <cellStyle name="Uwaga 3" xfId="43852" hidden="1"/>
    <cellStyle name="Uwaga 3" xfId="43848" hidden="1"/>
    <cellStyle name="Uwaga 3" xfId="43844" hidden="1"/>
    <cellStyle name="Uwaga 3" xfId="43837" hidden="1"/>
    <cellStyle name="Uwaga 3" xfId="43833" hidden="1"/>
    <cellStyle name="Uwaga 3" xfId="43829" hidden="1"/>
    <cellStyle name="Verificar Célula 4" xfId="93" hidden="1"/>
    <cellStyle name="Verificar Célula 4" xfId="7398" hidden="1"/>
    <cellStyle name="Warning Text" xfId="44718" builtinId="11" hidden="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631032</xdr:colOff>
      <xdr:row>1</xdr:row>
      <xdr:rowOff>11906</xdr:rowOff>
    </xdr:from>
    <xdr:to>
      <xdr:col>11</xdr:col>
      <xdr:colOff>520298</xdr:colOff>
      <xdr:row>8</xdr:row>
      <xdr:rowOff>18912</xdr:rowOff>
    </xdr:to>
    <xdr:sp macro="" textlink="">
      <xdr:nvSpPr>
        <xdr:cNvPr id="2" name="pole tekstowe 1">
          <a:extLst>
            <a:ext uri="{FF2B5EF4-FFF2-40B4-BE49-F238E27FC236}">
              <a16:creationId xmlns:a16="http://schemas.microsoft.com/office/drawing/2014/main" id="{A9AAC0AF-7D86-403D-B353-4954E3E0E5EC}"/>
            </a:ext>
          </a:extLst>
        </xdr:cNvPr>
        <xdr:cNvSpPr txBox="1"/>
      </xdr:nvSpPr>
      <xdr:spPr>
        <a:xfrm>
          <a:off x="10477501" y="190500"/>
          <a:ext cx="5032766" cy="1280975"/>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pl-PL" sz="1100">
              <a:solidFill>
                <a:schemeClr val="dk1"/>
              </a:solidFill>
              <a:effectLst/>
              <a:latin typeface="+mn-lt"/>
              <a:ea typeface="+mn-ea"/>
              <a:cs typeface="+mn-cs"/>
            </a:rPr>
            <a:t>Detailed </a:t>
          </a:r>
          <a:r>
            <a:rPr lang="pl-PL" sz="1100" baseline="0">
              <a:solidFill>
                <a:schemeClr val="dk1"/>
              </a:solidFill>
              <a:effectLst/>
              <a:latin typeface="+mn-lt"/>
              <a:ea typeface="+mn-ea"/>
              <a:cs typeface="+mn-cs"/>
            </a:rPr>
            <a:t>changes log for 2.</a:t>
          </a:r>
          <a:r>
            <a:rPr lang="en-GB" sz="1100" baseline="0">
              <a:solidFill>
                <a:schemeClr val="dk1"/>
              </a:solidFill>
              <a:effectLst/>
              <a:latin typeface="+mn-lt"/>
              <a:ea typeface="+mn-ea"/>
              <a:cs typeface="+mn-cs"/>
            </a:rPr>
            <a:t>6</a:t>
          </a:r>
          <a:r>
            <a:rPr lang="pl-PL" sz="1100" baseline="0">
              <a:solidFill>
                <a:schemeClr val="dk1"/>
              </a:solidFill>
              <a:effectLst/>
              <a:latin typeface="+mn-lt"/>
              <a:ea typeface="+mn-ea"/>
              <a:cs typeface="+mn-cs"/>
            </a:rPr>
            <a:t>.0 release (comparing to 2.</a:t>
          </a:r>
          <a:r>
            <a:rPr lang="en-GB" sz="1100" baseline="0">
              <a:solidFill>
                <a:schemeClr val="dk1"/>
              </a:solidFill>
              <a:effectLst/>
              <a:latin typeface="+mn-lt"/>
              <a:ea typeface="+mn-ea"/>
              <a:cs typeface="+mn-cs"/>
            </a:rPr>
            <a:t>5</a:t>
          </a:r>
          <a:r>
            <a:rPr lang="pl-PL" sz="1100" baseline="0">
              <a:solidFill>
                <a:schemeClr val="dk1"/>
              </a:solidFill>
              <a:effectLst/>
              <a:latin typeface="+mn-lt"/>
              <a:ea typeface="+mn-ea"/>
              <a:cs typeface="+mn-cs"/>
            </a:rPr>
            <a:t>.0 Hotfix release) is provided as a separate file in the publication package.</a:t>
          </a:r>
          <a:endParaRPr lang="pl-PL"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8"/>
  <sheetViews>
    <sheetView topLeftCell="A10" zoomScale="120" zoomScaleNormal="120" workbookViewId="0">
      <selection activeCell="B18" sqref="B18"/>
    </sheetView>
  </sheetViews>
  <sheetFormatPr defaultColWidth="9.28515625" defaultRowHeight="15"/>
  <cols>
    <col min="1" max="1" width="3" style="164" bestFit="1" customWidth="1"/>
    <col min="2" max="2" width="126.5703125" style="162" customWidth="1"/>
    <col min="3" max="3" width="11.42578125" style="162" customWidth="1"/>
    <col min="4" max="16384" width="9.28515625" style="162"/>
  </cols>
  <sheetData>
    <row r="1" spans="1:3">
      <c r="A1" s="160" t="s">
        <v>581</v>
      </c>
      <c r="B1" s="161" t="s">
        <v>857</v>
      </c>
      <c r="C1" s="161" t="s">
        <v>582</v>
      </c>
    </row>
    <row r="2" spans="1:3">
      <c r="A2" s="224">
        <v>1</v>
      </c>
      <c r="B2" s="163" t="s">
        <v>860</v>
      </c>
      <c r="C2" s="172" t="s">
        <v>858</v>
      </c>
    </row>
    <row r="3" spans="1:3">
      <c r="A3" s="224">
        <v>2</v>
      </c>
      <c r="B3" s="163" t="s">
        <v>861</v>
      </c>
      <c r="C3" s="172" t="s">
        <v>858</v>
      </c>
    </row>
    <row r="4" spans="1:3">
      <c r="A4" s="224">
        <v>3</v>
      </c>
      <c r="B4" s="267" t="s">
        <v>874</v>
      </c>
      <c r="C4" s="172" t="s">
        <v>858</v>
      </c>
    </row>
    <row r="5" spans="1:3" ht="30">
      <c r="A5" s="224">
        <v>4</v>
      </c>
      <c r="B5" s="267" t="s">
        <v>864</v>
      </c>
      <c r="C5" s="172" t="s">
        <v>858</v>
      </c>
    </row>
    <row r="6" spans="1:3" ht="30">
      <c r="A6" s="224">
        <v>5</v>
      </c>
      <c r="B6" s="267" t="s">
        <v>863</v>
      </c>
      <c r="C6" s="172" t="s">
        <v>858</v>
      </c>
    </row>
    <row r="7" spans="1:3">
      <c r="A7" s="268">
        <v>6</v>
      </c>
      <c r="B7" s="269" t="s">
        <v>866</v>
      </c>
      <c r="C7" s="172" t="s">
        <v>858</v>
      </c>
    </row>
    <row r="8" spans="1:3">
      <c r="A8" s="224">
        <v>7</v>
      </c>
      <c r="B8" s="267" t="s">
        <v>862</v>
      </c>
      <c r="C8" s="172" t="s">
        <v>858</v>
      </c>
    </row>
    <row r="10" spans="1:3">
      <c r="B10" s="165" t="s">
        <v>583</v>
      </c>
    </row>
    <row r="11" spans="1:3">
      <c r="B11" s="351" t="s">
        <v>589</v>
      </c>
    </row>
    <row r="12" spans="1:3">
      <c r="B12" s="352" t="s">
        <v>590</v>
      </c>
    </row>
    <row r="13" spans="1:3">
      <c r="B13" s="355" t="s">
        <v>591</v>
      </c>
    </row>
    <row r="14" spans="1:3">
      <c r="B14" s="353" t="s">
        <v>595</v>
      </c>
    </row>
    <row r="16" spans="1:3">
      <c r="B16" s="272" t="s">
        <v>876</v>
      </c>
    </row>
    <row r="17" spans="2:2">
      <c r="B17" s="273" t="s">
        <v>875</v>
      </c>
    </row>
    <row r="18" spans="2:2">
      <c r="B18" s="354" t="s">
        <v>992</v>
      </c>
    </row>
  </sheetData>
  <phoneticPr fontId="61"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5"/>
  <sheetViews>
    <sheetView showGridLines="0" zoomScale="80" zoomScaleNormal="80" workbookViewId="0">
      <selection activeCell="B28" sqref="B28"/>
    </sheetView>
  </sheetViews>
  <sheetFormatPr defaultColWidth="9.28515625" defaultRowHeight="15"/>
  <cols>
    <col min="1" max="1" width="12.42578125" style="41" customWidth="1"/>
    <col min="2" max="2" width="66.28515625" style="41" bestFit="1" customWidth="1"/>
    <col min="3" max="3" width="18.5703125" style="41" customWidth="1"/>
    <col min="4" max="4" width="35.42578125" style="41" customWidth="1"/>
    <col min="5" max="5" width="96.42578125" style="41" customWidth="1"/>
    <col min="6" max="16384" width="9.28515625" style="41"/>
  </cols>
  <sheetData>
    <row r="1" spans="1:12">
      <c r="A1" s="44" t="s">
        <v>1017</v>
      </c>
    </row>
    <row r="2" spans="1:12" ht="12" customHeight="1">
      <c r="A2" s="31" t="s">
        <v>190</v>
      </c>
    </row>
    <row r="3" spans="1:12" ht="12" customHeight="1">
      <c r="A3" s="68"/>
      <c r="L3" s="44"/>
    </row>
    <row r="4" spans="1:12" ht="12" customHeight="1">
      <c r="A4" s="44" t="s">
        <v>1018</v>
      </c>
      <c r="L4" s="31"/>
    </row>
    <row r="5" spans="1:12" ht="12" customHeight="1">
      <c r="A5" s="68"/>
    </row>
    <row r="6" spans="1:12" ht="12" customHeight="1">
      <c r="A6" s="31" t="s">
        <v>190</v>
      </c>
    </row>
    <row r="7" spans="1:12" ht="12" customHeight="1">
      <c r="A7" s="68"/>
      <c r="D7" s="385" t="s">
        <v>2</v>
      </c>
    </row>
    <row r="8" spans="1:12" ht="12" customHeight="1">
      <c r="B8" s="395" t="s">
        <v>429</v>
      </c>
      <c r="C8" s="385"/>
      <c r="D8" s="66"/>
      <c r="E8" s="70"/>
    </row>
    <row r="9" spans="1:12">
      <c r="B9" s="396" t="s">
        <v>1019</v>
      </c>
      <c r="C9" s="385" t="s">
        <v>1020</v>
      </c>
      <c r="D9" s="386"/>
      <c r="E9" s="21" t="s">
        <v>428</v>
      </c>
    </row>
    <row r="10" spans="1:12">
      <c r="B10" s="396" t="s">
        <v>1021</v>
      </c>
      <c r="C10" s="385" t="s">
        <v>1022</v>
      </c>
      <c r="D10" s="386"/>
      <c r="E10" s="21" t="s">
        <v>427</v>
      </c>
    </row>
    <row r="11" spans="1:12">
      <c r="B11" s="396" t="s">
        <v>743</v>
      </c>
      <c r="C11" s="385" t="s">
        <v>5</v>
      </c>
      <c r="D11" s="386"/>
      <c r="E11" s="21" t="s">
        <v>1023</v>
      </c>
    </row>
    <row r="12" spans="1:12">
      <c r="B12" s="396" t="s">
        <v>742</v>
      </c>
      <c r="C12" s="385" t="s">
        <v>6</v>
      </c>
      <c r="D12" s="386"/>
      <c r="E12" s="21" t="s">
        <v>1024</v>
      </c>
    </row>
    <row r="13" spans="1:12">
      <c r="B13" s="396" t="s">
        <v>1025</v>
      </c>
      <c r="C13" s="385" t="s">
        <v>1026</v>
      </c>
      <c r="D13" s="386"/>
      <c r="E13" s="21" t="s">
        <v>1027</v>
      </c>
    </row>
    <row r="14" spans="1:12">
      <c r="B14" s="396" t="s">
        <v>747</v>
      </c>
      <c r="C14" s="385" t="s">
        <v>7</v>
      </c>
      <c r="D14" s="386"/>
      <c r="E14" s="21" t="s">
        <v>426</v>
      </c>
    </row>
    <row r="15" spans="1:12">
      <c r="B15" s="396" t="s">
        <v>746</v>
      </c>
      <c r="C15" s="385" t="s">
        <v>682</v>
      </c>
      <c r="D15" s="386"/>
      <c r="E15" s="21" t="s">
        <v>757</v>
      </c>
    </row>
    <row r="16" spans="1:12">
      <c r="B16" s="396" t="s">
        <v>745</v>
      </c>
      <c r="C16" s="385" t="s">
        <v>8</v>
      </c>
      <c r="D16" s="386"/>
      <c r="E16" s="21" t="s">
        <v>1028</v>
      </c>
    </row>
    <row r="17" spans="1:7">
      <c r="B17" s="396" t="s">
        <v>741</v>
      </c>
      <c r="C17" s="385" t="s">
        <v>9</v>
      </c>
      <c r="D17" s="386"/>
      <c r="E17" s="21" t="s">
        <v>1029</v>
      </c>
    </row>
    <row r="18" spans="1:7">
      <c r="B18" s="279" t="s">
        <v>879</v>
      </c>
      <c r="C18" s="280" t="s">
        <v>880</v>
      </c>
      <c r="D18" s="278"/>
      <c r="E18" s="21"/>
    </row>
    <row r="19" spans="1:7">
      <c r="B19" s="396" t="s">
        <v>1030</v>
      </c>
      <c r="C19" s="385" t="s">
        <v>1031</v>
      </c>
      <c r="D19" s="386"/>
      <c r="E19" s="21" t="s">
        <v>423</v>
      </c>
    </row>
    <row r="20" spans="1:7" s="71" customFormat="1">
      <c r="A20" s="41"/>
      <c r="B20" s="396" t="s">
        <v>739</v>
      </c>
      <c r="C20" s="385" t="s">
        <v>11</v>
      </c>
      <c r="D20" s="386"/>
      <c r="E20" s="21" t="s">
        <v>565</v>
      </c>
      <c r="G20" s="41"/>
    </row>
    <row r="21" spans="1:7" s="71" customFormat="1">
      <c r="A21" s="41"/>
      <c r="B21" s="396" t="s">
        <v>1032</v>
      </c>
      <c r="C21" s="385" t="s">
        <v>1033</v>
      </c>
      <c r="D21" s="386"/>
      <c r="E21" s="21" t="s">
        <v>1034</v>
      </c>
      <c r="G21" s="41"/>
    </row>
    <row r="22" spans="1:7">
      <c r="B22" s="396" t="s">
        <v>1035</v>
      </c>
      <c r="C22" s="385" t="s">
        <v>1036</v>
      </c>
      <c r="D22" s="386"/>
      <c r="E22" s="21" t="s">
        <v>1037</v>
      </c>
    </row>
    <row r="23" spans="1:7">
      <c r="B23" s="396" t="s">
        <v>1038</v>
      </c>
      <c r="C23" s="385" t="s">
        <v>1039</v>
      </c>
      <c r="D23" s="386"/>
      <c r="E23" s="21" t="s">
        <v>1040</v>
      </c>
    </row>
    <row r="24" spans="1:7" ht="21" customHeight="1"/>
    <row r="25" spans="1:7">
      <c r="B25" s="40"/>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80" zoomScaleNormal="80" workbookViewId="0">
      <selection activeCell="B8" sqref="B8:F13"/>
    </sheetView>
  </sheetViews>
  <sheetFormatPr defaultColWidth="9.28515625" defaultRowHeight="15"/>
  <cols>
    <col min="1" max="1" width="12.42578125" style="41" customWidth="1"/>
    <col min="2" max="2" width="66.28515625" style="41" bestFit="1" customWidth="1"/>
    <col min="3" max="3" width="18.5703125" style="41" customWidth="1"/>
    <col min="4" max="4" width="35.42578125" style="41" customWidth="1"/>
    <col min="5" max="16384" width="9.28515625" style="41"/>
  </cols>
  <sheetData>
    <row r="1" spans="1:12">
      <c r="A1" s="44" t="s">
        <v>1041</v>
      </c>
    </row>
    <row r="2" spans="1:12" ht="12" customHeight="1">
      <c r="A2" s="31" t="s">
        <v>190</v>
      </c>
    </row>
    <row r="3" spans="1:12" ht="12" customHeight="1">
      <c r="A3" s="68"/>
      <c r="L3" s="44"/>
    </row>
    <row r="4" spans="1:12" ht="12" customHeight="1">
      <c r="A4" s="44" t="s">
        <v>1042</v>
      </c>
      <c r="L4" s="31"/>
    </row>
    <row r="5" spans="1:12" ht="12" customHeight="1">
      <c r="A5" s="68"/>
    </row>
    <row r="6" spans="1:12" ht="12" customHeight="1">
      <c r="A6" s="31" t="s">
        <v>190</v>
      </c>
    </row>
    <row r="7" spans="1:12" ht="12" customHeight="1">
      <c r="A7" s="68"/>
      <c r="D7" s="385" t="s">
        <v>2</v>
      </c>
    </row>
    <row r="8" spans="1:12" ht="12" customHeight="1">
      <c r="B8" s="395" t="s">
        <v>429</v>
      </c>
      <c r="C8" s="385"/>
      <c r="D8" s="66"/>
      <c r="E8" s="70"/>
      <c r="F8" s="70"/>
    </row>
    <row r="9" spans="1:12">
      <c r="B9" s="396" t="s">
        <v>1043</v>
      </c>
      <c r="C9" s="385" t="s">
        <v>1020</v>
      </c>
      <c r="D9" s="386"/>
      <c r="E9" s="21" t="s">
        <v>428</v>
      </c>
      <c r="F9" s="70"/>
    </row>
    <row r="10" spans="1:12">
      <c r="B10" s="396" t="s">
        <v>1021</v>
      </c>
      <c r="C10" s="385" t="s">
        <v>1022</v>
      </c>
      <c r="D10" s="386"/>
      <c r="E10" s="21" t="s">
        <v>427</v>
      </c>
      <c r="F10" s="70"/>
    </row>
    <row r="11" spans="1:12">
      <c r="B11" s="396" t="s">
        <v>1025</v>
      </c>
      <c r="C11" s="385" t="s">
        <v>1026</v>
      </c>
      <c r="D11" s="386"/>
      <c r="E11" s="21" t="s">
        <v>1044</v>
      </c>
      <c r="F11" s="70"/>
    </row>
    <row r="12" spans="1:12">
      <c r="B12" s="396" t="s">
        <v>746</v>
      </c>
      <c r="C12" s="385" t="s">
        <v>682</v>
      </c>
      <c r="D12" s="386"/>
      <c r="E12" s="21" t="s">
        <v>757</v>
      </c>
      <c r="F12" s="70"/>
    </row>
    <row r="13" spans="1:12">
      <c r="B13" s="396" t="s">
        <v>1032</v>
      </c>
      <c r="C13" s="385" t="s">
        <v>1033</v>
      </c>
      <c r="D13" s="386"/>
      <c r="E13" s="21" t="s">
        <v>1045</v>
      </c>
      <c r="F13" s="70"/>
    </row>
    <row r="14" spans="1:12" ht="21" customHeight="1"/>
    <row r="15" spans="1:12">
      <c r="B15" s="4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80" zoomScaleNormal="80" workbookViewId="0">
      <selection activeCell="B8" sqref="B8:F12"/>
    </sheetView>
  </sheetViews>
  <sheetFormatPr defaultColWidth="9.28515625" defaultRowHeight="15"/>
  <cols>
    <col min="1" max="1" width="12.42578125" style="41" customWidth="1"/>
    <col min="2" max="2" width="66.28515625" style="41" bestFit="1" customWidth="1"/>
    <col min="3" max="3" width="18.5703125" style="41" customWidth="1"/>
    <col min="4" max="4" width="35.42578125" style="41" customWidth="1"/>
    <col min="5" max="16384" width="9.28515625" style="41"/>
  </cols>
  <sheetData>
    <row r="1" spans="1:12">
      <c r="A1" s="44" t="s">
        <v>1046</v>
      </c>
    </row>
    <row r="2" spans="1:12" ht="12" customHeight="1">
      <c r="A2" s="31" t="s">
        <v>190</v>
      </c>
    </row>
    <row r="3" spans="1:12" ht="12" customHeight="1">
      <c r="A3" s="68"/>
      <c r="L3" s="44"/>
    </row>
    <row r="4" spans="1:12" ht="12" customHeight="1">
      <c r="A4" s="44" t="s">
        <v>1047</v>
      </c>
      <c r="L4" s="31"/>
    </row>
    <row r="5" spans="1:12" ht="12" customHeight="1">
      <c r="A5" s="68"/>
    </row>
    <row r="6" spans="1:12" ht="12" customHeight="1">
      <c r="A6" s="31" t="s">
        <v>190</v>
      </c>
    </row>
    <row r="7" spans="1:12" ht="12" customHeight="1">
      <c r="A7" s="68"/>
      <c r="D7" s="385" t="s">
        <v>2</v>
      </c>
    </row>
    <row r="8" spans="1:12" ht="12" customHeight="1">
      <c r="B8" s="395" t="s">
        <v>429</v>
      </c>
      <c r="C8" s="385"/>
      <c r="D8" s="66"/>
      <c r="E8" s="70"/>
      <c r="F8" s="70"/>
    </row>
    <row r="9" spans="1:12">
      <c r="B9" s="396" t="s">
        <v>1043</v>
      </c>
      <c r="C9" s="385" t="s">
        <v>1020</v>
      </c>
      <c r="D9" s="386"/>
      <c r="E9" s="21" t="s">
        <v>428</v>
      </c>
      <c r="F9" s="70"/>
    </row>
    <row r="10" spans="1:12">
      <c r="B10" s="396" t="s">
        <v>1048</v>
      </c>
      <c r="C10" s="385" t="s">
        <v>1022</v>
      </c>
      <c r="D10" s="386"/>
      <c r="E10" s="21" t="s">
        <v>427</v>
      </c>
      <c r="F10" s="70"/>
    </row>
    <row r="11" spans="1:12">
      <c r="B11" s="396" t="s">
        <v>755</v>
      </c>
      <c r="C11" s="385" t="s">
        <v>10</v>
      </c>
      <c r="D11" s="386"/>
      <c r="E11" s="21" t="s">
        <v>423</v>
      </c>
      <c r="F11" s="70"/>
    </row>
    <row r="12" spans="1:12">
      <c r="B12" s="396" t="s">
        <v>756</v>
      </c>
      <c r="C12" s="385" t="s">
        <v>11</v>
      </c>
      <c r="D12" s="386"/>
      <c r="E12" s="21" t="s">
        <v>422</v>
      </c>
      <c r="F12" s="70"/>
    </row>
    <row r="13" spans="1:12" ht="21" customHeight="1"/>
    <row r="14" spans="1:12">
      <c r="B14" s="4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39"/>
  <sheetViews>
    <sheetView showGridLines="0" topLeftCell="A17" zoomScale="80" zoomScaleNormal="80" workbookViewId="0"/>
  </sheetViews>
  <sheetFormatPr defaultColWidth="9.28515625" defaultRowHeight="15"/>
  <cols>
    <col min="1" max="1" width="25.5703125" style="41" bestFit="1" customWidth="1"/>
    <col min="2" max="2" width="45.42578125" style="41" customWidth="1"/>
    <col min="3" max="3" width="9.28515625" style="70"/>
    <col min="4" max="4" width="23.7109375" style="41" customWidth="1"/>
    <col min="5" max="5" width="69" style="41" bestFit="1" customWidth="1"/>
    <col min="6" max="6" width="63.7109375" style="41" bestFit="1" customWidth="1"/>
    <col min="7" max="16384" width="9.28515625" style="41"/>
  </cols>
  <sheetData>
    <row r="1" spans="1:6">
      <c r="A1" s="44" t="s">
        <v>197</v>
      </c>
    </row>
    <row r="2" spans="1:6">
      <c r="A2" s="47" t="s">
        <v>586</v>
      </c>
    </row>
    <row r="3" spans="1:6">
      <c r="A3" s="70"/>
    </row>
    <row r="4" spans="1:6">
      <c r="A4" s="169" t="s">
        <v>431</v>
      </c>
    </row>
    <row r="5" spans="1:6">
      <c r="A5" s="70"/>
    </row>
    <row r="6" spans="1:6">
      <c r="A6" s="47" t="s">
        <v>586</v>
      </c>
    </row>
    <row r="7" spans="1:6">
      <c r="A7" s="70"/>
      <c r="D7" s="18" t="s">
        <v>2</v>
      </c>
    </row>
    <row r="8" spans="1:6">
      <c r="A8" s="70"/>
      <c r="B8" s="22" t="s">
        <v>38</v>
      </c>
      <c r="C8" s="18" t="s">
        <v>3</v>
      </c>
      <c r="D8" s="73"/>
      <c r="E8" s="21" t="s">
        <v>229</v>
      </c>
      <c r="F8" s="70"/>
    </row>
    <row r="9" spans="1:6">
      <c r="B9" s="22" t="s">
        <v>40</v>
      </c>
      <c r="C9" s="18" t="s">
        <v>4</v>
      </c>
      <c r="D9" s="73"/>
      <c r="E9" s="21" t="s">
        <v>230</v>
      </c>
      <c r="F9" s="21" t="s">
        <v>231</v>
      </c>
    </row>
    <row r="10" spans="1:6">
      <c r="B10" s="22" t="s">
        <v>41</v>
      </c>
      <c r="C10" s="18" t="s">
        <v>5</v>
      </c>
      <c r="D10" s="73"/>
      <c r="E10" s="21" t="s">
        <v>230</v>
      </c>
      <c r="F10" s="21" t="s">
        <v>232</v>
      </c>
    </row>
    <row r="11" spans="1:6">
      <c r="B11" s="22" t="s">
        <v>358</v>
      </c>
      <c r="C11" s="18" t="s">
        <v>6</v>
      </c>
      <c r="D11" s="73"/>
      <c r="E11" s="21" t="s">
        <v>230</v>
      </c>
      <c r="F11" s="21" t="s">
        <v>363</v>
      </c>
    </row>
    <row r="12" spans="1:6">
      <c r="B12" s="22" t="s">
        <v>42</v>
      </c>
      <c r="C12" s="18" t="s">
        <v>39</v>
      </c>
      <c r="D12" s="73"/>
      <c r="E12" s="21" t="s">
        <v>233</v>
      </c>
      <c r="F12" s="70"/>
    </row>
    <row r="13" spans="1:6">
      <c r="B13" s="22" t="s">
        <v>43</v>
      </c>
      <c r="C13" s="18" t="s">
        <v>7</v>
      </c>
      <c r="D13" s="73"/>
      <c r="E13" s="21" t="s">
        <v>234</v>
      </c>
      <c r="F13" s="70"/>
    </row>
    <row r="14" spans="1:6">
      <c r="B14" s="22" t="s">
        <v>222</v>
      </c>
      <c r="C14" s="18" t="s">
        <v>8</v>
      </c>
      <c r="D14" s="73"/>
      <c r="E14" s="21" t="s">
        <v>224</v>
      </c>
      <c r="F14" s="21" t="s">
        <v>225</v>
      </c>
    </row>
    <row r="15" spans="1:6">
      <c r="B15" s="30" t="s">
        <v>223</v>
      </c>
      <c r="C15" s="18" t="s">
        <v>9</v>
      </c>
      <c r="D15" s="73"/>
      <c r="E15" s="21" t="s">
        <v>224</v>
      </c>
      <c r="F15" s="21" t="s">
        <v>226</v>
      </c>
    </row>
    <row r="16" spans="1:6">
      <c r="B16" s="22" t="s">
        <v>147</v>
      </c>
      <c r="C16" s="18" t="s">
        <v>10</v>
      </c>
      <c r="D16" s="73"/>
      <c r="E16" s="21" t="s">
        <v>227</v>
      </c>
      <c r="F16" s="70"/>
    </row>
    <row r="17" spans="2:6">
      <c r="B17" s="22" t="s">
        <v>154</v>
      </c>
      <c r="C17" s="18" t="s">
        <v>11</v>
      </c>
      <c r="D17" s="73"/>
      <c r="E17" s="21" t="s">
        <v>228</v>
      </c>
      <c r="F17" s="70"/>
    </row>
    <row r="18" spans="2:6">
      <c r="B18" s="22" t="s">
        <v>108</v>
      </c>
      <c r="C18" s="18" t="s">
        <v>12</v>
      </c>
      <c r="D18" s="73"/>
      <c r="E18" s="21" t="s">
        <v>235</v>
      </c>
      <c r="F18" s="70"/>
    </row>
    <row r="19" spans="2:6">
      <c r="B19" s="22" t="s">
        <v>109</v>
      </c>
      <c r="C19" s="18" t="s">
        <v>13</v>
      </c>
      <c r="D19" s="73"/>
      <c r="E19" s="21" t="s">
        <v>236</v>
      </c>
      <c r="F19" s="21" t="s">
        <v>238</v>
      </c>
    </row>
    <row r="20" spans="2:6">
      <c r="B20" s="22" t="s">
        <v>110</v>
      </c>
      <c r="C20" s="18" t="s">
        <v>14</v>
      </c>
      <c r="D20" s="73"/>
      <c r="E20" s="21" t="s">
        <v>236</v>
      </c>
      <c r="F20" s="21" t="s">
        <v>239</v>
      </c>
    </row>
    <row r="21" spans="2:6">
      <c r="B21" s="20" t="s">
        <v>107</v>
      </c>
      <c r="C21" s="18"/>
      <c r="D21" s="66"/>
      <c r="E21" s="70"/>
      <c r="F21" s="70"/>
    </row>
    <row r="22" spans="2:6">
      <c r="B22" s="19" t="s">
        <v>125</v>
      </c>
      <c r="C22" s="18"/>
      <c r="D22" s="66"/>
      <c r="E22" s="70"/>
      <c r="F22" s="70"/>
    </row>
    <row r="23" spans="2:6">
      <c r="B23" s="38" t="s">
        <v>127</v>
      </c>
      <c r="C23" s="18" t="s">
        <v>15</v>
      </c>
      <c r="D23" s="73"/>
      <c r="E23" s="21" t="s">
        <v>240</v>
      </c>
      <c r="F23" s="70"/>
    </row>
    <row r="24" spans="2:6">
      <c r="B24" s="38" t="s">
        <v>128</v>
      </c>
      <c r="C24" s="18" t="s">
        <v>16</v>
      </c>
      <c r="D24" s="73"/>
      <c r="E24" s="21" t="s">
        <v>241</v>
      </c>
      <c r="F24" s="70"/>
    </row>
    <row r="25" spans="2:6">
      <c r="B25" s="38" t="s">
        <v>455</v>
      </c>
      <c r="C25" s="18" t="s">
        <v>17</v>
      </c>
      <c r="D25" s="73"/>
      <c r="E25" s="21" t="s">
        <v>456</v>
      </c>
      <c r="F25" s="70"/>
    </row>
    <row r="26" spans="2:6">
      <c r="B26" s="38" t="s">
        <v>182</v>
      </c>
      <c r="C26" s="18" t="s">
        <v>18</v>
      </c>
      <c r="D26" s="73"/>
      <c r="E26" s="21" t="s">
        <v>242</v>
      </c>
      <c r="F26" s="70"/>
    </row>
    <row r="27" spans="2:6">
      <c r="B27" s="38" t="s">
        <v>106</v>
      </c>
      <c r="C27" s="18" t="s">
        <v>19</v>
      </c>
      <c r="D27" s="73"/>
      <c r="E27" s="21" t="s">
        <v>243</v>
      </c>
      <c r="F27" s="70"/>
    </row>
    <row r="28" spans="2:6">
      <c r="B28" s="19" t="s">
        <v>175</v>
      </c>
      <c r="C28" s="18"/>
      <c r="D28" s="66"/>
      <c r="E28" s="21"/>
      <c r="F28" s="70"/>
    </row>
    <row r="29" spans="2:6">
      <c r="B29" s="38" t="s">
        <v>183</v>
      </c>
      <c r="C29" s="18" t="s">
        <v>20</v>
      </c>
      <c r="D29" s="73"/>
      <c r="E29" s="21" t="s">
        <v>244</v>
      </c>
      <c r="F29" s="70"/>
    </row>
    <row r="30" spans="2:6">
      <c r="B30" s="38" t="s">
        <v>129</v>
      </c>
      <c r="C30" s="18" t="s">
        <v>21</v>
      </c>
      <c r="D30" s="73"/>
      <c r="E30" s="21" t="s">
        <v>245</v>
      </c>
      <c r="F30" s="70"/>
    </row>
    <row r="31" spans="2:6">
      <c r="B31" s="38" t="s">
        <v>130</v>
      </c>
      <c r="C31" s="18" t="s">
        <v>22</v>
      </c>
      <c r="D31" s="73"/>
      <c r="E31" s="21" t="s">
        <v>246</v>
      </c>
      <c r="F31" s="70"/>
    </row>
    <row r="32" spans="2:6">
      <c r="B32" s="38" t="s">
        <v>106</v>
      </c>
      <c r="C32" s="18" t="s">
        <v>23</v>
      </c>
      <c r="D32" s="73"/>
      <c r="E32" s="21" t="s">
        <v>247</v>
      </c>
      <c r="F32" s="70"/>
    </row>
    <row r="33" spans="2:7">
      <c r="B33" s="19" t="s">
        <v>126</v>
      </c>
      <c r="C33" s="18" t="s">
        <v>24</v>
      </c>
      <c r="D33" s="73"/>
      <c r="E33" s="21" t="s">
        <v>248</v>
      </c>
      <c r="F33" s="70"/>
    </row>
    <row r="34" spans="2:7">
      <c r="B34" s="20" t="s">
        <v>173</v>
      </c>
      <c r="C34" s="18"/>
      <c r="D34" s="66"/>
      <c r="E34" s="70"/>
      <c r="F34" s="70"/>
    </row>
    <row r="35" spans="2:7">
      <c r="B35" s="19" t="s">
        <v>172</v>
      </c>
      <c r="C35" s="18" t="s">
        <v>25</v>
      </c>
      <c r="D35" s="73"/>
      <c r="E35" s="21" t="s">
        <v>251</v>
      </c>
      <c r="F35" s="21" t="s">
        <v>250</v>
      </c>
      <c r="G35" s="16" t="s">
        <v>294</v>
      </c>
    </row>
    <row r="36" spans="2:7">
      <c r="B36" s="19" t="s">
        <v>174</v>
      </c>
      <c r="C36" s="18" t="s">
        <v>26</v>
      </c>
      <c r="D36" s="73"/>
      <c r="E36" s="21" t="s">
        <v>251</v>
      </c>
      <c r="F36" s="21" t="s">
        <v>252</v>
      </c>
      <c r="G36" s="16" t="s">
        <v>294</v>
      </c>
    </row>
    <row r="37" spans="2:7">
      <c r="B37" s="257" t="s">
        <v>598</v>
      </c>
      <c r="C37" s="258" t="s">
        <v>599</v>
      </c>
      <c r="D37" s="174"/>
      <c r="E37" s="175" t="s">
        <v>224</v>
      </c>
      <c r="F37" s="175" t="s">
        <v>600</v>
      </c>
    </row>
    <row r="38" spans="2:7">
      <c r="B38" s="257" t="s">
        <v>601</v>
      </c>
      <c r="C38" s="258" t="s">
        <v>602</v>
      </c>
      <c r="D38" s="174"/>
      <c r="E38" s="175" t="s">
        <v>224</v>
      </c>
      <c r="F38" s="175" t="s">
        <v>603</v>
      </c>
    </row>
    <row r="39" spans="2:7">
      <c r="B39" s="257" t="s">
        <v>604</v>
      </c>
      <c r="C39" s="258" t="s">
        <v>605</v>
      </c>
      <c r="D39" s="174"/>
      <c r="E39" s="175" t="s">
        <v>224</v>
      </c>
      <c r="F39" s="175" t="s">
        <v>606</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4"/>
  <sheetViews>
    <sheetView showGridLines="0" topLeftCell="A5" zoomScale="80" zoomScaleNormal="80" workbookViewId="0"/>
  </sheetViews>
  <sheetFormatPr defaultColWidth="9.28515625" defaultRowHeight="15"/>
  <cols>
    <col min="1" max="1" width="38.42578125" style="41" bestFit="1" customWidth="1"/>
    <col min="2" max="2" width="45.42578125" style="41" customWidth="1"/>
    <col min="3" max="16384" width="9.28515625" style="41"/>
  </cols>
  <sheetData>
    <row r="1" spans="1:7">
      <c r="A1" s="169" t="s">
        <v>406</v>
      </c>
      <c r="C1" s="75"/>
    </row>
    <row r="2" spans="1:7">
      <c r="A2" s="47" t="s">
        <v>586</v>
      </c>
      <c r="C2" s="75"/>
    </row>
    <row r="3" spans="1:7">
      <c r="A3" s="70"/>
      <c r="C3" s="75"/>
    </row>
    <row r="4" spans="1:7">
      <c r="A4" s="169" t="s">
        <v>432</v>
      </c>
      <c r="C4" s="75"/>
    </row>
    <row r="5" spans="1:7">
      <c r="A5" s="70"/>
      <c r="C5" s="75"/>
    </row>
    <row r="6" spans="1:7">
      <c r="A6" s="47" t="s">
        <v>586</v>
      </c>
      <c r="C6" s="75"/>
    </row>
    <row r="7" spans="1:7">
      <c r="A7" s="70"/>
      <c r="D7" s="18" t="s">
        <v>2</v>
      </c>
    </row>
    <row r="8" spans="1:7">
      <c r="B8" s="22" t="s">
        <v>38</v>
      </c>
      <c r="C8" s="18" t="s">
        <v>3</v>
      </c>
      <c r="D8" s="73"/>
      <c r="E8" s="21" t="s">
        <v>229</v>
      </c>
      <c r="F8" s="70"/>
      <c r="G8" s="70"/>
    </row>
    <row r="9" spans="1:7">
      <c r="B9" s="22" t="s">
        <v>40</v>
      </c>
      <c r="C9" s="18" t="s">
        <v>4</v>
      </c>
      <c r="D9" s="73"/>
      <c r="E9" s="21" t="s">
        <v>230</v>
      </c>
      <c r="F9" s="21" t="s">
        <v>231</v>
      </c>
      <c r="G9" s="70"/>
    </row>
    <row r="10" spans="1:7">
      <c r="B10" s="22" t="s">
        <v>41</v>
      </c>
      <c r="C10" s="18" t="s">
        <v>5</v>
      </c>
      <c r="D10" s="73"/>
      <c r="E10" s="21" t="s">
        <v>230</v>
      </c>
      <c r="F10" s="21" t="s">
        <v>232</v>
      </c>
      <c r="G10" s="70"/>
    </row>
    <row r="11" spans="1:7">
      <c r="B11" s="22" t="s">
        <v>358</v>
      </c>
      <c r="C11" s="18" t="s">
        <v>6</v>
      </c>
      <c r="D11" s="73"/>
      <c r="E11" s="21" t="s">
        <v>230</v>
      </c>
      <c r="F11" s="21" t="s">
        <v>363</v>
      </c>
      <c r="G11" s="70"/>
    </row>
    <row r="12" spans="1:7">
      <c r="B12" s="22" t="s">
        <v>42</v>
      </c>
      <c r="C12" s="18" t="s">
        <v>39</v>
      </c>
      <c r="D12" s="73"/>
      <c r="E12" s="21" t="s">
        <v>233</v>
      </c>
      <c r="F12" s="70"/>
      <c r="G12" s="70"/>
    </row>
    <row r="13" spans="1:7">
      <c r="B13" s="22" t="s">
        <v>43</v>
      </c>
      <c r="C13" s="18" t="s">
        <v>7</v>
      </c>
      <c r="D13" s="73"/>
      <c r="E13" s="21" t="s">
        <v>234</v>
      </c>
      <c r="F13" s="70"/>
      <c r="G13" s="70"/>
    </row>
    <row r="14" spans="1:7">
      <c r="B14" s="22" t="s">
        <v>222</v>
      </c>
      <c r="C14" s="18" t="s">
        <v>8</v>
      </c>
      <c r="D14" s="73"/>
      <c r="E14" s="21" t="s">
        <v>224</v>
      </c>
      <c r="F14" s="21" t="s">
        <v>225</v>
      </c>
      <c r="G14" s="70"/>
    </row>
    <row r="15" spans="1:7" ht="30">
      <c r="B15" s="22" t="s">
        <v>223</v>
      </c>
      <c r="C15" s="18" t="s">
        <v>9</v>
      </c>
      <c r="D15" s="73"/>
      <c r="E15" s="21" t="s">
        <v>224</v>
      </c>
      <c r="F15" s="21" t="s">
        <v>226</v>
      </c>
      <c r="G15" s="70"/>
    </row>
    <row r="16" spans="1:7">
      <c r="B16" s="22" t="s">
        <v>147</v>
      </c>
      <c r="C16" s="18" t="s">
        <v>10</v>
      </c>
      <c r="D16" s="73"/>
      <c r="E16" s="21" t="s">
        <v>227</v>
      </c>
      <c r="F16" s="70"/>
      <c r="G16" s="70"/>
    </row>
    <row r="17" spans="2:7">
      <c r="B17" s="22" t="s">
        <v>154</v>
      </c>
      <c r="C17" s="18" t="s">
        <v>11</v>
      </c>
      <c r="D17" s="73"/>
      <c r="E17" s="21" t="s">
        <v>228</v>
      </c>
      <c r="F17" s="70"/>
      <c r="G17" s="70"/>
    </row>
    <row r="18" spans="2:7">
      <c r="B18" s="22" t="s">
        <v>108</v>
      </c>
      <c r="C18" s="18" t="s">
        <v>12</v>
      </c>
      <c r="D18" s="73"/>
      <c r="E18" s="21" t="s">
        <v>235</v>
      </c>
      <c r="F18" s="70"/>
      <c r="G18" s="70"/>
    </row>
    <row r="19" spans="2:7">
      <c r="B19" s="22" t="s">
        <v>109</v>
      </c>
      <c r="C19" s="18" t="s">
        <v>13</v>
      </c>
      <c r="D19" s="73"/>
      <c r="E19" s="21" t="s">
        <v>236</v>
      </c>
      <c r="F19" s="21" t="s">
        <v>238</v>
      </c>
      <c r="G19" s="70"/>
    </row>
    <row r="20" spans="2:7">
      <c r="B20" s="22" t="s">
        <v>110</v>
      </c>
      <c r="C20" s="18" t="s">
        <v>14</v>
      </c>
      <c r="D20" s="73"/>
      <c r="E20" s="21" t="s">
        <v>236</v>
      </c>
      <c r="F20" s="21" t="s">
        <v>239</v>
      </c>
      <c r="G20" s="70"/>
    </row>
    <row r="21" spans="2:7">
      <c r="B21" s="257" t="s">
        <v>598</v>
      </c>
      <c r="C21" s="258" t="s">
        <v>599</v>
      </c>
      <c r="D21" s="174"/>
      <c r="E21" s="175" t="s">
        <v>224</v>
      </c>
      <c r="F21" s="175" t="s">
        <v>600</v>
      </c>
    </row>
    <row r="22" spans="2:7">
      <c r="B22" s="257" t="s">
        <v>601</v>
      </c>
      <c r="C22" s="258" t="s">
        <v>602</v>
      </c>
      <c r="D22" s="174"/>
      <c r="E22" s="175" t="s">
        <v>224</v>
      </c>
      <c r="F22" s="175" t="s">
        <v>603</v>
      </c>
    </row>
    <row r="23" spans="2:7">
      <c r="B23" s="257" t="s">
        <v>604</v>
      </c>
      <c r="C23" s="258" t="s">
        <v>605</v>
      </c>
      <c r="D23" s="174"/>
      <c r="E23" s="175" t="s">
        <v>224</v>
      </c>
      <c r="F23" s="175" t="s">
        <v>606</v>
      </c>
    </row>
    <row r="24" spans="2:7">
      <c r="B24" s="70"/>
      <c r="C24" s="70"/>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B71"/>
  <sheetViews>
    <sheetView showGridLines="0" topLeftCell="A52" zoomScale="80" zoomScaleNormal="80" workbookViewId="0"/>
  </sheetViews>
  <sheetFormatPr defaultColWidth="9.28515625" defaultRowHeight="15"/>
  <cols>
    <col min="1" max="1" width="35.42578125" style="150" customWidth="1"/>
    <col min="2" max="2" width="10" style="150" customWidth="1"/>
    <col min="3" max="3" width="32.7109375" style="150" customWidth="1"/>
    <col min="4" max="4" width="17.28515625" style="150" customWidth="1"/>
    <col min="5" max="5" width="16.7109375" style="150" customWidth="1"/>
    <col min="6" max="6" width="12.5703125" style="150" customWidth="1"/>
    <col min="7" max="7" width="15.5703125" style="150" customWidth="1"/>
    <col min="8" max="9" width="13.42578125" style="150" customWidth="1"/>
    <col min="10" max="10" width="23.5703125" style="150" customWidth="1"/>
    <col min="11" max="16384" width="9.28515625" style="150"/>
  </cols>
  <sheetData>
    <row r="1" spans="1:27" s="70" customFormat="1">
      <c r="A1" s="169" t="s">
        <v>397</v>
      </c>
      <c r="C1" s="75"/>
    </row>
    <row r="2" spans="1:27" s="70" customFormat="1">
      <c r="A2" s="47" t="s">
        <v>586</v>
      </c>
      <c r="C2" s="75"/>
    </row>
    <row r="3" spans="1:27" s="70" customFormat="1" ht="12" customHeight="1"/>
    <row r="4" spans="1:27" s="70" customFormat="1" ht="12" customHeight="1">
      <c r="A4" s="169" t="s">
        <v>433</v>
      </c>
    </row>
    <row r="5" spans="1:27" s="70" customFormat="1" ht="12" customHeight="1"/>
    <row r="6" spans="1:27" s="70" customFormat="1" ht="12" customHeight="1">
      <c r="A6" s="47" t="s">
        <v>192</v>
      </c>
    </row>
    <row r="7" spans="1:27" s="70" customFormat="1" ht="12" customHeight="1"/>
    <row r="8" spans="1:27" s="70" customFormat="1" ht="12" customHeight="1"/>
    <row r="9" spans="1:27" s="70" customFormat="1" ht="12" customHeight="1"/>
    <row r="10" spans="1:27" s="70" customFormat="1">
      <c r="E10" s="18" t="s">
        <v>2</v>
      </c>
    </row>
    <row r="11" spans="1:27" s="70" customFormat="1">
      <c r="C11" s="22" t="s">
        <v>38</v>
      </c>
      <c r="D11" s="18" t="s">
        <v>3</v>
      </c>
      <c r="E11" s="57"/>
      <c r="F11" s="21" t="s">
        <v>229</v>
      </c>
    </row>
    <row r="12" spans="1:27" s="70" customFormat="1">
      <c r="C12" s="22" t="s">
        <v>40</v>
      </c>
      <c r="D12" s="18" t="s">
        <v>4</v>
      </c>
      <c r="E12" s="57"/>
      <c r="F12" s="21" t="s">
        <v>230</v>
      </c>
      <c r="G12" s="21" t="s">
        <v>231</v>
      </c>
    </row>
    <row r="13" spans="1:27">
      <c r="A13" s="70"/>
      <c r="B13" s="70"/>
      <c r="C13" s="22" t="s">
        <v>41</v>
      </c>
      <c r="D13" s="18" t="s">
        <v>5</v>
      </c>
      <c r="E13" s="57"/>
      <c r="F13" s="21" t="s">
        <v>230</v>
      </c>
      <c r="G13" s="21" t="s">
        <v>232</v>
      </c>
      <c r="H13" s="70"/>
      <c r="I13" s="70"/>
      <c r="J13" s="70"/>
      <c r="K13" s="70"/>
      <c r="L13" s="70"/>
      <c r="M13" s="70"/>
      <c r="N13" s="70"/>
      <c r="O13" s="70"/>
      <c r="P13" s="70"/>
      <c r="Q13" s="70"/>
      <c r="R13" s="70"/>
      <c r="S13" s="70"/>
      <c r="T13" s="70"/>
      <c r="U13" s="70"/>
      <c r="V13" s="70"/>
      <c r="W13" s="70"/>
      <c r="X13" s="70"/>
      <c r="Y13" s="70"/>
      <c r="Z13" s="70"/>
      <c r="AA13" s="70"/>
    </row>
    <row r="14" spans="1:27">
      <c r="A14" s="70"/>
      <c r="B14" s="70"/>
      <c r="C14" s="22" t="s">
        <v>42</v>
      </c>
      <c r="D14" s="18" t="s">
        <v>39</v>
      </c>
      <c r="E14" s="57"/>
      <c r="F14" s="21" t="s">
        <v>233</v>
      </c>
      <c r="G14" s="70"/>
      <c r="H14" s="70"/>
      <c r="I14" s="70"/>
      <c r="J14" s="70"/>
      <c r="K14" s="70"/>
      <c r="L14" s="70"/>
      <c r="M14" s="70"/>
      <c r="N14" s="70"/>
      <c r="O14" s="70"/>
      <c r="P14" s="70"/>
      <c r="Q14" s="70"/>
      <c r="R14" s="70"/>
      <c r="S14" s="70"/>
      <c r="T14" s="70"/>
      <c r="U14" s="70"/>
      <c r="V14" s="70"/>
      <c r="W14" s="70"/>
      <c r="X14" s="70"/>
      <c r="Y14" s="70"/>
      <c r="Z14" s="70"/>
      <c r="AA14" s="70"/>
    </row>
    <row r="15" spans="1:27">
      <c r="A15" s="70"/>
      <c r="B15" s="70"/>
      <c r="C15" s="22" t="s">
        <v>43</v>
      </c>
      <c r="D15" s="18" t="s">
        <v>7</v>
      </c>
      <c r="E15" s="57"/>
      <c r="F15" s="21" t="s">
        <v>234</v>
      </c>
      <c r="G15" s="70"/>
      <c r="H15" s="70"/>
      <c r="I15" s="70"/>
      <c r="J15" s="70"/>
      <c r="K15" s="70"/>
      <c r="L15" s="70"/>
      <c r="M15" s="70"/>
      <c r="N15" s="70"/>
      <c r="O15" s="70"/>
      <c r="P15" s="70"/>
      <c r="Q15" s="70"/>
      <c r="R15" s="70"/>
      <c r="S15" s="70"/>
      <c r="T15" s="70"/>
      <c r="U15" s="70"/>
      <c r="V15" s="70"/>
      <c r="W15" s="70"/>
      <c r="X15" s="70"/>
      <c r="Y15" s="70"/>
      <c r="Z15" s="70"/>
      <c r="AA15" s="70"/>
    </row>
    <row r="16" spans="1:27" ht="15.75" customHeight="1">
      <c r="A16" s="70"/>
      <c r="B16" s="70"/>
      <c r="C16" s="257" t="s">
        <v>598</v>
      </c>
      <c r="D16" s="258" t="s">
        <v>599</v>
      </c>
      <c r="E16" s="174"/>
      <c r="F16" s="175" t="s">
        <v>224</v>
      </c>
      <c r="G16" s="175" t="s">
        <v>600</v>
      </c>
      <c r="H16" s="70"/>
      <c r="I16" s="70"/>
      <c r="J16" s="70"/>
      <c r="K16" s="70"/>
      <c r="L16" s="70"/>
      <c r="M16" s="70"/>
      <c r="N16" s="70"/>
      <c r="O16" s="70"/>
      <c r="P16" s="70"/>
      <c r="Q16" s="70"/>
      <c r="R16" s="70"/>
      <c r="S16" s="70"/>
      <c r="T16" s="70"/>
      <c r="U16" s="70"/>
      <c r="V16" s="70"/>
      <c r="W16" s="70"/>
      <c r="X16" s="70"/>
      <c r="Y16" s="70"/>
      <c r="Z16" s="70"/>
      <c r="AA16" s="70"/>
    </row>
    <row r="17" spans="1:28" ht="15.75" customHeight="1">
      <c r="A17" s="70"/>
      <c r="B17" s="70"/>
      <c r="C17" s="257" t="s">
        <v>601</v>
      </c>
      <c r="D17" s="258" t="s">
        <v>602</v>
      </c>
      <c r="E17" s="174"/>
      <c r="F17" s="175" t="s">
        <v>224</v>
      </c>
      <c r="G17" s="175" t="s">
        <v>603</v>
      </c>
      <c r="H17" s="70"/>
      <c r="I17" s="70"/>
      <c r="J17" s="70"/>
      <c r="K17" s="70"/>
      <c r="L17" s="70"/>
      <c r="M17" s="70"/>
      <c r="N17" s="70"/>
      <c r="O17" s="70"/>
      <c r="P17" s="70"/>
      <c r="Q17" s="70"/>
      <c r="R17" s="70"/>
      <c r="S17" s="70"/>
      <c r="T17" s="70"/>
      <c r="U17" s="70"/>
      <c r="V17" s="70"/>
      <c r="W17" s="70"/>
      <c r="X17" s="70"/>
      <c r="Y17" s="70"/>
      <c r="Z17" s="70"/>
      <c r="AA17" s="70"/>
    </row>
    <row r="18" spans="1:28" ht="15.75" customHeight="1">
      <c r="A18" s="70"/>
      <c r="B18" s="70"/>
      <c r="C18" s="257" t="s">
        <v>604</v>
      </c>
      <c r="D18" s="258" t="s">
        <v>605</v>
      </c>
      <c r="E18" s="174"/>
      <c r="F18" s="175" t="s">
        <v>224</v>
      </c>
      <c r="G18" s="175" t="s">
        <v>606</v>
      </c>
      <c r="H18" s="70"/>
      <c r="I18" s="70"/>
      <c r="J18" s="70"/>
      <c r="K18" s="70"/>
      <c r="L18" s="70"/>
      <c r="M18" s="70"/>
      <c r="N18" s="70"/>
      <c r="O18" s="70"/>
      <c r="P18" s="70"/>
      <c r="Q18" s="70"/>
      <c r="R18" s="70"/>
      <c r="S18" s="70"/>
      <c r="T18" s="70"/>
      <c r="U18" s="70"/>
      <c r="V18" s="70"/>
      <c r="W18" s="70"/>
      <c r="X18" s="70"/>
      <c r="Y18" s="70"/>
      <c r="Z18" s="70"/>
      <c r="AA18" s="70"/>
    </row>
    <row r="19" spans="1:28">
      <c r="A19" s="70"/>
      <c r="B19" s="70"/>
      <c r="C19" s="70"/>
      <c r="D19" s="130"/>
      <c r="E19" s="76"/>
      <c r="F19" s="70"/>
      <c r="G19" s="76"/>
      <c r="H19" s="70"/>
      <c r="I19" s="70"/>
      <c r="J19" s="70"/>
      <c r="K19" s="70"/>
      <c r="L19" s="70"/>
      <c r="M19" s="70"/>
      <c r="N19" s="70"/>
      <c r="O19" s="70"/>
      <c r="P19" s="70"/>
      <c r="Q19" s="70"/>
      <c r="R19" s="70"/>
      <c r="S19" s="70"/>
      <c r="T19" s="70"/>
      <c r="U19" s="70"/>
      <c r="V19" s="70"/>
      <c r="W19" s="70"/>
      <c r="X19" s="70"/>
      <c r="Y19" s="70"/>
      <c r="Z19" s="70"/>
      <c r="AA19" s="70"/>
      <c r="AB19" s="70"/>
    </row>
    <row r="20" spans="1:28">
      <c r="A20" s="169" t="s">
        <v>434</v>
      </c>
      <c r="B20" s="70"/>
      <c r="C20" s="70"/>
      <c r="D20" s="130"/>
      <c r="E20" s="76"/>
      <c r="F20" s="76"/>
      <c r="G20" s="70"/>
      <c r="H20" s="70"/>
      <c r="I20" s="70"/>
      <c r="J20" s="70"/>
      <c r="K20" s="70"/>
      <c r="L20" s="70"/>
      <c r="M20" s="70"/>
      <c r="N20" s="70"/>
      <c r="O20" s="70"/>
      <c r="P20" s="70"/>
      <c r="Q20" s="70"/>
      <c r="R20" s="70"/>
      <c r="S20" s="70"/>
      <c r="T20" s="70"/>
      <c r="U20" s="70"/>
      <c r="V20" s="70"/>
      <c r="W20" s="70"/>
      <c r="X20" s="70"/>
      <c r="Y20" s="70"/>
      <c r="Z20" s="70"/>
      <c r="AA20" s="70"/>
    </row>
    <row r="21" spans="1:28">
      <c r="A21" s="70"/>
      <c r="B21" s="70"/>
      <c r="C21" s="70"/>
      <c r="D21" s="130"/>
      <c r="E21" s="76"/>
      <c r="F21" s="76"/>
      <c r="G21" s="70"/>
      <c r="H21" s="70"/>
      <c r="I21" s="70"/>
      <c r="J21" s="70"/>
      <c r="K21" s="70"/>
      <c r="L21" s="70"/>
      <c r="M21" s="70"/>
      <c r="N21" s="70"/>
      <c r="O21" s="70"/>
      <c r="P21" s="70"/>
      <c r="Q21" s="70"/>
      <c r="R21" s="70"/>
      <c r="S21" s="70"/>
      <c r="T21" s="70"/>
      <c r="U21" s="70"/>
      <c r="V21" s="70"/>
      <c r="W21" s="70"/>
      <c r="X21" s="70"/>
      <c r="Y21" s="70"/>
      <c r="Z21" s="70"/>
      <c r="AA21" s="70"/>
    </row>
    <row r="22" spans="1:28">
      <c r="A22" s="47" t="s">
        <v>587</v>
      </c>
      <c r="B22" s="70"/>
      <c r="C22" s="70"/>
      <c r="D22" s="70"/>
      <c r="E22" s="76"/>
      <c r="F22" s="76"/>
      <c r="G22" s="70"/>
      <c r="H22" s="70"/>
      <c r="I22" s="70"/>
      <c r="J22" s="70"/>
      <c r="K22" s="70"/>
      <c r="L22" s="70"/>
      <c r="M22" s="70"/>
      <c r="N22" s="70"/>
      <c r="O22" s="70"/>
      <c r="P22" s="70"/>
      <c r="Q22" s="70"/>
      <c r="R22" s="70"/>
      <c r="S22" s="70"/>
      <c r="T22" s="70"/>
      <c r="U22" s="70"/>
      <c r="V22" s="70"/>
      <c r="W22" s="70"/>
      <c r="X22" s="70"/>
      <c r="Y22" s="70"/>
      <c r="Z22" s="70"/>
      <c r="AA22" s="70"/>
    </row>
    <row r="23" spans="1:28">
      <c r="A23" s="70"/>
      <c r="B23" s="70"/>
      <c r="C23" s="70"/>
      <c r="D23" s="70"/>
      <c r="E23" s="76"/>
      <c r="F23" s="76"/>
      <c r="G23" s="70"/>
      <c r="H23" s="70"/>
      <c r="I23" s="70"/>
      <c r="J23" s="70"/>
      <c r="K23" s="70"/>
      <c r="L23" s="70"/>
      <c r="M23" s="70"/>
      <c r="N23" s="70"/>
      <c r="O23" s="70"/>
      <c r="P23" s="70"/>
      <c r="Q23" s="70"/>
      <c r="R23" s="70"/>
      <c r="S23" s="70"/>
      <c r="T23" s="70"/>
      <c r="U23" s="70"/>
      <c r="V23" s="70"/>
      <c r="W23" s="70"/>
      <c r="X23" s="70"/>
      <c r="Y23" s="70"/>
      <c r="Z23" s="70"/>
      <c r="AA23" s="70"/>
    </row>
    <row r="24" spans="1:28">
      <c r="A24" s="70"/>
      <c r="B24" s="70"/>
      <c r="C24" s="70"/>
      <c r="D24" s="70"/>
      <c r="E24" s="32" t="s">
        <v>155</v>
      </c>
      <c r="F24" s="32" t="s">
        <v>156</v>
      </c>
      <c r="G24" s="32" t="s">
        <v>368</v>
      </c>
      <c r="H24" s="32" t="s">
        <v>286</v>
      </c>
      <c r="I24" s="70"/>
      <c r="J24" s="70"/>
      <c r="K24" s="70"/>
      <c r="L24" s="70"/>
      <c r="M24" s="70"/>
      <c r="N24" s="70"/>
      <c r="O24" s="70"/>
      <c r="P24" s="70"/>
      <c r="Q24" s="70"/>
      <c r="R24" s="70"/>
      <c r="S24" s="70"/>
      <c r="T24" s="70"/>
      <c r="U24" s="70"/>
      <c r="V24" s="70"/>
      <c r="W24" s="70"/>
      <c r="X24" s="70"/>
      <c r="Y24" s="70"/>
      <c r="Z24" s="70"/>
      <c r="AA24" s="70"/>
    </row>
    <row r="25" spans="1:28">
      <c r="A25" s="70"/>
      <c r="B25" s="70"/>
      <c r="C25" s="70"/>
      <c r="D25" s="70"/>
      <c r="E25" s="18" t="s">
        <v>53</v>
      </c>
      <c r="F25" s="18" t="s">
        <v>54</v>
      </c>
      <c r="G25" s="18" t="s">
        <v>45</v>
      </c>
      <c r="H25" s="18" t="s">
        <v>46</v>
      </c>
      <c r="I25" s="70"/>
      <c r="J25" s="70"/>
      <c r="K25" s="70"/>
      <c r="L25" s="70"/>
      <c r="M25" s="70"/>
      <c r="N25" s="70"/>
      <c r="O25" s="70"/>
      <c r="P25" s="70"/>
      <c r="Q25" s="70"/>
      <c r="R25" s="70"/>
      <c r="S25" s="70"/>
      <c r="T25" s="70"/>
      <c r="U25" s="70"/>
      <c r="V25" s="70"/>
      <c r="W25" s="70"/>
      <c r="X25" s="70"/>
      <c r="Y25" s="70"/>
      <c r="Z25" s="70"/>
      <c r="AA25" s="70"/>
    </row>
    <row r="26" spans="1:28">
      <c r="A26" s="70"/>
      <c r="B26" s="70"/>
      <c r="C26" s="22" t="s">
        <v>370</v>
      </c>
      <c r="D26" s="18" t="s">
        <v>31</v>
      </c>
      <c r="E26" s="57"/>
      <c r="F26" s="57"/>
      <c r="G26" s="57"/>
      <c r="H26" s="57"/>
      <c r="I26" s="21" t="s">
        <v>236</v>
      </c>
      <c r="J26" s="21" t="s">
        <v>380</v>
      </c>
      <c r="K26" s="70"/>
      <c r="L26" s="70"/>
      <c r="M26" s="70"/>
      <c r="N26" s="70"/>
      <c r="O26" s="70"/>
      <c r="P26" s="70"/>
      <c r="Q26" s="70"/>
      <c r="R26" s="70"/>
      <c r="S26" s="70"/>
      <c r="T26" s="70"/>
      <c r="U26" s="70"/>
      <c r="V26" s="70"/>
      <c r="W26" s="70"/>
      <c r="X26" s="70"/>
      <c r="Y26" s="70"/>
      <c r="Z26" s="70"/>
      <c r="AA26" s="70"/>
    </row>
    <row r="27" spans="1:28">
      <c r="A27" s="70"/>
      <c r="B27" s="70"/>
      <c r="C27" s="22" t="s">
        <v>371</v>
      </c>
      <c r="D27" s="18" t="s">
        <v>186</v>
      </c>
      <c r="E27" s="57"/>
      <c r="F27" s="57"/>
      <c r="G27" s="57"/>
      <c r="H27" s="57"/>
      <c r="I27" s="21" t="s">
        <v>236</v>
      </c>
      <c r="J27" s="21" t="s">
        <v>381</v>
      </c>
      <c r="M27" s="70"/>
      <c r="N27" s="70"/>
      <c r="O27" s="70"/>
      <c r="P27" s="70"/>
      <c r="Q27" s="70"/>
      <c r="R27" s="70"/>
      <c r="S27" s="70"/>
      <c r="T27" s="70"/>
      <c r="U27" s="70"/>
      <c r="V27" s="70"/>
      <c r="W27" s="70"/>
      <c r="X27" s="70"/>
      <c r="Y27" s="70"/>
      <c r="Z27" s="70"/>
      <c r="AA27" s="70"/>
    </row>
    <row r="28" spans="1:28">
      <c r="A28" s="70"/>
      <c r="B28" s="70"/>
      <c r="C28" s="22" t="s">
        <v>372</v>
      </c>
      <c r="D28" s="18" t="s">
        <v>32</v>
      </c>
      <c r="E28" s="57"/>
      <c r="F28" s="57"/>
      <c r="G28" s="57"/>
      <c r="H28" s="57"/>
      <c r="I28" s="21" t="s">
        <v>236</v>
      </c>
      <c r="J28" s="21" t="s">
        <v>237</v>
      </c>
      <c r="M28" s="70"/>
      <c r="N28" s="70"/>
      <c r="O28" s="70"/>
      <c r="P28" s="70"/>
      <c r="Q28" s="70"/>
      <c r="R28" s="70"/>
      <c r="S28" s="70"/>
      <c r="T28" s="70"/>
      <c r="U28" s="70"/>
      <c r="V28" s="70"/>
      <c r="W28" s="70"/>
      <c r="X28" s="70"/>
      <c r="Y28" s="70"/>
      <c r="Z28" s="70"/>
      <c r="AA28" s="70"/>
    </row>
    <row r="29" spans="1:28">
      <c r="A29" s="70"/>
      <c r="B29" s="70"/>
      <c r="C29" s="22" t="s">
        <v>491</v>
      </c>
      <c r="D29" s="18" t="s">
        <v>33</v>
      </c>
      <c r="E29" s="57"/>
      <c r="F29" s="57"/>
      <c r="G29" s="57"/>
      <c r="H29" s="57"/>
      <c r="I29" s="21" t="s">
        <v>236</v>
      </c>
      <c r="J29" s="21" t="s">
        <v>238</v>
      </c>
      <c r="M29" s="70"/>
      <c r="N29" s="70"/>
      <c r="O29" s="70"/>
      <c r="P29" s="70"/>
      <c r="Q29" s="70"/>
      <c r="R29" s="70"/>
      <c r="S29" s="70"/>
      <c r="T29" s="70"/>
      <c r="U29" s="70"/>
      <c r="V29" s="70"/>
      <c r="W29" s="70"/>
      <c r="X29" s="70"/>
      <c r="Y29" s="70"/>
      <c r="Z29" s="70"/>
      <c r="AA29" s="70"/>
    </row>
    <row r="30" spans="1:28" ht="30">
      <c r="A30" s="70"/>
      <c r="B30" s="70"/>
      <c r="C30" s="22" t="s">
        <v>519</v>
      </c>
      <c r="D30" s="18" t="s">
        <v>34</v>
      </c>
      <c r="E30" s="57"/>
      <c r="F30" s="57"/>
      <c r="G30" s="57"/>
      <c r="H30" s="57"/>
      <c r="I30" s="21" t="s">
        <v>236</v>
      </c>
      <c r="J30" s="21" t="s">
        <v>520</v>
      </c>
      <c r="K30" s="16"/>
      <c r="M30" s="70"/>
      <c r="N30" s="70"/>
      <c r="O30" s="70"/>
      <c r="P30" s="70"/>
      <c r="Q30" s="70"/>
      <c r="R30" s="70"/>
      <c r="S30" s="70"/>
      <c r="T30" s="70"/>
      <c r="U30" s="70"/>
      <c r="V30" s="70"/>
      <c r="W30" s="70"/>
      <c r="X30" s="70"/>
      <c r="Y30" s="70"/>
      <c r="Z30" s="70"/>
      <c r="AA30" s="70"/>
    </row>
    <row r="31" spans="1:28" ht="30">
      <c r="A31" s="70"/>
      <c r="B31" s="70"/>
      <c r="C31" s="54" t="s">
        <v>867</v>
      </c>
      <c r="D31" s="18" t="s">
        <v>35</v>
      </c>
      <c r="E31" s="57"/>
      <c r="F31" s="57"/>
      <c r="G31" s="57"/>
      <c r="H31" s="57"/>
      <c r="I31" s="21" t="s">
        <v>251</v>
      </c>
      <c r="J31" s="21" t="s">
        <v>254</v>
      </c>
      <c r="K31" s="17" t="s">
        <v>253</v>
      </c>
      <c r="L31" s="150" t="s">
        <v>522</v>
      </c>
      <c r="M31" s="70"/>
      <c r="N31" s="70"/>
      <c r="O31" s="70"/>
      <c r="P31" s="70"/>
      <c r="Q31" s="70"/>
      <c r="R31" s="70"/>
      <c r="S31" s="70"/>
      <c r="T31" s="70"/>
      <c r="U31" s="70"/>
      <c r="V31" s="70"/>
      <c r="W31" s="70"/>
      <c r="X31" s="70"/>
      <c r="Y31" s="70"/>
      <c r="Z31" s="70"/>
      <c r="AA31" s="70"/>
    </row>
    <row r="32" spans="1:28" ht="30">
      <c r="A32" s="70"/>
      <c r="B32" s="70"/>
      <c r="C32" s="54" t="s">
        <v>521</v>
      </c>
      <c r="D32" s="18" t="s">
        <v>36</v>
      </c>
      <c r="E32" s="57"/>
      <c r="F32" s="57"/>
      <c r="G32" s="57"/>
      <c r="H32" s="57"/>
      <c r="I32" s="21" t="s">
        <v>251</v>
      </c>
      <c r="J32" s="21" t="s">
        <v>275</v>
      </c>
      <c r="K32" s="16" t="s">
        <v>294</v>
      </c>
      <c r="L32" s="150" t="s">
        <v>522</v>
      </c>
      <c r="M32" s="70"/>
      <c r="N32" s="70"/>
      <c r="O32" s="70"/>
      <c r="P32" s="70"/>
      <c r="Q32" s="70"/>
      <c r="R32" s="70"/>
      <c r="S32" s="70"/>
      <c r="T32" s="70"/>
      <c r="U32" s="70"/>
      <c r="V32" s="70"/>
      <c r="W32" s="70"/>
      <c r="X32" s="70"/>
      <c r="Y32" s="70"/>
      <c r="Z32" s="70"/>
      <c r="AA32" s="70"/>
    </row>
    <row r="33" spans="1:19" ht="45">
      <c r="A33" s="70"/>
      <c r="B33" s="70"/>
      <c r="C33" s="22" t="s">
        <v>382</v>
      </c>
      <c r="D33" s="18" t="s">
        <v>37</v>
      </c>
      <c r="E33" s="57"/>
      <c r="F33" s="57"/>
      <c r="G33" s="57"/>
      <c r="H33" s="57"/>
      <c r="I33" s="21" t="s">
        <v>236</v>
      </c>
      <c r="J33" s="21" t="s">
        <v>237</v>
      </c>
      <c r="L33" s="150" t="s">
        <v>385</v>
      </c>
      <c r="M33" s="70"/>
      <c r="N33" s="70"/>
      <c r="O33" s="70"/>
      <c r="P33" s="70"/>
      <c r="Q33" s="70"/>
      <c r="R33" s="70"/>
      <c r="S33" s="70"/>
    </row>
    <row r="34" spans="1:19" ht="45">
      <c r="A34" s="70"/>
      <c r="B34" s="70"/>
      <c r="C34" s="22" t="s">
        <v>383</v>
      </c>
      <c r="D34" s="18" t="s">
        <v>410</v>
      </c>
      <c r="E34" s="57"/>
      <c r="F34" s="57"/>
      <c r="G34" s="57"/>
      <c r="H34" s="57"/>
      <c r="I34" s="21" t="s">
        <v>251</v>
      </c>
      <c r="J34" s="21" t="s">
        <v>254</v>
      </c>
      <c r="K34" s="17" t="s">
        <v>253</v>
      </c>
      <c r="L34" s="150" t="s">
        <v>385</v>
      </c>
      <c r="M34" s="70"/>
      <c r="N34" s="70"/>
      <c r="O34" s="70"/>
      <c r="P34" s="70"/>
      <c r="Q34" s="70"/>
      <c r="R34" s="70"/>
      <c r="S34" s="70"/>
    </row>
    <row r="35" spans="1:19" ht="45">
      <c r="A35" s="70"/>
      <c r="B35" s="70"/>
      <c r="C35" s="22" t="s">
        <v>384</v>
      </c>
      <c r="D35" s="18" t="s">
        <v>411</v>
      </c>
      <c r="E35" s="57"/>
      <c r="F35" s="57"/>
      <c r="G35" s="57"/>
      <c r="H35" s="57"/>
      <c r="I35" s="21" t="s">
        <v>251</v>
      </c>
      <c r="J35" s="21" t="s">
        <v>275</v>
      </c>
      <c r="K35" s="16" t="s">
        <v>294</v>
      </c>
      <c r="L35" s="150" t="s">
        <v>385</v>
      </c>
      <c r="M35" s="70"/>
      <c r="N35" s="70"/>
      <c r="O35" s="70"/>
      <c r="P35" s="70"/>
      <c r="Q35" s="70"/>
      <c r="R35" s="70"/>
      <c r="S35" s="70"/>
    </row>
    <row r="36" spans="1:19" ht="69.599999999999994" customHeight="1">
      <c r="A36" s="70"/>
      <c r="B36" s="70"/>
      <c r="C36" s="22" t="s">
        <v>369</v>
      </c>
      <c r="D36" s="18" t="s">
        <v>412</v>
      </c>
      <c r="E36" s="57"/>
      <c r="F36" s="57"/>
      <c r="G36" s="57"/>
      <c r="H36" s="57"/>
      <c r="I36" s="21" t="s">
        <v>236</v>
      </c>
      <c r="J36" s="21" t="s">
        <v>237</v>
      </c>
      <c r="L36" s="150" t="s">
        <v>405</v>
      </c>
      <c r="M36" s="70"/>
      <c r="N36" s="70"/>
      <c r="O36" s="70"/>
      <c r="P36" s="70"/>
      <c r="Q36" s="70"/>
      <c r="R36" s="70"/>
      <c r="S36" s="70"/>
    </row>
    <row r="37" spans="1:19" ht="69.599999999999994" customHeight="1">
      <c r="A37" s="70"/>
      <c r="B37" s="70"/>
      <c r="C37" s="22" t="s">
        <v>373</v>
      </c>
      <c r="D37" s="18" t="s">
        <v>139</v>
      </c>
      <c r="E37" s="57"/>
      <c r="F37" s="57"/>
      <c r="G37" s="57"/>
      <c r="H37" s="57"/>
      <c r="I37" s="21" t="s">
        <v>251</v>
      </c>
      <c r="J37" s="21" t="s">
        <v>254</v>
      </c>
      <c r="K37" s="17" t="s">
        <v>253</v>
      </c>
      <c r="L37" s="150" t="s">
        <v>405</v>
      </c>
      <c r="M37" s="70"/>
      <c r="N37" s="70"/>
      <c r="O37" s="70"/>
      <c r="P37" s="70"/>
      <c r="Q37" s="70"/>
      <c r="R37" s="70"/>
      <c r="S37" s="70"/>
    </row>
    <row r="38" spans="1:19" ht="69.599999999999994" customHeight="1">
      <c r="A38" s="70"/>
      <c r="B38" s="70"/>
      <c r="C38" s="22" t="s">
        <v>374</v>
      </c>
      <c r="D38" s="18" t="s">
        <v>413</v>
      </c>
      <c r="E38" s="57"/>
      <c r="F38" s="57"/>
      <c r="G38" s="57"/>
      <c r="H38" s="57"/>
      <c r="I38" s="21" t="s">
        <v>251</v>
      </c>
      <c r="J38" s="21" t="s">
        <v>275</v>
      </c>
      <c r="K38" s="16" t="s">
        <v>294</v>
      </c>
      <c r="L38" s="150" t="s">
        <v>405</v>
      </c>
      <c r="M38" s="70"/>
      <c r="N38" s="70"/>
      <c r="O38" s="70"/>
      <c r="P38" s="70"/>
      <c r="Q38" s="70"/>
      <c r="R38" s="70"/>
      <c r="S38" s="70"/>
    </row>
    <row r="39" spans="1:19">
      <c r="A39" s="70"/>
      <c r="B39" s="70"/>
      <c r="C39" s="20" t="s">
        <v>524</v>
      </c>
      <c r="D39" s="18"/>
      <c r="E39" s="66"/>
      <c r="F39" s="66"/>
      <c r="G39" s="66"/>
      <c r="H39" s="66"/>
      <c r="M39" s="70"/>
      <c r="N39" s="70"/>
      <c r="O39" s="70"/>
      <c r="P39" s="70"/>
      <c r="Q39" s="70"/>
      <c r="R39" s="70"/>
      <c r="S39" s="70"/>
    </row>
    <row r="40" spans="1:19">
      <c r="A40" s="70"/>
      <c r="B40" s="70"/>
      <c r="C40" s="19" t="s">
        <v>364</v>
      </c>
      <c r="D40" s="18" t="s">
        <v>414</v>
      </c>
      <c r="E40" s="66"/>
      <c r="F40" s="66"/>
      <c r="G40" s="66"/>
      <c r="H40" s="57"/>
      <c r="I40" s="21" t="s">
        <v>249</v>
      </c>
      <c r="J40" s="21" t="s">
        <v>390</v>
      </c>
      <c r="M40" s="70"/>
      <c r="N40" s="70"/>
      <c r="O40" s="70"/>
      <c r="P40" s="70"/>
      <c r="Q40" s="70"/>
      <c r="R40" s="70"/>
      <c r="S40" s="70"/>
    </row>
    <row r="41" spans="1:19">
      <c r="A41" s="70"/>
      <c r="B41" s="70"/>
      <c r="C41" s="19" t="s">
        <v>365</v>
      </c>
      <c r="D41" s="18" t="s">
        <v>415</v>
      </c>
      <c r="E41" s="66"/>
      <c r="F41" s="66"/>
      <c r="G41" s="66"/>
      <c r="H41" s="57"/>
      <c r="I41" s="21" t="s">
        <v>249</v>
      </c>
      <c r="J41" s="21" t="s">
        <v>391</v>
      </c>
      <c r="M41" s="70"/>
      <c r="N41" s="70"/>
      <c r="O41" s="70"/>
      <c r="P41" s="70"/>
      <c r="Q41" s="70"/>
      <c r="R41" s="70"/>
      <c r="S41" s="70"/>
    </row>
    <row r="42" spans="1:19">
      <c r="A42" s="70"/>
      <c r="B42" s="70"/>
      <c r="C42" s="19" t="s">
        <v>366</v>
      </c>
      <c r="D42" s="18" t="s">
        <v>416</v>
      </c>
      <c r="E42" s="66"/>
      <c r="F42" s="66"/>
      <c r="G42" s="66"/>
      <c r="H42" s="57"/>
      <c r="I42" s="21" t="s">
        <v>249</v>
      </c>
      <c r="J42" s="21" t="s">
        <v>392</v>
      </c>
      <c r="M42" s="70"/>
      <c r="N42" s="70"/>
      <c r="O42" s="70"/>
      <c r="P42" s="70"/>
      <c r="Q42" s="70"/>
      <c r="R42" s="70"/>
      <c r="S42" s="70"/>
    </row>
    <row r="43" spans="1:19">
      <c r="A43" s="70"/>
      <c r="B43" s="70"/>
      <c r="C43" s="20" t="s">
        <v>367</v>
      </c>
      <c r="D43" s="18"/>
      <c r="E43" s="66"/>
      <c r="F43" s="66"/>
      <c r="G43" s="66"/>
      <c r="H43" s="66"/>
      <c r="M43" s="70"/>
      <c r="N43" s="70"/>
      <c r="O43" s="70"/>
      <c r="P43" s="70"/>
      <c r="Q43" s="70"/>
      <c r="R43" s="70"/>
      <c r="S43" s="70"/>
    </row>
    <row r="44" spans="1:19">
      <c r="A44" s="70"/>
      <c r="B44" s="70"/>
      <c r="C44" s="19" t="s">
        <v>447</v>
      </c>
      <c r="D44" s="18" t="s">
        <v>417</v>
      </c>
      <c r="E44" s="57"/>
      <c r="F44" s="57"/>
      <c r="G44" s="57"/>
      <c r="H44" s="57"/>
      <c r="I44" s="21" t="s">
        <v>236</v>
      </c>
      <c r="J44" s="21" t="s">
        <v>237</v>
      </c>
      <c r="K44" s="21" t="s">
        <v>542</v>
      </c>
      <c r="M44" s="70"/>
      <c r="N44" s="70"/>
      <c r="O44" s="70"/>
      <c r="P44" s="70"/>
      <c r="Q44" s="70"/>
      <c r="R44" s="70"/>
      <c r="S44" s="70"/>
    </row>
    <row r="45" spans="1:19" ht="30">
      <c r="A45" s="70"/>
      <c r="B45" s="70"/>
      <c r="C45" s="19" t="s">
        <v>448</v>
      </c>
      <c r="D45" s="18" t="s">
        <v>418</v>
      </c>
      <c r="E45" s="57"/>
      <c r="F45" s="57"/>
      <c r="G45" s="57"/>
      <c r="H45" s="57"/>
      <c r="I45" s="21" t="s">
        <v>236</v>
      </c>
      <c r="J45" s="21" t="s">
        <v>237</v>
      </c>
      <c r="K45" s="21" t="s">
        <v>543</v>
      </c>
      <c r="M45" s="70"/>
      <c r="N45" s="70"/>
      <c r="O45" s="70"/>
      <c r="P45" s="70"/>
      <c r="Q45" s="70"/>
      <c r="R45" s="70"/>
      <c r="S45" s="70"/>
    </row>
    <row r="46" spans="1:19" ht="30">
      <c r="A46" s="70"/>
      <c r="B46" s="70"/>
      <c r="C46" s="19" t="s">
        <v>449</v>
      </c>
      <c r="D46" s="18" t="s">
        <v>419</v>
      </c>
      <c r="E46" s="57"/>
      <c r="F46" s="57"/>
      <c r="G46" s="57"/>
      <c r="H46" s="57"/>
      <c r="I46" s="21" t="s">
        <v>236</v>
      </c>
      <c r="J46" s="21" t="s">
        <v>237</v>
      </c>
      <c r="K46" s="21" t="s">
        <v>544</v>
      </c>
      <c r="M46" s="70"/>
      <c r="N46" s="70"/>
      <c r="O46" s="70"/>
      <c r="P46" s="70"/>
      <c r="Q46" s="70"/>
      <c r="R46" s="70"/>
      <c r="S46" s="70"/>
    </row>
    <row r="47" spans="1:19" ht="30">
      <c r="A47" s="70"/>
      <c r="B47" s="70"/>
      <c r="C47" s="19" t="s">
        <v>450</v>
      </c>
      <c r="D47" s="18" t="s">
        <v>540</v>
      </c>
      <c r="E47" s="57"/>
      <c r="F47" s="57"/>
      <c r="G47" s="57"/>
      <c r="H47" s="57"/>
      <c r="I47" s="21" t="s">
        <v>236</v>
      </c>
      <c r="J47" s="21" t="s">
        <v>237</v>
      </c>
      <c r="K47" s="21" t="s">
        <v>545</v>
      </c>
      <c r="M47" s="70"/>
      <c r="N47" s="70"/>
      <c r="O47" s="70"/>
      <c r="P47" s="70"/>
      <c r="Q47" s="70"/>
      <c r="R47" s="70"/>
      <c r="S47" s="70"/>
    </row>
    <row r="48" spans="1:19">
      <c r="A48" s="70"/>
      <c r="B48" s="70"/>
      <c r="C48" s="19" t="s">
        <v>451</v>
      </c>
      <c r="D48" s="18" t="s">
        <v>541</v>
      </c>
      <c r="E48" s="57"/>
      <c r="F48" s="57"/>
      <c r="G48" s="57"/>
      <c r="H48" s="57"/>
      <c r="I48" s="21" t="s">
        <v>236</v>
      </c>
      <c r="J48" s="21" t="s">
        <v>237</v>
      </c>
      <c r="K48" s="21" t="s">
        <v>546</v>
      </c>
      <c r="M48" s="70"/>
      <c r="N48" s="70"/>
      <c r="O48" s="70"/>
      <c r="P48" s="70"/>
      <c r="Q48" s="70"/>
      <c r="R48" s="70"/>
      <c r="S48" s="70"/>
    </row>
    <row r="49" spans="1:27">
      <c r="A49" s="70"/>
      <c r="B49" s="70"/>
      <c r="C49" s="70"/>
      <c r="D49" s="70"/>
      <c r="E49" s="150" t="s">
        <v>388</v>
      </c>
      <c r="F49" s="150" t="s">
        <v>389</v>
      </c>
      <c r="G49" s="270" t="s">
        <v>868</v>
      </c>
      <c r="I49" s="70"/>
      <c r="J49" s="70"/>
      <c r="K49" s="70"/>
      <c r="L49" s="70"/>
      <c r="M49" s="70"/>
      <c r="N49" s="70"/>
      <c r="O49" s="70"/>
      <c r="P49" s="70"/>
      <c r="Q49" s="70"/>
      <c r="R49" s="70"/>
      <c r="S49" s="70"/>
    </row>
    <row r="50" spans="1:27">
      <c r="A50" s="70"/>
      <c r="B50" s="70"/>
      <c r="C50" s="70"/>
      <c r="D50" s="70"/>
      <c r="E50" s="70"/>
      <c r="F50" s="70"/>
      <c r="G50" s="70"/>
      <c r="H50" s="70"/>
      <c r="I50" s="70"/>
      <c r="J50" s="70"/>
      <c r="K50" s="70"/>
      <c r="L50" s="70"/>
      <c r="M50" s="70"/>
      <c r="N50" s="70"/>
      <c r="O50" s="70"/>
      <c r="P50" s="70"/>
      <c r="Q50" s="70"/>
      <c r="R50" s="70"/>
      <c r="S50" s="70"/>
    </row>
    <row r="51" spans="1:27">
      <c r="A51" s="70"/>
      <c r="B51" s="70"/>
      <c r="C51" s="70"/>
      <c r="D51" s="70"/>
      <c r="E51" s="70"/>
      <c r="F51" s="70"/>
      <c r="G51" s="70"/>
      <c r="H51" s="70"/>
      <c r="I51" s="70"/>
      <c r="J51" s="70"/>
      <c r="K51" s="70"/>
      <c r="L51" s="70"/>
      <c r="M51" s="70"/>
      <c r="N51" s="70"/>
      <c r="O51" s="70"/>
      <c r="P51" s="70"/>
      <c r="Q51" s="70"/>
      <c r="R51" s="70"/>
      <c r="S51" s="70"/>
    </row>
    <row r="52" spans="1:27">
      <c r="A52" s="70"/>
      <c r="B52" s="70"/>
      <c r="C52" s="70"/>
      <c r="D52" s="70"/>
      <c r="E52" s="70"/>
      <c r="F52" s="70"/>
      <c r="G52" s="70"/>
      <c r="H52" s="70"/>
      <c r="I52" s="70"/>
      <c r="J52" s="70"/>
      <c r="K52" s="70"/>
      <c r="L52" s="70"/>
      <c r="M52" s="70"/>
      <c r="N52" s="70"/>
      <c r="O52" s="70"/>
      <c r="P52" s="70"/>
      <c r="Q52" s="70"/>
      <c r="R52" s="70"/>
      <c r="S52" s="70"/>
    </row>
    <row r="53" spans="1:27">
      <c r="A53" s="70"/>
      <c r="B53" s="70"/>
      <c r="C53" s="70"/>
      <c r="D53" s="70"/>
      <c r="E53" s="70"/>
      <c r="F53" s="70"/>
      <c r="G53" s="70"/>
      <c r="H53" s="70"/>
      <c r="I53" s="70"/>
      <c r="J53" s="70"/>
      <c r="K53" s="70"/>
      <c r="L53" s="70"/>
      <c r="M53" s="70"/>
      <c r="N53" s="70"/>
      <c r="O53" s="70"/>
      <c r="P53" s="70"/>
      <c r="Q53" s="70"/>
      <c r="R53" s="70"/>
      <c r="S53" s="70"/>
    </row>
    <row r="54" spans="1:27">
      <c r="A54" s="169" t="s">
        <v>578</v>
      </c>
      <c r="B54" s="70"/>
      <c r="C54" s="70"/>
      <c r="D54" s="130"/>
      <c r="E54" s="76"/>
      <c r="F54" s="76"/>
      <c r="G54" s="70"/>
      <c r="H54" s="70"/>
      <c r="I54" s="70"/>
      <c r="J54" s="70"/>
      <c r="K54" s="70"/>
      <c r="L54" s="70"/>
      <c r="M54" s="70"/>
      <c r="N54" s="70"/>
      <c r="O54" s="70"/>
      <c r="P54" s="70"/>
      <c r="Q54" s="70"/>
      <c r="R54" s="70"/>
      <c r="S54" s="70"/>
      <c r="T54" s="70"/>
      <c r="U54" s="70"/>
      <c r="V54" s="70"/>
      <c r="W54" s="70"/>
      <c r="X54" s="70"/>
      <c r="Y54" s="70"/>
      <c r="Z54" s="70"/>
      <c r="AA54" s="70"/>
    </row>
    <row r="55" spans="1:27">
      <c r="A55" s="70"/>
      <c r="B55" s="70"/>
      <c r="C55" s="70"/>
      <c r="D55" s="130"/>
      <c r="E55" s="76"/>
      <c r="F55" s="76"/>
      <c r="G55" s="70"/>
      <c r="H55" s="70"/>
      <c r="I55" s="70"/>
      <c r="J55" s="70"/>
      <c r="K55" s="70"/>
      <c r="L55" s="70"/>
      <c r="M55" s="70"/>
      <c r="N55" s="70"/>
      <c r="O55" s="70"/>
      <c r="P55" s="70"/>
      <c r="Q55" s="70"/>
      <c r="R55" s="70"/>
      <c r="S55" s="70"/>
      <c r="T55" s="70"/>
      <c r="U55" s="70"/>
      <c r="V55" s="70"/>
      <c r="W55" s="70"/>
      <c r="X55" s="70"/>
      <c r="Y55" s="70"/>
      <c r="Z55" s="70"/>
      <c r="AA55" s="70"/>
    </row>
    <row r="56" spans="1:27">
      <c r="A56" s="47" t="s">
        <v>585</v>
      </c>
      <c r="B56" s="70"/>
      <c r="C56" s="70"/>
      <c r="D56" s="70"/>
      <c r="E56" s="76"/>
      <c r="F56" s="76"/>
      <c r="G56" s="70"/>
      <c r="H56" s="70"/>
      <c r="I56" s="70"/>
      <c r="J56" s="70"/>
      <c r="K56" s="70"/>
      <c r="L56" s="70"/>
      <c r="M56" s="70"/>
      <c r="N56" s="70"/>
      <c r="O56" s="70"/>
      <c r="P56" s="70"/>
      <c r="Q56" s="70"/>
      <c r="R56" s="70"/>
      <c r="S56" s="70"/>
      <c r="T56" s="70"/>
      <c r="U56" s="70"/>
      <c r="V56" s="70"/>
      <c r="W56" s="70"/>
      <c r="X56" s="70"/>
      <c r="Y56" s="70"/>
      <c r="Z56" s="70"/>
      <c r="AA56" s="70"/>
    </row>
    <row r="57" spans="1:27">
      <c r="H57" s="70"/>
      <c r="I57" s="70"/>
    </row>
    <row r="58" spans="1:27" ht="30">
      <c r="C58" s="167" t="s">
        <v>223</v>
      </c>
      <c r="D58" s="159" t="s">
        <v>222</v>
      </c>
      <c r="E58" s="159" t="s">
        <v>147</v>
      </c>
      <c r="F58" s="159" t="s">
        <v>154</v>
      </c>
      <c r="G58" s="166" t="s">
        <v>41</v>
      </c>
      <c r="H58" s="166" t="s">
        <v>358</v>
      </c>
      <c r="I58" s="70"/>
    </row>
    <row r="59" spans="1:27">
      <c r="C59" s="18" t="s">
        <v>50</v>
      </c>
      <c r="D59" s="18" t="s">
        <v>51</v>
      </c>
      <c r="E59" s="18" t="s">
        <v>52</v>
      </c>
      <c r="F59" s="18" t="s">
        <v>70</v>
      </c>
      <c r="G59" s="18" t="s">
        <v>71</v>
      </c>
      <c r="H59" s="18" t="s">
        <v>72</v>
      </c>
      <c r="I59" s="70"/>
    </row>
    <row r="60" spans="1:27">
      <c r="C60" s="73"/>
      <c r="D60" s="73"/>
      <c r="E60" s="73"/>
      <c r="F60" s="73"/>
      <c r="G60" s="73"/>
      <c r="H60" s="73"/>
      <c r="I60" s="70"/>
    </row>
    <row r="61" spans="1:27">
      <c r="C61" s="58" t="s">
        <v>309</v>
      </c>
      <c r="D61" s="21" t="s">
        <v>224</v>
      </c>
      <c r="E61" s="21" t="s">
        <v>227</v>
      </c>
      <c r="F61" s="21" t="s">
        <v>228</v>
      </c>
      <c r="G61" s="21" t="s">
        <v>230</v>
      </c>
      <c r="H61" s="21" t="s">
        <v>230</v>
      </c>
      <c r="I61" s="70"/>
    </row>
    <row r="62" spans="1:27">
      <c r="C62" s="109" t="s">
        <v>408</v>
      </c>
      <c r="D62" s="21" t="s">
        <v>225</v>
      </c>
      <c r="F62" s="170"/>
      <c r="G62" s="21" t="s">
        <v>232</v>
      </c>
      <c r="H62" s="21" t="s">
        <v>363</v>
      </c>
      <c r="I62" s="70"/>
    </row>
    <row r="63" spans="1:27">
      <c r="C63" s="170"/>
      <c r="F63" s="170"/>
      <c r="I63" s="70"/>
    </row>
    <row r="64" spans="1:27">
      <c r="B64" s="171"/>
      <c r="D64" s="171"/>
      <c r="H64" s="70"/>
      <c r="I64" s="70"/>
    </row>
    <row r="65" spans="2:9">
      <c r="I65" s="70"/>
    </row>
    <row r="66" spans="2:9">
      <c r="B66" s="171"/>
      <c r="D66" s="171"/>
    </row>
    <row r="67" spans="2:9">
      <c r="B67" s="171"/>
      <c r="D67" s="171"/>
    </row>
    <row r="70" spans="2:9">
      <c r="F70" s="21"/>
      <c r="G70" s="21"/>
    </row>
    <row r="71" spans="2:9">
      <c r="F71" s="21"/>
      <c r="G71" s="2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42"/>
  <sheetViews>
    <sheetView showGridLines="0" zoomScale="80" zoomScaleNormal="80" workbookViewId="0"/>
  </sheetViews>
  <sheetFormatPr defaultColWidth="9.28515625" defaultRowHeight="15"/>
  <cols>
    <col min="1" max="1" width="35.42578125" style="150" customWidth="1"/>
    <col min="2" max="2" width="5.5703125" style="150" customWidth="1"/>
    <col min="3" max="3" width="40" style="150" customWidth="1"/>
    <col min="4" max="4" width="14.42578125" style="150" customWidth="1"/>
    <col min="5" max="6" width="12.5703125" style="150" customWidth="1"/>
    <col min="7" max="7" width="15.5703125" style="150" customWidth="1"/>
    <col min="8" max="9" width="9.28515625" style="150"/>
    <col min="10" max="10" width="32.7109375" style="150" customWidth="1"/>
    <col min="11" max="16384" width="9.28515625" style="150"/>
  </cols>
  <sheetData>
    <row r="1" spans="1:27" s="70" customFormat="1">
      <c r="A1" s="169" t="s">
        <v>492</v>
      </c>
      <c r="C1" s="75"/>
    </row>
    <row r="2" spans="1:27" s="70" customFormat="1">
      <c r="A2" s="47" t="s">
        <v>586</v>
      </c>
      <c r="C2" s="75"/>
    </row>
    <row r="3" spans="1:27" s="70" customFormat="1" ht="12" customHeight="1"/>
    <row r="4" spans="1:27" s="70" customFormat="1" ht="12" customHeight="1">
      <c r="A4" s="169" t="s">
        <v>493</v>
      </c>
    </row>
    <row r="5" spans="1:27" s="70" customFormat="1" ht="12" customHeight="1"/>
    <row r="6" spans="1:27" s="70" customFormat="1" ht="12" customHeight="1">
      <c r="A6" s="47" t="s">
        <v>192</v>
      </c>
    </row>
    <row r="7" spans="1:27" s="70" customFormat="1" ht="12" customHeight="1"/>
    <row r="8" spans="1:27" s="70" customFormat="1" ht="12" customHeight="1"/>
    <row r="9" spans="1:27" s="70" customFormat="1" ht="12" customHeight="1"/>
    <row r="10" spans="1:27" s="70" customFormat="1">
      <c r="E10" s="18" t="s">
        <v>2</v>
      </c>
    </row>
    <row r="11" spans="1:27" s="70" customFormat="1">
      <c r="C11" s="22" t="s">
        <v>38</v>
      </c>
      <c r="D11" s="18" t="s">
        <v>3</v>
      </c>
      <c r="E11" s="73"/>
      <c r="F11" s="21" t="s">
        <v>229</v>
      </c>
    </row>
    <row r="12" spans="1:27" s="70" customFormat="1">
      <c r="C12" s="22" t="s">
        <v>40</v>
      </c>
      <c r="D12" s="18" t="s">
        <v>4</v>
      </c>
      <c r="E12" s="73"/>
      <c r="F12" s="21" t="s">
        <v>230</v>
      </c>
      <c r="G12" s="21" t="s">
        <v>231</v>
      </c>
    </row>
    <row r="13" spans="1:27">
      <c r="A13" s="70"/>
      <c r="B13" s="70"/>
      <c r="C13" s="22" t="s">
        <v>41</v>
      </c>
      <c r="D13" s="18" t="s">
        <v>5</v>
      </c>
      <c r="E13" s="73"/>
      <c r="F13" s="21" t="s">
        <v>230</v>
      </c>
      <c r="G13" s="21" t="s">
        <v>232</v>
      </c>
      <c r="H13" s="70"/>
      <c r="I13" s="70"/>
      <c r="J13" s="70"/>
      <c r="K13" s="70"/>
      <c r="L13" s="70"/>
      <c r="M13" s="70"/>
      <c r="N13" s="70"/>
      <c r="O13" s="70"/>
      <c r="P13" s="70"/>
      <c r="Q13" s="70"/>
      <c r="R13" s="70"/>
      <c r="S13" s="70"/>
      <c r="T13" s="70"/>
      <c r="U13" s="70"/>
      <c r="V13" s="70"/>
      <c r="W13" s="70"/>
      <c r="X13" s="70"/>
      <c r="Y13" s="70"/>
      <c r="Z13" s="70"/>
      <c r="AA13" s="70"/>
    </row>
    <row r="14" spans="1:27">
      <c r="A14" s="70"/>
      <c r="B14" s="70"/>
      <c r="C14" s="22" t="s">
        <v>42</v>
      </c>
      <c r="D14" s="18" t="s">
        <v>39</v>
      </c>
      <c r="E14" s="73"/>
      <c r="F14" s="21" t="s">
        <v>233</v>
      </c>
      <c r="G14" s="70"/>
      <c r="H14" s="70"/>
      <c r="I14" s="70"/>
      <c r="J14" s="70"/>
      <c r="K14" s="70"/>
      <c r="L14" s="70"/>
      <c r="M14" s="70"/>
      <c r="N14" s="70"/>
      <c r="O14" s="70"/>
      <c r="P14" s="70"/>
      <c r="Q14" s="70"/>
      <c r="R14" s="70"/>
      <c r="S14" s="70"/>
      <c r="T14" s="70"/>
      <c r="U14" s="70"/>
      <c r="V14" s="70"/>
      <c r="W14" s="70"/>
      <c r="X14" s="70"/>
      <c r="Y14" s="70"/>
      <c r="Z14" s="70"/>
      <c r="AA14" s="70"/>
    </row>
    <row r="15" spans="1:27">
      <c r="A15" s="70"/>
      <c r="B15" s="70"/>
      <c r="C15" s="22" t="s">
        <v>43</v>
      </c>
      <c r="D15" s="18" t="s">
        <v>7</v>
      </c>
      <c r="E15" s="73"/>
      <c r="F15" s="21" t="s">
        <v>234</v>
      </c>
      <c r="G15" s="70"/>
      <c r="H15" s="70"/>
      <c r="I15" s="70"/>
      <c r="J15" s="70"/>
      <c r="K15" s="70"/>
      <c r="L15" s="70"/>
      <c r="M15" s="70"/>
      <c r="N15" s="70"/>
      <c r="O15" s="70"/>
      <c r="P15" s="70"/>
      <c r="Q15" s="70"/>
      <c r="R15" s="70"/>
      <c r="S15" s="70"/>
      <c r="T15" s="70"/>
      <c r="U15" s="70"/>
      <c r="V15" s="70"/>
      <c r="W15" s="70"/>
      <c r="X15" s="70"/>
      <c r="Y15" s="70"/>
      <c r="Z15" s="70"/>
      <c r="AA15" s="70"/>
    </row>
    <row r="16" spans="1:27" ht="15.75" customHeight="1">
      <c r="A16" s="70"/>
      <c r="B16" s="70"/>
      <c r="C16" s="257" t="s">
        <v>598</v>
      </c>
      <c r="D16" s="258" t="s">
        <v>599</v>
      </c>
      <c r="E16" s="174"/>
      <c r="F16" s="175" t="s">
        <v>224</v>
      </c>
      <c r="G16" s="175" t="s">
        <v>600</v>
      </c>
      <c r="H16" s="70"/>
      <c r="I16" s="70"/>
      <c r="J16" s="70"/>
      <c r="K16" s="70"/>
      <c r="L16" s="70"/>
      <c r="M16" s="70"/>
      <c r="N16" s="70"/>
      <c r="O16" s="70"/>
      <c r="P16" s="70"/>
      <c r="Q16" s="70"/>
      <c r="R16" s="70"/>
      <c r="S16" s="70"/>
      <c r="T16" s="70"/>
      <c r="U16" s="70"/>
      <c r="V16" s="70"/>
      <c r="W16" s="70"/>
      <c r="X16" s="70"/>
      <c r="Y16" s="70"/>
      <c r="Z16" s="70"/>
      <c r="AA16" s="70"/>
    </row>
    <row r="17" spans="1:27" ht="15.75" customHeight="1">
      <c r="A17" s="70"/>
      <c r="B17" s="70"/>
      <c r="C17" s="257" t="s">
        <v>601</v>
      </c>
      <c r="D17" s="258" t="s">
        <v>602</v>
      </c>
      <c r="E17" s="174"/>
      <c r="F17" s="175" t="s">
        <v>224</v>
      </c>
      <c r="G17" s="175" t="s">
        <v>603</v>
      </c>
      <c r="H17" s="70"/>
      <c r="I17" s="70"/>
      <c r="J17" s="70"/>
      <c r="K17" s="70"/>
      <c r="L17" s="70"/>
      <c r="M17" s="70"/>
      <c r="N17" s="70"/>
      <c r="O17" s="70"/>
      <c r="P17" s="70"/>
      <c r="Q17" s="70"/>
      <c r="R17" s="70"/>
      <c r="S17" s="70"/>
      <c r="T17" s="70"/>
      <c r="U17" s="70"/>
      <c r="V17" s="70"/>
      <c r="W17" s="70"/>
      <c r="X17" s="70"/>
      <c r="Y17" s="70"/>
      <c r="Z17" s="70"/>
      <c r="AA17" s="70"/>
    </row>
    <row r="18" spans="1:27" ht="15.75" customHeight="1">
      <c r="A18" s="70"/>
      <c r="B18" s="70"/>
      <c r="C18" s="257" t="s">
        <v>604</v>
      </c>
      <c r="D18" s="258" t="s">
        <v>605</v>
      </c>
      <c r="E18" s="174"/>
      <c r="F18" s="175" t="s">
        <v>224</v>
      </c>
      <c r="G18" s="175" t="s">
        <v>606</v>
      </c>
      <c r="H18" s="70"/>
      <c r="I18" s="70"/>
      <c r="J18" s="70"/>
      <c r="K18" s="70"/>
      <c r="L18" s="70"/>
      <c r="M18" s="70"/>
      <c r="N18" s="70"/>
      <c r="O18" s="70"/>
      <c r="P18" s="70"/>
      <c r="Q18" s="70"/>
      <c r="R18" s="70"/>
      <c r="S18" s="70"/>
      <c r="T18" s="70"/>
      <c r="U18" s="70"/>
      <c r="V18" s="70"/>
      <c r="W18" s="70"/>
      <c r="X18" s="70"/>
      <c r="Y18" s="70"/>
      <c r="Z18" s="70"/>
      <c r="AA18" s="70"/>
    </row>
    <row r="19" spans="1:27">
      <c r="A19" s="70"/>
      <c r="B19" s="70"/>
      <c r="C19" s="70"/>
      <c r="D19" s="130"/>
      <c r="E19" s="76"/>
      <c r="F19" s="70"/>
      <c r="G19" s="70"/>
      <c r="H19" s="70"/>
      <c r="I19" s="70"/>
      <c r="J19" s="70"/>
      <c r="K19" s="70"/>
      <c r="L19" s="70"/>
      <c r="M19" s="70"/>
      <c r="N19" s="70"/>
      <c r="O19" s="70"/>
      <c r="P19" s="70"/>
      <c r="Q19" s="70"/>
      <c r="R19" s="70"/>
      <c r="S19" s="70"/>
      <c r="T19" s="70"/>
      <c r="U19" s="70"/>
      <c r="V19" s="70"/>
      <c r="W19" s="70"/>
      <c r="X19" s="70"/>
      <c r="Y19" s="70"/>
      <c r="Z19" s="70"/>
      <c r="AA19" s="70"/>
    </row>
    <row r="20" spans="1:27">
      <c r="A20" s="169" t="s">
        <v>494</v>
      </c>
      <c r="B20" s="70"/>
      <c r="C20" s="70"/>
      <c r="D20" s="130"/>
      <c r="E20" s="76"/>
      <c r="F20" s="76"/>
      <c r="G20" s="70"/>
      <c r="H20" s="70"/>
      <c r="I20" s="70"/>
      <c r="J20" s="70"/>
      <c r="K20" s="70"/>
      <c r="L20" s="70"/>
      <c r="M20" s="70"/>
      <c r="N20" s="70"/>
      <c r="O20" s="70"/>
      <c r="P20" s="70"/>
      <c r="Q20" s="70"/>
      <c r="R20" s="70"/>
      <c r="S20" s="70"/>
      <c r="T20" s="70"/>
      <c r="U20" s="70"/>
      <c r="V20" s="70"/>
      <c r="W20" s="70"/>
      <c r="X20" s="70"/>
      <c r="Y20" s="70"/>
      <c r="Z20" s="70"/>
      <c r="AA20" s="70"/>
    </row>
    <row r="21" spans="1:27">
      <c r="A21" s="70"/>
      <c r="B21" s="70"/>
      <c r="C21" s="70"/>
      <c r="D21" s="130"/>
      <c r="E21" s="76"/>
      <c r="F21" s="76"/>
      <c r="G21" s="70"/>
      <c r="H21" s="70"/>
      <c r="I21" s="70"/>
      <c r="J21" s="70"/>
      <c r="K21" s="70"/>
      <c r="L21" s="70"/>
      <c r="M21" s="70"/>
      <c r="N21" s="70"/>
      <c r="O21" s="70"/>
      <c r="P21" s="70"/>
      <c r="Q21" s="70"/>
      <c r="R21" s="70"/>
      <c r="S21" s="70"/>
      <c r="T21" s="70"/>
      <c r="U21" s="70"/>
      <c r="V21" s="70"/>
      <c r="W21" s="70"/>
      <c r="X21" s="70"/>
      <c r="Y21" s="70"/>
      <c r="Z21" s="70"/>
      <c r="AA21" s="70"/>
    </row>
    <row r="22" spans="1:27">
      <c r="A22" s="47" t="s">
        <v>587</v>
      </c>
      <c r="B22" s="70"/>
      <c r="C22" s="70"/>
      <c r="D22" s="70"/>
      <c r="E22" s="76"/>
      <c r="F22" s="76"/>
      <c r="G22" s="70"/>
      <c r="H22" s="70"/>
      <c r="I22" s="70"/>
      <c r="J22" s="70"/>
      <c r="K22" s="70"/>
      <c r="L22" s="70"/>
      <c r="M22" s="70"/>
      <c r="N22" s="70"/>
      <c r="O22" s="70"/>
      <c r="P22" s="70"/>
      <c r="Q22" s="70"/>
      <c r="R22" s="70"/>
      <c r="S22" s="70"/>
      <c r="T22" s="70"/>
      <c r="U22" s="70"/>
      <c r="V22" s="70"/>
      <c r="W22" s="70"/>
      <c r="X22" s="70"/>
      <c r="Y22" s="70"/>
      <c r="Z22" s="70"/>
      <c r="AA22" s="70"/>
    </row>
    <row r="23" spans="1:27">
      <c r="A23" s="70"/>
      <c r="B23" s="70"/>
      <c r="C23" s="70"/>
      <c r="D23" s="70"/>
      <c r="E23" s="76"/>
      <c r="F23" s="76"/>
      <c r="G23" s="70"/>
      <c r="H23" s="70"/>
      <c r="I23" s="70"/>
      <c r="J23" s="70"/>
      <c r="K23" s="70"/>
      <c r="L23" s="70"/>
      <c r="M23" s="70"/>
      <c r="N23" s="70"/>
      <c r="O23" s="70"/>
      <c r="P23" s="70"/>
      <c r="Q23" s="70"/>
      <c r="R23" s="70"/>
      <c r="S23" s="70"/>
      <c r="T23" s="70"/>
      <c r="U23" s="70"/>
      <c r="V23" s="70"/>
      <c r="W23" s="70"/>
      <c r="X23" s="70"/>
      <c r="Y23" s="70"/>
      <c r="Z23" s="70"/>
      <c r="AA23" s="70"/>
    </row>
    <row r="24" spans="1:27">
      <c r="A24" s="70"/>
      <c r="B24" s="70"/>
      <c r="C24" s="70"/>
      <c r="D24" s="70"/>
      <c r="E24" s="32" t="s">
        <v>155</v>
      </c>
      <c r="F24" s="32" t="s">
        <v>156</v>
      </c>
      <c r="G24" s="32" t="s">
        <v>368</v>
      </c>
      <c r="H24" s="32" t="s">
        <v>286</v>
      </c>
      <c r="I24" s="70"/>
      <c r="J24" s="70"/>
      <c r="K24" s="70"/>
      <c r="L24" s="70"/>
      <c r="M24" s="70"/>
      <c r="N24" s="70"/>
      <c r="O24" s="70"/>
      <c r="P24" s="70"/>
      <c r="Q24" s="70"/>
      <c r="R24" s="70"/>
      <c r="S24" s="70"/>
      <c r="T24" s="70"/>
      <c r="U24" s="70"/>
      <c r="V24" s="70"/>
      <c r="W24" s="70"/>
      <c r="X24" s="70"/>
      <c r="Y24" s="70"/>
      <c r="Z24" s="70"/>
      <c r="AA24" s="70"/>
    </row>
    <row r="25" spans="1:27">
      <c r="A25" s="70"/>
      <c r="B25" s="70"/>
      <c r="C25" s="70"/>
      <c r="D25" s="70"/>
      <c r="E25" s="18" t="s">
        <v>53</v>
      </c>
      <c r="F25" s="18" t="s">
        <v>54</v>
      </c>
      <c r="G25" s="18" t="s">
        <v>45</v>
      </c>
      <c r="H25" s="18" t="s">
        <v>46</v>
      </c>
      <c r="I25" s="70"/>
      <c r="J25" s="70"/>
      <c r="K25" s="70"/>
      <c r="L25" s="70"/>
      <c r="M25" s="70"/>
      <c r="N25" s="70"/>
      <c r="O25" s="70"/>
      <c r="P25" s="70"/>
      <c r="Q25" s="70"/>
      <c r="R25" s="70"/>
      <c r="S25" s="70"/>
      <c r="T25" s="70"/>
      <c r="U25" s="70"/>
      <c r="V25" s="70"/>
      <c r="W25" s="70"/>
      <c r="X25" s="70"/>
      <c r="Y25" s="70"/>
      <c r="Z25" s="70"/>
      <c r="AA25" s="70"/>
    </row>
    <row r="26" spans="1:27">
      <c r="A26" s="70"/>
      <c r="B26" s="70"/>
      <c r="C26" s="22" t="s">
        <v>370</v>
      </c>
      <c r="D26" s="18" t="s">
        <v>31</v>
      </c>
      <c r="E26" s="73"/>
      <c r="F26" s="73"/>
      <c r="G26" s="73"/>
      <c r="H26" s="73"/>
      <c r="I26" s="21" t="s">
        <v>236</v>
      </c>
      <c r="J26" s="21" t="s">
        <v>380</v>
      </c>
      <c r="K26" s="70"/>
      <c r="L26" s="70"/>
      <c r="M26" s="70"/>
      <c r="N26" s="70"/>
      <c r="O26" s="70"/>
      <c r="P26" s="70"/>
      <c r="Q26" s="70"/>
      <c r="R26" s="70"/>
      <c r="S26" s="70"/>
      <c r="T26" s="70"/>
      <c r="U26" s="70"/>
      <c r="V26" s="70"/>
      <c r="W26" s="70"/>
      <c r="X26" s="70"/>
      <c r="Y26" s="70"/>
      <c r="Z26" s="70"/>
      <c r="AA26" s="70"/>
    </row>
    <row r="27" spans="1:27">
      <c r="A27" s="70"/>
      <c r="B27" s="70"/>
      <c r="C27" s="22" t="s">
        <v>371</v>
      </c>
      <c r="D27" s="18" t="s">
        <v>186</v>
      </c>
      <c r="E27" s="73"/>
      <c r="F27" s="73"/>
      <c r="G27" s="73"/>
      <c r="H27" s="73"/>
      <c r="I27" s="21" t="s">
        <v>236</v>
      </c>
      <c r="J27" s="21" t="s">
        <v>381</v>
      </c>
      <c r="M27" s="70"/>
      <c r="N27" s="70"/>
      <c r="O27" s="70"/>
      <c r="P27" s="70"/>
      <c r="Q27" s="70"/>
      <c r="R27" s="70"/>
      <c r="S27" s="70"/>
      <c r="T27" s="70"/>
      <c r="U27" s="70"/>
      <c r="V27" s="70"/>
      <c r="W27" s="70"/>
      <c r="X27" s="70"/>
      <c r="Y27" s="70"/>
      <c r="Z27" s="70"/>
      <c r="AA27" s="70"/>
    </row>
    <row r="28" spans="1:27">
      <c r="A28" s="70"/>
      <c r="B28" s="70"/>
      <c r="C28" s="22" t="s">
        <v>372</v>
      </c>
      <c r="D28" s="18" t="s">
        <v>32</v>
      </c>
      <c r="E28" s="73"/>
      <c r="F28" s="73"/>
      <c r="G28" s="73"/>
      <c r="H28" s="73"/>
      <c r="I28" s="21" t="s">
        <v>236</v>
      </c>
      <c r="J28" s="21" t="s">
        <v>237</v>
      </c>
      <c r="M28" s="70"/>
      <c r="N28" s="70"/>
      <c r="O28" s="70"/>
      <c r="P28" s="70"/>
      <c r="Q28" s="70"/>
      <c r="R28" s="70"/>
      <c r="S28" s="70"/>
      <c r="T28" s="70"/>
      <c r="U28" s="70"/>
      <c r="V28" s="70"/>
      <c r="W28" s="70"/>
      <c r="X28" s="70"/>
      <c r="Y28" s="70"/>
      <c r="Z28" s="70"/>
      <c r="AA28" s="70"/>
    </row>
    <row r="29" spans="1:27">
      <c r="A29" s="70"/>
      <c r="B29" s="70"/>
      <c r="C29" s="22" t="s">
        <v>491</v>
      </c>
      <c r="D29" s="18" t="s">
        <v>33</v>
      </c>
      <c r="E29" s="73"/>
      <c r="F29" s="73"/>
      <c r="G29" s="73"/>
      <c r="H29" s="73"/>
      <c r="I29" s="21" t="s">
        <v>236</v>
      </c>
      <c r="J29" s="21" t="s">
        <v>238</v>
      </c>
      <c r="M29" s="70"/>
      <c r="N29" s="70"/>
      <c r="O29" s="70"/>
      <c r="P29" s="70"/>
      <c r="Q29" s="70"/>
      <c r="R29" s="70"/>
      <c r="S29" s="70"/>
      <c r="T29" s="70"/>
      <c r="U29" s="70"/>
      <c r="V29" s="70"/>
      <c r="W29" s="70"/>
      <c r="X29" s="70"/>
      <c r="Y29" s="70"/>
      <c r="Z29" s="70"/>
      <c r="AA29" s="70"/>
    </row>
    <row r="30" spans="1:27" ht="30">
      <c r="A30" s="70"/>
      <c r="B30" s="70"/>
      <c r="C30" s="22" t="s">
        <v>519</v>
      </c>
      <c r="D30" s="18" t="s">
        <v>34</v>
      </c>
      <c r="E30" s="73"/>
      <c r="F30" s="73"/>
      <c r="G30" s="73"/>
      <c r="H30" s="73"/>
      <c r="I30" s="21" t="s">
        <v>236</v>
      </c>
      <c r="J30" s="21" t="s">
        <v>520</v>
      </c>
      <c r="K30" s="16"/>
      <c r="M30" s="70"/>
      <c r="N30" s="70"/>
      <c r="O30" s="70"/>
      <c r="P30" s="70"/>
      <c r="Q30" s="70"/>
      <c r="R30" s="70"/>
      <c r="S30" s="70"/>
      <c r="T30" s="70"/>
      <c r="U30" s="70"/>
      <c r="V30" s="70"/>
      <c r="W30" s="70"/>
      <c r="X30" s="70"/>
      <c r="Y30" s="70"/>
      <c r="Z30" s="70"/>
      <c r="AA30" s="70"/>
    </row>
    <row r="31" spans="1:27">
      <c r="A31" s="70"/>
      <c r="B31" s="70"/>
      <c r="C31" s="70"/>
      <c r="D31" s="70"/>
      <c r="E31" s="150" t="s">
        <v>388</v>
      </c>
      <c r="F31" s="150" t="s">
        <v>389</v>
      </c>
      <c r="G31" s="270" t="s">
        <v>868</v>
      </c>
      <c r="I31" s="70"/>
      <c r="J31" s="70"/>
      <c r="K31" s="70"/>
      <c r="L31" s="70"/>
      <c r="M31" s="70"/>
      <c r="N31" s="70"/>
      <c r="O31" s="70"/>
      <c r="P31" s="70"/>
      <c r="Q31" s="70"/>
      <c r="R31" s="70"/>
      <c r="S31" s="70"/>
    </row>
    <row r="32" spans="1:27">
      <c r="A32" s="70"/>
      <c r="B32" s="70"/>
      <c r="C32" s="70"/>
      <c r="D32" s="70"/>
      <c r="E32" s="70"/>
      <c r="F32" s="70"/>
      <c r="G32" s="70"/>
      <c r="H32" s="70"/>
      <c r="I32" s="70"/>
      <c r="J32" s="70"/>
      <c r="K32" s="70"/>
      <c r="L32" s="70"/>
      <c r="M32" s="70"/>
      <c r="N32" s="70"/>
      <c r="O32" s="70"/>
      <c r="P32" s="70"/>
      <c r="Q32" s="70"/>
      <c r="R32" s="70"/>
      <c r="S32" s="70"/>
    </row>
    <row r="33" spans="1:19">
      <c r="A33" s="70"/>
      <c r="B33" s="70"/>
      <c r="C33" s="70"/>
      <c r="D33" s="70"/>
      <c r="E33" s="70"/>
      <c r="F33" s="70"/>
      <c r="G33" s="70"/>
      <c r="H33" s="70"/>
      <c r="I33" s="70"/>
      <c r="J33" s="70"/>
      <c r="K33" s="70"/>
      <c r="L33" s="70"/>
      <c r="M33" s="70"/>
      <c r="N33" s="70"/>
      <c r="O33" s="70"/>
      <c r="P33" s="70"/>
      <c r="Q33" s="70"/>
      <c r="R33" s="70"/>
      <c r="S33" s="70"/>
    </row>
    <row r="34" spans="1:19">
      <c r="A34" s="169" t="s">
        <v>579</v>
      </c>
      <c r="B34" s="70"/>
      <c r="C34" s="70"/>
      <c r="D34" s="130"/>
      <c r="E34" s="76"/>
      <c r="F34" s="76"/>
      <c r="G34" s="70"/>
      <c r="H34" s="70"/>
      <c r="I34" s="70"/>
      <c r="J34" s="70"/>
      <c r="K34" s="70"/>
      <c r="L34" s="70"/>
      <c r="M34" s="70"/>
      <c r="N34" s="70"/>
      <c r="O34" s="70"/>
      <c r="P34" s="70"/>
      <c r="Q34" s="70"/>
      <c r="R34" s="70"/>
      <c r="S34" s="70"/>
    </row>
    <row r="35" spans="1:19">
      <c r="A35" s="70"/>
      <c r="B35" s="70"/>
      <c r="C35" s="70"/>
      <c r="D35" s="130"/>
      <c r="E35" s="76"/>
      <c r="F35" s="76"/>
      <c r="G35" s="70"/>
    </row>
    <row r="36" spans="1:19">
      <c r="A36" s="47" t="s">
        <v>585</v>
      </c>
      <c r="B36" s="70"/>
      <c r="C36" s="70"/>
      <c r="D36" s="70"/>
      <c r="E36" s="76"/>
      <c r="F36" s="76"/>
      <c r="G36" s="70"/>
      <c r="H36" s="70"/>
      <c r="I36" s="70"/>
      <c r="J36" s="70"/>
    </row>
    <row r="37" spans="1:19">
      <c r="H37" s="70"/>
      <c r="I37" s="70"/>
    </row>
    <row r="38" spans="1:19" ht="45">
      <c r="C38" s="167" t="s">
        <v>223</v>
      </c>
      <c r="D38" s="159" t="s">
        <v>222</v>
      </c>
      <c r="E38" s="159" t="s">
        <v>147</v>
      </c>
      <c r="F38" s="159" t="s">
        <v>154</v>
      </c>
      <c r="G38" s="166" t="s">
        <v>41</v>
      </c>
      <c r="H38" s="166" t="s">
        <v>358</v>
      </c>
      <c r="I38" s="70"/>
    </row>
    <row r="39" spans="1:19">
      <c r="C39" s="18" t="s">
        <v>50</v>
      </c>
      <c r="D39" s="18" t="s">
        <v>51</v>
      </c>
      <c r="E39" s="18" t="s">
        <v>52</v>
      </c>
      <c r="F39" s="18" t="s">
        <v>70</v>
      </c>
      <c r="G39" s="18" t="s">
        <v>71</v>
      </c>
      <c r="H39" s="18" t="s">
        <v>72</v>
      </c>
      <c r="I39" s="70"/>
    </row>
    <row r="40" spans="1:19">
      <c r="C40" s="73"/>
      <c r="D40" s="73"/>
      <c r="E40" s="73"/>
      <c r="F40" s="73"/>
      <c r="G40" s="73"/>
      <c r="H40" s="73"/>
      <c r="I40" s="70"/>
    </row>
    <row r="41" spans="1:19">
      <c r="C41" s="58" t="s">
        <v>309</v>
      </c>
      <c r="D41" s="21" t="s">
        <v>224</v>
      </c>
      <c r="E41" s="21" t="s">
        <v>227</v>
      </c>
      <c r="F41" s="21" t="s">
        <v>228</v>
      </c>
      <c r="G41" s="21" t="s">
        <v>230</v>
      </c>
      <c r="H41" s="21" t="s">
        <v>230</v>
      </c>
      <c r="I41" s="70"/>
    </row>
    <row r="42" spans="1:19">
      <c r="C42" s="109" t="s">
        <v>408</v>
      </c>
      <c r="D42" s="21" t="s">
        <v>225</v>
      </c>
      <c r="F42" s="170"/>
      <c r="G42" s="21" t="s">
        <v>232</v>
      </c>
      <c r="H42" s="21" t="s">
        <v>363</v>
      </c>
      <c r="I42" s="70"/>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80" zoomScaleNormal="80" workbookViewId="0"/>
  </sheetViews>
  <sheetFormatPr defaultColWidth="9.28515625" defaultRowHeight="15"/>
  <cols>
    <col min="1" max="1" width="25.5703125" style="41" bestFit="1" customWidth="1"/>
    <col min="2" max="2" width="45.42578125" style="41" customWidth="1"/>
    <col min="3" max="3" width="9.28515625" style="70"/>
    <col min="4" max="4" width="23.7109375" style="41" customWidth="1"/>
    <col min="5" max="5" width="69" style="41" bestFit="1" customWidth="1"/>
    <col min="6" max="6" width="63.7109375" style="41" bestFit="1" customWidth="1"/>
    <col min="7" max="16384" width="9.28515625" style="41"/>
  </cols>
  <sheetData>
    <row r="1" spans="1:6">
      <c r="A1" s="169" t="s">
        <v>1049</v>
      </c>
    </row>
    <row r="2" spans="1:6">
      <c r="A2" s="47" t="s">
        <v>588</v>
      </c>
    </row>
    <row r="4" spans="1:6">
      <c r="A4" s="44" t="s">
        <v>1050</v>
      </c>
    </row>
    <row r="6" spans="1:6">
      <c r="A6" s="47" t="s">
        <v>588</v>
      </c>
    </row>
    <row r="7" spans="1:6">
      <c r="D7" s="385" t="s">
        <v>2</v>
      </c>
    </row>
    <row r="8" spans="1:6">
      <c r="B8" s="397" t="s">
        <v>38</v>
      </c>
      <c r="C8" s="385" t="s">
        <v>3</v>
      </c>
      <c r="D8" s="386"/>
      <c r="E8" s="21" t="s">
        <v>229</v>
      </c>
      <c r="F8" s="70"/>
    </row>
    <row r="9" spans="1:6">
      <c r="B9" s="397" t="s">
        <v>40</v>
      </c>
      <c r="C9" s="385" t="s">
        <v>4</v>
      </c>
      <c r="D9" s="386"/>
      <c r="E9" s="21" t="s">
        <v>230</v>
      </c>
      <c r="F9" s="21" t="s">
        <v>231</v>
      </c>
    </row>
    <row r="10" spans="1:6">
      <c r="B10" s="397" t="s">
        <v>41</v>
      </c>
      <c r="C10" s="385" t="s">
        <v>5</v>
      </c>
      <c r="D10" s="386"/>
      <c r="E10" s="21" t="s">
        <v>230</v>
      </c>
      <c r="F10" s="21" t="s">
        <v>232</v>
      </c>
    </row>
    <row r="11" spans="1:6">
      <c r="B11" s="397" t="s">
        <v>358</v>
      </c>
      <c r="C11" s="385" t="s">
        <v>6</v>
      </c>
      <c r="D11" s="386"/>
      <c r="E11" s="21" t="s">
        <v>230</v>
      </c>
      <c r="F11" s="21" t="s">
        <v>363</v>
      </c>
    </row>
    <row r="12" spans="1:6">
      <c r="B12" s="397" t="s">
        <v>42</v>
      </c>
      <c r="C12" s="385" t="s">
        <v>39</v>
      </c>
      <c r="D12" s="386"/>
      <c r="E12" s="21" t="s">
        <v>233</v>
      </c>
      <c r="F12" s="70"/>
    </row>
    <row r="13" spans="1:6">
      <c r="B13" s="397" t="s">
        <v>43</v>
      </c>
      <c r="C13" s="385" t="s">
        <v>7</v>
      </c>
      <c r="D13" s="386"/>
      <c r="E13" s="21" t="s">
        <v>234</v>
      </c>
      <c r="F13" s="70"/>
    </row>
    <row r="14" spans="1:6">
      <c r="B14" s="397" t="s">
        <v>222</v>
      </c>
      <c r="C14" s="385" t="s">
        <v>8</v>
      </c>
      <c r="D14" s="386"/>
      <c r="E14" s="21" t="s">
        <v>224</v>
      </c>
      <c r="F14" s="21" t="s">
        <v>225</v>
      </c>
    </row>
    <row r="15" spans="1:6">
      <c r="B15" s="398" t="s">
        <v>223</v>
      </c>
      <c r="C15" s="385" t="s">
        <v>9</v>
      </c>
      <c r="D15" s="386"/>
      <c r="E15" s="21" t="s">
        <v>224</v>
      </c>
      <c r="F15" s="21" t="s">
        <v>226</v>
      </c>
    </row>
    <row r="16" spans="1:6">
      <c r="B16" s="397" t="s">
        <v>147</v>
      </c>
      <c r="C16" s="385" t="s">
        <v>10</v>
      </c>
      <c r="D16" s="386"/>
      <c r="E16" s="21" t="s">
        <v>227</v>
      </c>
      <c r="F16" s="70"/>
    </row>
    <row r="17" spans="2:6">
      <c r="B17" s="397" t="s">
        <v>154</v>
      </c>
      <c r="C17" s="385" t="s">
        <v>11</v>
      </c>
      <c r="D17" s="386"/>
      <c r="E17" s="21" t="s">
        <v>228</v>
      </c>
      <c r="F17" s="70"/>
    </row>
    <row r="18" spans="2:6">
      <c r="B18" s="397" t="s">
        <v>108</v>
      </c>
      <c r="C18" s="385" t="s">
        <v>12</v>
      </c>
      <c r="D18" s="386"/>
      <c r="E18" s="21" t="s">
        <v>235</v>
      </c>
      <c r="F18" s="70"/>
    </row>
    <row r="19" spans="2:6">
      <c r="B19" s="397" t="s">
        <v>109</v>
      </c>
      <c r="C19" s="385" t="s">
        <v>13</v>
      </c>
      <c r="D19" s="386"/>
      <c r="E19" s="21" t="s">
        <v>236</v>
      </c>
      <c r="F19" s="21" t="s">
        <v>238</v>
      </c>
    </row>
    <row r="20" spans="2:6">
      <c r="B20" s="397" t="s">
        <v>110</v>
      </c>
      <c r="C20" s="385" t="s">
        <v>14</v>
      </c>
      <c r="D20" s="386"/>
      <c r="E20" s="21" t="s">
        <v>236</v>
      </c>
      <c r="F20" s="21" t="s">
        <v>239</v>
      </c>
    </row>
    <row r="21" spans="2:6">
      <c r="B21" s="384" t="s">
        <v>107</v>
      </c>
      <c r="C21" s="385"/>
      <c r="D21" s="66"/>
      <c r="E21" s="70"/>
      <c r="F21" s="70"/>
    </row>
    <row r="22" spans="2:6">
      <c r="B22" s="399" t="s">
        <v>125</v>
      </c>
      <c r="C22" s="385"/>
      <c r="D22" s="66"/>
      <c r="E22" s="70"/>
      <c r="F22" s="70"/>
    </row>
    <row r="23" spans="2:6">
      <c r="B23" s="400" t="s">
        <v>127</v>
      </c>
      <c r="C23" s="385" t="s">
        <v>15</v>
      </c>
      <c r="D23" s="386"/>
      <c r="E23" s="21" t="s">
        <v>240</v>
      </c>
      <c r="F23" s="70"/>
    </row>
    <row r="24" spans="2:6">
      <c r="B24" s="400" t="s">
        <v>128</v>
      </c>
      <c r="C24" s="385" t="s">
        <v>16</v>
      </c>
      <c r="D24" s="386"/>
      <c r="E24" s="21" t="s">
        <v>241</v>
      </c>
      <c r="F24" s="70"/>
    </row>
    <row r="25" spans="2:6">
      <c r="B25" s="400" t="s">
        <v>455</v>
      </c>
      <c r="C25" s="385" t="s">
        <v>17</v>
      </c>
      <c r="D25" s="386"/>
      <c r="E25" s="21" t="s">
        <v>456</v>
      </c>
      <c r="F25" s="70"/>
    </row>
    <row r="26" spans="2:6">
      <c r="B26" s="400" t="s">
        <v>182</v>
      </c>
      <c r="C26" s="385" t="s">
        <v>18</v>
      </c>
      <c r="D26" s="386"/>
      <c r="E26" s="21" t="s">
        <v>242</v>
      </c>
      <c r="F26" s="70"/>
    </row>
    <row r="27" spans="2:6">
      <c r="B27" s="400" t="s">
        <v>106</v>
      </c>
      <c r="C27" s="385" t="s">
        <v>19</v>
      </c>
      <c r="D27" s="386"/>
      <c r="E27" s="21" t="s">
        <v>243</v>
      </c>
      <c r="F27" s="70"/>
    </row>
    <row r="28" spans="2:6">
      <c r="B28" s="399" t="s">
        <v>175</v>
      </c>
      <c r="C28" s="385"/>
      <c r="D28" s="66"/>
      <c r="E28" s="21"/>
      <c r="F28" s="70"/>
    </row>
    <row r="29" spans="2:6">
      <c r="B29" s="400" t="s">
        <v>183</v>
      </c>
      <c r="C29" s="385" t="s">
        <v>20</v>
      </c>
      <c r="D29" s="386"/>
      <c r="E29" s="21" t="s">
        <v>244</v>
      </c>
      <c r="F29" s="70"/>
    </row>
    <row r="30" spans="2:6">
      <c r="B30" s="400" t="s">
        <v>129</v>
      </c>
      <c r="C30" s="385" t="s">
        <v>21</v>
      </c>
      <c r="D30" s="386"/>
      <c r="E30" s="21" t="s">
        <v>245</v>
      </c>
      <c r="F30" s="70"/>
    </row>
    <row r="31" spans="2:6">
      <c r="B31" s="400" t="s">
        <v>130</v>
      </c>
      <c r="C31" s="385" t="s">
        <v>22</v>
      </c>
      <c r="D31" s="386"/>
      <c r="E31" s="21" t="s">
        <v>246</v>
      </c>
      <c r="F31" s="70"/>
    </row>
    <row r="32" spans="2:6">
      <c r="B32" s="400" t="s">
        <v>106</v>
      </c>
      <c r="C32" s="385" t="s">
        <v>23</v>
      </c>
      <c r="D32" s="386"/>
      <c r="E32" s="21" t="s">
        <v>247</v>
      </c>
      <c r="F32" s="70"/>
    </row>
    <row r="33" spans="2:7">
      <c r="B33" s="399" t="s">
        <v>126</v>
      </c>
      <c r="C33" s="385" t="s">
        <v>24</v>
      </c>
      <c r="D33" s="386"/>
      <c r="E33" s="21" t="s">
        <v>248</v>
      </c>
      <c r="F33" s="70"/>
    </row>
    <row r="34" spans="2:7">
      <c r="B34" s="384" t="s">
        <v>173</v>
      </c>
      <c r="C34" s="385"/>
      <c r="D34" s="66"/>
      <c r="E34" s="70"/>
      <c r="F34" s="70"/>
    </row>
    <row r="35" spans="2:7">
      <c r="B35" s="399" t="s">
        <v>172</v>
      </c>
      <c r="C35" s="385" t="s">
        <v>25</v>
      </c>
      <c r="D35" s="386"/>
      <c r="E35" s="21" t="s">
        <v>251</v>
      </c>
      <c r="F35" s="21" t="s">
        <v>250</v>
      </c>
      <c r="G35" s="16" t="s">
        <v>294</v>
      </c>
    </row>
    <row r="36" spans="2:7">
      <c r="B36" s="399" t="s">
        <v>174</v>
      </c>
      <c r="C36" s="385" t="s">
        <v>26</v>
      </c>
      <c r="D36" s="386"/>
      <c r="E36" s="21" t="s">
        <v>251</v>
      </c>
      <c r="F36" s="21" t="s">
        <v>252</v>
      </c>
      <c r="G36" s="16" t="s">
        <v>294</v>
      </c>
    </row>
    <row r="37" spans="2:7">
      <c r="B37" s="384" t="s">
        <v>1051</v>
      </c>
      <c r="C37" s="385"/>
      <c r="D37" s="66"/>
      <c r="E37" s="70"/>
      <c r="F37" s="70"/>
    </row>
    <row r="38" spans="2:7" ht="30">
      <c r="B38" s="399" t="s">
        <v>1052</v>
      </c>
      <c r="C38" s="385" t="s">
        <v>1053</v>
      </c>
      <c r="D38" s="386"/>
      <c r="E38" s="21" t="s">
        <v>1054</v>
      </c>
      <c r="F38" s="21"/>
      <c r="G38" s="16"/>
    </row>
    <row r="39" spans="2:7" ht="30">
      <c r="B39" s="399" t="s">
        <v>1055</v>
      </c>
      <c r="C39" s="385" t="s">
        <v>1056</v>
      </c>
      <c r="D39" s="386"/>
      <c r="E39" s="21" t="s">
        <v>1057</v>
      </c>
      <c r="F39" s="21"/>
      <c r="G39" s="16"/>
    </row>
    <row r="40" spans="2:7">
      <c r="B40" s="397" t="s">
        <v>598</v>
      </c>
      <c r="C40" s="401" t="s">
        <v>599</v>
      </c>
      <c r="D40" s="402"/>
      <c r="E40" s="175" t="s">
        <v>224</v>
      </c>
      <c r="F40" s="175" t="s">
        <v>600</v>
      </c>
    </row>
    <row r="41" spans="2:7">
      <c r="B41" s="397" t="s">
        <v>601</v>
      </c>
      <c r="C41" s="401" t="s">
        <v>602</v>
      </c>
      <c r="D41" s="402"/>
      <c r="E41" s="175" t="s">
        <v>224</v>
      </c>
      <c r="F41" s="175" t="s">
        <v>603</v>
      </c>
    </row>
    <row r="42" spans="2:7">
      <c r="B42" s="397" t="s">
        <v>604</v>
      </c>
      <c r="C42" s="401" t="s">
        <v>605</v>
      </c>
      <c r="D42" s="402"/>
      <c r="E42" s="175" t="s">
        <v>224</v>
      </c>
      <c r="F42" s="175" t="s">
        <v>606</v>
      </c>
    </row>
  </sheetData>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80" zoomScaleNormal="80" workbookViewId="0">
      <selection activeCell="O38" sqref="O38"/>
    </sheetView>
  </sheetViews>
  <sheetFormatPr defaultColWidth="9.28515625" defaultRowHeight="15"/>
  <cols>
    <col min="1" max="1" width="38.42578125" style="41" bestFit="1" customWidth="1"/>
    <col min="2" max="2" width="45.42578125" style="41" customWidth="1"/>
    <col min="3" max="4" width="9.28515625" style="41"/>
    <col min="5" max="5" width="45.5703125" style="41" customWidth="1"/>
    <col min="6" max="16384" width="9.28515625" style="41"/>
  </cols>
  <sheetData>
    <row r="1" spans="1:7">
      <c r="A1" s="169" t="s">
        <v>1058</v>
      </c>
      <c r="C1" s="75"/>
    </row>
    <row r="2" spans="1:7">
      <c r="A2" s="47" t="s">
        <v>588</v>
      </c>
      <c r="C2" s="75"/>
    </row>
    <row r="3" spans="1:7">
      <c r="C3" s="75"/>
    </row>
    <row r="4" spans="1:7">
      <c r="A4" s="44" t="s">
        <v>1059</v>
      </c>
      <c r="C4" s="75"/>
    </row>
    <row r="5" spans="1:7">
      <c r="C5" s="75"/>
    </row>
    <row r="6" spans="1:7">
      <c r="A6" s="47" t="s">
        <v>588</v>
      </c>
      <c r="C6" s="75"/>
    </row>
    <row r="7" spans="1:7">
      <c r="D7" s="385" t="s">
        <v>2</v>
      </c>
    </row>
    <row r="8" spans="1:7">
      <c r="B8" s="397" t="s">
        <v>38</v>
      </c>
      <c r="C8" s="385" t="s">
        <v>3</v>
      </c>
      <c r="D8" s="386"/>
      <c r="E8" s="21" t="s">
        <v>229</v>
      </c>
      <c r="F8" s="70"/>
      <c r="G8" s="70"/>
    </row>
    <row r="9" spans="1:7">
      <c r="B9" s="397" t="s">
        <v>40</v>
      </c>
      <c r="C9" s="385" t="s">
        <v>4</v>
      </c>
      <c r="D9" s="386"/>
      <c r="E9" s="21" t="s">
        <v>230</v>
      </c>
      <c r="F9" s="21" t="s">
        <v>231</v>
      </c>
      <c r="G9" s="70"/>
    </row>
    <row r="10" spans="1:7">
      <c r="B10" s="397" t="s">
        <v>41</v>
      </c>
      <c r="C10" s="385" t="s">
        <v>5</v>
      </c>
      <c r="D10" s="386"/>
      <c r="E10" s="21" t="s">
        <v>230</v>
      </c>
      <c r="F10" s="21" t="s">
        <v>232</v>
      </c>
      <c r="G10" s="70"/>
    </row>
    <row r="11" spans="1:7">
      <c r="B11" s="397" t="s">
        <v>358</v>
      </c>
      <c r="C11" s="385" t="s">
        <v>6</v>
      </c>
      <c r="D11" s="386"/>
      <c r="E11" s="21" t="s">
        <v>230</v>
      </c>
      <c r="F11" s="21" t="s">
        <v>363</v>
      </c>
      <c r="G11" s="70"/>
    </row>
    <row r="12" spans="1:7">
      <c r="B12" s="397" t="s">
        <v>42</v>
      </c>
      <c r="C12" s="385" t="s">
        <v>39</v>
      </c>
      <c r="D12" s="386"/>
      <c r="E12" s="21" t="s">
        <v>233</v>
      </c>
      <c r="F12" s="70"/>
      <c r="G12" s="70"/>
    </row>
    <row r="13" spans="1:7">
      <c r="B13" s="397" t="s">
        <v>43</v>
      </c>
      <c r="C13" s="385" t="s">
        <v>7</v>
      </c>
      <c r="D13" s="386"/>
      <c r="E13" s="21" t="s">
        <v>234</v>
      </c>
      <c r="F13" s="70"/>
      <c r="G13" s="70"/>
    </row>
    <row r="14" spans="1:7">
      <c r="B14" s="397" t="s">
        <v>222</v>
      </c>
      <c r="C14" s="385" t="s">
        <v>8</v>
      </c>
      <c r="D14" s="386"/>
      <c r="E14" s="21" t="s">
        <v>224</v>
      </c>
      <c r="F14" s="21" t="s">
        <v>225</v>
      </c>
      <c r="G14" s="70"/>
    </row>
    <row r="15" spans="1:7" ht="30">
      <c r="B15" s="397" t="s">
        <v>223</v>
      </c>
      <c r="C15" s="385" t="s">
        <v>9</v>
      </c>
      <c r="D15" s="386"/>
      <c r="E15" s="21" t="s">
        <v>224</v>
      </c>
      <c r="F15" s="21" t="s">
        <v>226</v>
      </c>
      <c r="G15" s="70"/>
    </row>
    <row r="16" spans="1:7">
      <c r="B16" s="397" t="s">
        <v>147</v>
      </c>
      <c r="C16" s="385" t="s">
        <v>10</v>
      </c>
      <c r="D16" s="386"/>
      <c r="E16" s="21" t="s">
        <v>227</v>
      </c>
      <c r="F16" s="70"/>
      <c r="G16" s="70"/>
    </row>
    <row r="17" spans="2:7">
      <c r="B17" s="397" t="s">
        <v>154</v>
      </c>
      <c r="C17" s="385" t="s">
        <v>11</v>
      </c>
      <c r="D17" s="386"/>
      <c r="E17" s="21" t="s">
        <v>228</v>
      </c>
      <c r="F17" s="70"/>
      <c r="G17" s="70"/>
    </row>
    <row r="18" spans="2:7">
      <c r="B18" s="397" t="s">
        <v>108</v>
      </c>
      <c r="C18" s="385" t="s">
        <v>12</v>
      </c>
      <c r="D18" s="386"/>
      <c r="E18" s="21" t="s">
        <v>235</v>
      </c>
      <c r="F18" s="70"/>
      <c r="G18" s="70"/>
    </row>
    <row r="19" spans="2:7">
      <c r="B19" s="397" t="s">
        <v>109</v>
      </c>
      <c r="C19" s="385" t="s">
        <v>13</v>
      </c>
      <c r="D19" s="386"/>
      <c r="E19" s="21" t="s">
        <v>236</v>
      </c>
      <c r="F19" s="21" t="s">
        <v>238</v>
      </c>
      <c r="G19" s="70"/>
    </row>
    <row r="20" spans="2:7">
      <c r="B20" s="397" t="s">
        <v>110</v>
      </c>
      <c r="C20" s="385" t="s">
        <v>14</v>
      </c>
      <c r="D20" s="386"/>
      <c r="E20" s="21" t="s">
        <v>236</v>
      </c>
      <c r="F20" s="21" t="s">
        <v>239</v>
      </c>
      <c r="G20" s="70"/>
    </row>
    <row r="21" spans="2:7">
      <c r="B21" s="384" t="s">
        <v>1051</v>
      </c>
      <c r="C21" s="385"/>
      <c r="D21" s="66"/>
      <c r="E21" s="70"/>
    </row>
    <row r="22" spans="2:7" ht="30">
      <c r="B22" s="399" t="s">
        <v>1052</v>
      </c>
      <c r="C22" s="385" t="s">
        <v>1053</v>
      </c>
      <c r="D22" s="386"/>
      <c r="E22" s="21" t="s">
        <v>1054</v>
      </c>
    </row>
    <row r="23" spans="2:7" ht="30">
      <c r="B23" s="399" t="s">
        <v>1055</v>
      </c>
      <c r="C23" s="385" t="s">
        <v>1056</v>
      </c>
      <c r="D23" s="386"/>
      <c r="E23" s="21" t="s">
        <v>1057</v>
      </c>
    </row>
    <row r="24" spans="2:7">
      <c r="B24" s="397" t="s">
        <v>598</v>
      </c>
      <c r="C24" s="401" t="s">
        <v>599</v>
      </c>
      <c r="D24" s="402"/>
      <c r="E24" s="175" t="s">
        <v>224</v>
      </c>
      <c r="F24" s="175" t="s">
        <v>600</v>
      </c>
    </row>
    <row r="25" spans="2:7">
      <c r="B25" s="397" t="s">
        <v>601</v>
      </c>
      <c r="C25" s="401" t="s">
        <v>602</v>
      </c>
      <c r="D25" s="402"/>
      <c r="E25" s="175" t="s">
        <v>224</v>
      </c>
      <c r="F25" s="175" t="s">
        <v>603</v>
      </c>
    </row>
    <row r="26" spans="2:7">
      <c r="B26" s="397" t="s">
        <v>604</v>
      </c>
      <c r="C26" s="401" t="s">
        <v>605</v>
      </c>
      <c r="D26" s="402"/>
      <c r="E26" s="175" t="s">
        <v>224</v>
      </c>
      <c r="F26" s="175" t="s">
        <v>606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ZD58"/>
  <sheetViews>
    <sheetView showGridLines="0" zoomScale="80" zoomScaleNormal="80" zoomScaleSheetLayoutView="110" workbookViewId="0">
      <selection activeCell="B39" sqref="B39:C39"/>
    </sheetView>
  </sheetViews>
  <sheetFormatPr defaultColWidth="11.42578125" defaultRowHeight="15"/>
  <cols>
    <col min="1" max="1" width="13.5703125" style="80" bestFit="1" customWidth="1"/>
    <col min="2" max="2" width="34.42578125" style="93" bestFit="1" customWidth="1"/>
    <col min="3" max="3" width="13.28515625" style="75" customWidth="1"/>
    <col min="4" max="4" width="11.7109375" style="91" customWidth="1"/>
    <col min="5" max="6" width="11.42578125" style="43" customWidth="1"/>
    <col min="7" max="7" width="19.28515625" style="43" customWidth="1"/>
    <col min="8" max="8" width="21.42578125" style="43" customWidth="1"/>
    <col min="9" max="9" width="28.5703125" style="43" customWidth="1"/>
    <col min="10" max="10" width="11.42578125" style="43"/>
    <col min="11" max="11" width="29" style="43" customWidth="1"/>
    <col min="12" max="16384" width="11.42578125" style="43"/>
  </cols>
  <sheetData>
    <row r="1" spans="1:680">
      <c r="A1" s="44" t="s">
        <v>201</v>
      </c>
      <c r="B1" s="77"/>
      <c r="C1" s="78"/>
      <c r="D1" s="79"/>
    </row>
    <row r="2" spans="1:680">
      <c r="A2" s="31" t="s">
        <v>193</v>
      </c>
      <c r="B2" s="77"/>
      <c r="C2" s="78"/>
      <c r="D2" s="70"/>
    </row>
    <row r="3" spans="1:680">
      <c r="B3" s="77"/>
      <c r="C3" s="77"/>
      <c r="D3" s="43"/>
    </row>
    <row r="4" spans="1:680" ht="12" customHeight="1">
      <c r="A4" s="44" t="s">
        <v>435</v>
      </c>
      <c r="B4" s="77"/>
      <c r="C4" s="78"/>
      <c r="D4" s="43"/>
    </row>
    <row r="5" spans="1:680" ht="12" customHeight="1">
      <c r="A5" s="44"/>
      <c r="B5" s="77"/>
      <c r="C5" s="78"/>
      <c r="D5" s="43"/>
    </row>
    <row r="6" spans="1:680" ht="12" customHeight="1">
      <c r="A6" s="31" t="s">
        <v>193</v>
      </c>
      <c r="B6" s="77"/>
      <c r="C6" s="78"/>
      <c r="D6" s="43"/>
    </row>
    <row r="7" spans="1:680" s="80" customFormat="1" ht="15" customHeight="1">
      <c r="B7" s="81"/>
      <c r="C7" s="81"/>
    </row>
    <row r="8" spans="1:680" ht="12" customHeight="1">
      <c r="B8" s="82"/>
      <c r="C8" s="83"/>
      <c r="D8" s="32" t="s">
        <v>155</v>
      </c>
      <c r="E8" s="32" t="s">
        <v>156</v>
      </c>
      <c r="F8" s="32" t="s">
        <v>286</v>
      </c>
    </row>
    <row r="9" spans="1:680" ht="12" customHeight="1">
      <c r="B9" s="82"/>
      <c r="C9" s="83"/>
      <c r="D9" s="18" t="s">
        <v>2</v>
      </c>
      <c r="E9" s="18" t="s">
        <v>53</v>
      </c>
      <c r="F9" s="18" t="s">
        <v>44</v>
      </c>
    </row>
    <row r="10" spans="1:680">
      <c r="B10" s="33" t="s">
        <v>55</v>
      </c>
      <c r="C10" s="84"/>
      <c r="D10" s="66"/>
      <c r="E10" s="66"/>
      <c r="F10" s="66"/>
    </row>
    <row r="11" spans="1:680" ht="30">
      <c r="B11" s="284" t="s">
        <v>883</v>
      </c>
      <c r="C11" s="285" t="s">
        <v>882</v>
      </c>
      <c r="D11" s="283"/>
      <c r="E11" s="283"/>
      <c r="F11" s="283"/>
    </row>
    <row r="12" spans="1:680" s="3" customFormat="1" ht="53.1" customHeight="1">
      <c r="B12" s="34" t="s">
        <v>134</v>
      </c>
      <c r="C12" s="23" t="s">
        <v>3</v>
      </c>
      <c r="D12" s="73"/>
      <c r="E12" s="73"/>
      <c r="F12" s="73"/>
      <c r="G12" s="4" t="s">
        <v>251</v>
      </c>
      <c r="H12" s="4" t="s">
        <v>254</v>
      </c>
      <c r="I12" s="21"/>
      <c r="J12" s="21" t="s">
        <v>256</v>
      </c>
      <c r="L12" s="17" t="s">
        <v>253</v>
      </c>
      <c r="M12" s="16"/>
    </row>
    <row r="13" spans="1:680" ht="30.75" customHeight="1">
      <c r="B13" s="35" t="s">
        <v>359</v>
      </c>
      <c r="C13" s="23" t="s">
        <v>4</v>
      </c>
      <c r="D13" s="73"/>
      <c r="E13" s="73"/>
      <c r="F13" s="73"/>
      <c r="G13" s="4" t="s">
        <v>251</v>
      </c>
      <c r="H13" s="4" t="s">
        <v>254</v>
      </c>
      <c r="I13" s="4" t="s">
        <v>255</v>
      </c>
      <c r="J13" s="21" t="s">
        <v>256</v>
      </c>
      <c r="L13" s="17" t="s">
        <v>253</v>
      </c>
      <c r="M13" s="16"/>
    </row>
    <row r="14" spans="1:680" s="85" customFormat="1">
      <c r="A14" s="80"/>
      <c r="B14" s="35" t="s">
        <v>56</v>
      </c>
      <c r="C14" s="23" t="s">
        <v>5</v>
      </c>
      <c r="D14" s="73"/>
      <c r="E14" s="73"/>
      <c r="F14" s="73"/>
      <c r="G14" s="4" t="s">
        <v>251</v>
      </c>
      <c r="H14" s="4" t="s">
        <v>254</v>
      </c>
      <c r="I14" s="4" t="s">
        <v>257</v>
      </c>
      <c r="J14" s="21" t="s">
        <v>256</v>
      </c>
      <c r="K14" s="3"/>
      <c r="L14" s="17" t="s">
        <v>253</v>
      </c>
      <c r="M14" s="16"/>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row>
    <row r="15" spans="1:680">
      <c r="B15" s="36" t="s">
        <v>57</v>
      </c>
      <c r="C15" s="23" t="s">
        <v>6</v>
      </c>
      <c r="D15" s="73"/>
      <c r="E15" s="73"/>
      <c r="F15" s="73"/>
      <c r="G15" s="4" t="s">
        <v>251</v>
      </c>
      <c r="H15" s="4" t="s">
        <v>254</v>
      </c>
      <c r="I15" s="21" t="s">
        <v>258</v>
      </c>
      <c r="J15" s="21" t="s">
        <v>256</v>
      </c>
      <c r="L15" s="17" t="s">
        <v>253</v>
      </c>
      <c r="M15" s="16"/>
    </row>
    <row r="16" spans="1:680">
      <c r="B16" s="36" t="s">
        <v>58</v>
      </c>
      <c r="C16" s="23" t="s">
        <v>39</v>
      </c>
      <c r="D16" s="73"/>
      <c r="E16" s="73"/>
      <c r="F16" s="73"/>
      <c r="G16" s="4" t="s">
        <v>251</v>
      </c>
      <c r="H16" s="4" t="s">
        <v>254</v>
      </c>
      <c r="I16" s="21" t="s">
        <v>259</v>
      </c>
      <c r="J16" s="21" t="s">
        <v>256</v>
      </c>
      <c r="L16" s="17" t="s">
        <v>253</v>
      </c>
      <c r="M16" s="16"/>
    </row>
    <row r="17" spans="1:680">
      <c r="B17" s="35" t="s">
        <v>59</v>
      </c>
      <c r="C17" s="23" t="s">
        <v>7</v>
      </c>
      <c r="D17" s="73"/>
      <c r="E17" s="73"/>
      <c r="F17" s="73"/>
      <c r="G17" s="4" t="s">
        <v>251</v>
      </c>
      <c r="H17" s="4" t="s">
        <v>254</v>
      </c>
      <c r="I17" s="21" t="s">
        <v>260</v>
      </c>
      <c r="J17" s="21" t="s">
        <v>256</v>
      </c>
      <c r="L17" s="17" t="s">
        <v>253</v>
      </c>
      <c r="M17" s="16"/>
    </row>
    <row r="18" spans="1:680">
      <c r="B18" s="36" t="s">
        <v>60</v>
      </c>
      <c r="C18" s="23" t="s">
        <v>8</v>
      </c>
      <c r="D18" s="73"/>
      <c r="E18" s="73"/>
      <c r="F18" s="73"/>
      <c r="G18" s="4" t="s">
        <v>251</v>
      </c>
      <c r="H18" s="4" t="s">
        <v>254</v>
      </c>
      <c r="I18" s="21" t="s">
        <v>261</v>
      </c>
      <c r="J18" s="21" t="s">
        <v>256</v>
      </c>
      <c r="L18" s="17" t="s">
        <v>253</v>
      </c>
      <c r="M18" s="16"/>
    </row>
    <row r="19" spans="1:680">
      <c r="B19" s="36" t="s">
        <v>61</v>
      </c>
      <c r="C19" s="23" t="s">
        <v>9</v>
      </c>
      <c r="D19" s="73"/>
      <c r="E19" s="73"/>
      <c r="F19" s="73"/>
      <c r="G19" s="4" t="s">
        <v>251</v>
      </c>
      <c r="H19" s="4" t="s">
        <v>254</v>
      </c>
      <c r="I19" s="21" t="s">
        <v>262</v>
      </c>
      <c r="J19" s="21" t="s">
        <v>256</v>
      </c>
      <c r="L19" s="17" t="s">
        <v>253</v>
      </c>
      <c r="M19" s="16"/>
    </row>
    <row r="20" spans="1:680" s="292" customFormat="1">
      <c r="A20" s="291"/>
      <c r="B20" s="356" t="s">
        <v>209</v>
      </c>
      <c r="C20" s="357" t="s">
        <v>10</v>
      </c>
      <c r="D20" s="358"/>
      <c r="E20" s="358"/>
      <c r="F20" s="358"/>
      <c r="G20" s="359" t="s">
        <v>251</v>
      </c>
      <c r="H20" s="359" t="s">
        <v>254</v>
      </c>
      <c r="I20" s="360" t="s">
        <v>262</v>
      </c>
      <c r="J20" s="360" t="s">
        <v>256</v>
      </c>
      <c r="K20" s="361"/>
      <c r="L20" s="362" t="s">
        <v>253</v>
      </c>
      <c r="M20" s="363" t="s">
        <v>463</v>
      </c>
      <c r="N20" s="361"/>
      <c r="O20" s="361"/>
      <c r="P20" s="361"/>
    </row>
    <row r="21" spans="1:680" s="292" customFormat="1">
      <c r="A21" s="291"/>
      <c r="B21" s="356" t="s">
        <v>210</v>
      </c>
      <c r="C21" s="357" t="s">
        <v>11</v>
      </c>
      <c r="D21" s="358"/>
      <c r="E21" s="358"/>
      <c r="F21" s="358"/>
      <c r="G21" s="359" t="s">
        <v>251</v>
      </c>
      <c r="H21" s="359" t="s">
        <v>254</v>
      </c>
      <c r="I21" s="360" t="s">
        <v>262</v>
      </c>
      <c r="J21" s="360" t="s">
        <v>256</v>
      </c>
      <c r="K21" s="361"/>
      <c r="L21" s="362" t="s">
        <v>253</v>
      </c>
      <c r="M21" s="363" t="s">
        <v>464</v>
      </c>
      <c r="N21" s="361"/>
      <c r="O21" s="361"/>
      <c r="P21" s="361"/>
    </row>
    <row r="22" spans="1:680" ht="30">
      <c r="B22" s="36" t="s">
        <v>212</v>
      </c>
      <c r="C22" s="23" t="s">
        <v>12</v>
      </c>
      <c r="D22" s="73"/>
      <c r="E22" s="73"/>
      <c r="F22" s="73"/>
      <c r="G22" s="4" t="s">
        <v>251</v>
      </c>
      <c r="H22" s="4" t="s">
        <v>254</v>
      </c>
      <c r="I22" s="21" t="s">
        <v>263</v>
      </c>
      <c r="J22" s="21" t="s">
        <v>256</v>
      </c>
      <c r="L22" s="17" t="s">
        <v>253</v>
      </c>
      <c r="M22" s="16"/>
    </row>
    <row r="23" spans="1:680">
      <c r="B23" s="289" t="s">
        <v>884</v>
      </c>
      <c r="C23" s="287" t="s">
        <v>885</v>
      </c>
      <c r="D23" s="286"/>
      <c r="E23" s="286"/>
      <c r="F23" s="286"/>
      <c r="G23" s="4"/>
      <c r="H23" s="4"/>
      <c r="I23" s="21"/>
      <c r="J23" s="21"/>
      <c r="L23" s="17"/>
      <c r="M23" s="16"/>
    </row>
    <row r="24" spans="1:680">
      <c r="B24" s="289" t="s">
        <v>789</v>
      </c>
      <c r="C24" s="287" t="s">
        <v>886</v>
      </c>
      <c r="D24" s="286"/>
      <c r="E24" s="286"/>
      <c r="F24" s="286"/>
      <c r="G24" s="4"/>
      <c r="H24" s="4"/>
      <c r="I24" s="21"/>
      <c r="J24" s="21"/>
      <c r="L24" s="17"/>
      <c r="M24" s="16"/>
    </row>
    <row r="25" spans="1:680" ht="30">
      <c r="B25" s="289" t="s">
        <v>890</v>
      </c>
      <c r="C25" s="23" t="s">
        <v>13</v>
      </c>
      <c r="D25" s="73"/>
      <c r="E25" s="73"/>
      <c r="F25" s="73"/>
      <c r="G25" s="4" t="s">
        <v>251</v>
      </c>
      <c r="H25" s="4" t="s">
        <v>254</v>
      </c>
      <c r="I25" s="21" t="s">
        <v>264</v>
      </c>
      <c r="J25" s="21" t="s">
        <v>256</v>
      </c>
      <c r="L25" s="17" t="s">
        <v>253</v>
      </c>
      <c r="M25" s="16"/>
    </row>
    <row r="26" spans="1:680" s="293" customFormat="1">
      <c r="A26" s="291"/>
      <c r="B26" s="36" t="s">
        <v>59</v>
      </c>
      <c r="C26" s="23" t="s">
        <v>14</v>
      </c>
      <c r="D26" s="73"/>
      <c r="E26" s="73"/>
      <c r="F26" s="73"/>
      <c r="G26" s="4" t="s">
        <v>251</v>
      </c>
      <c r="H26" s="4" t="s">
        <v>254</v>
      </c>
      <c r="I26" s="21" t="s">
        <v>498</v>
      </c>
      <c r="J26" s="21" t="s">
        <v>256</v>
      </c>
      <c r="K26" s="21" t="s">
        <v>675</v>
      </c>
      <c r="L26" s="17" t="s">
        <v>253</v>
      </c>
      <c r="M26" s="16"/>
      <c r="N26" s="43"/>
      <c r="O26" s="43"/>
      <c r="P26" s="43"/>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92"/>
      <c r="DR26" s="292"/>
      <c r="DS26" s="292"/>
      <c r="DT26" s="292"/>
      <c r="DU26" s="292"/>
      <c r="DV26" s="292"/>
      <c r="DW26" s="292"/>
      <c r="DX26" s="292"/>
      <c r="DY26" s="292"/>
      <c r="DZ26" s="292"/>
      <c r="EA26" s="292"/>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292"/>
      <c r="EZ26" s="292"/>
      <c r="FA26" s="292"/>
      <c r="FB26" s="292"/>
      <c r="FC26" s="292"/>
      <c r="FD26" s="292"/>
      <c r="FE26" s="292"/>
      <c r="FF26" s="292"/>
      <c r="FG26" s="292"/>
      <c r="FH26" s="292"/>
      <c r="FI26" s="292"/>
      <c r="FJ26" s="292"/>
      <c r="FK26" s="292"/>
      <c r="FL26" s="292"/>
      <c r="FM26" s="292"/>
      <c r="FN26" s="292"/>
      <c r="FO26" s="292"/>
      <c r="FP26" s="292"/>
      <c r="FQ26" s="292"/>
      <c r="FR26" s="292"/>
      <c r="FS26" s="292"/>
      <c r="FT26" s="292"/>
      <c r="FU26" s="292"/>
      <c r="FV26" s="292"/>
      <c r="FW26" s="292"/>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c r="HX26" s="292"/>
      <c r="HY26" s="292"/>
      <c r="HZ26" s="292"/>
      <c r="IA26" s="292"/>
      <c r="IB26" s="292"/>
      <c r="IC26" s="292"/>
      <c r="ID26" s="292"/>
      <c r="IE26" s="292"/>
      <c r="IF26" s="292"/>
      <c r="IG26" s="292"/>
      <c r="IH26" s="292"/>
      <c r="II26" s="292"/>
      <c r="IJ26" s="292"/>
      <c r="IK26" s="292"/>
      <c r="IL26" s="292"/>
      <c r="IM26" s="292"/>
      <c r="IN26" s="292"/>
      <c r="IO26" s="292"/>
      <c r="IP26" s="292"/>
      <c r="IQ26" s="292"/>
      <c r="IR26" s="292"/>
      <c r="IS26" s="292"/>
      <c r="IT26" s="292"/>
      <c r="IU26" s="292"/>
      <c r="IV26" s="292"/>
      <c r="IW26" s="292"/>
      <c r="IX26" s="292"/>
      <c r="IY26" s="292"/>
      <c r="IZ26" s="292"/>
      <c r="JA26" s="292"/>
      <c r="JB26" s="292"/>
      <c r="JC26" s="292"/>
      <c r="JD26" s="292"/>
      <c r="JE26" s="292"/>
      <c r="JF26" s="292"/>
      <c r="JG26" s="292"/>
      <c r="JH26" s="292"/>
      <c r="JI26" s="292"/>
      <c r="JJ26" s="292"/>
      <c r="JK26" s="292"/>
      <c r="JL26" s="292"/>
      <c r="JM26" s="292"/>
      <c r="JN26" s="292"/>
      <c r="JO26" s="292"/>
      <c r="JP26" s="292"/>
      <c r="JQ26" s="292"/>
      <c r="JR26" s="292"/>
      <c r="JS26" s="292"/>
      <c r="JT26" s="292"/>
      <c r="JU26" s="292"/>
      <c r="JV26" s="292"/>
      <c r="JW26" s="292"/>
      <c r="JX26" s="292"/>
      <c r="JY26" s="292"/>
      <c r="JZ26" s="292"/>
      <c r="KA26" s="292"/>
      <c r="KB26" s="292"/>
      <c r="KC26" s="292"/>
      <c r="KD26" s="292"/>
      <c r="KE26" s="292"/>
      <c r="KF26" s="292"/>
      <c r="KG26" s="292"/>
      <c r="KH26" s="292"/>
      <c r="KI26" s="292"/>
      <c r="KJ26" s="292"/>
      <c r="KK26" s="292"/>
      <c r="KL26" s="292"/>
      <c r="KM26" s="292"/>
      <c r="KN26" s="292"/>
      <c r="KO26" s="292"/>
      <c r="KP26" s="292"/>
      <c r="KQ26" s="292"/>
      <c r="KR26" s="292"/>
      <c r="KS26" s="292"/>
      <c r="KT26" s="292"/>
      <c r="KU26" s="292"/>
      <c r="KV26" s="292"/>
      <c r="KW26" s="292"/>
      <c r="KX26" s="292"/>
      <c r="KY26" s="292"/>
      <c r="KZ26" s="292"/>
      <c r="LA26" s="292"/>
      <c r="LB26" s="292"/>
      <c r="LC26" s="292"/>
      <c r="LD26" s="292"/>
      <c r="LE26" s="292"/>
      <c r="LF26" s="292"/>
      <c r="LG26" s="292"/>
      <c r="LH26" s="292"/>
      <c r="LI26" s="292"/>
      <c r="LJ26" s="292"/>
      <c r="LK26" s="292"/>
      <c r="LL26" s="292"/>
      <c r="LM26" s="292"/>
      <c r="LN26" s="292"/>
      <c r="LO26" s="292"/>
      <c r="LP26" s="292"/>
      <c r="LQ26" s="292"/>
      <c r="LR26" s="292"/>
      <c r="LS26" s="292"/>
      <c r="LT26" s="292"/>
      <c r="LU26" s="292"/>
      <c r="LV26" s="292"/>
      <c r="LW26" s="292"/>
      <c r="LX26" s="292"/>
      <c r="LY26" s="292"/>
      <c r="LZ26" s="292"/>
      <c r="MA26" s="292"/>
      <c r="MB26" s="292"/>
      <c r="MC26" s="292"/>
      <c r="MD26" s="292"/>
      <c r="ME26" s="292"/>
      <c r="MF26" s="292"/>
      <c r="MG26" s="292"/>
      <c r="MH26" s="292"/>
      <c r="MI26" s="292"/>
      <c r="MJ26" s="292"/>
      <c r="MK26" s="292"/>
      <c r="ML26" s="292"/>
      <c r="MM26" s="292"/>
      <c r="MN26" s="292"/>
      <c r="MO26" s="292"/>
      <c r="MP26" s="292"/>
      <c r="MQ26" s="292"/>
      <c r="MR26" s="292"/>
      <c r="MS26" s="292"/>
      <c r="MT26" s="292"/>
      <c r="MU26" s="292"/>
      <c r="MV26" s="292"/>
      <c r="MW26" s="292"/>
      <c r="MX26" s="292"/>
      <c r="MY26" s="292"/>
      <c r="MZ26" s="292"/>
      <c r="NA26" s="292"/>
      <c r="NB26" s="292"/>
      <c r="NC26" s="292"/>
      <c r="ND26" s="292"/>
      <c r="NE26" s="292"/>
      <c r="NF26" s="292"/>
      <c r="NG26" s="292"/>
      <c r="NH26" s="292"/>
      <c r="NI26" s="292"/>
      <c r="NJ26" s="292"/>
      <c r="NK26" s="292"/>
      <c r="NL26" s="292"/>
      <c r="NM26" s="292"/>
      <c r="NN26" s="292"/>
      <c r="NO26" s="292"/>
      <c r="NP26" s="292"/>
      <c r="NQ26" s="292"/>
      <c r="NR26" s="292"/>
      <c r="NS26" s="292"/>
      <c r="NT26" s="292"/>
      <c r="NU26" s="292"/>
      <c r="NV26" s="292"/>
      <c r="NW26" s="292"/>
      <c r="NX26" s="292"/>
      <c r="NY26" s="292"/>
      <c r="NZ26" s="292"/>
      <c r="OA26" s="292"/>
      <c r="OB26" s="292"/>
      <c r="OC26" s="292"/>
      <c r="OD26" s="292"/>
      <c r="OE26" s="292"/>
      <c r="OF26" s="292"/>
      <c r="OG26" s="292"/>
      <c r="OH26" s="292"/>
      <c r="OI26" s="292"/>
      <c r="OJ26" s="292"/>
      <c r="OK26" s="292"/>
      <c r="OL26" s="292"/>
      <c r="OM26" s="292"/>
      <c r="ON26" s="292"/>
      <c r="OO26" s="292"/>
      <c r="OP26" s="292"/>
      <c r="OQ26" s="292"/>
      <c r="OR26" s="292"/>
      <c r="OS26" s="292"/>
      <c r="OT26" s="292"/>
      <c r="OU26" s="292"/>
      <c r="OV26" s="292"/>
      <c r="OW26" s="292"/>
      <c r="OX26" s="292"/>
      <c r="OY26" s="292"/>
      <c r="OZ26" s="292"/>
      <c r="PA26" s="292"/>
      <c r="PB26" s="292"/>
      <c r="PC26" s="292"/>
      <c r="PD26" s="292"/>
      <c r="PE26" s="292"/>
      <c r="PF26" s="292"/>
      <c r="PG26" s="292"/>
      <c r="PH26" s="292"/>
      <c r="PI26" s="292"/>
      <c r="PJ26" s="292"/>
      <c r="PK26" s="292"/>
      <c r="PL26" s="292"/>
      <c r="PM26" s="292"/>
      <c r="PN26" s="292"/>
      <c r="PO26" s="292"/>
      <c r="PP26" s="292"/>
      <c r="PQ26" s="292"/>
      <c r="PR26" s="292"/>
      <c r="PS26" s="292"/>
      <c r="PT26" s="292"/>
      <c r="PU26" s="292"/>
      <c r="PV26" s="292"/>
      <c r="PW26" s="292"/>
      <c r="PX26" s="292"/>
      <c r="PY26" s="292"/>
      <c r="PZ26" s="292"/>
      <c r="QA26" s="292"/>
      <c r="QB26" s="292"/>
      <c r="QC26" s="292"/>
      <c r="QD26" s="292"/>
      <c r="QE26" s="292"/>
      <c r="QF26" s="292"/>
      <c r="QG26" s="292"/>
      <c r="QH26" s="292"/>
      <c r="QI26" s="292"/>
      <c r="QJ26" s="292"/>
      <c r="QK26" s="292"/>
      <c r="QL26" s="292"/>
      <c r="QM26" s="292"/>
      <c r="QN26" s="292"/>
      <c r="QO26" s="292"/>
      <c r="QP26" s="292"/>
      <c r="QQ26" s="292"/>
      <c r="QR26" s="292"/>
      <c r="QS26" s="292"/>
      <c r="QT26" s="292"/>
      <c r="QU26" s="292"/>
      <c r="QV26" s="292"/>
      <c r="QW26" s="292"/>
      <c r="QX26" s="292"/>
      <c r="QY26" s="292"/>
      <c r="QZ26" s="292"/>
      <c r="RA26" s="292"/>
      <c r="RB26" s="292"/>
      <c r="RC26" s="292"/>
      <c r="RD26" s="292"/>
      <c r="RE26" s="292"/>
      <c r="RF26" s="292"/>
      <c r="RG26" s="292"/>
      <c r="RH26" s="292"/>
      <c r="RI26" s="292"/>
      <c r="RJ26" s="292"/>
      <c r="RK26" s="292"/>
      <c r="RL26" s="292"/>
      <c r="RM26" s="292"/>
      <c r="RN26" s="292"/>
      <c r="RO26" s="292"/>
      <c r="RP26" s="292"/>
      <c r="RQ26" s="292"/>
      <c r="RR26" s="292"/>
      <c r="RS26" s="292"/>
      <c r="RT26" s="292"/>
      <c r="RU26" s="292"/>
      <c r="RV26" s="292"/>
      <c r="RW26" s="292"/>
      <c r="RX26" s="292"/>
      <c r="RY26" s="292"/>
      <c r="RZ26" s="292"/>
      <c r="SA26" s="292"/>
      <c r="SB26" s="292"/>
      <c r="SC26" s="292"/>
      <c r="SD26" s="292"/>
      <c r="SE26" s="292"/>
      <c r="SF26" s="292"/>
      <c r="SG26" s="292"/>
      <c r="SH26" s="292"/>
      <c r="SI26" s="292"/>
      <c r="SJ26" s="292"/>
      <c r="SK26" s="292"/>
      <c r="SL26" s="292"/>
      <c r="SM26" s="292"/>
      <c r="SN26" s="292"/>
      <c r="SO26" s="292"/>
      <c r="SP26" s="292"/>
      <c r="SQ26" s="292"/>
      <c r="SR26" s="292"/>
      <c r="SS26" s="292"/>
      <c r="ST26" s="292"/>
      <c r="SU26" s="292"/>
      <c r="SV26" s="292"/>
      <c r="SW26" s="292"/>
      <c r="SX26" s="292"/>
      <c r="SY26" s="292"/>
      <c r="SZ26" s="292"/>
      <c r="TA26" s="292"/>
      <c r="TB26" s="292"/>
      <c r="TC26" s="292"/>
      <c r="TD26" s="292"/>
      <c r="TE26" s="292"/>
      <c r="TF26" s="292"/>
      <c r="TG26" s="292"/>
      <c r="TH26" s="292"/>
      <c r="TI26" s="292"/>
      <c r="TJ26" s="292"/>
      <c r="TK26" s="292"/>
      <c r="TL26" s="292"/>
      <c r="TM26" s="292"/>
      <c r="TN26" s="292"/>
      <c r="TO26" s="292"/>
      <c r="TP26" s="292"/>
      <c r="TQ26" s="292"/>
      <c r="TR26" s="292"/>
      <c r="TS26" s="292"/>
      <c r="TT26" s="292"/>
      <c r="TU26" s="292"/>
      <c r="TV26" s="292"/>
      <c r="TW26" s="292"/>
      <c r="TX26" s="292"/>
      <c r="TY26" s="292"/>
      <c r="TZ26" s="292"/>
      <c r="UA26" s="292"/>
      <c r="UB26" s="292"/>
      <c r="UC26" s="292"/>
      <c r="UD26" s="292"/>
      <c r="UE26" s="292"/>
      <c r="UF26" s="292"/>
      <c r="UG26" s="292"/>
      <c r="UH26" s="292"/>
      <c r="UI26" s="292"/>
      <c r="UJ26" s="292"/>
      <c r="UK26" s="292"/>
      <c r="UL26" s="292"/>
      <c r="UM26" s="292"/>
      <c r="UN26" s="292"/>
      <c r="UO26" s="292"/>
      <c r="UP26" s="292"/>
      <c r="UQ26" s="292"/>
      <c r="UR26" s="292"/>
      <c r="US26" s="292"/>
      <c r="UT26" s="292"/>
      <c r="UU26" s="292"/>
      <c r="UV26" s="292"/>
      <c r="UW26" s="292"/>
      <c r="UX26" s="292"/>
      <c r="UY26" s="292"/>
      <c r="UZ26" s="292"/>
      <c r="VA26" s="292"/>
      <c r="VB26" s="292"/>
      <c r="VC26" s="292"/>
      <c r="VD26" s="292"/>
      <c r="VE26" s="292"/>
      <c r="VF26" s="292"/>
      <c r="VG26" s="292"/>
      <c r="VH26" s="292"/>
      <c r="VI26" s="292"/>
      <c r="VJ26" s="292"/>
      <c r="VK26" s="292"/>
      <c r="VL26" s="292"/>
      <c r="VM26" s="292"/>
      <c r="VN26" s="292"/>
      <c r="VO26" s="292"/>
      <c r="VP26" s="292"/>
      <c r="VQ26" s="292"/>
      <c r="VR26" s="292"/>
      <c r="VS26" s="292"/>
      <c r="VT26" s="292"/>
      <c r="VU26" s="292"/>
      <c r="VV26" s="292"/>
      <c r="VW26" s="292"/>
      <c r="VX26" s="292"/>
      <c r="VY26" s="292"/>
      <c r="VZ26" s="292"/>
      <c r="WA26" s="292"/>
      <c r="WB26" s="292"/>
      <c r="WC26" s="292"/>
      <c r="WD26" s="292"/>
      <c r="WE26" s="292"/>
      <c r="WF26" s="292"/>
      <c r="WG26" s="292"/>
      <c r="WH26" s="292"/>
      <c r="WI26" s="292"/>
      <c r="WJ26" s="292"/>
      <c r="WK26" s="292"/>
      <c r="WL26" s="292"/>
      <c r="WM26" s="292"/>
      <c r="WN26" s="292"/>
      <c r="WO26" s="292"/>
      <c r="WP26" s="292"/>
      <c r="WQ26" s="292"/>
      <c r="WR26" s="292"/>
      <c r="WS26" s="292"/>
      <c r="WT26" s="292"/>
      <c r="WU26" s="292"/>
      <c r="WV26" s="292"/>
      <c r="WW26" s="292"/>
      <c r="WX26" s="292"/>
      <c r="WY26" s="292"/>
      <c r="WZ26" s="292"/>
      <c r="XA26" s="292"/>
      <c r="XB26" s="292"/>
      <c r="XC26" s="292"/>
      <c r="XD26" s="292"/>
      <c r="XE26" s="292"/>
      <c r="XF26" s="292"/>
      <c r="XG26" s="292"/>
      <c r="XH26" s="292"/>
      <c r="XI26" s="292"/>
      <c r="XJ26" s="292"/>
      <c r="XK26" s="292"/>
      <c r="XL26" s="292"/>
      <c r="XM26" s="292"/>
      <c r="XN26" s="292"/>
      <c r="XO26" s="292"/>
      <c r="XP26" s="292"/>
      <c r="XQ26" s="292"/>
      <c r="XR26" s="292"/>
      <c r="XS26" s="292"/>
      <c r="XT26" s="292"/>
      <c r="XU26" s="292"/>
      <c r="XV26" s="292"/>
      <c r="XW26" s="292"/>
      <c r="XX26" s="292"/>
      <c r="XY26" s="292"/>
      <c r="XZ26" s="292"/>
      <c r="YA26" s="292"/>
      <c r="YB26" s="292"/>
      <c r="YC26" s="292"/>
      <c r="YD26" s="292"/>
      <c r="YE26" s="292"/>
      <c r="YF26" s="292"/>
      <c r="YG26" s="292"/>
      <c r="YH26" s="292"/>
      <c r="YI26" s="292"/>
      <c r="YJ26" s="292"/>
      <c r="YK26" s="292"/>
      <c r="YL26" s="292"/>
      <c r="YM26" s="292"/>
      <c r="YN26" s="292"/>
      <c r="YO26" s="292"/>
      <c r="YP26" s="292"/>
      <c r="YQ26" s="292"/>
      <c r="YR26" s="292"/>
      <c r="YS26" s="292"/>
      <c r="YT26" s="292"/>
      <c r="YU26" s="292"/>
      <c r="YV26" s="292"/>
      <c r="YW26" s="292"/>
      <c r="YX26" s="292"/>
      <c r="YY26" s="292"/>
      <c r="YZ26" s="292"/>
      <c r="ZA26" s="292"/>
      <c r="ZB26" s="292"/>
      <c r="ZC26" s="292"/>
      <c r="ZD26" s="292"/>
    </row>
    <row r="27" spans="1:680" s="293" customFormat="1">
      <c r="A27" s="291"/>
      <c r="B27" s="36" t="s">
        <v>457</v>
      </c>
      <c r="C27" s="23" t="s">
        <v>15</v>
      </c>
      <c r="D27" s="73"/>
      <c r="E27" s="73"/>
      <c r="F27" s="73"/>
      <c r="G27" s="4" t="s">
        <v>251</v>
      </c>
      <c r="H27" s="4" t="s">
        <v>254</v>
      </c>
      <c r="I27" s="21" t="s">
        <v>498</v>
      </c>
      <c r="J27" s="21" t="s">
        <v>256</v>
      </c>
      <c r="K27" s="21" t="s">
        <v>676</v>
      </c>
      <c r="L27" s="17" t="s">
        <v>253</v>
      </c>
      <c r="M27" s="16"/>
      <c r="N27" s="43"/>
      <c r="O27" s="43"/>
      <c r="P27" s="43"/>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2"/>
      <c r="DX27" s="292"/>
      <c r="DY27" s="292"/>
      <c r="DZ27" s="292"/>
      <c r="EA27" s="292"/>
      <c r="EB27" s="292"/>
      <c r="EC27" s="292"/>
      <c r="ED27" s="292"/>
      <c r="EE27" s="292"/>
      <c r="EF27" s="292"/>
      <c r="EG27" s="292"/>
      <c r="EH27" s="292"/>
      <c r="EI27" s="292"/>
      <c r="EJ27" s="292"/>
      <c r="EK27" s="292"/>
      <c r="EL27" s="292"/>
      <c r="EM27" s="292"/>
      <c r="EN27" s="292"/>
      <c r="EO27" s="292"/>
      <c r="EP27" s="292"/>
      <c r="EQ27" s="292"/>
      <c r="ER27" s="292"/>
      <c r="ES27" s="292"/>
      <c r="ET27" s="292"/>
      <c r="EU27" s="292"/>
      <c r="EV27" s="292"/>
      <c r="EW27" s="292"/>
      <c r="EX27" s="292"/>
      <c r="EY27" s="292"/>
      <c r="EZ27" s="292"/>
      <c r="FA27" s="292"/>
      <c r="FB27" s="292"/>
      <c r="FC27" s="292"/>
      <c r="FD27" s="292"/>
      <c r="FE27" s="292"/>
      <c r="FF27" s="292"/>
      <c r="FG27" s="292"/>
      <c r="FH27" s="292"/>
      <c r="FI27" s="292"/>
      <c r="FJ27" s="292"/>
      <c r="FK27" s="292"/>
      <c r="FL27" s="292"/>
      <c r="FM27" s="292"/>
      <c r="FN27" s="292"/>
      <c r="FO27" s="292"/>
      <c r="FP27" s="292"/>
      <c r="FQ27" s="292"/>
      <c r="FR27" s="292"/>
      <c r="FS27" s="292"/>
      <c r="FT27" s="292"/>
      <c r="FU27" s="292"/>
      <c r="FV27" s="292"/>
      <c r="FW27" s="292"/>
      <c r="FX27" s="292"/>
      <c r="FY27" s="292"/>
      <c r="FZ27" s="292"/>
      <c r="GA27" s="292"/>
      <c r="GB27" s="292"/>
      <c r="GC27" s="292"/>
      <c r="GD27" s="292"/>
      <c r="GE27" s="292"/>
      <c r="GF27" s="292"/>
      <c r="GG27" s="292"/>
      <c r="GH27" s="292"/>
      <c r="GI27" s="292"/>
      <c r="GJ27" s="292"/>
      <c r="GK27" s="292"/>
      <c r="GL27" s="292"/>
      <c r="GM27" s="292"/>
      <c r="GN27" s="292"/>
      <c r="GO27" s="292"/>
      <c r="GP27" s="292"/>
      <c r="GQ27" s="292"/>
      <c r="GR27" s="292"/>
      <c r="GS27" s="292"/>
      <c r="GT27" s="292"/>
      <c r="GU27" s="292"/>
      <c r="GV27" s="292"/>
      <c r="GW27" s="292"/>
      <c r="GX27" s="292"/>
      <c r="GY27" s="292"/>
      <c r="GZ27" s="292"/>
      <c r="HA27" s="292"/>
      <c r="HB27" s="292"/>
      <c r="HC27" s="292"/>
      <c r="HD27" s="292"/>
      <c r="HE27" s="292"/>
      <c r="HF27" s="292"/>
      <c r="HG27" s="292"/>
      <c r="HH27" s="292"/>
      <c r="HI27" s="292"/>
      <c r="HJ27" s="292"/>
      <c r="HK27" s="292"/>
      <c r="HL27" s="292"/>
      <c r="HM27" s="292"/>
      <c r="HN27" s="292"/>
      <c r="HO27" s="292"/>
      <c r="HP27" s="292"/>
      <c r="HQ27" s="292"/>
      <c r="HR27" s="292"/>
      <c r="HS27" s="292"/>
      <c r="HT27" s="292"/>
      <c r="HU27" s="292"/>
      <c r="HV27" s="292"/>
      <c r="HW27" s="292"/>
      <c r="HX27" s="292"/>
      <c r="HY27" s="292"/>
      <c r="HZ27" s="292"/>
      <c r="IA27" s="292"/>
      <c r="IB27" s="292"/>
      <c r="IC27" s="292"/>
      <c r="ID27" s="292"/>
      <c r="IE27" s="292"/>
      <c r="IF27" s="292"/>
      <c r="IG27" s="292"/>
      <c r="IH27" s="292"/>
      <c r="II27" s="292"/>
      <c r="IJ27" s="292"/>
      <c r="IK27" s="292"/>
      <c r="IL27" s="292"/>
      <c r="IM27" s="292"/>
      <c r="IN27" s="292"/>
      <c r="IO27" s="292"/>
      <c r="IP27" s="292"/>
      <c r="IQ27" s="292"/>
      <c r="IR27" s="292"/>
      <c r="IS27" s="292"/>
      <c r="IT27" s="292"/>
      <c r="IU27" s="292"/>
      <c r="IV27" s="292"/>
      <c r="IW27" s="292"/>
      <c r="IX27" s="292"/>
      <c r="IY27" s="292"/>
      <c r="IZ27" s="292"/>
      <c r="JA27" s="292"/>
      <c r="JB27" s="292"/>
      <c r="JC27" s="292"/>
      <c r="JD27" s="292"/>
      <c r="JE27" s="292"/>
      <c r="JF27" s="292"/>
      <c r="JG27" s="292"/>
      <c r="JH27" s="292"/>
      <c r="JI27" s="292"/>
      <c r="JJ27" s="292"/>
      <c r="JK27" s="292"/>
      <c r="JL27" s="292"/>
      <c r="JM27" s="292"/>
      <c r="JN27" s="292"/>
      <c r="JO27" s="292"/>
      <c r="JP27" s="292"/>
      <c r="JQ27" s="292"/>
      <c r="JR27" s="292"/>
      <c r="JS27" s="292"/>
      <c r="JT27" s="292"/>
      <c r="JU27" s="292"/>
      <c r="JV27" s="292"/>
      <c r="JW27" s="292"/>
      <c r="JX27" s="292"/>
      <c r="JY27" s="292"/>
      <c r="JZ27" s="292"/>
      <c r="KA27" s="292"/>
      <c r="KB27" s="292"/>
      <c r="KC27" s="292"/>
      <c r="KD27" s="292"/>
      <c r="KE27" s="292"/>
      <c r="KF27" s="292"/>
      <c r="KG27" s="292"/>
      <c r="KH27" s="292"/>
      <c r="KI27" s="292"/>
      <c r="KJ27" s="292"/>
      <c r="KK27" s="292"/>
      <c r="KL27" s="292"/>
      <c r="KM27" s="292"/>
      <c r="KN27" s="292"/>
      <c r="KO27" s="292"/>
      <c r="KP27" s="292"/>
      <c r="KQ27" s="292"/>
      <c r="KR27" s="292"/>
      <c r="KS27" s="292"/>
      <c r="KT27" s="292"/>
      <c r="KU27" s="292"/>
      <c r="KV27" s="292"/>
      <c r="KW27" s="292"/>
      <c r="KX27" s="292"/>
      <c r="KY27" s="292"/>
      <c r="KZ27" s="292"/>
      <c r="LA27" s="292"/>
      <c r="LB27" s="292"/>
      <c r="LC27" s="292"/>
      <c r="LD27" s="292"/>
      <c r="LE27" s="292"/>
      <c r="LF27" s="292"/>
      <c r="LG27" s="292"/>
      <c r="LH27" s="292"/>
      <c r="LI27" s="292"/>
      <c r="LJ27" s="292"/>
      <c r="LK27" s="292"/>
      <c r="LL27" s="292"/>
      <c r="LM27" s="292"/>
      <c r="LN27" s="292"/>
      <c r="LO27" s="292"/>
      <c r="LP27" s="292"/>
      <c r="LQ27" s="292"/>
      <c r="LR27" s="292"/>
      <c r="LS27" s="292"/>
      <c r="LT27" s="292"/>
      <c r="LU27" s="292"/>
      <c r="LV27" s="292"/>
      <c r="LW27" s="292"/>
      <c r="LX27" s="292"/>
      <c r="LY27" s="292"/>
      <c r="LZ27" s="292"/>
      <c r="MA27" s="292"/>
      <c r="MB27" s="292"/>
      <c r="MC27" s="292"/>
      <c r="MD27" s="292"/>
      <c r="ME27" s="292"/>
      <c r="MF27" s="292"/>
      <c r="MG27" s="292"/>
      <c r="MH27" s="292"/>
      <c r="MI27" s="292"/>
      <c r="MJ27" s="292"/>
      <c r="MK27" s="292"/>
      <c r="ML27" s="292"/>
      <c r="MM27" s="292"/>
      <c r="MN27" s="292"/>
      <c r="MO27" s="292"/>
      <c r="MP27" s="292"/>
      <c r="MQ27" s="292"/>
      <c r="MR27" s="292"/>
      <c r="MS27" s="292"/>
      <c r="MT27" s="292"/>
      <c r="MU27" s="292"/>
      <c r="MV27" s="292"/>
      <c r="MW27" s="292"/>
      <c r="MX27" s="292"/>
      <c r="MY27" s="292"/>
      <c r="MZ27" s="292"/>
      <c r="NA27" s="292"/>
      <c r="NB27" s="292"/>
      <c r="NC27" s="292"/>
      <c r="ND27" s="292"/>
      <c r="NE27" s="292"/>
      <c r="NF27" s="292"/>
      <c r="NG27" s="292"/>
      <c r="NH27" s="292"/>
      <c r="NI27" s="292"/>
      <c r="NJ27" s="292"/>
      <c r="NK27" s="292"/>
      <c r="NL27" s="292"/>
      <c r="NM27" s="292"/>
      <c r="NN27" s="292"/>
      <c r="NO27" s="292"/>
      <c r="NP27" s="292"/>
      <c r="NQ27" s="292"/>
      <c r="NR27" s="292"/>
      <c r="NS27" s="292"/>
      <c r="NT27" s="292"/>
      <c r="NU27" s="292"/>
      <c r="NV27" s="292"/>
      <c r="NW27" s="292"/>
      <c r="NX27" s="292"/>
      <c r="NY27" s="292"/>
      <c r="NZ27" s="292"/>
      <c r="OA27" s="292"/>
      <c r="OB27" s="292"/>
      <c r="OC27" s="292"/>
      <c r="OD27" s="292"/>
      <c r="OE27" s="292"/>
      <c r="OF27" s="292"/>
      <c r="OG27" s="292"/>
      <c r="OH27" s="292"/>
      <c r="OI27" s="292"/>
      <c r="OJ27" s="292"/>
      <c r="OK27" s="292"/>
      <c r="OL27" s="292"/>
      <c r="OM27" s="292"/>
      <c r="ON27" s="292"/>
      <c r="OO27" s="292"/>
      <c r="OP27" s="292"/>
      <c r="OQ27" s="292"/>
      <c r="OR27" s="292"/>
      <c r="OS27" s="292"/>
      <c r="OT27" s="292"/>
      <c r="OU27" s="292"/>
      <c r="OV27" s="292"/>
      <c r="OW27" s="292"/>
      <c r="OX27" s="292"/>
      <c r="OY27" s="292"/>
      <c r="OZ27" s="292"/>
      <c r="PA27" s="292"/>
      <c r="PB27" s="292"/>
      <c r="PC27" s="292"/>
      <c r="PD27" s="292"/>
      <c r="PE27" s="292"/>
      <c r="PF27" s="292"/>
      <c r="PG27" s="292"/>
      <c r="PH27" s="292"/>
      <c r="PI27" s="292"/>
      <c r="PJ27" s="292"/>
      <c r="PK27" s="292"/>
      <c r="PL27" s="292"/>
      <c r="PM27" s="292"/>
      <c r="PN27" s="292"/>
      <c r="PO27" s="292"/>
      <c r="PP27" s="292"/>
      <c r="PQ27" s="292"/>
      <c r="PR27" s="292"/>
      <c r="PS27" s="292"/>
      <c r="PT27" s="292"/>
      <c r="PU27" s="292"/>
      <c r="PV27" s="292"/>
      <c r="PW27" s="292"/>
      <c r="PX27" s="292"/>
      <c r="PY27" s="292"/>
      <c r="PZ27" s="292"/>
      <c r="QA27" s="292"/>
      <c r="QB27" s="292"/>
      <c r="QC27" s="292"/>
      <c r="QD27" s="292"/>
      <c r="QE27" s="292"/>
      <c r="QF27" s="292"/>
      <c r="QG27" s="292"/>
      <c r="QH27" s="292"/>
      <c r="QI27" s="292"/>
      <c r="QJ27" s="292"/>
      <c r="QK27" s="292"/>
      <c r="QL27" s="292"/>
      <c r="QM27" s="292"/>
      <c r="QN27" s="292"/>
      <c r="QO27" s="292"/>
      <c r="QP27" s="292"/>
      <c r="QQ27" s="292"/>
      <c r="QR27" s="292"/>
      <c r="QS27" s="292"/>
      <c r="QT27" s="292"/>
      <c r="QU27" s="292"/>
      <c r="QV27" s="292"/>
      <c r="QW27" s="292"/>
      <c r="QX27" s="292"/>
      <c r="QY27" s="292"/>
      <c r="QZ27" s="292"/>
      <c r="RA27" s="292"/>
      <c r="RB27" s="292"/>
      <c r="RC27" s="292"/>
      <c r="RD27" s="292"/>
      <c r="RE27" s="292"/>
      <c r="RF27" s="292"/>
      <c r="RG27" s="292"/>
      <c r="RH27" s="292"/>
      <c r="RI27" s="292"/>
      <c r="RJ27" s="292"/>
      <c r="RK27" s="292"/>
      <c r="RL27" s="292"/>
      <c r="RM27" s="292"/>
      <c r="RN27" s="292"/>
      <c r="RO27" s="292"/>
      <c r="RP27" s="292"/>
      <c r="RQ27" s="292"/>
      <c r="RR27" s="292"/>
      <c r="RS27" s="292"/>
      <c r="RT27" s="292"/>
      <c r="RU27" s="292"/>
      <c r="RV27" s="292"/>
      <c r="RW27" s="292"/>
      <c r="RX27" s="292"/>
      <c r="RY27" s="292"/>
      <c r="RZ27" s="292"/>
      <c r="SA27" s="292"/>
      <c r="SB27" s="292"/>
      <c r="SC27" s="292"/>
      <c r="SD27" s="292"/>
      <c r="SE27" s="292"/>
      <c r="SF27" s="292"/>
      <c r="SG27" s="292"/>
      <c r="SH27" s="292"/>
      <c r="SI27" s="292"/>
      <c r="SJ27" s="292"/>
      <c r="SK27" s="292"/>
      <c r="SL27" s="292"/>
      <c r="SM27" s="292"/>
      <c r="SN27" s="292"/>
      <c r="SO27" s="292"/>
      <c r="SP27" s="292"/>
      <c r="SQ27" s="292"/>
      <c r="SR27" s="292"/>
      <c r="SS27" s="292"/>
      <c r="ST27" s="292"/>
      <c r="SU27" s="292"/>
      <c r="SV27" s="292"/>
      <c r="SW27" s="292"/>
      <c r="SX27" s="292"/>
      <c r="SY27" s="292"/>
      <c r="SZ27" s="292"/>
      <c r="TA27" s="292"/>
      <c r="TB27" s="292"/>
      <c r="TC27" s="292"/>
      <c r="TD27" s="292"/>
      <c r="TE27" s="292"/>
      <c r="TF27" s="292"/>
      <c r="TG27" s="292"/>
      <c r="TH27" s="292"/>
      <c r="TI27" s="292"/>
      <c r="TJ27" s="292"/>
      <c r="TK27" s="292"/>
      <c r="TL27" s="292"/>
      <c r="TM27" s="292"/>
      <c r="TN27" s="292"/>
      <c r="TO27" s="292"/>
      <c r="TP27" s="292"/>
      <c r="TQ27" s="292"/>
      <c r="TR27" s="292"/>
      <c r="TS27" s="292"/>
      <c r="TT27" s="292"/>
      <c r="TU27" s="292"/>
      <c r="TV27" s="292"/>
      <c r="TW27" s="292"/>
      <c r="TX27" s="292"/>
      <c r="TY27" s="292"/>
      <c r="TZ27" s="292"/>
      <c r="UA27" s="292"/>
      <c r="UB27" s="292"/>
      <c r="UC27" s="292"/>
      <c r="UD27" s="292"/>
      <c r="UE27" s="292"/>
      <c r="UF27" s="292"/>
      <c r="UG27" s="292"/>
      <c r="UH27" s="292"/>
      <c r="UI27" s="292"/>
      <c r="UJ27" s="292"/>
      <c r="UK27" s="292"/>
      <c r="UL27" s="292"/>
      <c r="UM27" s="292"/>
      <c r="UN27" s="292"/>
      <c r="UO27" s="292"/>
      <c r="UP27" s="292"/>
      <c r="UQ27" s="292"/>
      <c r="UR27" s="292"/>
      <c r="US27" s="292"/>
      <c r="UT27" s="292"/>
      <c r="UU27" s="292"/>
      <c r="UV27" s="292"/>
      <c r="UW27" s="292"/>
      <c r="UX27" s="292"/>
      <c r="UY27" s="292"/>
      <c r="UZ27" s="292"/>
      <c r="VA27" s="292"/>
      <c r="VB27" s="292"/>
      <c r="VC27" s="292"/>
      <c r="VD27" s="292"/>
      <c r="VE27" s="292"/>
      <c r="VF27" s="292"/>
      <c r="VG27" s="292"/>
      <c r="VH27" s="292"/>
      <c r="VI27" s="292"/>
      <c r="VJ27" s="292"/>
      <c r="VK27" s="292"/>
      <c r="VL27" s="292"/>
      <c r="VM27" s="292"/>
      <c r="VN27" s="292"/>
      <c r="VO27" s="292"/>
      <c r="VP27" s="292"/>
      <c r="VQ27" s="292"/>
      <c r="VR27" s="292"/>
      <c r="VS27" s="292"/>
      <c r="VT27" s="292"/>
      <c r="VU27" s="292"/>
      <c r="VV27" s="292"/>
      <c r="VW27" s="292"/>
      <c r="VX27" s="292"/>
      <c r="VY27" s="292"/>
      <c r="VZ27" s="292"/>
      <c r="WA27" s="292"/>
      <c r="WB27" s="292"/>
      <c r="WC27" s="292"/>
      <c r="WD27" s="292"/>
      <c r="WE27" s="292"/>
      <c r="WF27" s="292"/>
      <c r="WG27" s="292"/>
      <c r="WH27" s="292"/>
      <c r="WI27" s="292"/>
      <c r="WJ27" s="292"/>
      <c r="WK27" s="292"/>
      <c r="WL27" s="292"/>
      <c r="WM27" s="292"/>
      <c r="WN27" s="292"/>
      <c r="WO27" s="292"/>
      <c r="WP27" s="292"/>
      <c r="WQ27" s="292"/>
      <c r="WR27" s="292"/>
      <c r="WS27" s="292"/>
      <c r="WT27" s="292"/>
      <c r="WU27" s="292"/>
      <c r="WV27" s="292"/>
      <c r="WW27" s="292"/>
      <c r="WX27" s="292"/>
      <c r="WY27" s="292"/>
      <c r="WZ27" s="292"/>
      <c r="XA27" s="292"/>
      <c r="XB27" s="292"/>
      <c r="XC27" s="292"/>
      <c r="XD27" s="292"/>
      <c r="XE27" s="292"/>
      <c r="XF27" s="292"/>
      <c r="XG27" s="292"/>
      <c r="XH27" s="292"/>
      <c r="XI27" s="292"/>
      <c r="XJ27" s="292"/>
      <c r="XK27" s="292"/>
      <c r="XL27" s="292"/>
      <c r="XM27" s="292"/>
      <c r="XN27" s="292"/>
      <c r="XO27" s="292"/>
      <c r="XP27" s="292"/>
      <c r="XQ27" s="292"/>
      <c r="XR27" s="292"/>
      <c r="XS27" s="292"/>
      <c r="XT27" s="292"/>
      <c r="XU27" s="292"/>
      <c r="XV27" s="292"/>
      <c r="XW27" s="292"/>
      <c r="XX27" s="292"/>
      <c r="XY27" s="292"/>
      <c r="XZ27" s="292"/>
      <c r="YA27" s="292"/>
      <c r="YB27" s="292"/>
      <c r="YC27" s="292"/>
      <c r="YD27" s="292"/>
      <c r="YE27" s="292"/>
      <c r="YF27" s="292"/>
      <c r="YG27" s="292"/>
      <c r="YH27" s="292"/>
      <c r="YI27" s="292"/>
      <c r="YJ27" s="292"/>
      <c r="YK27" s="292"/>
      <c r="YL27" s="292"/>
      <c r="YM27" s="292"/>
      <c r="YN27" s="292"/>
      <c r="YO27" s="292"/>
      <c r="YP27" s="292"/>
      <c r="YQ27" s="292"/>
      <c r="YR27" s="292"/>
      <c r="YS27" s="292"/>
      <c r="YT27" s="292"/>
      <c r="YU27" s="292"/>
      <c r="YV27" s="292"/>
      <c r="YW27" s="292"/>
      <c r="YX27" s="292"/>
      <c r="YY27" s="292"/>
      <c r="YZ27" s="292"/>
      <c r="ZA27" s="292"/>
      <c r="ZB27" s="292"/>
      <c r="ZC27" s="292"/>
      <c r="ZD27" s="292"/>
    </row>
    <row r="28" spans="1:680" s="293" customFormat="1">
      <c r="A28" s="291"/>
      <c r="B28" s="36" t="s">
        <v>368</v>
      </c>
      <c r="C28" s="23" t="s">
        <v>16</v>
      </c>
      <c r="D28" s="73"/>
      <c r="E28" s="73"/>
      <c r="F28" s="73"/>
      <c r="G28" s="4" t="s">
        <v>251</v>
      </c>
      <c r="H28" s="4" t="s">
        <v>254</v>
      </c>
      <c r="I28" s="21" t="s">
        <v>498</v>
      </c>
      <c r="J28" s="21" t="s">
        <v>256</v>
      </c>
      <c r="K28" s="21" t="s">
        <v>474</v>
      </c>
      <c r="L28" s="17" t="s">
        <v>253</v>
      </c>
      <c r="M28" s="16"/>
      <c r="N28" s="43"/>
      <c r="O28" s="43"/>
      <c r="P28" s="43"/>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c r="ED28" s="292"/>
      <c r="EE28" s="292"/>
      <c r="EF28" s="292"/>
      <c r="EG28" s="292"/>
      <c r="EH28" s="292"/>
      <c r="EI28" s="292"/>
      <c r="EJ28" s="292"/>
      <c r="EK28" s="292"/>
      <c r="EL28" s="292"/>
      <c r="EM28" s="292"/>
      <c r="EN28" s="292"/>
      <c r="EO28" s="292"/>
      <c r="EP28" s="292"/>
      <c r="EQ28" s="292"/>
      <c r="ER28" s="292"/>
      <c r="ES28" s="292"/>
      <c r="ET28" s="292"/>
      <c r="EU28" s="292"/>
      <c r="EV28" s="292"/>
      <c r="EW28" s="292"/>
      <c r="EX28" s="292"/>
      <c r="EY28" s="292"/>
      <c r="EZ28" s="292"/>
      <c r="FA28" s="292"/>
      <c r="FB28" s="292"/>
      <c r="FC28" s="292"/>
      <c r="FD28" s="292"/>
      <c r="FE28" s="292"/>
      <c r="FF28" s="292"/>
      <c r="FG28" s="292"/>
      <c r="FH28" s="292"/>
      <c r="FI28" s="292"/>
      <c r="FJ28" s="292"/>
      <c r="FK28" s="292"/>
      <c r="FL28" s="292"/>
      <c r="FM28" s="292"/>
      <c r="FN28" s="292"/>
      <c r="FO28" s="292"/>
      <c r="FP28" s="292"/>
      <c r="FQ28" s="292"/>
      <c r="FR28" s="292"/>
      <c r="FS28" s="292"/>
      <c r="FT28" s="292"/>
      <c r="FU28" s="292"/>
      <c r="FV28" s="292"/>
      <c r="FW28" s="292"/>
      <c r="FX28" s="292"/>
      <c r="FY28" s="292"/>
      <c r="FZ28" s="292"/>
      <c r="GA28" s="292"/>
      <c r="GB28" s="292"/>
      <c r="GC28" s="292"/>
      <c r="GD28" s="292"/>
      <c r="GE28" s="292"/>
      <c r="GF28" s="292"/>
      <c r="GG28" s="292"/>
      <c r="GH28" s="292"/>
      <c r="GI28" s="292"/>
      <c r="GJ28" s="292"/>
      <c r="GK28" s="292"/>
      <c r="GL28" s="292"/>
      <c r="GM28" s="292"/>
      <c r="GN28" s="292"/>
      <c r="GO28" s="292"/>
      <c r="GP28" s="292"/>
      <c r="GQ28" s="292"/>
      <c r="GR28" s="292"/>
      <c r="GS28" s="292"/>
      <c r="GT28" s="292"/>
      <c r="GU28" s="292"/>
      <c r="GV28" s="292"/>
      <c r="GW28" s="292"/>
      <c r="GX28" s="292"/>
      <c r="GY28" s="292"/>
      <c r="GZ28" s="292"/>
      <c r="HA28" s="292"/>
      <c r="HB28" s="292"/>
      <c r="HC28" s="292"/>
      <c r="HD28" s="292"/>
      <c r="HE28" s="292"/>
      <c r="HF28" s="292"/>
      <c r="HG28" s="292"/>
      <c r="HH28" s="292"/>
      <c r="HI28" s="292"/>
      <c r="HJ28" s="292"/>
      <c r="HK28" s="292"/>
      <c r="HL28" s="292"/>
      <c r="HM28" s="292"/>
      <c r="HN28" s="292"/>
      <c r="HO28" s="292"/>
      <c r="HP28" s="292"/>
      <c r="HQ28" s="292"/>
      <c r="HR28" s="292"/>
      <c r="HS28" s="292"/>
      <c r="HT28" s="292"/>
      <c r="HU28" s="292"/>
      <c r="HV28" s="292"/>
      <c r="HW28" s="292"/>
      <c r="HX28" s="292"/>
      <c r="HY28" s="292"/>
      <c r="HZ28" s="292"/>
      <c r="IA28" s="292"/>
      <c r="IB28" s="292"/>
      <c r="IC28" s="292"/>
      <c r="ID28" s="292"/>
      <c r="IE28" s="292"/>
      <c r="IF28" s="292"/>
      <c r="IG28" s="292"/>
      <c r="IH28" s="292"/>
      <c r="II28" s="292"/>
      <c r="IJ28" s="292"/>
      <c r="IK28" s="292"/>
      <c r="IL28" s="292"/>
      <c r="IM28" s="292"/>
      <c r="IN28" s="292"/>
      <c r="IO28" s="292"/>
      <c r="IP28" s="292"/>
      <c r="IQ28" s="292"/>
      <c r="IR28" s="292"/>
      <c r="IS28" s="292"/>
      <c r="IT28" s="292"/>
      <c r="IU28" s="292"/>
      <c r="IV28" s="292"/>
      <c r="IW28" s="292"/>
      <c r="IX28" s="292"/>
      <c r="IY28" s="292"/>
      <c r="IZ28" s="292"/>
      <c r="JA28" s="292"/>
      <c r="JB28" s="292"/>
      <c r="JC28" s="292"/>
      <c r="JD28" s="292"/>
      <c r="JE28" s="292"/>
      <c r="JF28" s="292"/>
      <c r="JG28" s="292"/>
      <c r="JH28" s="292"/>
      <c r="JI28" s="292"/>
      <c r="JJ28" s="292"/>
      <c r="JK28" s="292"/>
      <c r="JL28" s="292"/>
      <c r="JM28" s="292"/>
      <c r="JN28" s="292"/>
      <c r="JO28" s="292"/>
      <c r="JP28" s="292"/>
      <c r="JQ28" s="292"/>
      <c r="JR28" s="292"/>
      <c r="JS28" s="292"/>
      <c r="JT28" s="292"/>
      <c r="JU28" s="292"/>
      <c r="JV28" s="292"/>
      <c r="JW28" s="292"/>
      <c r="JX28" s="292"/>
      <c r="JY28" s="292"/>
      <c r="JZ28" s="292"/>
      <c r="KA28" s="292"/>
      <c r="KB28" s="292"/>
      <c r="KC28" s="292"/>
      <c r="KD28" s="292"/>
      <c r="KE28" s="292"/>
      <c r="KF28" s="292"/>
      <c r="KG28" s="292"/>
      <c r="KH28" s="292"/>
      <c r="KI28" s="292"/>
      <c r="KJ28" s="292"/>
      <c r="KK28" s="292"/>
      <c r="KL28" s="292"/>
      <c r="KM28" s="292"/>
      <c r="KN28" s="292"/>
      <c r="KO28" s="292"/>
      <c r="KP28" s="292"/>
      <c r="KQ28" s="292"/>
      <c r="KR28" s="292"/>
      <c r="KS28" s="292"/>
      <c r="KT28" s="292"/>
      <c r="KU28" s="292"/>
      <c r="KV28" s="292"/>
      <c r="KW28" s="292"/>
      <c r="KX28" s="292"/>
      <c r="KY28" s="292"/>
      <c r="KZ28" s="292"/>
      <c r="LA28" s="292"/>
      <c r="LB28" s="292"/>
      <c r="LC28" s="292"/>
      <c r="LD28" s="292"/>
      <c r="LE28" s="292"/>
      <c r="LF28" s="292"/>
      <c r="LG28" s="292"/>
      <c r="LH28" s="292"/>
      <c r="LI28" s="292"/>
      <c r="LJ28" s="292"/>
      <c r="LK28" s="292"/>
      <c r="LL28" s="292"/>
      <c r="LM28" s="292"/>
      <c r="LN28" s="292"/>
      <c r="LO28" s="292"/>
      <c r="LP28" s="292"/>
      <c r="LQ28" s="292"/>
      <c r="LR28" s="292"/>
      <c r="LS28" s="292"/>
      <c r="LT28" s="292"/>
      <c r="LU28" s="292"/>
      <c r="LV28" s="292"/>
      <c r="LW28" s="292"/>
      <c r="LX28" s="292"/>
      <c r="LY28" s="292"/>
      <c r="LZ28" s="292"/>
      <c r="MA28" s="292"/>
      <c r="MB28" s="292"/>
      <c r="MC28" s="292"/>
      <c r="MD28" s="292"/>
      <c r="ME28" s="292"/>
      <c r="MF28" s="292"/>
      <c r="MG28" s="292"/>
      <c r="MH28" s="292"/>
      <c r="MI28" s="292"/>
      <c r="MJ28" s="292"/>
      <c r="MK28" s="292"/>
      <c r="ML28" s="292"/>
      <c r="MM28" s="292"/>
      <c r="MN28" s="292"/>
      <c r="MO28" s="292"/>
      <c r="MP28" s="292"/>
      <c r="MQ28" s="292"/>
      <c r="MR28" s="292"/>
      <c r="MS28" s="292"/>
      <c r="MT28" s="292"/>
      <c r="MU28" s="292"/>
      <c r="MV28" s="292"/>
      <c r="MW28" s="292"/>
      <c r="MX28" s="292"/>
      <c r="MY28" s="292"/>
      <c r="MZ28" s="292"/>
      <c r="NA28" s="292"/>
      <c r="NB28" s="292"/>
      <c r="NC28" s="292"/>
      <c r="ND28" s="292"/>
      <c r="NE28" s="292"/>
      <c r="NF28" s="292"/>
      <c r="NG28" s="292"/>
      <c r="NH28" s="292"/>
      <c r="NI28" s="292"/>
      <c r="NJ28" s="292"/>
      <c r="NK28" s="292"/>
      <c r="NL28" s="292"/>
      <c r="NM28" s="292"/>
      <c r="NN28" s="292"/>
      <c r="NO28" s="292"/>
      <c r="NP28" s="292"/>
      <c r="NQ28" s="292"/>
      <c r="NR28" s="292"/>
      <c r="NS28" s="292"/>
      <c r="NT28" s="292"/>
      <c r="NU28" s="292"/>
      <c r="NV28" s="292"/>
      <c r="NW28" s="292"/>
      <c r="NX28" s="292"/>
      <c r="NY28" s="292"/>
      <c r="NZ28" s="292"/>
      <c r="OA28" s="292"/>
      <c r="OB28" s="292"/>
      <c r="OC28" s="292"/>
      <c r="OD28" s="292"/>
      <c r="OE28" s="292"/>
      <c r="OF28" s="292"/>
      <c r="OG28" s="292"/>
      <c r="OH28" s="292"/>
      <c r="OI28" s="292"/>
      <c r="OJ28" s="292"/>
      <c r="OK28" s="292"/>
      <c r="OL28" s="292"/>
      <c r="OM28" s="292"/>
      <c r="ON28" s="292"/>
      <c r="OO28" s="292"/>
      <c r="OP28" s="292"/>
      <c r="OQ28" s="292"/>
      <c r="OR28" s="292"/>
      <c r="OS28" s="292"/>
      <c r="OT28" s="292"/>
      <c r="OU28" s="292"/>
      <c r="OV28" s="292"/>
      <c r="OW28" s="292"/>
      <c r="OX28" s="292"/>
      <c r="OY28" s="292"/>
      <c r="OZ28" s="292"/>
      <c r="PA28" s="292"/>
      <c r="PB28" s="292"/>
      <c r="PC28" s="292"/>
      <c r="PD28" s="292"/>
      <c r="PE28" s="292"/>
      <c r="PF28" s="292"/>
      <c r="PG28" s="292"/>
      <c r="PH28" s="292"/>
      <c r="PI28" s="292"/>
      <c r="PJ28" s="292"/>
      <c r="PK28" s="292"/>
      <c r="PL28" s="292"/>
      <c r="PM28" s="292"/>
      <c r="PN28" s="292"/>
      <c r="PO28" s="292"/>
      <c r="PP28" s="292"/>
      <c r="PQ28" s="292"/>
      <c r="PR28" s="292"/>
      <c r="PS28" s="292"/>
      <c r="PT28" s="292"/>
      <c r="PU28" s="292"/>
      <c r="PV28" s="292"/>
      <c r="PW28" s="292"/>
      <c r="PX28" s="292"/>
      <c r="PY28" s="292"/>
      <c r="PZ28" s="292"/>
      <c r="QA28" s="292"/>
      <c r="QB28" s="292"/>
      <c r="QC28" s="292"/>
      <c r="QD28" s="292"/>
      <c r="QE28" s="292"/>
      <c r="QF28" s="292"/>
      <c r="QG28" s="292"/>
      <c r="QH28" s="292"/>
      <c r="QI28" s="292"/>
      <c r="QJ28" s="292"/>
      <c r="QK28" s="292"/>
      <c r="QL28" s="292"/>
      <c r="QM28" s="292"/>
      <c r="QN28" s="292"/>
      <c r="QO28" s="292"/>
      <c r="QP28" s="292"/>
      <c r="QQ28" s="292"/>
      <c r="QR28" s="292"/>
      <c r="QS28" s="292"/>
      <c r="QT28" s="292"/>
      <c r="QU28" s="292"/>
      <c r="QV28" s="292"/>
      <c r="QW28" s="292"/>
      <c r="QX28" s="292"/>
      <c r="QY28" s="292"/>
      <c r="QZ28" s="292"/>
      <c r="RA28" s="292"/>
      <c r="RB28" s="292"/>
      <c r="RC28" s="292"/>
      <c r="RD28" s="292"/>
      <c r="RE28" s="292"/>
      <c r="RF28" s="292"/>
      <c r="RG28" s="292"/>
      <c r="RH28" s="292"/>
      <c r="RI28" s="292"/>
      <c r="RJ28" s="292"/>
      <c r="RK28" s="292"/>
      <c r="RL28" s="292"/>
      <c r="RM28" s="292"/>
      <c r="RN28" s="292"/>
      <c r="RO28" s="292"/>
      <c r="RP28" s="292"/>
      <c r="RQ28" s="292"/>
      <c r="RR28" s="292"/>
      <c r="RS28" s="292"/>
      <c r="RT28" s="292"/>
      <c r="RU28" s="292"/>
      <c r="RV28" s="292"/>
      <c r="RW28" s="292"/>
      <c r="RX28" s="292"/>
      <c r="RY28" s="292"/>
      <c r="RZ28" s="292"/>
      <c r="SA28" s="292"/>
      <c r="SB28" s="292"/>
      <c r="SC28" s="292"/>
      <c r="SD28" s="292"/>
      <c r="SE28" s="292"/>
      <c r="SF28" s="292"/>
      <c r="SG28" s="292"/>
      <c r="SH28" s="292"/>
      <c r="SI28" s="292"/>
      <c r="SJ28" s="292"/>
      <c r="SK28" s="292"/>
      <c r="SL28" s="292"/>
      <c r="SM28" s="292"/>
      <c r="SN28" s="292"/>
      <c r="SO28" s="292"/>
      <c r="SP28" s="292"/>
      <c r="SQ28" s="292"/>
      <c r="SR28" s="292"/>
      <c r="SS28" s="292"/>
      <c r="ST28" s="292"/>
      <c r="SU28" s="292"/>
      <c r="SV28" s="292"/>
      <c r="SW28" s="292"/>
      <c r="SX28" s="292"/>
      <c r="SY28" s="292"/>
      <c r="SZ28" s="292"/>
      <c r="TA28" s="292"/>
      <c r="TB28" s="292"/>
      <c r="TC28" s="292"/>
      <c r="TD28" s="292"/>
      <c r="TE28" s="292"/>
      <c r="TF28" s="292"/>
      <c r="TG28" s="292"/>
      <c r="TH28" s="292"/>
      <c r="TI28" s="292"/>
      <c r="TJ28" s="292"/>
      <c r="TK28" s="292"/>
      <c r="TL28" s="292"/>
      <c r="TM28" s="292"/>
      <c r="TN28" s="292"/>
      <c r="TO28" s="292"/>
      <c r="TP28" s="292"/>
      <c r="TQ28" s="292"/>
      <c r="TR28" s="292"/>
      <c r="TS28" s="292"/>
      <c r="TT28" s="292"/>
      <c r="TU28" s="292"/>
      <c r="TV28" s="292"/>
      <c r="TW28" s="292"/>
      <c r="TX28" s="292"/>
      <c r="TY28" s="292"/>
      <c r="TZ28" s="292"/>
      <c r="UA28" s="292"/>
      <c r="UB28" s="292"/>
      <c r="UC28" s="292"/>
      <c r="UD28" s="292"/>
      <c r="UE28" s="292"/>
      <c r="UF28" s="292"/>
      <c r="UG28" s="292"/>
      <c r="UH28" s="292"/>
      <c r="UI28" s="292"/>
      <c r="UJ28" s="292"/>
      <c r="UK28" s="292"/>
      <c r="UL28" s="292"/>
      <c r="UM28" s="292"/>
      <c r="UN28" s="292"/>
      <c r="UO28" s="292"/>
      <c r="UP28" s="292"/>
      <c r="UQ28" s="292"/>
      <c r="UR28" s="292"/>
      <c r="US28" s="292"/>
      <c r="UT28" s="292"/>
      <c r="UU28" s="292"/>
      <c r="UV28" s="292"/>
      <c r="UW28" s="292"/>
      <c r="UX28" s="292"/>
      <c r="UY28" s="292"/>
      <c r="UZ28" s="292"/>
      <c r="VA28" s="292"/>
      <c r="VB28" s="292"/>
      <c r="VC28" s="292"/>
      <c r="VD28" s="292"/>
      <c r="VE28" s="292"/>
      <c r="VF28" s="292"/>
      <c r="VG28" s="292"/>
      <c r="VH28" s="292"/>
      <c r="VI28" s="292"/>
      <c r="VJ28" s="292"/>
      <c r="VK28" s="292"/>
      <c r="VL28" s="292"/>
      <c r="VM28" s="292"/>
      <c r="VN28" s="292"/>
      <c r="VO28" s="292"/>
      <c r="VP28" s="292"/>
      <c r="VQ28" s="292"/>
      <c r="VR28" s="292"/>
      <c r="VS28" s="292"/>
      <c r="VT28" s="292"/>
      <c r="VU28" s="292"/>
      <c r="VV28" s="292"/>
      <c r="VW28" s="292"/>
      <c r="VX28" s="292"/>
      <c r="VY28" s="292"/>
      <c r="VZ28" s="292"/>
      <c r="WA28" s="292"/>
      <c r="WB28" s="292"/>
      <c r="WC28" s="292"/>
      <c r="WD28" s="292"/>
      <c r="WE28" s="292"/>
      <c r="WF28" s="292"/>
      <c r="WG28" s="292"/>
      <c r="WH28" s="292"/>
      <c r="WI28" s="292"/>
      <c r="WJ28" s="292"/>
      <c r="WK28" s="292"/>
      <c r="WL28" s="292"/>
      <c r="WM28" s="292"/>
      <c r="WN28" s="292"/>
      <c r="WO28" s="292"/>
      <c r="WP28" s="292"/>
      <c r="WQ28" s="292"/>
      <c r="WR28" s="292"/>
      <c r="WS28" s="292"/>
      <c r="WT28" s="292"/>
      <c r="WU28" s="292"/>
      <c r="WV28" s="292"/>
      <c r="WW28" s="292"/>
      <c r="WX28" s="292"/>
      <c r="WY28" s="292"/>
      <c r="WZ28" s="292"/>
      <c r="XA28" s="292"/>
      <c r="XB28" s="292"/>
      <c r="XC28" s="292"/>
      <c r="XD28" s="292"/>
      <c r="XE28" s="292"/>
      <c r="XF28" s="292"/>
      <c r="XG28" s="292"/>
      <c r="XH28" s="292"/>
      <c r="XI28" s="292"/>
      <c r="XJ28" s="292"/>
      <c r="XK28" s="292"/>
      <c r="XL28" s="292"/>
      <c r="XM28" s="292"/>
      <c r="XN28" s="292"/>
      <c r="XO28" s="292"/>
      <c r="XP28" s="292"/>
      <c r="XQ28" s="292"/>
      <c r="XR28" s="292"/>
      <c r="XS28" s="292"/>
      <c r="XT28" s="292"/>
      <c r="XU28" s="292"/>
      <c r="XV28" s="292"/>
      <c r="XW28" s="292"/>
      <c r="XX28" s="292"/>
      <c r="XY28" s="292"/>
      <c r="XZ28" s="292"/>
      <c r="YA28" s="292"/>
      <c r="YB28" s="292"/>
      <c r="YC28" s="292"/>
      <c r="YD28" s="292"/>
      <c r="YE28" s="292"/>
      <c r="YF28" s="292"/>
      <c r="YG28" s="292"/>
      <c r="YH28" s="292"/>
      <c r="YI28" s="292"/>
      <c r="YJ28" s="292"/>
      <c r="YK28" s="292"/>
      <c r="YL28" s="292"/>
      <c r="YM28" s="292"/>
      <c r="YN28" s="292"/>
      <c r="YO28" s="292"/>
      <c r="YP28" s="292"/>
      <c r="YQ28" s="292"/>
      <c r="YR28" s="292"/>
      <c r="YS28" s="292"/>
      <c r="YT28" s="292"/>
      <c r="YU28" s="292"/>
      <c r="YV28" s="292"/>
      <c r="YW28" s="292"/>
      <c r="YX28" s="292"/>
      <c r="YY28" s="292"/>
      <c r="YZ28" s="292"/>
      <c r="ZA28" s="292"/>
      <c r="ZB28" s="292"/>
      <c r="ZC28" s="292"/>
      <c r="ZD28" s="292"/>
    </row>
    <row r="29" spans="1:680" s="293" customFormat="1">
      <c r="A29" s="291"/>
      <c r="B29" s="36" t="s">
        <v>211</v>
      </c>
      <c r="C29" s="23" t="s">
        <v>17</v>
      </c>
      <c r="D29" s="73"/>
      <c r="E29" s="73"/>
      <c r="F29" s="73"/>
      <c r="G29" s="4" t="s">
        <v>251</v>
      </c>
      <c r="H29" s="4" t="s">
        <v>254</v>
      </c>
      <c r="I29" s="21" t="s">
        <v>498</v>
      </c>
      <c r="J29" s="21" t="s">
        <v>256</v>
      </c>
      <c r="K29" s="21" t="s">
        <v>677</v>
      </c>
      <c r="L29" s="17" t="s">
        <v>253</v>
      </c>
      <c r="M29" s="16"/>
      <c r="N29" s="43"/>
      <c r="O29" s="43"/>
      <c r="P29" s="43"/>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2"/>
      <c r="EI29" s="292"/>
      <c r="EJ29" s="292"/>
      <c r="EK29" s="292"/>
      <c r="EL29" s="292"/>
      <c r="EM29" s="292"/>
      <c r="EN29" s="292"/>
      <c r="EO29" s="292"/>
      <c r="EP29" s="292"/>
      <c r="EQ29" s="292"/>
      <c r="ER29" s="292"/>
      <c r="ES29" s="292"/>
      <c r="ET29" s="292"/>
      <c r="EU29" s="292"/>
      <c r="EV29" s="292"/>
      <c r="EW29" s="292"/>
      <c r="EX29" s="292"/>
      <c r="EY29" s="292"/>
      <c r="EZ29" s="292"/>
      <c r="FA29" s="292"/>
      <c r="FB29" s="292"/>
      <c r="FC29" s="292"/>
      <c r="FD29" s="292"/>
      <c r="FE29" s="292"/>
      <c r="FF29" s="292"/>
      <c r="FG29" s="292"/>
      <c r="FH29" s="292"/>
      <c r="FI29" s="292"/>
      <c r="FJ29" s="292"/>
      <c r="FK29" s="292"/>
      <c r="FL29" s="292"/>
      <c r="FM29" s="292"/>
      <c r="FN29" s="292"/>
      <c r="FO29" s="292"/>
      <c r="FP29" s="292"/>
      <c r="FQ29" s="292"/>
      <c r="FR29" s="292"/>
      <c r="FS29" s="292"/>
      <c r="FT29" s="292"/>
      <c r="FU29" s="292"/>
      <c r="FV29" s="292"/>
      <c r="FW29" s="292"/>
      <c r="FX29" s="292"/>
      <c r="FY29" s="292"/>
      <c r="FZ29" s="292"/>
      <c r="GA29" s="292"/>
      <c r="GB29" s="292"/>
      <c r="GC29" s="292"/>
      <c r="GD29" s="292"/>
      <c r="GE29" s="292"/>
      <c r="GF29" s="292"/>
      <c r="GG29" s="292"/>
      <c r="GH29" s="292"/>
      <c r="GI29" s="292"/>
      <c r="GJ29" s="292"/>
      <c r="GK29" s="292"/>
      <c r="GL29" s="292"/>
      <c r="GM29" s="292"/>
      <c r="GN29" s="292"/>
      <c r="GO29" s="292"/>
      <c r="GP29" s="292"/>
      <c r="GQ29" s="292"/>
      <c r="GR29" s="292"/>
      <c r="GS29" s="292"/>
      <c r="GT29" s="292"/>
      <c r="GU29" s="292"/>
      <c r="GV29" s="292"/>
      <c r="GW29" s="292"/>
      <c r="GX29" s="292"/>
      <c r="GY29" s="292"/>
      <c r="GZ29" s="292"/>
      <c r="HA29" s="292"/>
      <c r="HB29" s="292"/>
      <c r="HC29" s="292"/>
      <c r="HD29" s="292"/>
      <c r="HE29" s="292"/>
      <c r="HF29" s="292"/>
      <c r="HG29" s="292"/>
      <c r="HH29" s="292"/>
      <c r="HI29" s="292"/>
      <c r="HJ29" s="292"/>
      <c r="HK29" s="292"/>
      <c r="HL29" s="292"/>
      <c r="HM29" s="292"/>
      <c r="HN29" s="292"/>
      <c r="HO29" s="292"/>
      <c r="HP29" s="292"/>
      <c r="HQ29" s="292"/>
      <c r="HR29" s="292"/>
      <c r="HS29" s="292"/>
      <c r="HT29" s="292"/>
      <c r="HU29" s="292"/>
      <c r="HV29" s="292"/>
      <c r="HW29" s="292"/>
      <c r="HX29" s="292"/>
      <c r="HY29" s="292"/>
      <c r="HZ29" s="292"/>
      <c r="IA29" s="292"/>
      <c r="IB29" s="292"/>
      <c r="IC29" s="292"/>
      <c r="ID29" s="292"/>
      <c r="IE29" s="292"/>
      <c r="IF29" s="292"/>
      <c r="IG29" s="292"/>
      <c r="IH29" s="292"/>
      <c r="II29" s="292"/>
      <c r="IJ29" s="292"/>
      <c r="IK29" s="292"/>
      <c r="IL29" s="292"/>
      <c r="IM29" s="292"/>
      <c r="IN29" s="292"/>
      <c r="IO29" s="292"/>
      <c r="IP29" s="292"/>
      <c r="IQ29" s="292"/>
      <c r="IR29" s="292"/>
      <c r="IS29" s="292"/>
      <c r="IT29" s="292"/>
      <c r="IU29" s="292"/>
      <c r="IV29" s="292"/>
      <c r="IW29" s="292"/>
      <c r="IX29" s="292"/>
      <c r="IY29" s="292"/>
      <c r="IZ29" s="292"/>
      <c r="JA29" s="292"/>
      <c r="JB29" s="292"/>
      <c r="JC29" s="292"/>
      <c r="JD29" s="292"/>
      <c r="JE29" s="292"/>
      <c r="JF29" s="292"/>
      <c r="JG29" s="292"/>
      <c r="JH29" s="292"/>
      <c r="JI29" s="292"/>
      <c r="JJ29" s="292"/>
      <c r="JK29" s="292"/>
      <c r="JL29" s="292"/>
      <c r="JM29" s="292"/>
      <c r="JN29" s="292"/>
      <c r="JO29" s="292"/>
      <c r="JP29" s="292"/>
      <c r="JQ29" s="292"/>
      <c r="JR29" s="292"/>
      <c r="JS29" s="292"/>
      <c r="JT29" s="292"/>
      <c r="JU29" s="292"/>
      <c r="JV29" s="292"/>
      <c r="JW29" s="292"/>
      <c r="JX29" s="292"/>
      <c r="JY29" s="292"/>
      <c r="JZ29" s="292"/>
      <c r="KA29" s="292"/>
      <c r="KB29" s="292"/>
      <c r="KC29" s="292"/>
      <c r="KD29" s="292"/>
      <c r="KE29" s="292"/>
      <c r="KF29" s="292"/>
      <c r="KG29" s="292"/>
      <c r="KH29" s="292"/>
      <c r="KI29" s="292"/>
      <c r="KJ29" s="292"/>
      <c r="KK29" s="292"/>
      <c r="KL29" s="292"/>
      <c r="KM29" s="292"/>
      <c r="KN29" s="292"/>
      <c r="KO29" s="292"/>
      <c r="KP29" s="292"/>
      <c r="KQ29" s="292"/>
      <c r="KR29" s="292"/>
      <c r="KS29" s="292"/>
      <c r="KT29" s="292"/>
      <c r="KU29" s="292"/>
      <c r="KV29" s="292"/>
      <c r="KW29" s="292"/>
      <c r="KX29" s="292"/>
      <c r="KY29" s="292"/>
      <c r="KZ29" s="292"/>
      <c r="LA29" s="292"/>
      <c r="LB29" s="292"/>
      <c r="LC29" s="292"/>
      <c r="LD29" s="292"/>
      <c r="LE29" s="292"/>
      <c r="LF29" s="292"/>
      <c r="LG29" s="292"/>
      <c r="LH29" s="292"/>
      <c r="LI29" s="292"/>
      <c r="LJ29" s="292"/>
      <c r="LK29" s="292"/>
      <c r="LL29" s="292"/>
      <c r="LM29" s="292"/>
      <c r="LN29" s="292"/>
      <c r="LO29" s="292"/>
      <c r="LP29" s="292"/>
      <c r="LQ29" s="292"/>
      <c r="LR29" s="292"/>
      <c r="LS29" s="292"/>
      <c r="LT29" s="292"/>
      <c r="LU29" s="292"/>
      <c r="LV29" s="292"/>
      <c r="LW29" s="292"/>
      <c r="LX29" s="292"/>
      <c r="LY29" s="292"/>
      <c r="LZ29" s="292"/>
      <c r="MA29" s="292"/>
      <c r="MB29" s="292"/>
      <c r="MC29" s="292"/>
      <c r="MD29" s="292"/>
      <c r="ME29" s="292"/>
      <c r="MF29" s="292"/>
      <c r="MG29" s="292"/>
      <c r="MH29" s="292"/>
      <c r="MI29" s="292"/>
      <c r="MJ29" s="292"/>
      <c r="MK29" s="292"/>
      <c r="ML29" s="292"/>
      <c r="MM29" s="292"/>
      <c r="MN29" s="292"/>
      <c r="MO29" s="292"/>
      <c r="MP29" s="292"/>
      <c r="MQ29" s="292"/>
      <c r="MR29" s="292"/>
      <c r="MS29" s="292"/>
      <c r="MT29" s="292"/>
      <c r="MU29" s="292"/>
      <c r="MV29" s="292"/>
      <c r="MW29" s="292"/>
      <c r="MX29" s="292"/>
      <c r="MY29" s="292"/>
      <c r="MZ29" s="292"/>
      <c r="NA29" s="292"/>
      <c r="NB29" s="292"/>
      <c r="NC29" s="292"/>
      <c r="ND29" s="292"/>
      <c r="NE29" s="292"/>
      <c r="NF29" s="292"/>
      <c r="NG29" s="292"/>
      <c r="NH29" s="292"/>
      <c r="NI29" s="292"/>
      <c r="NJ29" s="292"/>
      <c r="NK29" s="292"/>
      <c r="NL29" s="292"/>
      <c r="NM29" s="292"/>
      <c r="NN29" s="292"/>
      <c r="NO29" s="292"/>
      <c r="NP29" s="292"/>
      <c r="NQ29" s="292"/>
      <c r="NR29" s="292"/>
      <c r="NS29" s="292"/>
      <c r="NT29" s="292"/>
      <c r="NU29" s="292"/>
      <c r="NV29" s="292"/>
      <c r="NW29" s="292"/>
      <c r="NX29" s="292"/>
      <c r="NY29" s="292"/>
      <c r="NZ29" s="292"/>
      <c r="OA29" s="292"/>
      <c r="OB29" s="292"/>
      <c r="OC29" s="292"/>
      <c r="OD29" s="292"/>
      <c r="OE29" s="292"/>
      <c r="OF29" s="292"/>
      <c r="OG29" s="292"/>
      <c r="OH29" s="292"/>
      <c r="OI29" s="292"/>
      <c r="OJ29" s="292"/>
      <c r="OK29" s="292"/>
      <c r="OL29" s="292"/>
      <c r="OM29" s="292"/>
      <c r="ON29" s="292"/>
      <c r="OO29" s="292"/>
      <c r="OP29" s="292"/>
      <c r="OQ29" s="292"/>
      <c r="OR29" s="292"/>
      <c r="OS29" s="292"/>
      <c r="OT29" s="292"/>
      <c r="OU29" s="292"/>
      <c r="OV29" s="292"/>
      <c r="OW29" s="292"/>
      <c r="OX29" s="292"/>
      <c r="OY29" s="292"/>
      <c r="OZ29" s="292"/>
      <c r="PA29" s="292"/>
      <c r="PB29" s="292"/>
      <c r="PC29" s="292"/>
      <c r="PD29" s="292"/>
      <c r="PE29" s="292"/>
      <c r="PF29" s="292"/>
      <c r="PG29" s="292"/>
      <c r="PH29" s="292"/>
      <c r="PI29" s="292"/>
      <c r="PJ29" s="292"/>
      <c r="PK29" s="292"/>
      <c r="PL29" s="292"/>
      <c r="PM29" s="292"/>
      <c r="PN29" s="292"/>
      <c r="PO29" s="292"/>
      <c r="PP29" s="292"/>
      <c r="PQ29" s="292"/>
      <c r="PR29" s="292"/>
      <c r="PS29" s="292"/>
      <c r="PT29" s="292"/>
      <c r="PU29" s="292"/>
      <c r="PV29" s="292"/>
      <c r="PW29" s="292"/>
      <c r="PX29" s="292"/>
      <c r="PY29" s="292"/>
      <c r="PZ29" s="292"/>
      <c r="QA29" s="292"/>
      <c r="QB29" s="292"/>
      <c r="QC29" s="292"/>
      <c r="QD29" s="292"/>
      <c r="QE29" s="292"/>
      <c r="QF29" s="292"/>
      <c r="QG29" s="292"/>
      <c r="QH29" s="292"/>
      <c r="QI29" s="292"/>
      <c r="QJ29" s="292"/>
      <c r="QK29" s="292"/>
      <c r="QL29" s="292"/>
      <c r="QM29" s="292"/>
      <c r="QN29" s="292"/>
      <c r="QO29" s="292"/>
      <c r="QP29" s="292"/>
      <c r="QQ29" s="292"/>
      <c r="QR29" s="292"/>
      <c r="QS29" s="292"/>
      <c r="QT29" s="292"/>
      <c r="QU29" s="292"/>
      <c r="QV29" s="292"/>
      <c r="QW29" s="292"/>
      <c r="QX29" s="292"/>
      <c r="QY29" s="292"/>
      <c r="QZ29" s="292"/>
      <c r="RA29" s="292"/>
      <c r="RB29" s="292"/>
      <c r="RC29" s="292"/>
      <c r="RD29" s="292"/>
      <c r="RE29" s="292"/>
      <c r="RF29" s="292"/>
      <c r="RG29" s="292"/>
      <c r="RH29" s="292"/>
      <c r="RI29" s="292"/>
      <c r="RJ29" s="292"/>
      <c r="RK29" s="292"/>
      <c r="RL29" s="292"/>
      <c r="RM29" s="292"/>
      <c r="RN29" s="292"/>
      <c r="RO29" s="292"/>
      <c r="RP29" s="292"/>
      <c r="RQ29" s="292"/>
      <c r="RR29" s="292"/>
      <c r="RS29" s="292"/>
      <c r="RT29" s="292"/>
      <c r="RU29" s="292"/>
      <c r="RV29" s="292"/>
      <c r="RW29" s="292"/>
      <c r="RX29" s="292"/>
      <c r="RY29" s="292"/>
      <c r="RZ29" s="292"/>
      <c r="SA29" s="292"/>
      <c r="SB29" s="292"/>
      <c r="SC29" s="292"/>
      <c r="SD29" s="292"/>
      <c r="SE29" s="292"/>
      <c r="SF29" s="292"/>
      <c r="SG29" s="292"/>
      <c r="SH29" s="292"/>
      <c r="SI29" s="292"/>
      <c r="SJ29" s="292"/>
      <c r="SK29" s="292"/>
      <c r="SL29" s="292"/>
      <c r="SM29" s="292"/>
      <c r="SN29" s="292"/>
      <c r="SO29" s="292"/>
      <c r="SP29" s="292"/>
      <c r="SQ29" s="292"/>
      <c r="SR29" s="292"/>
      <c r="SS29" s="292"/>
      <c r="ST29" s="292"/>
      <c r="SU29" s="292"/>
      <c r="SV29" s="292"/>
      <c r="SW29" s="292"/>
      <c r="SX29" s="292"/>
      <c r="SY29" s="292"/>
      <c r="SZ29" s="292"/>
      <c r="TA29" s="292"/>
      <c r="TB29" s="292"/>
      <c r="TC29" s="292"/>
      <c r="TD29" s="292"/>
      <c r="TE29" s="292"/>
      <c r="TF29" s="292"/>
      <c r="TG29" s="292"/>
      <c r="TH29" s="292"/>
      <c r="TI29" s="292"/>
      <c r="TJ29" s="292"/>
      <c r="TK29" s="292"/>
      <c r="TL29" s="292"/>
      <c r="TM29" s="292"/>
      <c r="TN29" s="292"/>
      <c r="TO29" s="292"/>
      <c r="TP29" s="292"/>
      <c r="TQ29" s="292"/>
      <c r="TR29" s="292"/>
      <c r="TS29" s="292"/>
      <c r="TT29" s="292"/>
      <c r="TU29" s="292"/>
      <c r="TV29" s="292"/>
      <c r="TW29" s="292"/>
      <c r="TX29" s="292"/>
      <c r="TY29" s="292"/>
      <c r="TZ29" s="292"/>
      <c r="UA29" s="292"/>
      <c r="UB29" s="292"/>
      <c r="UC29" s="292"/>
      <c r="UD29" s="292"/>
      <c r="UE29" s="292"/>
      <c r="UF29" s="292"/>
      <c r="UG29" s="292"/>
      <c r="UH29" s="292"/>
      <c r="UI29" s="292"/>
      <c r="UJ29" s="292"/>
      <c r="UK29" s="292"/>
      <c r="UL29" s="292"/>
      <c r="UM29" s="292"/>
      <c r="UN29" s="292"/>
      <c r="UO29" s="292"/>
      <c r="UP29" s="292"/>
      <c r="UQ29" s="292"/>
      <c r="UR29" s="292"/>
      <c r="US29" s="292"/>
      <c r="UT29" s="292"/>
      <c r="UU29" s="292"/>
      <c r="UV29" s="292"/>
      <c r="UW29" s="292"/>
      <c r="UX29" s="292"/>
      <c r="UY29" s="292"/>
      <c r="UZ29" s="292"/>
      <c r="VA29" s="292"/>
      <c r="VB29" s="292"/>
      <c r="VC29" s="292"/>
      <c r="VD29" s="292"/>
      <c r="VE29" s="292"/>
      <c r="VF29" s="292"/>
      <c r="VG29" s="292"/>
      <c r="VH29" s="292"/>
      <c r="VI29" s="292"/>
      <c r="VJ29" s="292"/>
      <c r="VK29" s="292"/>
      <c r="VL29" s="292"/>
      <c r="VM29" s="292"/>
      <c r="VN29" s="292"/>
      <c r="VO29" s="292"/>
      <c r="VP29" s="292"/>
      <c r="VQ29" s="292"/>
      <c r="VR29" s="292"/>
      <c r="VS29" s="292"/>
      <c r="VT29" s="292"/>
      <c r="VU29" s="292"/>
      <c r="VV29" s="292"/>
      <c r="VW29" s="292"/>
      <c r="VX29" s="292"/>
      <c r="VY29" s="292"/>
      <c r="VZ29" s="292"/>
      <c r="WA29" s="292"/>
      <c r="WB29" s="292"/>
      <c r="WC29" s="292"/>
      <c r="WD29" s="292"/>
      <c r="WE29" s="292"/>
      <c r="WF29" s="292"/>
      <c r="WG29" s="292"/>
      <c r="WH29" s="292"/>
      <c r="WI29" s="292"/>
      <c r="WJ29" s="292"/>
      <c r="WK29" s="292"/>
      <c r="WL29" s="292"/>
      <c r="WM29" s="292"/>
      <c r="WN29" s="292"/>
      <c r="WO29" s="292"/>
      <c r="WP29" s="292"/>
      <c r="WQ29" s="292"/>
      <c r="WR29" s="292"/>
      <c r="WS29" s="292"/>
      <c r="WT29" s="292"/>
      <c r="WU29" s="292"/>
      <c r="WV29" s="292"/>
      <c r="WW29" s="292"/>
      <c r="WX29" s="292"/>
      <c r="WY29" s="292"/>
      <c r="WZ29" s="292"/>
      <c r="XA29" s="292"/>
      <c r="XB29" s="292"/>
      <c r="XC29" s="292"/>
      <c r="XD29" s="292"/>
      <c r="XE29" s="292"/>
      <c r="XF29" s="292"/>
      <c r="XG29" s="292"/>
      <c r="XH29" s="292"/>
      <c r="XI29" s="292"/>
      <c r="XJ29" s="292"/>
      <c r="XK29" s="292"/>
      <c r="XL29" s="292"/>
      <c r="XM29" s="292"/>
      <c r="XN29" s="292"/>
      <c r="XO29" s="292"/>
      <c r="XP29" s="292"/>
      <c r="XQ29" s="292"/>
      <c r="XR29" s="292"/>
      <c r="XS29" s="292"/>
      <c r="XT29" s="292"/>
      <c r="XU29" s="292"/>
      <c r="XV29" s="292"/>
      <c r="XW29" s="292"/>
      <c r="XX29" s="292"/>
      <c r="XY29" s="292"/>
      <c r="XZ29" s="292"/>
      <c r="YA29" s="292"/>
      <c r="YB29" s="292"/>
      <c r="YC29" s="292"/>
      <c r="YD29" s="292"/>
      <c r="YE29" s="292"/>
      <c r="YF29" s="292"/>
      <c r="YG29" s="292"/>
      <c r="YH29" s="292"/>
      <c r="YI29" s="292"/>
      <c r="YJ29" s="292"/>
      <c r="YK29" s="292"/>
      <c r="YL29" s="292"/>
      <c r="YM29" s="292"/>
      <c r="YN29" s="292"/>
      <c r="YO29" s="292"/>
      <c r="YP29" s="292"/>
      <c r="YQ29" s="292"/>
      <c r="YR29" s="292"/>
      <c r="YS29" s="292"/>
      <c r="YT29" s="292"/>
      <c r="YU29" s="292"/>
      <c r="YV29" s="292"/>
      <c r="YW29" s="292"/>
      <c r="YX29" s="292"/>
      <c r="YY29" s="292"/>
      <c r="YZ29" s="292"/>
      <c r="ZA29" s="292"/>
      <c r="ZB29" s="292"/>
      <c r="ZC29" s="292"/>
      <c r="ZD29" s="292"/>
    </row>
    <row r="30" spans="1:680" s="293" customFormat="1">
      <c r="A30" s="291"/>
      <c r="B30" s="36" t="s">
        <v>495</v>
      </c>
      <c r="C30" s="23" t="s">
        <v>18</v>
      </c>
      <c r="D30" s="73"/>
      <c r="E30" s="73"/>
      <c r="F30" s="73"/>
      <c r="G30" s="4" t="s">
        <v>251</v>
      </c>
      <c r="H30" s="4" t="s">
        <v>254</v>
      </c>
      <c r="I30" s="21" t="s">
        <v>497</v>
      </c>
      <c r="J30" s="21" t="s">
        <v>256</v>
      </c>
      <c r="K30" s="43"/>
      <c r="L30" s="17" t="s">
        <v>253</v>
      </c>
      <c r="M30" s="16"/>
      <c r="N30" s="43"/>
      <c r="O30" s="43"/>
      <c r="P30" s="43"/>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2"/>
      <c r="EG30" s="292"/>
      <c r="EH30" s="292"/>
      <c r="EI30" s="292"/>
      <c r="EJ30" s="292"/>
      <c r="EK30" s="292"/>
      <c r="EL30" s="292"/>
      <c r="EM30" s="292"/>
      <c r="EN30" s="292"/>
      <c r="EO30" s="292"/>
      <c r="EP30" s="292"/>
      <c r="EQ30" s="292"/>
      <c r="ER30" s="292"/>
      <c r="ES30" s="292"/>
      <c r="ET30" s="292"/>
      <c r="EU30" s="292"/>
      <c r="EV30" s="292"/>
      <c r="EW30" s="292"/>
      <c r="EX30" s="292"/>
      <c r="EY30" s="292"/>
      <c r="EZ30" s="292"/>
      <c r="FA30" s="292"/>
      <c r="FB30" s="292"/>
      <c r="FC30" s="292"/>
      <c r="FD30" s="292"/>
      <c r="FE30" s="292"/>
      <c r="FF30" s="292"/>
      <c r="FG30" s="292"/>
      <c r="FH30" s="292"/>
      <c r="FI30" s="292"/>
      <c r="FJ30" s="292"/>
      <c r="FK30" s="292"/>
      <c r="FL30" s="292"/>
      <c r="FM30" s="292"/>
      <c r="FN30" s="292"/>
      <c r="FO30" s="292"/>
      <c r="FP30" s="292"/>
      <c r="FQ30" s="292"/>
      <c r="FR30" s="292"/>
      <c r="FS30" s="292"/>
      <c r="FT30" s="292"/>
      <c r="FU30" s="292"/>
      <c r="FV30" s="292"/>
      <c r="FW30" s="292"/>
      <c r="FX30" s="292"/>
      <c r="FY30" s="292"/>
      <c r="FZ30" s="292"/>
      <c r="GA30" s="292"/>
      <c r="GB30" s="292"/>
      <c r="GC30" s="292"/>
      <c r="GD30" s="292"/>
      <c r="GE30" s="292"/>
      <c r="GF30" s="292"/>
      <c r="GG30" s="292"/>
      <c r="GH30" s="292"/>
      <c r="GI30" s="292"/>
      <c r="GJ30" s="292"/>
      <c r="GK30" s="292"/>
      <c r="GL30" s="292"/>
      <c r="GM30" s="292"/>
      <c r="GN30" s="292"/>
      <c r="GO30" s="292"/>
      <c r="GP30" s="292"/>
      <c r="GQ30" s="292"/>
      <c r="GR30" s="292"/>
      <c r="GS30" s="292"/>
      <c r="GT30" s="292"/>
      <c r="GU30" s="292"/>
      <c r="GV30" s="292"/>
      <c r="GW30" s="292"/>
      <c r="GX30" s="292"/>
      <c r="GY30" s="292"/>
      <c r="GZ30" s="292"/>
      <c r="HA30" s="292"/>
      <c r="HB30" s="292"/>
      <c r="HC30" s="292"/>
      <c r="HD30" s="292"/>
      <c r="HE30" s="292"/>
      <c r="HF30" s="292"/>
      <c r="HG30" s="292"/>
      <c r="HH30" s="292"/>
      <c r="HI30" s="292"/>
      <c r="HJ30" s="292"/>
      <c r="HK30" s="292"/>
      <c r="HL30" s="292"/>
      <c r="HM30" s="292"/>
      <c r="HN30" s="292"/>
      <c r="HO30" s="292"/>
      <c r="HP30" s="292"/>
      <c r="HQ30" s="292"/>
      <c r="HR30" s="292"/>
      <c r="HS30" s="292"/>
      <c r="HT30" s="292"/>
      <c r="HU30" s="292"/>
      <c r="HV30" s="292"/>
      <c r="HW30" s="292"/>
      <c r="HX30" s="292"/>
      <c r="HY30" s="292"/>
      <c r="HZ30" s="292"/>
      <c r="IA30" s="292"/>
      <c r="IB30" s="292"/>
      <c r="IC30" s="292"/>
      <c r="ID30" s="292"/>
      <c r="IE30" s="292"/>
      <c r="IF30" s="292"/>
      <c r="IG30" s="292"/>
      <c r="IH30" s="292"/>
      <c r="II30" s="292"/>
      <c r="IJ30" s="292"/>
      <c r="IK30" s="292"/>
      <c r="IL30" s="292"/>
      <c r="IM30" s="292"/>
      <c r="IN30" s="292"/>
      <c r="IO30" s="292"/>
      <c r="IP30" s="292"/>
      <c r="IQ30" s="292"/>
      <c r="IR30" s="292"/>
      <c r="IS30" s="292"/>
      <c r="IT30" s="292"/>
      <c r="IU30" s="292"/>
      <c r="IV30" s="292"/>
      <c r="IW30" s="292"/>
      <c r="IX30" s="292"/>
      <c r="IY30" s="292"/>
      <c r="IZ30" s="292"/>
      <c r="JA30" s="292"/>
      <c r="JB30" s="292"/>
      <c r="JC30" s="292"/>
      <c r="JD30" s="292"/>
      <c r="JE30" s="292"/>
      <c r="JF30" s="292"/>
      <c r="JG30" s="292"/>
      <c r="JH30" s="292"/>
      <c r="JI30" s="292"/>
      <c r="JJ30" s="292"/>
      <c r="JK30" s="292"/>
      <c r="JL30" s="292"/>
      <c r="JM30" s="292"/>
      <c r="JN30" s="292"/>
      <c r="JO30" s="292"/>
      <c r="JP30" s="292"/>
      <c r="JQ30" s="292"/>
      <c r="JR30" s="292"/>
      <c r="JS30" s="292"/>
      <c r="JT30" s="292"/>
      <c r="JU30" s="292"/>
      <c r="JV30" s="292"/>
      <c r="JW30" s="292"/>
      <c r="JX30" s="292"/>
      <c r="JY30" s="292"/>
      <c r="JZ30" s="292"/>
      <c r="KA30" s="292"/>
      <c r="KB30" s="292"/>
      <c r="KC30" s="292"/>
      <c r="KD30" s="292"/>
      <c r="KE30" s="292"/>
      <c r="KF30" s="292"/>
      <c r="KG30" s="292"/>
      <c r="KH30" s="292"/>
      <c r="KI30" s="292"/>
      <c r="KJ30" s="292"/>
      <c r="KK30" s="292"/>
      <c r="KL30" s="292"/>
      <c r="KM30" s="292"/>
      <c r="KN30" s="292"/>
      <c r="KO30" s="292"/>
      <c r="KP30" s="292"/>
      <c r="KQ30" s="292"/>
      <c r="KR30" s="292"/>
      <c r="KS30" s="292"/>
      <c r="KT30" s="292"/>
      <c r="KU30" s="292"/>
      <c r="KV30" s="292"/>
      <c r="KW30" s="292"/>
      <c r="KX30" s="292"/>
      <c r="KY30" s="292"/>
      <c r="KZ30" s="292"/>
      <c r="LA30" s="292"/>
      <c r="LB30" s="292"/>
      <c r="LC30" s="292"/>
      <c r="LD30" s="292"/>
      <c r="LE30" s="292"/>
      <c r="LF30" s="292"/>
      <c r="LG30" s="292"/>
      <c r="LH30" s="292"/>
      <c r="LI30" s="292"/>
      <c r="LJ30" s="292"/>
      <c r="LK30" s="292"/>
      <c r="LL30" s="292"/>
      <c r="LM30" s="292"/>
      <c r="LN30" s="292"/>
      <c r="LO30" s="292"/>
      <c r="LP30" s="292"/>
      <c r="LQ30" s="292"/>
      <c r="LR30" s="292"/>
      <c r="LS30" s="292"/>
      <c r="LT30" s="292"/>
      <c r="LU30" s="292"/>
      <c r="LV30" s="292"/>
      <c r="LW30" s="292"/>
      <c r="LX30" s="292"/>
      <c r="LY30" s="292"/>
      <c r="LZ30" s="292"/>
      <c r="MA30" s="292"/>
      <c r="MB30" s="292"/>
      <c r="MC30" s="292"/>
      <c r="MD30" s="292"/>
      <c r="ME30" s="292"/>
      <c r="MF30" s="292"/>
      <c r="MG30" s="292"/>
      <c r="MH30" s="292"/>
      <c r="MI30" s="292"/>
      <c r="MJ30" s="292"/>
      <c r="MK30" s="292"/>
      <c r="ML30" s="292"/>
      <c r="MM30" s="292"/>
      <c r="MN30" s="292"/>
      <c r="MO30" s="292"/>
      <c r="MP30" s="292"/>
      <c r="MQ30" s="292"/>
      <c r="MR30" s="292"/>
      <c r="MS30" s="292"/>
      <c r="MT30" s="292"/>
      <c r="MU30" s="292"/>
      <c r="MV30" s="292"/>
      <c r="MW30" s="292"/>
      <c r="MX30" s="292"/>
      <c r="MY30" s="292"/>
      <c r="MZ30" s="292"/>
      <c r="NA30" s="292"/>
      <c r="NB30" s="292"/>
      <c r="NC30" s="292"/>
      <c r="ND30" s="292"/>
      <c r="NE30" s="292"/>
      <c r="NF30" s="292"/>
      <c r="NG30" s="292"/>
      <c r="NH30" s="292"/>
      <c r="NI30" s="292"/>
      <c r="NJ30" s="292"/>
      <c r="NK30" s="292"/>
      <c r="NL30" s="292"/>
      <c r="NM30" s="292"/>
      <c r="NN30" s="292"/>
      <c r="NO30" s="292"/>
      <c r="NP30" s="292"/>
      <c r="NQ30" s="292"/>
      <c r="NR30" s="292"/>
      <c r="NS30" s="292"/>
      <c r="NT30" s="292"/>
      <c r="NU30" s="292"/>
      <c r="NV30" s="292"/>
      <c r="NW30" s="292"/>
      <c r="NX30" s="292"/>
      <c r="NY30" s="292"/>
      <c r="NZ30" s="292"/>
      <c r="OA30" s="292"/>
      <c r="OB30" s="292"/>
      <c r="OC30" s="292"/>
      <c r="OD30" s="292"/>
      <c r="OE30" s="292"/>
      <c r="OF30" s="292"/>
      <c r="OG30" s="292"/>
      <c r="OH30" s="292"/>
      <c r="OI30" s="292"/>
      <c r="OJ30" s="292"/>
      <c r="OK30" s="292"/>
      <c r="OL30" s="292"/>
      <c r="OM30" s="292"/>
      <c r="ON30" s="292"/>
      <c r="OO30" s="292"/>
      <c r="OP30" s="292"/>
      <c r="OQ30" s="292"/>
      <c r="OR30" s="292"/>
      <c r="OS30" s="292"/>
      <c r="OT30" s="292"/>
      <c r="OU30" s="292"/>
      <c r="OV30" s="292"/>
      <c r="OW30" s="292"/>
      <c r="OX30" s="292"/>
      <c r="OY30" s="292"/>
      <c r="OZ30" s="292"/>
      <c r="PA30" s="292"/>
      <c r="PB30" s="292"/>
      <c r="PC30" s="292"/>
      <c r="PD30" s="292"/>
      <c r="PE30" s="292"/>
      <c r="PF30" s="292"/>
      <c r="PG30" s="292"/>
      <c r="PH30" s="292"/>
      <c r="PI30" s="292"/>
      <c r="PJ30" s="292"/>
      <c r="PK30" s="292"/>
      <c r="PL30" s="292"/>
      <c r="PM30" s="292"/>
      <c r="PN30" s="292"/>
      <c r="PO30" s="292"/>
      <c r="PP30" s="292"/>
      <c r="PQ30" s="292"/>
      <c r="PR30" s="292"/>
      <c r="PS30" s="292"/>
      <c r="PT30" s="292"/>
      <c r="PU30" s="292"/>
      <c r="PV30" s="292"/>
      <c r="PW30" s="292"/>
      <c r="PX30" s="292"/>
      <c r="PY30" s="292"/>
      <c r="PZ30" s="292"/>
      <c r="QA30" s="292"/>
      <c r="QB30" s="292"/>
      <c r="QC30" s="292"/>
      <c r="QD30" s="292"/>
      <c r="QE30" s="292"/>
      <c r="QF30" s="292"/>
      <c r="QG30" s="292"/>
      <c r="QH30" s="292"/>
      <c r="QI30" s="292"/>
      <c r="QJ30" s="292"/>
      <c r="QK30" s="292"/>
      <c r="QL30" s="292"/>
      <c r="QM30" s="292"/>
      <c r="QN30" s="292"/>
      <c r="QO30" s="292"/>
      <c r="QP30" s="292"/>
      <c r="QQ30" s="292"/>
      <c r="QR30" s="292"/>
      <c r="QS30" s="292"/>
      <c r="QT30" s="292"/>
      <c r="QU30" s="292"/>
      <c r="QV30" s="292"/>
      <c r="QW30" s="292"/>
      <c r="QX30" s="292"/>
      <c r="QY30" s="292"/>
      <c r="QZ30" s="292"/>
      <c r="RA30" s="292"/>
      <c r="RB30" s="292"/>
      <c r="RC30" s="292"/>
      <c r="RD30" s="292"/>
      <c r="RE30" s="292"/>
      <c r="RF30" s="292"/>
      <c r="RG30" s="292"/>
      <c r="RH30" s="292"/>
      <c r="RI30" s="292"/>
      <c r="RJ30" s="292"/>
      <c r="RK30" s="292"/>
      <c r="RL30" s="292"/>
      <c r="RM30" s="292"/>
      <c r="RN30" s="292"/>
      <c r="RO30" s="292"/>
      <c r="RP30" s="292"/>
      <c r="RQ30" s="292"/>
      <c r="RR30" s="292"/>
      <c r="RS30" s="292"/>
      <c r="RT30" s="292"/>
      <c r="RU30" s="292"/>
      <c r="RV30" s="292"/>
      <c r="RW30" s="292"/>
      <c r="RX30" s="292"/>
      <c r="RY30" s="292"/>
      <c r="RZ30" s="292"/>
      <c r="SA30" s="292"/>
      <c r="SB30" s="292"/>
      <c r="SC30" s="292"/>
      <c r="SD30" s="292"/>
      <c r="SE30" s="292"/>
      <c r="SF30" s="292"/>
      <c r="SG30" s="292"/>
      <c r="SH30" s="292"/>
      <c r="SI30" s="292"/>
      <c r="SJ30" s="292"/>
      <c r="SK30" s="292"/>
      <c r="SL30" s="292"/>
      <c r="SM30" s="292"/>
      <c r="SN30" s="292"/>
      <c r="SO30" s="292"/>
      <c r="SP30" s="292"/>
      <c r="SQ30" s="292"/>
      <c r="SR30" s="292"/>
      <c r="SS30" s="292"/>
      <c r="ST30" s="292"/>
      <c r="SU30" s="292"/>
      <c r="SV30" s="292"/>
      <c r="SW30" s="292"/>
      <c r="SX30" s="292"/>
      <c r="SY30" s="292"/>
      <c r="SZ30" s="292"/>
      <c r="TA30" s="292"/>
      <c r="TB30" s="292"/>
      <c r="TC30" s="292"/>
      <c r="TD30" s="292"/>
      <c r="TE30" s="292"/>
      <c r="TF30" s="292"/>
      <c r="TG30" s="292"/>
      <c r="TH30" s="292"/>
      <c r="TI30" s="292"/>
      <c r="TJ30" s="292"/>
      <c r="TK30" s="292"/>
      <c r="TL30" s="292"/>
      <c r="TM30" s="292"/>
      <c r="TN30" s="292"/>
      <c r="TO30" s="292"/>
      <c r="TP30" s="292"/>
      <c r="TQ30" s="292"/>
      <c r="TR30" s="292"/>
      <c r="TS30" s="292"/>
      <c r="TT30" s="292"/>
      <c r="TU30" s="292"/>
      <c r="TV30" s="292"/>
      <c r="TW30" s="292"/>
      <c r="TX30" s="292"/>
      <c r="TY30" s="292"/>
      <c r="TZ30" s="292"/>
      <c r="UA30" s="292"/>
      <c r="UB30" s="292"/>
      <c r="UC30" s="292"/>
      <c r="UD30" s="292"/>
      <c r="UE30" s="292"/>
      <c r="UF30" s="292"/>
      <c r="UG30" s="292"/>
      <c r="UH30" s="292"/>
      <c r="UI30" s="292"/>
      <c r="UJ30" s="292"/>
      <c r="UK30" s="292"/>
      <c r="UL30" s="292"/>
      <c r="UM30" s="292"/>
      <c r="UN30" s="292"/>
      <c r="UO30" s="292"/>
      <c r="UP30" s="292"/>
      <c r="UQ30" s="292"/>
      <c r="UR30" s="292"/>
      <c r="US30" s="292"/>
      <c r="UT30" s="292"/>
      <c r="UU30" s="292"/>
      <c r="UV30" s="292"/>
      <c r="UW30" s="292"/>
      <c r="UX30" s="292"/>
      <c r="UY30" s="292"/>
      <c r="UZ30" s="292"/>
      <c r="VA30" s="292"/>
      <c r="VB30" s="292"/>
      <c r="VC30" s="292"/>
      <c r="VD30" s="292"/>
      <c r="VE30" s="292"/>
      <c r="VF30" s="292"/>
      <c r="VG30" s="292"/>
      <c r="VH30" s="292"/>
      <c r="VI30" s="292"/>
      <c r="VJ30" s="292"/>
      <c r="VK30" s="292"/>
      <c r="VL30" s="292"/>
      <c r="VM30" s="292"/>
      <c r="VN30" s="292"/>
      <c r="VO30" s="292"/>
      <c r="VP30" s="292"/>
      <c r="VQ30" s="292"/>
      <c r="VR30" s="292"/>
      <c r="VS30" s="292"/>
      <c r="VT30" s="292"/>
      <c r="VU30" s="292"/>
      <c r="VV30" s="292"/>
      <c r="VW30" s="292"/>
      <c r="VX30" s="292"/>
      <c r="VY30" s="292"/>
      <c r="VZ30" s="292"/>
      <c r="WA30" s="292"/>
      <c r="WB30" s="292"/>
      <c r="WC30" s="292"/>
      <c r="WD30" s="292"/>
      <c r="WE30" s="292"/>
      <c r="WF30" s="292"/>
      <c r="WG30" s="292"/>
      <c r="WH30" s="292"/>
      <c r="WI30" s="292"/>
      <c r="WJ30" s="292"/>
      <c r="WK30" s="292"/>
      <c r="WL30" s="292"/>
      <c r="WM30" s="292"/>
      <c r="WN30" s="292"/>
      <c r="WO30" s="292"/>
      <c r="WP30" s="292"/>
      <c r="WQ30" s="292"/>
      <c r="WR30" s="292"/>
      <c r="WS30" s="292"/>
      <c r="WT30" s="292"/>
      <c r="WU30" s="292"/>
      <c r="WV30" s="292"/>
      <c r="WW30" s="292"/>
      <c r="WX30" s="292"/>
      <c r="WY30" s="292"/>
      <c r="WZ30" s="292"/>
      <c r="XA30" s="292"/>
      <c r="XB30" s="292"/>
      <c r="XC30" s="292"/>
      <c r="XD30" s="292"/>
      <c r="XE30" s="292"/>
      <c r="XF30" s="292"/>
      <c r="XG30" s="292"/>
      <c r="XH30" s="292"/>
      <c r="XI30" s="292"/>
      <c r="XJ30" s="292"/>
      <c r="XK30" s="292"/>
      <c r="XL30" s="292"/>
      <c r="XM30" s="292"/>
      <c r="XN30" s="292"/>
      <c r="XO30" s="292"/>
      <c r="XP30" s="292"/>
      <c r="XQ30" s="292"/>
      <c r="XR30" s="292"/>
      <c r="XS30" s="292"/>
      <c r="XT30" s="292"/>
      <c r="XU30" s="292"/>
      <c r="XV30" s="292"/>
      <c r="XW30" s="292"/>
      <c r="XX30" s="292"/>
      <c r="XY30" s="292"/>
      <c r="XZ30" s="292"/>
      <c r="YA30" s="292"/>
      <c r="YB30" s="292"/>
      <c r="YC30" s="292"/>
      <c r="YD30" s="292"/>
      <c r="YE30" s="292"/>
      <c r="YF30" s="292"/>
      <c r="YG30" s="292"/>
      <c r="YH30" s="292"/>
      <c r="YI30" s="292"/>
      <c r="YJ30" s="292"/>
      <c r="YK30" s="292"/>
      <c r="YL30" s="292"/>
      <c r="YM30" s="292"/>
      <c r="YN30" s="292"/>
      <c r="YO30" s="292"/>
      <c r="YP30" s="292"/>
      <c r="YQ30" s="292"/>
      <c r="YR30" s="292"/>
      <c r="YS30" s="292"/>
      <c r="YT30" s="292"/>
      <c r="YU30" s="292"/>
      <c r="YV30" s="292"/>
      <c r="YW30" s="292"/>
      <c r="YX30" s="292"/>
      <c r="YY30" s="292"/>
      <c r="YZ30" s="292"/>
      <c r="ZA30" s="292"/>
      <c r="ZB30" s="292"/>
      <c r="ZC30" s="292"/>
      <c r="ZD30" s="292"/>
    </row>
    <row r="31" spans="1:680" s="293" customFormat="1">
      <c r="A31" s="291"/>
      <c r="B31" s="36" t="s">
        <v>496</v>
      </c>
      <c r="C31" s="23" t="s">
        <v>19</v>
      </c>
      <c r="D31" s="73"/>
      <c r="E31" s="73"/>
      <c r="F31" s="73"/>
      <c r="G31" s="4" t="s">
        <v>251</v>
      </c>
      <c r="H31" s="4" t="s">
        <v>254</v>
      </c>
      <c r="I31" s="21" t="s">
        <v>498</v>
      </c>
      <c r="J31" s="21" t="s">
        <v>256</v>
      </c>
      <c r="K31" s="21" t="s">
        <v>547</v>
      </c>
      <c r="L31" s="17" t="s">
        <v>253</v>
      </c>
      <c r="M31" s="16"/>
      <c r="N31" s="43"/>
      <c r="O31" s="43"/>
      <c r="P31" s="43"/>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c r="DY31" s="292"/>
      <c r="DZ31" s="292"/>
      <c r="EA31" s="292"/>
      <c r="EB31" s="292"/>
      <c r="EC31" s="292"/>
      <c r="ED31" s="292"/>
      <c r="EE31" s="292"/>
      <c r="EF31" s="292"/>
      <c r="EG31" s="292"/>
      <c r="EH31" s="292"/>
      <c r="EI31" s="292"/>
      <c r="EJ31" s="292"/>
      <c r="EK31" s="292"/>
      <c r="EL31" s="292"/>
      <c r="EM31" s="292"/>
      <c r="EN31" s="292"/>
      <c r="EO31" s="292"/>
      <c r="EP31" s="292"/>
      <c r="EQ31" s="292"/>
      <c r="ER31" s="292"/>
      <c r="ES31" s="292"/>
      <c r="ET31" s="292"/>
      <c r="EU31" s="292"/>
      <c r="EV31" s="292"/>
      <c r="EW31" s="292"/>
      <c r="EX31" s="292"/>
      <c r="EY31" s="292"/>
      <c r="EZ31" s="292"/>
      <c r="FA31" s="292"/>
      <c r="FB31" s="292"/>
      <c r="FC31" s="292"/>
      <c r="FD31" s="292"/>
      <c r="FE31" s="292"/>
      <c r="FF31" s="292"/>
      <c r="FG31" s="292"/>
      <c r="FH31" s="292"/>
      <c r="FI31" s="292"/>
      <c r="FJ31" s="292"/>
      <c r="FK31" s="292"/>
      <c r="FL31" s="292"/>
      <c r="FM31" s="292"/>
      <c r="FN31" s="292"/>
      <c r="FO31" s="292"/>
      <c r="FP31" s="292"/>
      <c r="FQ31" s="292"/>
      <c r="FR31" s="292"/>
      <c r="FS31" s="292"/>
      <c r="FT31" s="292"/>
      <c r="FU31" s="292"/>
      <c r="FV31" s="292"/>
      <c r="FW31" s="292"/>
      <c r="FX31" s="292"/>
      <c r="FY31" s="292"/>
      <c r="FZ31" s="292"/>
      <c r="GA31" s="292"/>
      <c r="GB31" s="292"/>
      <c r="GC31" s="292"/>
      <c r="GD31" s="292"/>
      <c r="GE31" s="292"/>
      <c r="GF31" s="292"/>
      <c r="GG31" s="292"/>
      <c r="GH31" s="292"/>
      <c r="GI31" s="292"/>
      <c r="GJ31" s="292"/>
      <c r="GK31" s="292"/>
      <c r="GL31" s="292"/>
      <c r="GM31" s="292"/>
      <c r="GN31" s="292"/>
      <c r="GO31" s="292"/>
      <c r="GP31" s="292"/>
      <c r="GQ31" s="292"/>
      <c r="GR31" s="292"/>
      <c r="GS31" s="292"/>
      <c r="GT31" s="292"/>
      <c r="GU31" s="292"/>
      <c r="GV31" s="292"/>
      <c r="GW31" s="292"/>
      <c r="GX31" s="292"/>
      <c r="GY31" s="292"/>
      <c r="GZ31" s="292"/>
      <c r="HA31" s="292"/>
      <c r="HB31" s="292"/>
      <c r="HC31" s="292"/>
      <c r="HD31" s="292"/>
      <c r="HE31" s="292"/>
      <c r="HF31" s="292"/>
      <c r="HG31" s="292"/>
      <c r="HH31" s="292"/>
      <c r="HI31" s="292"/>
      <c r="HJ31" s="292"/>
      <c r="HK31" s="292"/>
      <c r="HL31" s="292"/>
      <c r="HM31" s="292"/>
      <c r="HN31" s="292"/>
      <c r="HO31" s="292"/>
      <c r="HP31" s="292"/>
      <c r="HQ31" s="292"/>
      <c r="HR31" s="292"/>
      <c r="HS31" s="292"/>
      <c r="HT31" s="292"/>
      <c r="HU31" s="292"/>
      <c r="HV31" s="292"/>
      <c r="HW31" s="292"/>
      <c r="HX31" s="292"/>
      <c r="HY31" s="292"/>
      <c r="HZ31" s="292"/>
      <c r="IA31" s="292"/>
      <c r="IB31" s="292"/>
      <c r="IC31" s="292"/>
      <c r="ID31" s="292"/>
      <c r="IE31" s="292"/>
      <c r="IF31" s="292"/>
      <c r="IG31" s="292"/>
      <c r="IH31" s="292"/>
      <c r="II31" s="292"/>
      <c r="IJ31" s="292"/>
      <c r="IK31" s="292"/>
      <c r="IL31" s="292"/>
      <c r="IM31" s="292"/>
      <c r="IN31" s="292"/>
      <c r="IO31" s="292"/>
      <c r="IP31" s="292"/>
      <c r="IQ31" s="292"/>
      <c r="IR31" s="292"/>
      <c r="IS31" s="292"/>
      <c r="IT31" s="292"/>
      <c r="IU31" s="292"/>
      <c r="IV31" s="292"/>
      <c r="IW31" s="292"/>
      <c r="IX31" s="292"/>
      <c r="IY31" s="292"/>
      <c r="IZ31" s="292"/>
      <c r="JA31" s="292"/>
      <c r="JB31" s="292"/>
      <c r="JC31" s="292"/>
      <c r="JD31" s="292"/>
      <c r="JE31" s="292"/>
      <c r="JF31" s="292"/>
      <c r="JG31" s="292"/>
      <c r="JH31" s="292"/>
      <c r="JI31" s="292"/>
      <c r="JJ31" s="292"/>
      <c r="JK31" s="292"/>
      <c r="JL31" s="292"/>
      <c r="JM31" s="292"/>
      <c r="JN31" s="292"/>
      <c r="JO31" s="292"/>
      <c r="JP31" s="292"/>
      <c r="JQ31" s="292"/>
      <c r="JR31" s="292"/>
      <c r="JS31" s="292"/>
      <c r="JT31" s="292"/>
      <c r="JU31" s="292"/>
      <c r="JV31" s="292"/>
      <c r="JW31" s="292"/>
      <c r="JX31" s="292"/>
      <c r="JY31" s="292"/>
      <c r="JZ31" s="292"/>
      <c r="KA31" s="292"/>
      <c r="KB31" s="292"/>
      <c r="KC31" s="292"/>
      <c r="KD31" s="292"/>
      <c r="KE31" s="292"/>
      <c r="KF31" s="292"/>
      <c r="KG31" s="292"/>
      <c r="KH31" s="292"/>
      <c r="KI31" s="292"/>
      <c r="KJ31" s="292"/>
      <c r="KK31" s="292"/>
      <c r="KL31" s="292"/>
      <c r="KM31" s="292"/>
      <c r="KN31" s="292"/>
      <c r="KO31" s="292"/>
      <c r="KP31" s="292"/>
      <c r="KQ31" s="292"/>
      <c r="KR31" s="292"/>
      <c r="KS31" s="292"/>
      <c r="KT31" s="292"/>
      <c r="KU31" s="292"/>
      <c r="KV31" s="292"/>
      <c r="KW31" s="292"/>
      <c r="KX31" s="292"/>
      <c r="KY31" s="292"/>
      <c r="KZ31" s="292"/>
      <c r="LA31" s="292"/>
      <c r="LB31" s="292"/>
      <c r="LC31" s="292"/>
      <c r="LD31" s="292"/>
      <c r="LE31" s="292"/>
      <c r="LF31" s="292"/>
      <c r="LG31" s="292"/>
      <c r="LH31" s="292"/>
      <c r="LI31" s="292"/>
      <c r="LJ31" s="292"/>
      <c r="LK31" s="292"/>
      <c r="LL31" s="292"/>
      <c r="LM31" s="292"/>
      <c r="LN31" s="292"/>
      <c r="LO31" s="292"/>
      <c r="LP31" s="292"/>
      <c r="LQ31" s="292"/>
      <c r="LR31" s="292"/>
      <c r="LS31" s="292"/>
      <c r="LT31" s="292"/>
      <c r="LU31" s="292"/>
      <c r="LV31" s="292"/>
      <c r="LW31" s="292"/>
      <c r="LX31" s="292"/>
      <c r="LY31" s="292"/>
      <c r="LZ31" s="292"/>
      <c r="MA31" s="292"/>
      <c r="MB31" s="292"/>
      <c r="MC31" s="292"/>
      <c r="MD31" s="292"/>
      <c r="ME31" s="292"/>
      <c r="MF31" s="292"/>
      <c r="MG31" s="292"/>
      <c r="MH31" s="292"/>
      <c r="MI31" s="292"/>
      <c r="MJ31" s="292"/>
      <c r="MK31" s="292"/>
      <c r="ML31" s="292"/>
      <c r="MM31" s="292"/>
      <c r="MN31" s="292"/>
      <c r="MO31" s="292"/>
      <c r="MP31" s="292"/>
      <c r="MQ31" s="292"/>
      <c r="MR31" s="292"/>
      <c r="MS31" s="292"/>
      <c r="MT31" s="292"/>
      <c r="MU31" s="292"/>
      <c r="MV31" s="292"/>
      <c r="MW31" s="292"/>
      <c r="MX31" s="292"/>
      <c r="MY31" s="292"/>
      <c r="MZ31" s="292"/>
      <c r="NA31" s="292"/>
      <c r="NB31" s="292"/>
      <c r="NC31" s="292"/>
      <c r="ND31" s="292"/>
      <c r="NE31" s="292"/>
      <c r="NF31" s="292"/>
      <c r="NG31" s="292"/>
      <c r="NH31" s="292"/>
      <c r="NI31" s="292"/>
      <c r="NJ31" s="292"/>
      <c r="NK31" s="292"/>
      <c r="NL31" s="292"/>
      <c r="NM31" s="292"/>
      <c r="NN31" s="292"/>
      <c r="NO31" s="292"/>
      <c r="NP31" s="292"/>
      <c r="NQ31" s="292"/>
      <c r="NR31" s="292"/>
      <c r="NS31" s="292"/>
      <c r="NT31" s="292"/>
      <c r="NU31" s="292"/>
      <c r="NV31" s="292"/>
      <c r="NW31" s="292"/>
      <c r="NX31" s="292"/>
      <c r="NY31" s="292"/>
      <c r="NZ31" s="292"/>
      <c r="OA31" s="292"/>
      <c r="OB31" s="292"/>
      <c r="OC31" s="292"/>
      <c r="OD31" s="292"/>
      <c r="OE31" s="292"/>
      <c r="OF31" s="292"/>
      <c r="OG31" s="292"/>
      <c r="OH31" s="292"/>
      <c r="OI31" s="292"/>
      <c r="OJ31" s="292"/>
      <c r="OK31" s="292"/>
      <c r="OL31" s="292"/>
      <c r="OM31" s="292"/>
      <c r="ON31" s="292"/>
      <c r="OO31" s="292"/>
      <c r="OP31" s="292"/>
      <c r="OQ31" s="292"/>
      <c r="OR31" s="292"/>
      <c r="OS31" s="292"/>
      <c r="OT31" s="292"/>
      <c r="OU31" s="292"/>
      <c r="OV31" s="292"/>
      <c r="OW31" s="292"/>
      <c r="OX31" s="292"/>
      <c r="OY31" s="292"/>
      <c r="OZ31" s="292"/>
      <c r="PA31" s="292"/>
      <c r="PB31" s="292"/>
      <c r="PC31" s="292"/>
      <c r="PD31" s="292"/>
      <c r="PE31" s="292"/>
      <c r="PF31" s="292"/>
      <c r="PG31" s="292"/>
      <c r="PH31" s="292"/>
      <c r="PI31" s="292"/>
      <c r="PJ31" s="292"/>
      <c r="PK31" s="292"/>
      <c r="PL31" s="292"/>
      <c r="PM31" s="292"/>
      <c r="PN31" s="292"/>
      <c r="PO31" s="292"/>
      <c r="PP31" s="292"/>
      <c r="PQ31" s="292"/>
      <c r="PR31" s="292"/>
      <c r="PS31" s="292"/>
      <c r="PT31" s="292"/>
      <c r="PU31" s="292"/>
      <c r="PV31" s="292"/>
      <c r="PW31" s="292"/>
      <c r="PX31" s="292"/>
      <c r="PY31" s="292"/>
      <c r="PZ31" s="292"/>
      <c r="QA31" s="292"/>
      <c r="QB31" s="292"/>
      <c r="QC31" s="292"/>
      <c r="QD31" s="292"/>
      <c r="QE31" s="292"/>
      <c r="QF31" s="292"/>
      <c r="QG31" s="292"/>
      <c r="QH31" s="292"/>
      <c r="QI31" s="292"/>
      <c r="QJ31" s="292"/>
      <c r="QK31" s="292"/>
      <c r="QL31" s="292"/>
      <c r="QM31" s="292"/>
      <c r="QN31" s="292"/>
      <c r="QO31" s="292"/>
      <c r="QP31" s="292"/>
      <c r="QQ31" s="292"/>
      <c r="QR31" s="292"/>
      <c r="QS31" s="292"/>
      <c r="QT31" s="292"/>
      <c r="QU31" s="292"/>
      <c r="QV31" s="292"/>
      <c r="QW31" s="292"/>
      <c r="QX31" s="292"/>
      <c r="QY31" s="292"/>
      <c r="QZ31" s="292"/>
      <c r="RA31" s="292"/>
      <c r="RB31" s="292"/>
      <c r="RC31" s="292"/>
      <c r="RD31" s="292"/>
      <c r="RE31" s="292"/>
      <c r="RF31" s="292"/>
      <c r="RG31" s="292"/>
      <c r="RH31" s="292"/>
      <c r="RI31" s="292"/>
      <c r="RJ31" s="292"/>
      <c r="RK31" s="292"/>
      <c r="RL31" s="292"/>
      <c r="RM31" s="292"/>
      <c r="RN31" s="292"/>
      <c r="RO31" s="292"/>
      <c r="RP31" s="292"/>
      <c r="RQ31" s="292"/>
      <c r="RR31" s="292"/>
      <c r="RS31" s="292"/>
      <c r="RT31" s="292"/>
      <c r="RU31" s="292"/>
      <c r="RV31" s="292"/>
      <c r="RW31" s="292"/>
      <c r="RX31" s="292"/>
      <c r="RY31" s="292"/>
      <c r="RZ31" s="292"/>
      <c r="SA31" s="292"/>
      <c r="SB31" s="292"/>
      <c r="SC31" s="292"/>
      <c r="SD31" s="292"/>
      <c r="SE31" s="292"/>
      <c r="SF31" s="292"/>
      <c r="SG31" s="292"/>
      <c r="SH31" s="292"/>
      <c r="SI31" s="292"/>
      <c r="SJ31" s="292"/>
      <c r="SK31" s="292"/>
      <c r="SL31" s="292"/>
      <c r="SM31" s="292"/>
      <c r="SN31" s="292"/>
      <c r="SO31" s="292"/>
      <c r="SP31" s="292"/>
      <c r="SQ31" s="292"/>
      <c r="SR31" s="292"/>
      <c r="SS31" s="292"/>
      <c r="ST31" s="292"/>
      <c r="SU31" s="292"/>
      <c r="SV31" s="292"/>
      <c r="SW31" s="292"/>
      <c r="SX31" s="292"/>
      <c r="SY31" s="292"/>
      <c r="SZ31" s="292"/>
      <c r="TA31" s="292"/>
      <c r="TB31" s="292"/>
      <c r="TC31" s="292"/>
      <c r="TD31" s="292"/>
      <c r="TE31" s="292"/>
      <c r="TF31" s="292"/>
      <c r="TG31" s="292"/>
      <c r="TH31" s="292"/>
      <c r="TI31" s="292"/>
      <c r="TJ31" s="292"/>
      <c r="TK31" s="292"/>
      <c r="TL31" s="292"/>
      <c r="TM31" s="292"/>
      <c r="TN31" s="292"/>
      <c r="TO31" s="292"/>
      <c r="TP31" s="292"/>
      <c r="TQ31" s="292"/>
      <c r="TR31" s="292"/>
      <c r="TS31" s="292"/>
      <c r="TT31" s="292"/>
      <c r="TU31" s="292"/>
      <c r="TV31" s="292"/>
      <c r="TW31" s="292"/>
      <c r="TX31" s="292"/>
      <c r="TY31" s="292"/>
      <c r="TZ31" s="292"/>
      <c r="UA31" s="292"/>
      <c r="UB31" s="292"/>
      <c r="UC31" s="292"/>
      <c r="UD31" s="292"/>
      <c r="UE31" s="292"/>
      <c r="UF31" s="292"/>
      <c r="UG31" s="292"/>
      <c r="UH31" s="292"/>
      <c r="UI31" s="292"/>
      <c r="UJ31" s="292"/>
      <c r="UK31" s="292"/>
      <c r="UL31" s="292"/>
      <c r="UM31" s="292"/>
      <c r="UN31" s="292"/>
      <c r="UO31" s="292"/>
      <c r="UP31" s="292"/>
      <c r="UQ31" s="292"/>
      <c r="UR31" s="292"/>
      <c r="US31" s="292"/>
      <c r="UT31" s="292"/>
      <c r="UU31" s="292"/>
      <c r="UV31" s="292"/>
      <c r="UW31" s="292"/>
      <c r="UX31" s="292"/>
      <c r="UY31" s="292"/>
      <c r="UZ31" s="292"/>
      <c r="VA31" s="292"/>
      <c r="VB31" s="292"/>
      <c r="VC31" s="292"/>
      <c r="VD31" s="292"/>
      <c r="VE31" s="292"/>
      <c r="VF31" s="292"/>
      <c r="VG31" s="292"/>
      <c r="VH31" s="292"/>
      <c r="VI31" s="292"/>
      <c r="VJ31" s="292"/>
      <c r="VK31" s="292"/>
      <c r="VL31" s="292"/>
      <c r="VM31" s="292"/>
      <c r="VN31" s="292"/>
      <c r="VO31" s="292"/>
      <c r="VP31" s="292"/>
      <c r="VQ31" s="292"/>
      <c r="VR31" s="292"/>
      <c r="VS31" s="292"/>
      <c r="VT31" s="292"/>
      <c r="VU31" s="292"/>
      <c r="VV31" s="292"/>
      <c r="VW31" s="292"/>
      <c r="VX31" s="292"/>
      <c r="VY31" s="292"/>
      <c r="VZ31" s="292"/>
      <c r="WA31" s="292"/>
      <c r="WB31" s="292"/>
      <c r="WC31" s="292"/>
      <c r="WD31" s="292"/>
      <c r="WE31" s="292"/>
      <c r="WF31" s="292"/>
      <c r="WG31" s="292"/>
      <c r="WH31" s="292"/>
      <c r="WI31" s="292"/>
      <c r="WJ31" s="292"/>
      <c r="WK31" s="292"/>
      <c r="WL31" s="292"/>
      <c r="WM31" s="292"/>
      <c r="WN31" s="292"/>
      <c r="WO31" s="292"/>
      <c r="WP31" s="292"/>
      <c r="WQ31" s="292"/>
      <c r="WR31" s="292"/>
      <c r="WS31" s="292"/>
      <c r="WT31" s="292"/>
      <c r="WU31" s="292"/>
      <c r="WV31" s="292"/>
      <c r="WW31" s="292"/>
      <c r="WX31" s="292"/>
      <c r="WY31" s="292"/>
      <c r="WZ31" s="292"/>
      <c r="XA31" s="292"/>
      <c r="XB31" s="292"/>
      <c r="XC31" s="292"/>
      <c r="XD31" s="292"/>
      <c r="XE31" s="292"/>
      <c r="XF31" s="292"/>
      <c r="XG31" s="292"/>
      <c r="XH31" s="292"/>
      <c r="XI31" s="292"/>
      <c r="XJ31" s="292"/>
      <c r="XK31" s="292"/>
      <c r="XL31" s="292"/>
      <c r="XM31" s="292"/>
      <c r="XN31" s="292"/>
      <c r="XO31" s="292"/>
      <c r="XP31" s="292"/>
      <c r="XQ31" s="292"/>
      <c r="XR31" s="292"/>
      <c r="XS31" s="292"/>
      <c r="XT31" s="292"/>
      <c r="XU31" s="292"/>
      <c r="XV31" s="292"/>
      <c r="XW31" s="292"/>
      <c r="XX31" s="292"/>
      <c r="XY31" s="292"/>
      <c r="XZ31" s="292"/>
      <c r="YA31" s="292"/>
      <c r="YB31" s="292"/>
      <c r="YC31" s="292"/>
      <c r="YD31" s="292"/>
      <c r="YE31" s="292"/>
      <c r="YF31" s="292"/>
      <c r="YG31" s="292"/>
      <c r="YH31" s="292"/>
      <c r="YI31" s="292"/>
      <c r="YJ31" s="292"/>
      <c r="YK31" s="292"/>
      <c r="YL31" s="292"/>
      <c r="YM31" s="292"/>
      <c r="YN31" s="292"/>
      <c r="YO31" s="292"/>
      <c r="YP31" s="292"/>
      <c r="YQ31" s="292"/>
      <c r="YR31" s="292"/>
      <c r="YS31" s="292"/>
      <c r="YT31" s="292"/>
      <c r="YU31" s="292"/>
      <c r="YV31" s="292"/>
      <c r="YW31" s="292"/>
      <c r="YX31" s="292"/>
      <c r="YY31" s="292"/>
      <c r="YZ31" s="292"/>
      <c r="ZA31" s="292"/>
      <c r="ZB31" s="292"/>
      <c r="ZC31" s="292"/>
      <c r="ZD31" s="292"/>
    </row>
    <row r="32" spans="1:680">
      <c r="B32" s="35" t="s">
        <v>62</v>
      </c>
      <c r="C32" s="23" t="s">
        <v>20</v>
      </c>
      <c r="D32" s="73"/>
      <c r="E32" s="73"/>
      <c r="F32" s="73"/>
      <c r="G32" s="4" t="s">
        <v>251</v>
      </c>
      <c r="H32" s="4" t="s">
        <v>254</v>
      </c>
      <c r="I32" s="21" t="s">
        <v>265</v>
      </c>
      <c r="J32" s="21" t="s">
        <v>256</v>
      </c>
      <c r="L32" s="17" t="s">
        <v>253</v>
      </c>
      <c r="M32" s="16"/>
    </row>
    <row r="33" spans="1:680" s="86" customFormat="1" ht="30">
      <c r="A33" s="80"/>
      <c r="B33" s="289" t="s">
        <v>887</v>
      </c>
      <c r="C33" s="287" t="s">
        <v>891</v>
      </c>
      <c r="D33" s="288"/>
      <c r="E33" s="288"/>
      <c r="F33" s="288"/>
      <c r="G33" s="4"/>
      <c r="H33" s="4"/>
      <c r="I33" s="21"/>
      <c r="J33" s="21"/>
      <c r="K33" s="21"/>
      <c r="L33" s="17"/>
      <c r="M33" s="16"/>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c r="JV33" s="43"/>
      <c r="JW33" s="43"/>
      <c r="JX33" s="43"/>
      <c r="JY33" s="43"/>
      <c r="JZ33" s="43"/>
      <c r="KA33" s="43"/>
      <c r="KB33" s="43"/>
      <c r="KC33" s="43"/>
      <c r="KD33" s="43"/>
      <c r="KE33" s="43"/>
      <c r="KF33" s="43"/>
      <c r="KG33" s="43"/>
      <c r="KH33" s="43"/>
      <c r="KI33" s="43"/>
      <c r="KJ33" s="43"/>
      <c r="KK33" s="43"/>
      <c r="KL33" s="43"/>
      <c r="KM33" s="43"/>
      <c r="KN33" s="43"/>
      <c r="KO33" s="43"/>
      <c r="KP33" s="43"/>
      <c r="KQ33" s="43"/>
      <c r="KR33" s="43"/>
      <c r="KS33" s="43"/>
      <c r="KT33" s="43"/>
      <c r="KU33" s="43"/>
      <c r="KV33" s="43"/>
      <c r="KW33" s="43"/>
      <c r="KX33" s="43"/>
      <c r="KY33" s="43"/>
      <c r="KZ33" s="43"/>
      <c r="LA33" s="43"/>
      <c r="LB33" s="43"/>
      <c r="LC33" s="43"/>
      <c r="LD33" s="43"/>
      <c r="LE33" s="43"/>
      <c r="LF33" s="43"/>
      <c r="LG33" s="43"/>
      <c r="LH33" s="43"/>
      <c r="LI33" s="43"/>
      <c r="LJ33" s="43"/>
      <c r="LK33" s="43"/>
      <c r="LL33" s="43"/>
      <c r="LM33" s="43"/>
      <c r="LN33" s="43"/>
      <c r="LO33" s="43"/>
      <c r="LP33" s="43"/>
      <c r="LQ33" s="43"/>
      <c r="LR33" s="43"/>
      <c r="LS33" s="43"/>
      <c r="LT33" s="43"/>
      <c r="LU33" s="43"/>
      <c r="LV33" s="43"/>
      <c r="LW33" s="43"/>
      <c r="LX33" s="43"/>
      <c r="LY33" s="43"/>
      <c r="LZ33" s="43"/>
      <c r="MA33" s="43"/>
      <c r="MB33" s="43"/>
      <c r="MC33" s="43"/>
      <c r="MD33" s="43"/>
      <c r="ME33" s="43"/>
      <c r="MF33" s="43"/>
      <c r="MG33" s="43"/>
      <c r="MH33" s="43"/>
      <c r="MI33" s="43"/>
      <c r="MJ33" s="43"/>
      <c r="MK33" s="43"/>
      <c r="ML33" s="43"/>
      <c r="MM33" s="43"/>
      <c r="MN33" s="43"/>
      <c r="MO33" s="43"/>
      <c r="MP33" s="43"/>
      <c r="MQ33" s="43"/>
      <c r="MR33" s="43"/>
      <c r="MS33" s="43"/>
      <c r="MT33" s="43"/>
      <c r="MU33" s="43"/>
      <c r="MV33" s="43"/>
      <c r="MW33" s="43"/>
      <c r="MX33" s="43"/>
      <c r="MY33" s="43"/>
      <c r="MZ33" s="43"/>
      <c r="NA33" s="43"/>
      <c r="NB33" s="43"/>
      <c r="NC33" s="43"/>
      <c r="ND33" s="43"/>
      <c r="NE33" s="43"/>
      <c r="NF33" s="43"/>
      <c r="NG33" s="43"/>
      <c r="NH33" s="43"/>
      <c r="NI33" s="43"/>
      <c r="NJ33" s="43"/>
      <c r="NK33" s="43"/>
      <c r="NL33" s="43"/>
      <c r="NM33" s="43"/>
      <c r="NN33" s="43"/>
      <c r="NO33" s="43"/>
      <c r="NP33" s="43"/>
      <c r="NQ33" s="43"/>
      <c r="NR33" s="43"/>
      <c r="NS33" s="43"/>
      <c r="NT33" s="43"/>
      <c r="NU33" s="43"/>
      <c r="NV33" s="43"/>
      <c r="NW33" s="43"/>
      <c r="NX33" s="43"/>
      <c r="NY33" s="43"/>
      <c r="NZ33" s="43"/>
      <c r="OA33" s="43"/>
      <c r="OB33" s="43"/>
      <c r="OC33" s="43"/>
      <c r="OD33" s="43"/>
      <c r="OE33" s="43"/>
      <c r="OF33" s="43"/>
      <c r="OG33" s="43"/>
      <c r="OH33" s="43"/>
      <c r="OI33" s="43"/>
      <c r="OJ33" s="43"/>
      <c r="OK33" s="43"/>
      <c r="OL33" s="43"/>
      <c r="OM33" s="43"/>
      <c r="ON33" s="43"/>
      <c r="OO33" s="43"/>
      <c r="OP33" s="43"/>
      <c r="OQ33" s="43"/>
      <c r="OR33" s="43"/>
      <c r="OS33" s="43"/>
      <c r="OT33" s="43"/>
      <c r="OU33" s="43"/>
      <c r="OV33" s="43"/>
      <c r="OW33" s="43"/>
      <c r="OX33" s="43"/>
      <c r="OY33" s="43"/>
      <c r="OZ33" s="43"/>
      <c r="PA33" s="43"/>
      <c r="PB33" s="43"/>
      <c r="PC33" s="43"/>
      <c r="PD33" s="43"/>
      <c r="PE33" s="43"/>
      <c r="PF33" s="43"/>
      <c r="PG33" s="43"/>
      <c r="PH33" s="43"/>
      <c r="PI33" s="43"/>
      <c r="PJ33" s="43"/>
      <c r="PK33" s="43"/>
      <c r="PL33" s="43"/>
      <c r="PM33" s="43"/>
      <c r="PN33" s="43"/>
      <c r="PO33" s="43"/>
      <c r="PP33" s="43"/>
      <c r="PQ33" s="43"/>
      <c r="PR33" s="43"/>
      <c r="PS33" s="43"/>
      <c r="PT33" s="43"/>
      <c r="PU33" s="43"/>
      <c r="PV33" s="43"/>
      <c r="PW33" s="43"/>
      <c r="PX33" s="43"/>
      <c r="PY33" s="43"/>
      <c r="PZ33" s="43"/>
      <c r="QA33" s="43"/>
      <c r="QB33" s="43"/>
      <c r="QC33" s="43"/>
      <c r="QD33" s="43"/>
      <c r="QE33" s="43"/>
      <c r="QF33" s="43"/>
      <c r="QG33" s="43"/>
      <c r="QH33" s="43"/>
      <c r="QI33" s="43"/>
      <c r="QJ33" s="43"/>
      <c r="QK33" s="43"/>
      <c r="QL33" s="43"/>
      <c r="QM33" s="43"/>
      <c r="QN33" s="43"/>
      <c r="QO33" s="43"/>
      <c r="QP33" s="43"/>
      <c r="QQ33" s="43"/>
      <c r="QR33" s="43"/>
      <c r="QS33" s="43"/>
      <c r="QT33" s="43"/>
      <c r="QU33" s="43"/>
      <c r="QV33" s="43"/>
      <c r="QW33" s="43"/>
      <c r="QX33" s="43"/>
      <c r="QY33" s="43"/>
      <c r="QZ33" s="43"/>
      <c r="RA33" s="43"/>
      <c r="RB33" s="43"/>
      <c r="RC33" s="43"/>
      <c r="RD33" s="43"/>
      <c r="RE33" s="43"/>
      <c r="RF33" s="43"/>
      <c r="RG33" s="43"/>
      <c r="RH33" s="43"/>
      <c r="RI33" s="43"/>
      <c r="RJ33" s="43"/>
      <c r="RK33" s="43"/>
      <c r="RL33" s="43"/>
      <c r="RM33" s="43"/>
      <c r="RN33" s="43"/>
      <c r="RO33" s="43"/>
      <c r="RP33" s="43"/>
      <c r="RQ33" s="43"/>
      <c r="RR33" s="43"/>
      <c r="RS33" s="43"/>
      <c r="RT33" s="43"/>
      <c r="RU33" s="43"/>
      <c r="RV33" s="43"/>
      <c r="RW33" s="43"/>
      <c r="RX33" s="43"/>
      <c r="RY33" s="43"/>
      <c r="RZ33" s="43"/>
      <c r="SA33" s="43"/>
      <c r="SB33" s="43"/>
      <c r="SC33" s="43"/>
      <c r="SD33" s="43"/>
      <c r="SE33" s="43"/>
      <c r="SF33" s="43"/>
      <c r="SG33" s="43"/>
      <c r="SH33" s="43"/>
      <c r="SI33" s="43"/>
      <c r="SJ33" s="43"/>
      <c r="SK33" s="43"/>
      <c r="SL33" s="43"/>
      <c r="SM33" s="43"/>
      <c r="SN33" s="43"/>
      <c r="SO33" s="43"/>
      <c r="SP33" s="43"/>
      <c r="SQ33" s="43"/>
      <c r="SR33" s="43"/>
      <c r="SS33" s="43"/>
      <c r="ST33" s="43"/>
      <c r="SU33" s="43"/>
      <c r="SV33" s="43"/>
      <c r="SW33" s="43"/>
      <c r="SX33" s="43"/>
      <c r="SY33" s="43"/>
      <c r="SZ33" s="43"/>
      <c r="TA33" s="43"/>
      <c r="TB33" s="43"/>
      <c r="TC33" s="43"/>
      <c r="TD33" s="43"/>
      <c r="TE33" s="43"/>
      <c r="TF33" s="43"/>
      <c r="TG33" s="43"/>
      <c r="TH33" s="43"/>
      <c r="TI33" s="43"/>
      <c r="TJ33" s="43"/>
      <c r="TK33" s="43"/>
      <c r="TL33" s="43"/>
      <c r="TM33" s="43"/>
      <c r="TN33" s="43"/>
      <c r="TO33" s="43"/>
      <c r="TP33" s="43"/>
      <c r="TQ33" s="43"/>
      <c r="TR33" s="43"/>
      <c r="TS33" s="43"/>
      <c r="TT33" s="43"/>
      <c r="TU33" s="43"/>
      <c r="TV33" s="43"/>
      <c r="TW33" s="43"/>
      <c r="TX33" s="43"/>
      <c r="TY33" s="43"/>
      <c r="TZ33" s="43"/>
      <c r="UA33" s="43"/>
      <c r="UB33" s="43"/>
      <c r="UC33" s="43"/>
      <c r="UD33" s="43"/>
      <c r="UE33" s="43"/>
      <c r="UF33" s="43"/>
      <c r="UG33" s="43"/>
      <c r="UH33" s="43"/>
      <c r="UI33" s="43"/>
      <c r="UJ33" s="43"/>
      <c r="UK33" s="43"/>
      <c r="UL33" s="43"/>
      <c r="UM33" s="43"/>
      <c r="UN33" s="43"/>
      <c r="UO33" s="43"/>
      <c r="UP33" s="43"/>
      <c r="UQ33" s="43"/>
      <c r="UR33" s="43"/>
      <c r="US33" s="43"/>
      <c r="UT33" s="43"/>
      <c r="UU33" s="43"/>
      <c r="UV33" s="43"/>
      <c r="UW33" s="43"/>
      <c r="UX33" s="43"/>
      <c r="UY33" s="43"/>
      <c r="UZ33" s="43"/>
      <c r="VA33" s="43"/>
      <c r="VB33" s="43"/>
      <c r="VC33" s="43"/>
      <c r="VD33" s="43"/>
      <c r="VE33" s="43"/>
      <c r="VF33" s="43"/>
      <c r="VG33" s="43"/>
      <c r="VH33" s="43"/>
      <c r="VI33" s="43"/>
      <c r="VJ33" s="43"/>
      <c r="VK33" s="43"/>
      <c r="VL33" s="43"/>
      <c r="VM33" s="43"/>
      <c r="VN33" s="43"/>
      <c r="VO33" s="43"/>
      <c r="VP33" s="43"/>
      <c r="VQ33" s="43"/>
      <c r="VR33" s="43"/>
      <c r="VS33" s="43"/>
      <c r="VT33" s="43"/>
      <c r="VU33" s="43"/>
      <c r="VV33" s="43"/>
      <c r="VW33" s="43"/>
      <c r="VX33" s="43"/>
      <c r="VY33" s="43"/>
      <c r="VZ33" s="43"/>
      <c r="WA33" s="43"/>
      <c r="WB33" s="43"/>
      <c r="WC33" s="43"/>
      <c r="WD33" s="43"/>
      <c r="WE33" s="43"/>
      <c r="WF33" s="43"/>
      <c r="WG33" s="43"/>
      <c r="WH33" s="43"/>
      <c r="WI33" s="43"/>
      <c r="WJ33" s="43"/>
      <c r="WK33" s="43"/>
      <c r="WL33" s="43"/>
      <c r="WM33" s="43"/>
      <c r="WN33" s="43"/>
      <c r="WO33" s="43"/>
      <c r="WP33" s="43"/>
      <c r="WQ33" s="43"/>
      <c r="WR33" s="43"/>
      <c r="WS33" s="43"/>
      <c r="WT33" s="43"/>
      <c r="WU33" s="43"/>
      <c r="WV33" s="43"/>
      <c r="WW33" s="43"/>
      <c r="WX33" s="43"/>
      <c r="WY33" s="43"/>
      <c r="WZ33" s="43"/>
      <c r="XA33" s="43"/>
      <c r="XB33" s="43"/>
      <c r="XC33" s="43"/>
      <c r="XD33" s="43"/>
      <c r="XE33" s="43"/>
      <c r="XF33" s="43"/>
      <c r="XG33" s="43"/>
      <c r="XH33" s="43"/>
      <c r="XI33" s="43"/>
      <c r="XJ33" s="43"/>
      <c r="XK33" s="43"/>
      <c r="XL33" s="43"/>
      <c r="XM33" s="43"/>
      <c r="XN33" s="43"/>
      <c r="XO33" s="43"/>
      <c r="XP33" s="43"/>
      <c r="XQ33" s="43"/>
      <c r="XR33" s="43"/>
      <c r="XS33" s="43"/>
      <c r="XT33" s="43"/>
      <c r="XU33" s="43"/>
      <c r="XV33" s="43"/>
      <c r="XW33" s="43"/>
      <c r="XX33" s="43"/>
      <c r="XY33" s="43"/>
      <c r="XZ33" s="43"/>
      <c r="YA33" s="43"/>
      <c r="YB33" s="43"/>
      <c r="YC33" s="43"/>
      <c r="YD33" s="43"/>
      <c r="YE33" s="43"/>
      <c r="YF33" s="43"/>
      <c r="YG33" s="43"/>
      <c r="YH33" s="43"/>
      <c r="YI33" s="43"/>
      <c r="YJ33" s="43"/>
      <c r="YK33" s="43"/>
      <c r="YL33" s="43"/>
      <c r="YM33" s="43"/>
      <c r="YN33" s="43"/>
      <c r="YO33" s="43"/>
      <c r="YP33" s="43"/>
      <c r="YQ33" s="43"/>
      <c r="YR33" s="43"/>
      <c r="YS33" s="43"/>
      <c r="YT33" s="43"/>
      <c r="YU33" s="43"/>
      <c r="YV33" s="43"/>
      <c r="YW33" s="43"/>
      <c r="YX33" s="43"/>
      <c r="YY33" s="43"/>
      <c r="YZ33" s="43"/>
      <c r="ZA33" s="43"/>
      <c r="ZB33" s="43"/>
      <c r="ZC33" s="43"/>
      <c r="ZD33" s="43"/>
    </row>
    <row r="34" spans="1:680" s="87" customFormat="1">
      <c r="B34" s="35" t="s">
        <v>63</v>
      </c>
      <c r="C34" s="23" t="s">
        <v>21</v>
      </c>
      <c r="D34" s="73"/>
      <c r="E34" s="73"/>
      <c r="F34" s="73"/>
      <c r="G34" s="4" t="s">
        <v>251</v>
      </c>
      <c r="H34" s="4" t="s">
        <v>254</v>
      </c>
      <c r="I34" s="21" t="s">
        <v>274</v>
      </c>
      <c r="J34" s="21" t="s">
        <v>256</v>
      </c>
      <c r="L34" s="17" t="s">
        <v>253</v>
      </c>
      <c r="M34" s="16"/>
    </row>
    <row r="35" spans="1:680">
      <c r="B35" s="34" t="s">
        <v>64</v>
      </c>
      <c r="C35" s="23" t="s">
        <v>22</v>
      </c>
      <c r="D35" s="73"/>
      <c r="E35" s="73"/>
      <c r="F35" s="73"/>
      <c r="G35" s="4" t="s">
        <v>251</v>
      </c>
      <c r="H35" s="4" t="s">
        <v>254</v>
      </c>
      <c r="I35" s="21" t="s">
        <v>266</v>
      </c>
      <c r="J35" s="21" t="s">
        <v>273</v>
      </c>
      <c r="L35" s="17" t="s">
        <v>253</v>
      </c>
      <c r="M35" s="16"/>
    </row>
    <row r="36" spans="1:680">
      <c r="B36" s="35" t="s">
        <v>135</v>
      </c>
      <c r="C36" s="23" t="s">
        <v>23</v>
      </c>
      <c r="D36" s="73"/>
      <c r="E36" s="73"/>
      <c r="F36" s="73"/>
      <c r="G36" s="4" t="s">
        <v>251</v>
      </c>
      <c r="H36" s="4" t="s">
        <v>254</v>
      </c>
      <c r="I36" s="21" t="s">
        <v>266</v>
      </c>
      <c r="J36" s="21" t="s">
        <v>273</v>
      </c>
      <c r="K36" s="21" t="s">
        <v>267</v>
      </c>
      <c r="L36" s="17" t="s">
        <v>253</v>
      </c>
      <c r="M36" s="16"/>
    </row>
    <row r="37" spans="1:680">
      <c r="B37" s="35" t="s">
        <v>136</v>
      </c>
      <c r="C37" s="23" t="s">
        <v>24</v>
      </c>
      <c r="D37" s="73"/>
      <c r="E37" s="73"/>
      <c r="F37" s="73"/>
      <c r="G37" s="4" t="s">
        <v>251</v>
      </c>
      <c r="H37" s="4" t="s">
        <v>254</v>
      </c>
      <c r="I37" s="21" t="s">
        <v>266</v>
      </c>
      <c r="J37" s="21" t="s">
        <v>273</v>
      </c>
      <c r="K37" s="21" t="s">
        <v>268</v>
      </c>
      <c r="L37" s="17" t="s">
        <v>253</v>
      </c>
      <c r="M37" s="16"/>
    </row>
    <row r="38" spans="1:680">
      <c r="B38" s="34" t="s">
        <v>131</v>
      </c>
      <c r="C38" s="23" t="s">
        <v>25</v>
      </c>
      <c r="D38" s="73"/>
      <c r="E38" s="73"/>
      <c r="F38" s="73"/>
      <c r="G38" s="4" t="s">
        <v>251</v>
      </c>
      <c r="H38" s="4" t="s">
        <v>254</v>
      </c>
      <c r="I38" s="21" t="s">
        <v>269</v>
      </c>
      <c r="J38" s="21" t="s">
        <v>273</v>
      </c>
      <c r="K38" s="4" t="s">
        <v>270</v>
      </c>
      <c r="L38" s="17" t="s">
        <v>253</v>
      </c>
      <c r="M38" s="16"/>
    </row>
    <row r="39" spans="1:680">
      <c r="B39" s="290" t="s">
        <v>888</v>
      </c>
      <c r="C39" s="287" t="s">
        <v>889</v>
      </c>
      <c r="D39" s="286"/>
      <c r="E39" s="286"/>
      <c r="F39" s="286"/>
      <c r="G39" s="4"/>
      <c r="H39" s="4"/>
      <c r="I39" s="21"/>
      <c r="J39" s="21"/>
      <c r="K39" s="4"/>
      <c r="L39" s="17"/>
      <c r="M39" s="16"/>
    </row>
    <row r="40" spans="1:680">
      <c r="B40" s="34" t="s">
        <v>146</v>
      </c>
      <c r="C40" s="23" t="s">
        <v>26</v>
      </c>
      <c r="D40" s="73"/>
      <c r="E40" s="73"/>
      <c r="F40" s="73"/>
      <c r="G40" s="4" t="s">
        <v>251</v>
      </c>
      <c r="H40" s="4" t="s">
        <v>254</v>
      </c>
      <c r="I40" s="21" t="s">
        <v>271</v>
      </c>
      <c r="J40" s="21" t="s">
        <v>272</v>
      </c>
      <c r="L40" s="17" t="s">
        <v>253</v>
      </c>
      <c r="M40" s="16"/>
    </row>
    <row r="41" spans="1:680" ht="30">
      <c r="B41" s="34" t="s">
        <v>65</v>
      </c>
      <c r="C41" s="23" t="s">
        <v>27</v>
      </c>
      <c r="D41" s="73"/>
      <c r="E41" s="73"/>
      <c r="F41" s="73"/>
      <c r="G41" s="4" t="s">
        <v>251</v>
      </c>
      <c r="H41" s="4" t="s">
        <v>254</v>
      </c>
      <c r="I41" s="21" t="s">
        <v>274</v>
      </c>
      <c r="J41" s="21" t="s">
        <v>273</v>
      </c>
      <c r="L41" s="17" t="s">
        <v>253</v>
      </c>
      <c r="M41" s="16"/>
    </row>
    <row r="42" spans="1:680">
      <c r="B42" s="37" t="s">
        <v>66</v>
      </c>
      <c r="C42" s="24" t="s">
        <v>28</v>
      </c>
      <c r="D42" s="73"/>
      <c r="E42" s="73"/>
      <c r="F42" s="73"/>
      <c r="G42" s="4" t="s">
        <v>251</v>
      </c>
      <c r="H42" s="4" t="s">
        <v>254</v>
      </c>
      <c r="L42" s="17" t="s">
        <v>253</v>
      </c>
    </row>
    <row r="43" spans="1:680">
      <c r="B43" s="33" t="s">
        <v>67</v>
      </c>
      <c r="C43" s="23"/>
      <c r="D43" s="66"/>
      <c r="E43" s="66"/>
      <c r="F43" s="66"/>
    </row>
    <row r="44" spans="1:680">
      <c r="B44" s="34" t="s">
        <v>137</v>
      </c>
      <c r="C44" s="23" t="s">
        <v>29</v>
      </c>
      <c r="D44" s="73"/>
      <c r="E44" s="73"/>
      <c r="F44" s="73"/>
      <c r="G44" s="4" t="s">
        <v>251</v>
      </c>
      <c r="H44" s="21" t="s">
        <v>275</v>
      </c>
      <c r="I44" s="21" t="s">
        <v>276</v>
      </c>
      <c r="L44" s="16" t="s">
        <v>294</v>
      </c>
    </row>
    <row r="45" spans="1:680">
      <c r="B45" s="34" t="s">
        <v>138</v>
      </c>
      <c r="C45" s="23" t="s">
        <v>30</v>
      </c>
      <c r="D45" s="73"/>
      <c r="E45" s="73"/>
      <c r="F45" s="73"/>
      <c r="G45" s="4" t="s">
        <v>251</v>
      </c>
      <c r="H45" s="21" t="s">
        <v>275</v>
      </c>
      <c r="I45" s="21" t="s">
        <v>277</v>
      </c>
      <c r="L45" s="16" t="s">
        <v>294</v>
      </c>
    </row>
    <row r="46" spans="1:680">
      <c r="B46" s="34" t="s">
        <v>140</v>
      </c>
      <c r="C46" s="23" t="s">
        <v>31</v>
      </c>
      <c r="D46" s="73"/>
      <c r="E46" s="73"/>
      <c r="F46" s="73"/>
      <c r="G46" s="4" t="s">
        <v>251</v>
      </c>
      <c r="H46" s="21" t="s">
        <v>275</v>
      </c>
      <c r="I46" s="21" t="s">
        <v>278</v>
      </c>
      <c r="L46" s="16" t="s">
        <v>294</v>
      </c>
    </row>
    <row r="47" spans="1:680" ht="30">
      <c r="B47" s="34" t="s">
        <v>68</v>
      </c>
      <c r="C47" s="23" t="s">
        <v>186</v>
      </c>
      <c r="D47" s="73"/>
      <c r="E47" s="73"/>
      <c r="F47" s="73"/>
      <c r="G47" s="4" t="s">
        <v>251</v>
      </c>
      <c r="H47" s="21" t="s">
        <v>275</v>
      </c>
      <c r="I47" s="21" t="s">
        <v>279</v>
      </c>
      <c r="L47" s="16" t="s">
        <v>294</v>
      </c>
    </row>
    <row r="48" spans="1:680">
      <c r="B48" s="37" t="s">
        <v>69</v>
      </c>
      <c r="C48" s="24" t="s">
        <v>32</v>
      </c>
      <c r="D48" s="73"/>
      <c r="E48" s="73"/>
      <c r="F48" s="73"/>
      <c r="G48" s="4" t="s">
        <v>251</v>
      </c>
      <c r="H48" s="21" t="s">
        <v>275</v>
      </c>
      <c r="L48" s="16" t="s">
        <v>294</v>
      </c>
    </row>
    <row r="49" spans="2:12">
      <c r="B49" s="33" t="s">
        <v>141</v>
      </c>
      <c r="C49" s="23" t="s">
        <v>33</v>
      </c>
      <c r="D49" s="73"/>
      <c r="E49" s="73"/>
      <c r="F49" s="73"/>
      <c r="G49" s="4" t="s">
        <v>251</v>
      </c>
      <c r="H49" s="4" t="s">
        <v>281</v>
      </c>
      <c r="L49" s="16"/>
    </row>
    <row r="50" spans="2:12">
      <c r="B50" s="33" t="s">
        <v>142</v>
      </c>
      <c r="C50" s="23" t="s">
        <v>34</v>
      </c>
      <c r="D50" s="73"/>
      <c r="E50" s="73"/>
      <c r="F50" s="73"/>
      <c r="G50" s="4" t="s">
        <v>251</v>
      </c>
      <c r="H50" s="4" t="s">
        <v>282</v>
      </c>
      <c r="L50" s="16" t="s">
        <v>294</v>
      </c>
    </row>
    <row r="51" spans="2:12">
      <c r="B51" s="34" t="s">
        <v>458</v>
      </c>
      <c r="C51" s="23" t="s">
        <v>35</v>
      </c>
      <c r="D51" s="73"/>
      <c r="E51" s="73"/>
      <c r="F51" s="73"/>
      <c r="G51" s="4" t="s">
        <v>251</v>
      </c>
      <c r="H51" s="4" t="s">
        <v>283</v>
      </c>
      <c r="L51" s="16" t="s">
        <v>294</v>
      </c>
    </row>
    <row r="52" spans="2:12">
      <c r="B52" s="34" t="s">
        <v>459</v>
      </c>
      <c r="C52" s="23" t="s">
        <v>36</v>
      </c>
      <c r="D52" s="73"/>
      <c r="E52" s="73"/>
      <c r="F52" s="73"/>
      <c r="G52" s="4" t="s">
        <v>251</v>
      </c>
      <c r="H52" s="4" t="s">
        <v>284</v>
      </c>
      <c r="L52" s="16" t="s">
        <v>294</v>
      </c>
    </row>
    <row r="53" spans="2:12">
      <c r="B53" s="33" t="s">
        <v>143</v>
      </c>
      <c r="C53" s="23" t="s">
        <v>37</v>
      </c>
      <c r="D53" s="73"/>
      <c r="E53" s="73"/>
      <c r="F53" s="73"/>
      <c r="G53" s="4" t="s">
        <v>251</v>
      </c>
      <c r="H53" s="4" t="s">
        <v>285</v>
      </c>
      <c r="L53" s="16" t="s">
        <v>294</v>
      </c>
    </row>
    <row r="54" spans="2:12">
      <c r="B54" s="80"/>
      <c r="C54" s="88"/>
      <c r="D54" s="16" t="s">
        <v>386</v>
      </c>
      <c r="E54" s="16" t="s">
        <v>387</v>
      </c>
    </row>
    <row r="55" spans="2:12">
      <c r="B55" s="89"/>
      <c r="C55" s="90"/>
    </row>
    <row r="56" spans="2:12">
      <c r="B56" s="92"/>
      <c r="C56" s="93"/>
      <c r="D56" s="75"/>
      <c r="E56" s="75"/>
      <c r="F56" s="75"/>
    </row>
    <row r="57" spans="2:12">
      <c r="B57" s="92"/>
      <c r="C57" s="93"/>
      <c r="D57" s="92"/>
    </row>
    <row r="58" spans="2:12">
      <c r="B58" s="94"/>
      <c r="C58" s="93"/>
    </row>
  </sheetData>
  <pageMargins left="0.7" right="0.7" top="0.75" bottom="0.75" header="0.3" footer="0.3"/>
  <pageSetup paperSize="9" scale="7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
  <sheetViews>
    <sheetView zoomScale="80" zoomScaleNormal="80" workbookViewId="0"/>
  </sheetViews>
  <sheetFormatPr defaultColWidth="9.28515625" defaultRowHeight="15"/>
  <cols>
    <col min="1" max="1" width="7.7109375" style="156" customWidth="1"/>
    <col min="2" max="2" width="16.42578125" style="156" bestFit="1" customWidth="1"/>
    <col min="3" max="3" width="17.28515625" style="156" bestFit="1" customWidth="1"/>
    <col min="4" max="4" width="15.42578125" style="156" bestFit="1" customWidth="1"/>
    <col min="5" max="5" width="16.28515625" style="156" bestFit="1" customWidth="1"/>
    <col min="6" max="6" width="12.5703125" style="156" customWidth="1"/>
    <col min="7" max="7" width="16.5703125" style="156" bestFit="1" customWidth="1"/>
    <col min="8" max="16384" width="9.28515625" style="156"/>
  </cols>
  <sheetData>
    <row r="1" spans="1:7">
      <c r="A1" s="155" t="s">
        <v>550</v>
      </c>
      <c r="B1" s="155" t="s">
        <v>551</v>
      </c>
      <c r="C1" s="155" t="s">
        <v>552</v>
      </c>
      <c r="D1" s="155" t="s">
        <v>553</v>
      </c>
      <c r="E1" s="155" t="s">
        <v>554</v>
      </c>
      <c r="F1" s="155" t="s">
        <v>555</v>
      </c>
      <c r="G1" s="155" t="s">
        <v>556</v>
      </c>
    </row>
    <row r="2" spans="1:7">
      <c r="A2" s="124" t="s">
        <v>557</v>
      </c>
      <c r="B2" s="124" t="s">
        <v>575</v>
      </c>
      <c r="C2" s="157" t="s">
        <v>574</v>
      </c>
      <c r="D2" s="158" t="s">
        <v>577</v>
      </c>
      <c r="E2" s="158" t="s">
        <v>577</v>
      </c>
      <c r="F2" s="266" t="s">
        <v>858</v>
      </c>
      <c r="G2" s="173">
        <v>44392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ZE21"/>
  <sheetViews>
    <sheetView showGridLines="0" zoomScale="80" zoomScaleNormal="80" workbookViewId="0">
      <selection activeCell="B14" sqref="B14:C15"/>
    </sheetView>
  </sheetViews>
  <sheetFormatPr defaultColWidth="11.42578125" defaultRowHeight="15"/>
  <cols>
    <col min="1" max="1" width="13.5703125" style="80" bestFit="1" customWidth="1"/>
    <col min="2" max="2" width="29.5703125" style="93" customWidth="1"/>
    <col min="3" max="3" width="11.5703125" style="75" customWidth="1"/>
    <col min="4" max="4" width="15.42578125" style="91" customWidth="1"/>
    <col min="5" max="5" width="15.42578125" style="43" customWidth="1"/>
    <col min="6" max="6" width="10.42578125" style="43" customWidth="1"/>
    <col min="7" max="7" width="19.28515625" style="43" customWidth="1"/>
    <col min="8" max="8" width="21.42578125" style="43" customWidth="1"/>
    <col min="9" max="9" width="11.42578125" style="43"/>
    <col min="10" max="10" width="28.5703125" style="43" customWidth="1"/>
    <col min="11" max="16384" width="11.42578125" style="43"/>
  </cols>
  <sheetData>
    <row r="1" spans="1:681">
      <c r="A1" s="44" t="s">
        <v>485</v>
      </c>
      <c r="B1" s="77"/>
      <c r="C1" s="78"/>
      <c r="D1" s="79"/>
    </row>
    <row r="2" spans="1:681">
      <c r="A2" s="31" t="s">
        <v>193</v>
      </c>
      <c r="B2" s="77"/>
      <c r="C2" s="78"/>
      <c r="D2" s="70"/>
    </row>
    <row r="3" spans="1:681">
      <c r="B3" s="77"/>
      <c r="C3" s="77"/>
      <c r="D3" s="43"/>
    </row>
    <row r="4" spans="1:681" ht="12" customHeight="1">
      <c r="A4" s="44" t="s">
        <v>499</v>
      </c>
      <c r="B4" s="77"/>
      <c r="C4" s="78"/>
      <c r="D4" s="43"/>
    </row>
    <row r="5" spans="1:681" ht="12" customHeight="1">
      <c r="A5" s="44"/>
      <c r="B5" s="77"/>
      <c r="C5" s="78"/>
      <c r="D5" s="43"/>
    </row>
    <row r="6" spans="1:681" ht="12" customHeight="1">
      <c r="A6" s="31" t="s">
        <v>193</v>
      </c>
      <c r="B6" s="77"/>
      <c r="C6" s="78"/>
      <c r="D6" s="43"/>
    </row>
    <row r="7" spans="1:681" s="80" customFormat="1" ht="15" customHeight="1">
      <c r="B7" s="81"/>
      <c r="C7" s="81"/>
    </row>
    <row r="8" spans="1:681" ht="12" customHeight="1">
      <c r="B8" s="82"/>
      <c r="C8" s="83"/>
      <c r="D8" s="32" t="s">
        <v>155</v>
      </c>
      <c r="E8" s="32" t="s">
        <v>156</v>
      </c>
      <c r="F8" s="32" t="s">
        <v>286</v>
      </c>
    </row>
    <row r="9" spans="1:681" ht="12" customHeight="1">
      <c r="B9" s="82"/>
      <c r="C9" s="83"/>
      <c r="D9" s="18" t="s">
        <v>2</v>
      </c>
      <c r="E9" s="18" t="s">
        <v>53</v>
      </c>
      <c r="F9" s="18" t="s">
        <v>44</v>
      </c>
    </row>
    <row r="10" spans="1:681">
      <c r="B10" s="33" t="s">
        <v>55</v>
      </c>
      <c r="C10" s="84"/>
      <c r="D10" s="66"/>
      <c r="E10" s="66"/>
      <c r="F10" s="66"/>
    </row>
    <row r="11" spans="1:681" ht="30">
      <c r="B11" s="34" t="s">
        <v>359</v>
      </c>
      <c r="C11" s="23" t="s">
        <v>4</v>
      </c>
      <c r="D11" s="73"/>
      <c r="E11" s="73"/>
      <c r="F11" s="73"/>
      <c r="G11" s="4" t="s">
        <v>251</v>
      </c>
      <c r="H11" s="4" t="s">
        <v>254</v>
      </c>
      <c r="I11" s="4"/>
      <c r="J11" s="4" t="s">
        <v>255</v>
      </c>
      <c r="K11" s="21" t="s">
        <v>256</v>
      </c>
      <c r="M11" s="17" t="s">
        <v>253</v>
      </c>
      <c r="N11" s="16"/>
    </row>
    <row r="12" spans="1:681" s="85" customFormat="1">
      <c r="A12" s="80"/>
      <c r="B12" s="34" t="s">
        <v>56</v>
      </c>
      <c r="C12" s="23" t="s">
        <v>5</v>
      </c>
      <c r="D12" s="73"/>
      <c r="E12" s="73"/>
      <c r="F12" s="73"/>
      <c r="G12" s="4" t="s">
        <v>251</v>
      </c>
      <c r="H12" s="4" t="s">
        <v>254</v>
      </c>
      <c r="I12" s="4"/>
      <c r="J12" s="4" t="s">
        <v>257</v>
      </c>
      <c r="K12" s="21" t="s">
        <v>256</v>
      </c>
      <c r="L12" s="3"/>
      <c r="M12" s="17" t="s">
        <v>253</v>
      </c>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row>
    <row r="13" spans="1:681">
      <c r="B13" s="34" t="s">
        <v>59</v>
      </c>
      <c r="C13" s="23" t="s">
        <v>7</v>
      </c>
      <c r="D13" s="73"/>
      <c r="E13" s="73"/>
      <c r="F13" s="73"/>
      <c r="G13" s="4" t="s">
        <v>251</v>
      </c>
      <c r="H13" s="4" t="s">
        <v>254</v>
      </c>
      <c r="I13" s="4"/>
      <c r="J13" s="21" t="s">
        <v>260</v>
      </c>
      <c r="K13" s="21" t="s">
        <v>256</v>
      </c>
      <c r="M13" s="17" t="s">
        <v>253</v>
      </c>
      <c r="N13" s="16"/>
    </row>
    <row r="14" spans="1:681" ht="30">
      <c r="B14" s="284" t="s">
        <v>890</v>
      </c>
      <c r="C14" s="23" t="s">
        <v>13</v>
      </c>
      <c r="D14" s="73"/>
      <c r="E14" s="73"/>
      <c r="F14" s="73"/>
      <c r="G14" s="4" t="s">
        <v>251</v>
      </c>
      <c r="H14" s="4" t="s">
        <v>254</v>
      </c>
      <c r="I14" s="4"/>
      <c r="J14" s="21" t="s">
        <v>264</v>
      </c>
      <c r="K14" s="21" t="s">
        <v>256</v>
      </c>
      <c r="M14" s="17" t="s">
        <v>253</v>
      </c>
      <c r="N14" s="16"/>
    </row>
    <row r="15" spans="1:681" s="87" customFormat="1" ht="30">
      <c r="B15" s="284" t="s">
        <v>65</v>
      </c>
      <c r="C15" s="285" t="s">
        <v>27</v>
      </c>
      <c r="D15" s="73"/>
      <c r="E15" s="73"/>
      <c r="F15" s="73"/>
      <c r="G15" s="4" t="s">
        <v>251</v>
      </c>
      <c r="H15" s="4" t="s">
        <v>254</v>
      </c>
      <c r="I15" s="4"/>
      <c r="J15" s="4"/>
      <c r="K15" s="21" t="s">
        <v>500</v>
      </c>
      <c r="M15" s="17" t="s">
        <v>253</v>
      </c>
      <c r="N15" s="16"/>
    </row>
    <row r="16" spans="1:681">
      <c r="B16" s="37" t="s">
        <v>66</v>
      </c>
      <c r="C16" s="24" t="s">
        <v>28</v>
      </c>
      <c r="D16" s="73"/>
      <c r="E16" s="73"/>
      <c r="F16" s="73"/>
      <c r="G16" s="4" t="s">
        <v>251</v>
      </c>
      <c r="H16" s="4" t="s">
        <v>254</v>
      </c>
      <c r="M16" s="17" t="s">
        <v>253</v>
      </c>
    </row>
    <row r="17" spans="2:13">
      <c r="B17" s="33" t="s">
        <v>67</v>
      </c>
      <c r="C17" s="23"/>
      <c r="D17" s="66"/>
      <c r="E17" s="66"/>
      <c r="F17" s="66"/>
    </row>
    <row r="18" spans="2:13">
      <c r="B18" s="37" t="s">
        <v>69</v>
      </c>
      <c r="C18" s="24" t="s">
        <v>32</v>
      </c>
      <c r="D18" s="73"/>
      <c r="E18" s="73"/>
      <c r="F18" s="73"/>
      <c r="G18" s="4" t="s">
        <v>251</v>
      </c>
      <c r="H18" s="21" t="s">
        <v>275</v>
      </c>
      <c r="M18" s="16" t="s">
        <v>294</v>
      </c>
    </row>
    <row r="19" spans="2:13">
      <c r="B19" s="80"/>
      <c r="C19" s="88"/>
      <c r="D19" s="16" t="s">
        <v>386</v>
      </c>
      <c r="E19" s="16" t="s">
        <v>387</v>
      </c>
    </row>
    <row r="20" spans="2:13">
      <c r="B20" s="89"/>
      <c r="C20" s="90"/>
    </row>
    <row r="21" spans="2:13">
      <c r="B21" s="92"/>
      <c r="C21" s="93"/>
      <c r="D21" s="75"/>
      <c r="E21" s="75"/>
      <c r="F21" s="7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E112"/>
  <sheetViews>
    <sheetView showGridLines="0" topLeftCell="A19" zoomScale="80" zoomScaleNormal="80" workbookViewId="0">
      <selection activeCell="F46" sqref="F46"/>
    </sheetView>
  </sheetViews>
  <sheetFormatPr defaultColWidth="11.42578125" defaultRowHeight="15"/>
  <cols>
    <col min="1" max="1" width="15" style="80" customWidth="1"/>
    <col min="2" max="2" width="34.42578125" style="93" bestFit="1" customWidth="1"/>
    <col min="3" max="3" width="13.28515625" style="75" customWidth="1"/>
    <col min="4" max="6" width="11.42578125" style="43" customWidth="1"/>
    <col min="7" max="7" width="28.5703125" style="43" customWidth="1"/>
    <col min="8" max="9" width="11.42578125" style="43"/>
    <col min="10" max="10" width="35.42578125" style="43" customWidth="1"/>
    <col min="11" max="11" width="29.7109375" style="43" customWidth="1"/>
    <col min="12" max="14" width="11.42578125" style="43"/>
    <col min="15" max="15" width="14.28515625" style="43" customWidth="1"/>
    <col min="16" max="16384" width="11.42578125" style="43"/>
  </cols>
  <sheetData>
    <row r="1" spans="1:681">
      <c r="A1" s="44" t="s">
        <v>1060</v>
      </c>
      <c r="B1" s="77"/>
      <c r="C1" s="78"/>
    </row>
    <row r="2" spans="1:681">
      <c r="A2" s="31" t="s">
        <v>473</v>
      </c>
      <c r="B2" s="77"/>
      <c r="C2" s="78"/>
    </row>
    <row r="3" spans="1:681">
      <c r="B3" s="77"/>
      <c r="C3" s="77"/>
    </row>
    <row r="4" spans="1:681" ht="12" customHeight="1">
      <c r="A4" s="44" t="s">
        <v>1061</v>
      </c>
      <c r="B4" s="77"/>
      <c r="C4" s="78"/>
    </row>
    <row r="5" spans="1:681" ht="12" customHeight="1">
      <c r="A5" s="44"/>
      <c r="B5" s="77"/>
      <c r="C5" s="78"/>
    </row>
    <row r="6" spans="1:681" ht="12" customHeight="1">
      <c r="A6" s="31" t="s">
        <v>473</v>
      </c>
      <c r="B6" s="77"/>
      <c r="C6" s="78"/>
    </row>
    <row r="7" spans="1:681" s="80" customFormat="1" ht="15" customHeight="1">
      <c r="B7" s="81"/>
      <c r="C7" s="81"/>
    </row>
    <row r="8" spans="1:681" ht="12" customHeight="1">
      <c r="B8" s="82"/>
      <c r="C8" s="83"/>
      <c r="D8" s="403" t="s">
        <v>155</v>
      </c>
      <c r="E8" s="403" t="s">
        <v>156</v>
      </c>
      <c r="F8" s="403" t="s">
        <v>286</v>
      </c>
    </row>
    <row r="9" spans="1:681" ht="12" customHeight="1">
      <c r="B9" s="82"/>
      <c r="C9" s="83"/>
      <c r="D9" s="385" t="s">
        <v>2</v>
      </c>
      <c r="E9" s="385" t="s">
        <v>53</v>
      </c>
      <c r="F9" s="385" t="s">
        <v>44</v>
      </c>
    </row>
    <row r="10" spans="1:681">
      <c r="B10" s="384" t="s">
        <v>55</v>
      </c>
      <c r="C10" s="404"/>
      <c r="D10" s="66"/>
      <c r="E10" s="66"/>
      <c r="F10" s="66"/>
    </row>
    <row r="11" spans="1:681" ht="30">
      <c r="B11" s="284" t="s">
        <v>883</v>
      </c>
      <c r="C11" s="285" t="s">
        <v>882</v>
      </c>
      <c r="D11" s="413"/>
      <c r="E11" s="413"/>
      <c r="F11" s="413"/>
    </row>
    <row r="12" spans="1:681" s="3" customFormat="1">
      <c r="B12" s="399" t="s">
        <v>134</v>
      </c>
      <c r="C12" s="385" t="s">
        <v>3</v>
      </c>
      <c r="D12" s="386"/>
      <c r="E12" s="386"/>
      <c r="F12" s="386"/>
      <c r="G12" s="4" t="s">
        <v>251</v>
      </c>
      <c r="H12" s="4" t="s">
        <v>254</v>
      </c>
      <c r="I12" s="21"/>
      <c r="J12" s="21" t="s">
        <v>256</v>
      </c>
      <c r="M12" s="17" t="s">
        <v>253</v>
      </c>
      <c r="N12" s="16"/>
    </row>
    <row r="13" spans="1:681">
      <c r="B13" s="400" t="s">
        <v>359</v>
      </c>
      <c r="C13" s="385" t="s">
        <v>4</v>
      </c>
      <c r="D13" s="386"/>
      <c r="E13" s="386"/>
      <c r="F13" s="386"/>
      <c r="G13" s="4" t="s">
        <v>251</v>
      </c>
      <c r="H13" s="4" t="s">
        <v>254</v>
      </c>
      <c r="I13" s="4" t="s">
        <v>255</v>
      </c>
      <c r="J13" s="21" t="s">
        <v>256</v>
      </c>
      <c r="M13" s="17" t="s">
        <v>253</v>
      </c>
      <c r="N13" s="16"/>
    </row>
    <row r="14" spans="1:681" s="85" customFormat="1">
      <c r="A14" s="80"/>
      <c r="B14" s="400" t="s">
        <v>56</v>
      </c>
      <c r="C14" s="385" t="s">
        <v>5</v>
      </c>
      <c r="D14" s="386"/>
      <c r="E14" s="386"/>
      <c r="F14" s="386"/>
      <c r="G14" s="4" t="s">
        <v>251</v>
      </c>
      <c r="H14" s="4" t="s">
        <v>254</v>
      </c>
      <c r="I14" s="4" t="s">
        <v>257</v>
      </c>
      <c r="J14" s="21" t="s">
        <v>256</v>
      </c>
      <c r="K14" s="3"/>
      <c r="L14" s="3"/>
      <c r="M14" s="17" t="s">
        <v>253</v>
      </c>
      <c r="N14" s="16"/>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row>
    <row r="15" spans="1:681">
      <c r="B15" s="405" t="s">
        <v>57</v>
      </c>
      <c r="C15" s="385" t="s">
        <v>6</v>
      </c>
      <c r="D15" s="386"/>
      <c r="E15" s="386"/>
      <c r="F15" s="386"/>
      <c r="G15" s="4" t="s">
        <v>251</v>
      </c>
      <c r="H15" s="4" t="s">
        <v>254</v>
      </c>
      <c r="I15" s="21" t="s">
        <v>258</v>
      </c>
      <c r="J15" s="21" t="s">
        <v>256</v>
      </c>
      <c r="M15" s="17" t="s">
        <v>253</v>
      </c>
      <c r="N15" s="16"/>
    </row>
    <row r="16" spans="1:681">
      <c r="B16" s="405" t="s">
        <v>58</v>
      </c>
      <c r="C16" s="385" t="s">
        <v>39</v>
      </c>
      <c r="D16" s="386"/>
      <c r="E16" s="386"/>
      <c r="F16" s="386"/>
      <c r="G16" s="4" t="s">
        <v>251</v>
      </c>
      <c r="H16" s="4" t="s">
        <v>254</v>
      </c>
      <c r="I16" s="21" t="s">
        <v>259</v>
      </c>
      <c r="J16" s="21" t="s">
        <v>256</v>
      </c>
      <c r="M16" s="17" t="s">
        <v>253</v>
      </c>
      <c r="N16" s="16"/>
    </row>
    <row r="17" spans="1:681">
      <c r="B17" s="400" t="s">
        <v>59</v>
      </c>
      <c r="C17" s="385" t="s">
        <v>7</v>
      </c>
      <c r="D17" s="386"/>
      <c r="E17" s="386"/>
      <c r="F17" s="386"/>
      <c r="G17" s="4" t="s">
        <v>251</v>
      </c>
      <c r="H17" s="4" t="s">
        <v>254</v>
      </c>
      <c r="I17" s="21" t="s">
        <v>260</v>
      </c>
      <c r="J17" s="21" t="s">
        <v>256</v>
      </c>
      <c r="M17" s="17" t="s">
        <v>253</v>
      </c>
      <c r="N17" s="16"/>
    </row>
    <row r="18" spans="1:681" s="91" customFormat="1" ht="90">
      <c r="A18" s="406"/>
      <c r="B18" s="400" t="s">
        <v>1062</v>
      </c>
      <c r="C18" s="385" t="s">
        <v>1063</v>
      </c>
      <c r="D18" s="407"/>
      <c r="E18" s="407"/>
      <c r="F18" s="407"/>
      <c r="G18" s="4" t="s">
        <v>251</v>
      </c>
      <c r="H18" s="4" t="s">
        <v>254</v>
      </c>
      <c r="I18" s="21" t="s">
        <v>1064</v>
      </c>
      <c r="J18" s="21" t="s">
        <v>256</v>
      </c>
      <c r="L18" s="16" t="s">
        <v>1065</v>
      </c>
      <c r="M18" s="408" t="s">
        <v>253</v>
      </c>
      <c r="N18" s="16"/>
    </row>
    <row r="19" spans="1:681" s="91" customFormat="1" ht="75">
      <c r="A19" s="406"/>
      <c r="B19" s="400" t="s">
        <v>1066</v>
      </c>
      <c r="C19" s="385" t="s">
        <v>1067</v>
      </c>
      <c r="D19" s="407"/>
      <c r="E19" s="407"/>
      <c r="F19" s="407"/>
      <c r="G19" s="4" t="s">
        <v>251</v>
      </c>
      <c r="H19" s="4" t="s">
        <v>254</v>
      </c>
      <c r="I19" s="21" t="s">
        <v>1064</v>
      </c>
      <c r="J19" s="21" t="s">
        <v>256</v>
      </c>
      <c r="L19" s="16" t="s">
        <v>1068</v>
      </c>
      <c r="M19" s="408" t="s">
        <v>253</v>
      </c>
      <c r="N19" s="16"/>
    </row>
    <row r="20" spans="1:681">
      <c r="B20" s="405" t="s">
        <v>60</v>
      </c>
      <c r="C20" s="385" t="s">
        <v>8</v>
      </c>
      <c r="D20" s="386"/>
      <c r="E20" s="386"/>
      <c r="F20" s="386"/>
      <c r="G20" s="4" t="s">
        <v>251</v>
      </c>
      <c r="H20" s="4" t="s">
        <v>254</v>
      </c>
      <c r="I20" s="21" t="s">
        <v>261</v>
      </c>
      <c r="J20" s="21" t="s">
        <v>256</v>
      </c>
      <c r="M20" s="17" t="s">
        <v>253</v>
      </c>
      <c r="N20" s="16"/>
    </row>
    <row r="21" spans="1:681">
      <c r="B21" s="405" t="s">
        <v>61</v>
      </c>
      <c r="C21" s="385" t="s">
        <v>9</v>
      </c>
      <c r="D21" s="386"/>
      <c r="E21" s="386"/>
      <c r="F21" s="386"/>
      <c r="G21" s="4" t="s">
        <v>251</v>
      </c>
      <c r="H21" s="4" t="s">
        <v>254</v>
      </c>
      <c r="I21" s="21" t="s">
        <v>262</v>
      </c>
      <c r="J21" s="21" t="s">
        <v>256</v>
      </c>
      <c r="M21" s="17" t="s">
        <v>253</v>
      </c>
      <c r="N21" s="16"/>
    </row>
    <row r="22" spans="1:681" s="361" customFormat="1">
      <c r="A22" s="414"/>
      <c r="B22" s="415" t="s">
        <v>209</v>
      </c>
      <c r="C22" s="416" t="s">
        <v>10</v>
      </c>
      <c r="D22" s="417"/>
      <c r="E22" s="417"/>
      <c r="F22" s="417"/>
      <c r="G22" s="359" t="s">
        <v>251</v>
      </c>
      <c r="H22" s="359" t="s">
        <v>254</v>
      </c>
      <c r="I22" s="360" t="s">
        <v>262</v>
      </c>
      <c r="J22" s="360" t="s">
        <v>256</v>
      </c>
      <c r="L22" s="363" t="s">
        <v>463</v>
      </c>
      <c r="M22" s="362" t="s">
        <v>253</v>
      </c>
      <c r="N22" s="363"/>
    </row>
    <row r="23" spans="1:681" s="361" customFormat="1">
      <c r="A23" s="414"/>
      <c r="B23" s="415" t="s">
        <v>210</v>
      </c>
      <c r="C23" s="416" t="s">
        <v>11</v>
      </c>
      <c r="D23" s="417"/>
      <c r="E23" s="417"/>
      <c r="F23" s="417"/>
      <c r="G23" s="359" t="s">
        <v>251</v>
      </c>
      <c r="H23" s="359" t="s">
        <v>254</v>
      </c>
      <c r="I23" s="360" t="s">
        <v>262</v>
      </c>
      <c r="J23" s="360" t="s">
        <v>256</v>
      </c>
      <c r="L23" s="363" t="s">
        <v>464</v>
      </c>
      <c r="M23" s="362" t="s">
        <v>253</v>
      </c>
      <c r="N23" s="363"/>
    </row>
    <row r="24" spans="1:681" ht="30">
      <c r="B24" s="405" t="s">
        <v>212</v>
      </c>
      <c r="C24" s="385" t="s">
        <v>12</v>
      </c>
      <c r="D24" s="386"/>
      <c r="E24" s="386"/>
      <c r="F24" s="386"/>
      <c r="G24" s="4" t="s">
        <v>251</v>
      </c>
      <c r="H24" s="4" t="s">
        <v>254</v>
      </c>
      <c r="I24" s="21" t="s">
        <v>263</v>
      </c>
      <c r="J24" s="21" t="s">
        <v>256</v>
      </c>
      <c r="M24" s="17" t="s">
        <v>253</v>
      </c>
      <c r="N24" s="16"/>
    </row>
    <row r="25" spans="1:681">
      <c r="B25" s="289" t="s">
        <v>884</v>
      </c>
      <c r="C25" s="287" t="s">
        <v>885</v>
      </c>
      <c r="D25" s="386"/>
      <c r="E25" s="386"/>
      <c r="F25" s="386"/>
      <c r="G25" s="4"/>
      <c r="H25" s="4"/>
      <c r="I25" s="21"/>
      <c r="J25" s="21"/>
      <c r="M25" s="17"/>
      <c r="N25" s="16"/>
    </row>
    <row r="26" spans="1:681">
      <c r="B26" s="289" t="s">
        <v>789</v>
      </c>
      <c r="C26" s="287" t="s">
        <v>886</v>
      </c>
      <c r="D26" s="386"/>
      <c r="E26" s="386"/>
      <c r="F26" s="386"/>
      <c r="G26" s="4"/>
      <c r="H26" s="4"/>
      <c r="I26" s="21"/>
      <c r="J26" s="21"/>
      <c r="M26" s="17"/>
      <c r="N26" s="16"/>
    </row>
    <row r="27" spans="1:681" ht="30">
      <c r="B27" s="289" t="s">
        <v>890</v>
      </c>
      <c r="C27" s="23" t="s">
        <v>13</v>
      </c>
      <c r="D27" s="386"/>
      <c r="E27" s="386"/>
      <c r="F27" s="386"/>
      <c r="G27" s="4" t="s">
        <v>251</v>
      </c>
      <c r="H27" s="4" t="s">
        <v>254</v>
      </c>
      <c r="I27" s="21" t="s">
        <v>264</v>
      </c>
      <c r="J27" s="21" t="s">
        <v>256</v>
      </c>
      <c r="M27" s="17" t="s">
        <v>253</v>
      </c>
      <c r="N27" s="16"/>
    </row>
    <row r="28" spans="1:681" s="86" customFormat="1">
      <c r="A28" s="80"/>
      <c r="B28" s="405" t="s">
        <v>59</v>
      </c>
      <c r="C28" s="385" t="s">
        <v>14</v>
      </c>
      <c r="D28" s="386"/>
      <c r="E28" s="386"/>
      <c r="F28" s="386"/>
      <c r="G28" s="4" t="s">
        <v>251</v>
      </c>
      <c r="H28" s="4" t="s">
        <v>254</v>
      </c>
      <c r="I28" s="21" t="s">
        <v>498</v>
      </c>
      <c r="J28" s="21" t="s">
        <v>256</v>
      </c>
      <c r="K28" s="21" t="s">
        <v>675</v>
      </c>
      <c r="L28" s="21"/>
      <c r="M28" s="17" t="s">
        <v>253</v>
      </c>
      <c r="N28" s="16"/>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c r="PA28" s="43"/>
      <c r="PB28" s="43"/>
      <c r="PC28" s="43"/>
      <c r="PD28" s="43"/>
      <c r="PE28" s="43"/>
      <c r="PF28" s="43"/>
      <c r="PG28" s="43"/>
      <c r="PH28" s="43"/>
      <c r="PI28" s="43"/>
      <c r="PJ28" s="43"/>
      <c r="PK28" s="43"/>
      <c r="PL28" s="43"/>
      <c r="PM28" s="43"/>
      <c r="PN28" s="43"/>
      <c r="PO28" s="43"/>
      <c r="PP28" s="43"/>
      <c r="PQ28" s="43"/>
      <c r="PR28" s="43"/>
      <c r="PS28" s="43"/>
      <c r="PT28" s="43"/>
      <c r="PU28" s="43"/>
      <c r="PV28" s="43"/>
      <c r="PW28" s="43"/>
      <c r="PX28" s="43"/>
      <c r="PY28" s="43"/>
      <c r="PZ28" s="43"/>
      <c r="QA28" s="43"/>
      <c r="QB28" s="43"/>
      <c r="QC28" s="43"/>
      <c r="QD28" s="43"/>
      <c r="QE28" s="43"/>
      <c r="QF28" s="43"/>
      <c r="QG28" s="43"/>
      <c r="QH28" s="43"/>
      <c r="QI28" s="43"/>
      <c r="QJ28" s="43"/>
      <c r="QK28" s="43"/>
      <c r="QL28" s="43"/>
      <c r="QM28" s="43"/>
      <c r="QN28" s="43"/>
      <c r="QO28" s="43"/>
      <c r="QP28" s="43"/>
      <c r="QQ28" s="43"/>
      <c r="QR28" s="43"/>
      <c r="QS28" s="43"/>
      <c r="QT28" s="43"/>
      <c r="QU28" s="43"/>
      <c r="QV28" s="43"/>
      <c r="QW28" s="43"/>
      <c r="QX28" s="43"/>
      <c r="QY28" s="43"/>
      <c r="QZ28" s="43"/>
      <c r="RA28" s="43"/>
      <c r="RB28" s="43"/>
      <c r="RC28" s="43"/>
      <c r="RD28" s="43"/>
      <c r="RE28" s="43"/>
      <c r="RF28" s="43"/>
      <c r="RG28" s="43"/>
      <c r="RH28" s="43"/>
      <c r="RI28" s="43"/>
      <c r="RJ28" s="43"/>
      <c r="RK28" s="43"/>
      <c r="RL28" s="43"/>
      <c r="RM28" s="43"/>
      <c r="RN28" s="43"/>
      <c r="RO28" s="43"/>
      <c r="RP28" s="43"/>
      <c r="RQ28" s="43"/>
      <c r="RR28" s="43"/>
      <c r="RS28" s="43"/>
      <c r="RT28" s="43"/>
      <c r="RU28" s="43"/>
      <c r="RV28" s="43"/>
      <c r="RW28" s="43"/>
      <c r="RX28" s="43"/>
      <c r="RY28" s="43"/>
      <c r="RZ28" s="43"/>
      <c r="SA28" s="43"/>
      <c r="SB28" s="43"/>
      <c r="SC28" s="43"/>
      <c r="SD28" s="43"/>
      <c r="SE28" s="43"/>
      <c r="SF28" s="43"/>
      <c r="SG28" s="43"/>
      <c r="SH28" s="43"/>
      <c r="SI28" s="43"/>
      <c r="SJ28" s="43"/>
      <c r="SK28" s="43"/>
      <c r="SL28" s="43"/>
      <c r="SM28" s="43"/>
      <c r="SN28" s="43"/>
      <c r="SO28" s="43"/>
      <c r="SP28" s="43"/>
      <c r="SQ28" s="43"/>
      <c r="SR28" s="43"/>
      <c r="SS28" s="43"/>
      <c r="ST28" s="43"/>
      <c r="SU28" s="43"/>
      <c r="SV28" s="43"/>
      <c r="SW28" s="43"/>
      <c r="SX28" s="43"/>
      <c r="SY28" s="43"/>
      <c r="SZ28" s="43"/>
      <c r="TA28" s="43"/>
      <c r="TB28" s="43"/>
      <c r="TC28" s="43"/>
      <c r="TD28" s="43"/>
      <c r="TE28" s="43"/>
      <c r="TF28" s="43"/>
      <c r="TG28" s="43"/>
      <c r="TH28" s="43"/>
      <c r="TI28" s="43"/>
      <c r="TJ28" s="43"/>
      <c r="TK28" s="43"/>
      <c r="TL28" s="43"/>
      <c r="TM28" s="43"/>
      <c r="TN28" s="43"/>
      <c r="TO28" s="43"/>
      <c r="TP28" s="43"/>
      <c r="TQ28" s="43"/>
      <c r="TR28" s="43"/>
      <c r="TS28" s="43"/>
      <c r="TT28" s="43"/>
      <c r="TU28" s="43"/>
      <c r="TV28" s="43"/>
      <c r="TW28" s="43"/>
      <c r="TX28" s="43"/>
      <c r="TY28" s="43"/>
      <c r="TZ28" s="43"/>
      <c r="UA28" s="43"/>
      <c r="UB28" s="43"/>
      <c r="UC28" s="43"/>
      <c r="UD28" s="43"/>
      <c r="UE28" s="43"/>
      <c r="UF28" s="43"/>
      <c r="UG28" s="43"/>
      <c r="UH28" s="43"/>
      <c r="UI28" s="43"/>
      <c r="UJ28" s="43"/>
      <c r="UK28" s="43"/>
      <c r="UL28" s="43"/>
      <c r="UM28" s="43"/>
      <c r="UN28" s="43"/>
      <c r="UO28" s="43"/>
      <c r="UP28" s="43"/>
      <c r="UQ28" s="43"/>
      <c r="UR28" s="43"/>
      <c r="US28" s="43"/>
      <c r="UT28" s="43"/>
      <c r="UU28" s="43"/>
      <c r="UV28" s="43"/>
      <c r="UW28" s="43"/>
      <c r="UX28" s="43"/>
      <c r="UY28" s="43"/>
      <c r="UZ28" s="43"/>
      <c r="VA28" s="43"/>
      <c r="VB28" s="43"/>
      <c r="VC28" s="43"/>
      <c r="VD28" s="43"/>
      <c r="VE28" s="43"/>
      <c r="VF28" s="43"/>
      <c r="VG28" s="43"/>
      <c r="VH28" s="43"/>
      <c r="VI28" s="43"/>
      <c r="VJ28" s="43"/>
      <c r="VK28" s="43"/>
      <c r="VL28" s="43"/>
      <c r="VM28" s="43"/>
      <c r="VN28" s="43"/>
      <c r="VO28" s="43"/>
      <c r="VP28" s="43"/>
      <c r="VQ28" s="43"/>
      <c r="VR28" s="43"/>
      <c r="VS28" s="43"/>
      <c r="VT28" s="43"/>
      <c r="VU28" s="43"/>
      <c r="VV28" s="43"/>
      <c r="VW28" s="43"/>
      <c r="VX28" s="43"/>
      <c r="VY28" s="43"/>
      <c r="VZ28" s="43"/>
      <c r="WA28" s="43"/>
      <c r="WB28" s="43"/>
      <c r="WC28" s="43"/>
      <c r="WD28" s="43"/>
      <c r="WE28" s="43"/>
      <c r="WF28" s="43"/>
      <c r="WG28" s="43"/>
      <c r="WH28" s="43"/>
      <c r="WI28" s="43"/>
      <c r="WJ28" s="43"/>
      <c r="WK28" s="43"/>
      <c r="WL28" s="43"/>
      <c r="WM28" s="43"/>
      <c r="WN28" s="43"/>
      <c r="WO28" s="43"/>
      <c r="WP28" s="43"/>
      <c r="WQ28" s="43"/>
      <c r="WR28" s="43"/>
      <c r="WS28" s="43"/>
      <c r="WT28" s="43"/>
      <c r="WU28" s="43"/>
      <c r="WV28" s="43"/>
      <c r="WW28" s="43"/>
      <c r="WX28" s="43"/>
      <c r="WY28" s="43"/>
      <c r="WZ28" s="43"/>
      <c r="XA28" s="43"/>
      <c r="XB28" s="43"/>
      <c r="XC28" s="43"/>
      <c r="XD28" s="43"/>
      <c r="XE28" s="43"/>
      <c r="XF28" s="43"/>
      <c r="XG28" s="43"/>
      <c r="XH28" s="43"/>
      <c r="XI28" s="43"/>
      <c r="XJ28" s="43"/>
      <c r="XK28" s="43"/>
      <c r="XL28" s="43"/>
      <c r="XM28" s="43"/>
      <c r="XN28" s="43"/>
      <c r="XO28" s="43"/>
      <c r="XP28" s="43"/>
      <c r="XQ28" s="43"/>
      <c r="XR28" s="43"/>
      <c r="XS28" s="43"/>
      <c r="XT28" s="43"/>
      <c r="XU28" s="43"/>
      <c r="XV28" s="43"/>
      <c r="XW28" s="43"/>
      <c r="XX28" s="43"/>
      <c r="XY28" s="43"/>
      <c r="XZ28" s="43"/>
      <c r="YA28" s="43"/>
      <c r="YB28" s="43"/>
      <c r="YC28" s="43"/>
      <c r="YD28" s="43"/>
      <c r="YE28" s="43"/>
      <c r="YF28" s="43"/>
      <c r="YG28" s="43"/>
      <c r="YH28" s="43"/>
      <c r="YI28" s="43"/>
      <c r="YJ28" s="43"/>
      <c r="YK28" s="43"/>
      <c r="YL28" s="43"/>
      <c r="YM28" s="43"/>
      <c r="YN28" s="43"/>
      <c r="YO28" s="43"/>
      <c r="YP28" s="43"/>
      <c r="YQ28" s="43"/>
      <c r="YR28" s="43"/>
      <c r="YS28" s="43"/>
      <c r="YT28" s="43"/>
      <c r="YU28" s="43"/>
      <c r="YV28" s="43"/>
      <c r="YW28" s="43"/>
      <c r="YX28" s="43"/>
      <c r="YY28" s="43"/>
      <c r="YZ28" s="43"/>
      <c r="ZA28" s="43"/>
      <c r="ZB28" s="43"/>
      <c r="ZC28" s="43"/>
      <c r="ZD28" s="43"/>
      <c r="ZE28" s="43"/>
    </row>
    <row r="29" spans="1:681" s="86" customFormat="1">
      <c r="A29" s="80"/>
      <c r="B29" s="405" t="s">
        <v>457</v>
      </c>
      <c r="C29" s="385" t="s">
        <v>15</v>
      </c>
      <c r="D29" s="386"/>
      <c r="E29" s="386"/>
      <c r="F29" s="386"/>
      <c r="G29" s="4" t="s">
        <v>251</v>
      </c>
      <c r="H29" s="4" t="s">
        <v>254</v>
      </c>
      <c r="I29" s="21" t="s">
        <v>498</v>
      </c>
      <c r="J29" s="21" t="s">
        <v>256</v>
      </c>
      <c r="K29" s="21" t="s">
        <v>676</v>
      </c>
      <c r="L29" s="21"/>
      <c r="M29" s="17" t="s">
        <v>253</v>
      </c>
      <c r="N29" s="16"/>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row>
    <row r="30" spans="1:681" s="86" customFormat="1">
      <c r="A30" s="80"/>
      <c r="B30" s="405" t="s">
        <v>368</v>
      </c>
      <c r="C30" s="385" t="s">
        <v>16</v>
      </c>
      <c r="D30" s="386"/>
      <c r="E30" s="386"/>
      <c r="F30" s="386"/>
      <c r="G30" s="4" t="s">
        <v>251</v>
      </c>
      <c r="H30" s="4" t="s">
        <v>254</v>
      </c>
      <c r="I30" s="21" t="s">
        <v>498</v>
      </c>
      <c r="J30" s="21" t="s">
        <v>256</v>
      </c>
      <c r="K30" s="21" t="s">
        <v>474</v>
      </c>
      <c r="L30" s="21"/>
      <c r="M30" s="17" t="s">
        <v>253</v>
      </c>
      <c r="N30" s="16"/>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c r="ZE30" s="43"/>
    </row>
    <row r="31" spans="1:681" s="86" customFormat="1">
      <c r="A31" s="80"/>
      <c r="B31" s="405" t="s">
        <v>211</v>
      </c>
      <c r="C31" s="385" t="s">
        <v>17</v>
      </c>
      <c r="D31" s="386"/>
      <c r="E31" s="386"/>
      <c r="F31" s="386"/>
      <c r="G31" s="4" t="s">
        <v>251</v>
      </c>
      <c r="H31" s="4" t="s">
        <v>254</v>
      </c>
      <c r="I31" s="21" t="s">
        <v>498</v>
      </c>
      <c r="J31" s="21" t="s">
        <v>256</v>
      </c>
      <c r="K31" s="21" t="s">
        <v>677</v>
      </c>
      <c r="L31" s="21"/>
      <c r="M31" s="17" t="s">
        <v>253</v>
      </c>
      <c r="N31" s="16"/>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c r="JC31" s="43"/>
      <c r="JD31" s="43"/>
      <c r="JE31" s="43"/>
      <c r="JF31" s="43"/>
      <c r="JG31" s="43"/>
      <c r="JH31" s="43"/>
      <c r="JI31" s="43"/>
      <c r="JJ31" s="43"/>
      <c r="JK31" s="43"/>
      <c r="JL31" s="43"/>
      <c r="JM31" s="43"/>
      <c r="JN31" s="43"/>
      <c r="JO31" s="43"/>
      <c r="JP31" s="43"/>
      <c r="JQ31" s="43"/>
      <c r="JR31" s="43"/>
      <c r="JS31" s="43"/>
      <c r="JT31" s="43"/>
      <c r="JU31" s="43"/>
      <c r="JV31" s="43"/>
      <c r="JW31" s="43"/>
      <c r="JX31" s="43"/>
      <c r="JY31" s="43"/>
      <c r="JZ31" s="43"/>
      <c r="KA31" s="43"/>
      <c r="KB31" s="43"/>
      <c r="KC31" s="43"/>
      <c r="KD31" s="43"/>
      <c r="KE31" s="43"/>
      <c r="KF31" s="43"/>
      <c r="KG31" s="43"/>
      <c r="KH31" s="43"/>
      <c r="KI31" s="43"/>
      <c r="KJ31" s="43"/>
      <c r="KK31" s="43"/>
      <c r="KL31" s="43"/>
      <c r="KM31" s="43"/>
      <c r="KN31" s="43"/>
      <c r="KO31" s="43"/>
      <c r="KP31" s="43"/>
      <c r="KQ31" s="43"/>
      <c r="KR31" s="43"/>
      <c r="KS31" s="43"/>
      <c r="KT31" s="43"/>
      <c r="KU31" s="43"/>
      <c r="KV31" s="43"/>
      <c r="KW31" s="43"/>
      <c r="KX31" s="43"/>
      <c r="KY31" s="43"/>
      <c r="KZ31" s="43"/>
      <c r="LA31" s="43"/>
      <c r="LB31" s="43"/>
      <c r="LC31" s="43"/>
      <c r="LD31" s="43"/>
      <c r="LE31" s="43"/>
      <c r="LF31" s="43"/>
      <c r="LG31" s="43"/>
      <c r="LH31" s="43"/>
      <c r="LI31" s="43"/>
      <c r="LJ31" s="43"/>
      <c r="LK31" s="43"/>
      <c r="LL31" s="43"/>
      <c r="LM31" s="43"/>
      <c r="LN31" s="43"/>
      <c r="LO31" s="43"/>
      <c r="LP31" s="43"/>
      <c r="LQ31" s="43"/>
      <c r="LR31" s="43"/>
      <c r="LS31" s="43"/>
      <c r="LT31" s="43"/>
      <c r="LU31" s="43"/>
      <c r="LV31" s="43"/>
      <c r="LW31" s="43"/>
      <c r="LX31" s="43"/>
      <c r="LY31" s="43"/>
      <c r="LZ31" s="43"/>
      <c r="MA31" s="43"/>
      <c r="MB31" s="43"/>
      <c r="MC31" s="43"/>
      <c r="MD31" s="43"/>
      <c r="ME31" s="43"/>
      <c r="MF31" s="43"/>
      <c r="MG31" s="43"/>
      <c r="MH31" s="43"/>
      <c r="MI31" s="43"/>
      <c r="MJ31" s="43"/>
      <c r="MK31" s="43"/>
      <c r="ML31" s="43"/>
      <c r="MM31" s="43"/>
      <c r="MN31" s="43"/>
      <c r="MO31" s="43"/>
      <c r="MP31" s="43"/>
      <c r="MQ31" s="43"/>
      <c r="MR31" s="43"/>
      <c r="MS31" s="43"/>
      <c r="MT31" s="43"/>
      <c r="MU31" s="43"/>
      <c r="MV31" s="43"/>
      <c r="MW31" s="43"/>
      <c r="MX31" s="43"/>
      <c r="MY31" s="43"/>
      <c r="MZ31" s="43"/>
      <c r="NA31" s="43"/>
      <c r="NB31" s="43"/>
      <c r="NC31" s="43"/>
      <c r="ND31" s="43"/>
      <c r="NE31" s="43"/>
      <c r="NF31" s="43"/>
      <c r="NG31" s="43"/>
      <c r="NH31" s="43"/>
      <c r="NI31" s="43"/>
      <c r="NJ31" s="43"/>
      <c r="NK31" s="43"/>
      <c r="NL31" s="43"/>
      <c r="NM31" s="43"/>
      <c r="NN31" s="43"/>
      <c r="NO31" s="43"/>
      <c r="NP31" s="43"/>
      <c r="NQ31" s="43"/>
      <c r="NR31" s="43"/>
      <c r="NS31" s="43"/>
      <c r="NT31" s="43"/>
      <c r="NU31" s="43"/>
      <c r="NV31" s="43"/>
      <c r="NW31" s="43"/>
      <c r="NX31" s="43"/>
      <c r="NY31" s="43"/>
      <c r="NZ31" s="43"/>
      <c r="OA31" s="43"/>
      <c r="OB31" s="43"/>
      <c r="OC31" s="43"/>
      <c r="OD31" s="43"/>
      <c r="OE31" s="43"/>
      <c r="OF31" s="43"/>
      <c r="OG31" s="43"/>
      <c r="OH31" s="43"/>
      <c r="OI31" s="43"/>
      <c r="OJ31" s="43"/>
      <c r="OK31" s="43"/>
      <c r="OL31" s="43"/>
      <c r="OM31" s="43"/>
      <c r="ON31" s="43"/>
      <c r="OO31" s="43"/>
      <c r="OP31" s="43"/>
      <c r="OQ31" s="43"/>
      <c r="OR31" s="43"/>
      <c r="OS31" s="43"/>
      <c r="OT31" s="43"/>
      <c r="OU31" s="43"/>
      <c r="OV31" s="43"/>
      <c r="OW31" s="43"/>
      <c r="OX31" s="43"/>
      <c r="OY31" s="43"/>
      <c r="OZ31" s="43"/>
      <c r="PA31" s="43"/>
      <c r="PB31" s="43"/>
      <c r="PC31" s="43"/>
      <c r="PD31" s="43"/>
      <c r="PE31" s="43"/>
      <c r="PF31" s="43"/>
      <c r="PG31" s="43"/>
      <c r="PH31" s="43"/>
      <c r="PI31" s="43"/>
      <c r="PJ31" s="43"/>
      <c r="PK31" s="43"/>
      <c r="PL31" s="43"/>
      <c r="PM31" s="43"/>
      <c r="PN31" s="43"/>
      <c r="PO31" s="43"/>
      <c r="PP31" s="43"/>
      <c r="PQ31" s="43"/>
      <c r="PR31" s="43"/>
      <c r="PS31" s="43"/>
      <c r="PT31" s="43"/>
      <c r="PU31" s="43"/>
      <c r="PV31" s="43"/>
      <c r="PW31" s="43"/>
      <c r="PX31" s="43"/>
      <c r="PY31" s="43"/>
      <c r="PZ31" s="43"/>
      <c r="QA31" s="43"/>
      <c r="QB31" s="43"/>
      <c r="QC31" s="43"/>
      <c r="QD31" s="43"/>
      <c r="QE31" s="43"/>
      <c r="QF31" s="43"/>
      <c r="QG31" s="43"/>
      <c r="QH31" s="43"/>
      <c r="QI31" s="43"/>
      <c r="QJ31" s="43"/>
      <c r="QK31" s="43"/>
      <c r="QL31" s="43"/>
      <c r="QM31" s="43"/>
      <c r="QN31" s="43"/>
      <c r="QO31" s="43"/>
      <c r="QP31" s="43"/>
      <c r="QQ31" s="43"/>
      <c r="QR31" s="43"/>
      <c r="QS31" s="43"/>
      <c r="QT31" s="43"/>
      <c r="QU31" s="43"/>
      <c r="QV31" s="43"/>
      <c r="QW31" s="43"/>
      <c r="QX31" s="43"/>
      <c r="QY31" s="43"/>
      <c r="QZ31" s="43"/>
      <c r="RA31" s="43"/>
      <c r="RB31" s="43"/>
      <c r="RC31" s="43"/>
      <c r="RD31" s="43"/>
      <c r="RE31" s="43"/>
      <c r="RF31" s="43"/>
      <c r="RG31" s="43"/>
      <c r="RH31" s="43"/>
      <c r="RI31" s="43"/>
      <c r="RJ31" s="43"/>
      <c r="RK31" s="43"/>
      <c r="RL31" s="43"/>
      <c r="RM31" s="43"/>
      <c r="RN31" s="43"/>
      <c r="RO31" s="43"/>
      <c r="RP31" s="43"/>
      <c r="RQ31" s="43"/>
      <c r="RR31" s="43"/>
      <c r="RS31" s="43"/>
      <c r="RT31" s="43"/>
      <c r="RU31" s="43"/>
      <c r="RV31" s="43"/>
      <c r="RW31" s="43"/>
      <c r="RX31" s="43"/>
      <c r="RY31" s="43"/>
      <c r="RZ31" s="43"/>
      <c r="SA31" s="43"/>
      <c r="SB31" s="43"/>
      <c r="SC31" s="43"/>
      <c r="SD31" s="43"/>
      <c r="SE31" s="43"/>
      <c r="SF31" s="43"/>
      <c r="SG31" s="43"/>
      <c r="SH31" s="43"/>
      <c r="SI31" s="43"/>
      <c r="SJ31" s="43"/>
      <c r="SK31" s="43"/>
      <c r="SL31" s="43"/>
      <c r="SM31" s="43"/>
      <c r="SN31" s="43"/>
      <c r="SO31" s="43"/>
      <c r="SP31" s="43"/>
      <c r="SQ31" s="43"/>
      <c r="SR31" s="43"/>
      <c r="SS31" s="43"/>
      <c r="ST31" s="43"/>
      <c r="SU31" s="43"/>
      <c r="SV31" s="43"/>
      <c r="SW31" s="43"/>
      <c r="SX31" s="43"/>
      <c r="SY31" s="43"/>
      <c r="SZ31" s="43"/>
      <c r="TA31" s="43"/>
      <c r="TB31" s="43"/>
      <c r="TC31" s="43"/>
      <c r="TD31" s="43"/>
      <c r="TE31" s="43"/>
      <c r="TF31" s="43"/>
      <c r="TG31" s="43"/>
      <c r="TH31" s="43"/>
      <c r="TI31" s="43"/>
      <c r="TJ31" s="43"/>
      <c r="TK31" s="43"/>
      <c r="TL31" s="43"/>
      <c r="TM31" s="43"/>
      <c r="TN31" s="43"/>
      <c r="TO31" s="43"/>
      <c r="TP31" s="43"/>
      <c r="TQ31" s="43"/>
      <c r="TR31" s="43"/>
      <c r="TS31" s="43"/>
      <c r="TT31" s="43"/>
      <c r="TU31" s="43"/>
      <c r="TV31" s="43"/>
      <c r="TW31" s="43"/>
      <c r="TX31" s="43"/>
      <c r="TY31" s="43"/>
      <c r="TZ31" s="43"/>
      <c r="UA31" s="43"/>
      <c r="UB31" s="43"/>
      <c r="UC31" s="43"/>
      <c r="UD31" s="43"/>
      <c r="UE31" s="43"/>
      <c r="UF31" s="43"/>
      <c r="UG31" s="43"/>
      <c r="UH31" s="43"/>
      <c r="UI31" s="43"/>
      <c r="UJ31" s="43"/>
      <c r="UK31" s="43"/>
      <c r="UL31" s="43"/>
      <c r="UM31" s="43"/>
      <c r="UN31" s="43"/>
      <c r="UO31" s="43"/>
      <c r="UP31" s="43"/>
      <c r="UQ31" s="43"/>
      <c r="UR31" s="43"/>
      <c r="US31" s="43"/>
      <c r="UT31" s="43"/>
      <c r="UU31" s="43"/>
      <c r="UV31" s="43"/>
      <c r="UW31" s="43"/>
      <c r="UX31" s="43"/>
      <c r="UY31" s="43"/>
      <c r="UZ31" s="43"/>
      <c r="VA31" s="43"/>
      <c r="VB31" s="43"/>
      <c r="VC31" s="43"/>
      <c r="VD31" s="43"/>
      <c r="VE31" s="43"/>
      <c r="VF31" s="43"/>
      <c r="VG31" s="43"/>
      <c r="VH31" s="43"/>
      <c r="VI31" s="43"/>
      <c r="VJ31" s="43"/>
      <c r="VK31" s="43"/>
      <c r="VL31" s="43"/>
      <c r="VM31" s="43"/>
      <c r="VN31" s="43"/>
      <c r="VO31" s="43"/>
      <c r="VP31" s="43"/>
      <c r="VQ31" s="43"/>
      <c r="VR31" s="43"/>
      <c r="VS31" s="43"/>
      <c r="VT31" s="43"/>
      <c r="VU31" s="43"/>
      <c r="VV31" s="43"/>
      <c r="VW31" s="43"/>
      <c r="VX31" s="43"/>
      <c r="VY31" s="43"/>
      <c r="VZ31" s="43"/>
      <c r="WA31" s="43"/>
      <c r="WB31" s="43"/>
      <c r="WC31" s="43"/>
      <c r="WD31" s="43"/>
      <c r="WE31" s="43"/>
      <c r="WF31" s="43"/>
      <c r="WG31" s="43"/>
      <c r="WH31" s="43"/>
      <c r="WI31" s="43"/>
      <c r="WJ31" s="43"/>
      <c r="WK31" s="43"/>
      <c r="WL31" s="43"/>
      <c r="WM31" s="43"/>
      <c r="WN31" s="43"/>
      <c r="WO31" s="43"/>
      <c r="WP31" s="43"/>
      <c r="WQ31" s="43"/>
      <c r="WR31" s="43"/>
      <c r="WS31" s="43"/>
      <c r="WT31" s="43"/>
      <c r="WU31" s="43"/>
      <c r="WV31" s="43"/>
      <c r="WW31" s="43"/>
      <c r="WX31" s="43"/>
      <c r="WY31" s="43"/>
      <c r="WZ31" s="43"/>
      <c r="XA31" s="43"/>
      <c r="XB31" s="43"/>
      <c r="XC31" s="43"/>
      <c r="XD31" s="43"/>
      <c r="XE31" s="43"/>
      <c r="XF31" s="43"/>
      <c r="XG31" s="43"/>
      <c r="XH31" s="43"/>
      <c r="XI31" s="43"/>
      <c r="XJ31" s="43"/>
      <c r="XK31" s="43"/>
      <c r="XL31" s="43"/>
      <c r="XM31" s="43"/>
      <c r="XN31" s="43"/>
      <c r="XO31" s="43"/>
      <c r="XP31" s="43"/>
      <c r="XQ31" s="43"/>
      <c r="XR31" s="43"/>
      <c r="XS31" s="43"/>
      <c r="XT31" s="43"/>
      <c r="XU31" s="43"/>
      <c r="XV31" s="43"/>
      <c r="XW31" s="43"/>
      <c r="XX31" s="43"/>
      <c r="XY31" s="43"/>
      <c r="XZ31" s="43"/>
      <c r="YA31" s="43"/>
      <c r="YB31" s="43"/>
      <c r="YC31" s="43"/>
      <c r="YD31" s="43"/>
      <c r="YE31" s="43"/>
      <c r="YF31" s="43"/>
      <c r="YG31" s="43"/>
      <c r="YH31" s="43"/>
      <c r="YI31" s="43"/>
      <c r="YJ31" s="43"/>
      <c r="YK31" s="43"/>
      <c r="YL31" s="43"/>
      <c r="YM31" s="43"/>
      <c r="YN31" s="43"/>
      <c r="YO31" s="43"/>
      <c r="YP31" s="43"/>
      <c r="YQ31" s="43"/>
      <c r="YR31" s="43"/>
      <c r="YS31" s="43"/>
      <c r="YT31" s="43"/>
      <c r="YU31" s="43"/>
      <c r="YV31" s="43"/>
      <c r="YW31" s="43"/>
      <c r="YX31" s="43"/>
      <c r="YY31" s="43"/>
      <c r="YZ31" s="43"/>
      <c r="ZA31" s="43"/>
      <c r="ZB31" s="43"/>
      <c r="ZC31" s="43"/>
      <c r="ZD31" s="43"/>
      <c r="ZE31" s="43"/>
    </row>
    <row r="32" spans="1:681" s="86" customFormat="1">
      <c r="A32" s="80"/>
      <c r="B32" s="405" t="s">
        <v>495</v>
      </c>
      <c r="C32" s="385" t="s">
        <v>18</v>
      </c>
      <c r="D32" s="386"/>
      <c r="E32" s="386"/>
      <c r="F32" s="386"/>
      <c r="G32" s="4" t="s">
        <v>251</v>
      </c>
      <c r="H32" s="4" t="s">
        <v>254</v>
      </c>
      <c r="I32" s="21" t="s">
        <v>497</v>
      </c>
      <c r="J32" s="21" t="s">
        <v>256</v>
      </c>
      <c r="K32" s="43"/>
      <c r="L32" s="43"/>
      <c r="M32" s="17" t="s">
        <v>253</v>
      </c>
      <c r="N32" s="16"/>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c r="JC32" s="43"/>
      <c r="JD32" s="43"/>
      <c r="JE32" s="43"/>
      <c r="JF32" s="43"/>
      <c r="JG32" s="43"/>
      <c r="JH32" s="43"/>
      <c r="JI32" s="43"/>
      <c r="JJ32" s="43"/>
      <c r="JK32" s="43"/>
      <c r="JL32" s="43"/>
      <c r="JM32" s="43"/>
      <c r="JN32" s="43"/>
      <c r="JO32" s="43"/>
      <c r="JP32" s="43"/>
      <c r="JQ32" s="43"/>
      <c r="JR32" s="43"/>
      <c r="JS32" s="43"/>
      <c r="JT32" s="43"/>
      <c r="JU32" s="43"/>
      <c r="JV32" s="43"/>
      <c r="JW32" s="43"/>
      <c r="JX32" s="43"/>
      <c r="JY32" s="43"/>
      <c r="JZ32" s="43"/>
      <c r="KA32" s="43"/>
      <c r="KB32" s="43"/>
      <c r="KC32" s="43"/>
      <c r="KD32" s="43"/>
      <c r="KE32" s="43"/>
      <c r="KF32" s="43"/>
      <c r="KG32" s="43"/>
      <c r="KH32" s="43"/>
      <c r="KI32" s="43"/>
      <c r="KJ32" s="43"/>
      <c r="KK32" s="43"/>
      <c r="KL32" s="43"/>
      <c r="KM32" s="43"/>
      <c r="KN32" s="43"/>
      <c r="KO32" s="43"/>
      <c r="KP32" s="43"/>
      <c r="KQ32" s="43"/>
      <c r="KR32" s="43"/>
      <c r="KS32" s="43"/>
      <c r="KT32" s="43"/>
      <c r="KU32" s="43"/>
      <c r="KV32" s="43"/>
      <c r="KW32" s="43"/>
      <c r="KX32" s="43"/>
      <c r="KY32" s="43"/>
      <c r="KZ32" s="43"/>
      <c r="LA32" s="43"/>
      <c r="LB32" s="43"/>
      <c r="LC32" s="43"/>
      <c r="LD32" s="43"/>
      <c r="LE32" s="43"/>
      <c r="LF32" s="43"/>
      <c r="LG32" s="43"/>
      <c r="LH32" s="43"/>
      <c r="LI32" s="43"/>
      <c r="LJ32" s="43"/>
      <c r="LK32" s="43"/>
      <c r="LL32" s="43"/>
      <c r="LM32" s="43"/>
      <c r="LN32" s="43"/>
      <c r="LO32" s="43"/>
      <c r="LP32" s="43"/>
      <c r="LQ32" s="43"/>
      <c r="LR32" s="43"/>
      <c r="LS32" s="43"/>
      <c r="LT32" s="43"/>
      <c r="LU32" s="43"/>
      <c r="LV32" s="43"/>
      <c r="LW32" s="43"/>
      <c r="LX32" s="43"/>
      <c r="LY32" s="43"/>
      <c r="LZ32" s="43"/>
      <c r="MA32" s="43"/>
      <c r="MB32" s="43"/>
      <c r="MC32" s="43"/>
      <c r="MD32" s="43"/>
      <c r="ME32" s="43"/>
      <c r="MF32" s="43"/>
      <c r="MG32" s="43"/>
      <c r="MH32" s="43"/>
      <c r="MI32" s="43"/>
      <c r="MJ32" s="43"/>
      <c r="MK32" s="43"/>
      <c r="ML32" s="43"/>
      <c r="MM32" s="43"/>
      <c r="MN32" s="43"/>
      <c r="MO32" s="43"/>
      <c r="MP32" s="43"/>
      <c r="MQ32" s="43"/>
      <c r="MR32" s="43"/>
      <c r="MS32" s="43"/>
      <c r="MT32" s="43"/>
      <c r="MU32" s="43"/>
      <c r="MV32" s="43"/>
      <c r="MW32" s="43"/>
      <c r="MX32" s="43"/>
      <c r="MY32" s="43"/>
      <c r="MZ32" s="43"/>
      <c r="NA32" s="43"/>
      <c r="NB32" s="43"/>
      <c r="NC32" s="43"/>
      <c r="ND32" s="43"/>
      <c r="NE32" s="43"/>
      <c r="NF32" s="43"/>
      <c r="NG32" s="43"/>
      <c r="NH32" s="43"/>
      <c r="NI32" s="43"/>
      <c r="NJ32" s="43"/>
      <c r="NK32" s="43"/>
      <c r="NL32" s="43"/>
      <c r="NM32" s="43"/>
      <c r="NN32" s="43"/>
      <c r="NO32" s="43"/>
      <c r="NP32" s="43"/>
      <c r="NQ32" s="43"/>
      <c r="NR32" s="43"/>
      <c r="NS32" s="43"/>
      <c r="NT32" s="43"/>
      <c r="NU32" s="43"/>
      <c r="NV32" s="43"/>
      <c r="NW32" s="43"/>
      <c r="NX32" s="43"/>
      <c r="NY32" s="43"/>
      <c r="NZ32" s="43"/>
      <c r="OA32" s="43"/>
      <c r="OB32" s="43"/>
      <c r="OC32" s="43"/>
      <c r="OD32" s="43"/>
      <c r="OE32" s="43"/>
      <c r="OF32" s="43"/>
      <c r="OG32" s="43"/>
      <c r="OH32" s="43"/>
      <c r="OI32" s="43"/>
      <c r="OJ32" s="43"/>
      <c r="OK32" s="43"/>
      <c r="OL32" s="43"/>
      <c r="OM32" s="43"/>
      <c r="ON32" s="43"/>
      <c r="OO32" s="43"/>
      <c r="OP32" s="43"/>
      <c r="OQ32" s="43"/>
      <c r="OR32" s="43"/>
      <c r="OS32" s="43"/>
      <c r="OT32" s="43"/>
      <c r="OU32" s="43"/>
      <c r="OV32" s="43"/>
      <c r="OW32" s="43"/>
      <c r="OX32" s="43"/>
      <c r="OY32" s="43"/>
      <c r="OZ32" s="43"/>
      <c r="PA32" s="43"/>
      <c r="PB32" s="43"/>
      <c r="PC32" s="43"/>
      <c r="PD32" s="43"/>
      <c r="PE32" s="43"/>
      <c r="PF32" s="43"/>
      <c r="PG32" s="43"/>
      <c r="PH32" s="43"/>
      <c r="PI32" s="43"/>
      <c r="PJ32" s="43"/>
      <c r="PK32" s="43"/>
      <c r="PL32" s="43"/>
      <c r="PM32" s="43"/>
      <c r="PN32" s="43"/>
      <c r="PO32" s="43"/>
      <c r="PP32" s="43"/>
      <c r="PQ32" s="43"/>
      <c r="PR32" s="43"/>
      <c r="PS32" s="43"/>
      <c r="PT32" s="43"/>
      <c r="PU32" s="43"/>
      <c r="PV32" s="43"/>
      <c r="PW32" s="43"/>
      <c r="PX32" s="43"/>
      <c r="PY32" s="43"/>
      <c r="PZ32" s="43"/>
      <c r="QA32" s="43"/>
      <c r="QB32" s="43"/>
      <c r="QC32" s="43"/>
      <c r="QD32" s="43"/>
      <c r="QE32" s="43"/>
      <c r="QF32" s="43"/>
      <c r="QG32" s="43"/>
      <c r="QH32" s="43"/>
      <c r="QI32" s="43"/>
      <c r="QJ32" s="43"/>
      <c r="QK32" s="43"/>
      <c r="QL32" s="43"/>
      <c r="QM32" s="43"/>
      <c r="QN32" s="43"/>
      <c r="QO32" s="43"/>
      <c r="QP32" s="43"/>
      <c r="QQ32" s="43"/>
      <c r="QR32" s="43"/>
      <c r="QS32" s="43"/>
      <c r="QT32" s="43"/>
      <c r="QU32" s="43"/>
      <c r="QV32" s="43"/>
      <c r="QW32" s="43"/>
      <c r="QX32" s="43"/>
      <c r="QY32" s="43"/>
      <c r="QZ32" s="43"/>
      <c r="RA32" s="43"/>
      <c r="RB32" s="43"/>
      <c r="RC32" s="43"/>
      <c r="RD32" s="43"/>
      <c r="RE32" s="43"/>
      <c r="RF32" s="43"/>
      <c r="RG32" s="43"/>
      <c r="RH32" s="43"/>
      <c r="RI32" s="43"/>
      <c r="RJ32" s="43"/>
      <c r="RK32" s="43"/>
      <c r="RL32" s="43"/>
      <c r="RM32" s="43"/>
      <c r="RN32" s="43"/>
      <c r="RO32" s="43"/>
      <c r="RP32" s="43"/>
      <c r="RQ32" s="43"/>
      <c r="RR32" s="43"/>
      <c r="RS32" s="43"/>
      <c r="RT32" s="43"/>
      <c r="RU32" s="43"/>
      <c r="RV32" s="43"/>
      <c r="RW32" s="43"/>
      <c r="RX32" s="43"/>
      <c r="RY32" s="43"/>
      <c r="RZ32" s="43"/>
      <c r="SA32" s="43"/>
      <c r="SB32" s="43"/>
      <c r="SC32" s="43"/>
      <c r="SD32" s="43"/>
      <c r="SE32" s="43"/>
      <c r="SF32" s="43"/>
      <c r="SG32" s="43"/>
      <c r="SH32" s="43"/>
      <c r="SI32" s="43"/>
      <c r="SJ32" s="43"/>
      <c r="SK32" s="43"/>
      <c r="SL32" s="43"/>
      <c r="SM32" s="43"/>
      <c r="SN32" s="43"/>
      <c r="SO32" s="43"/>
      <c r="SP32" s="43"/>
      <c r="SQ32" s="43"/>
      <c r="SR32" s="43"/>
      <c r="SS32" s="43"/>
      <c r="ST32" s="43"/>
      <c r="SU32" s="43"/>
      <c r="SV32" s="43"/>
      <c r="SW32" s="43"/>
      <c r="SX32" s="43"/>
      <c r="SY32" s="43"/>
      <c r="SZ32" s="43"/>
      <c r="TA32" s="43"/>
      <c r="TB32" s="43"/>
      <c r="TC32" s="43"/>
      <c r="TD32" s="43"/>
      <c r="TE32" s="43"/>
      <c r="TF32" s="43"/>
      <c r="TG32" s="43"/>
      <c r="TH32" s="43"/>
      <c r="TI32" s="43"/>
      <c r="TJ32" s="43"/>
      <c r="TK32" s="43"/>
      <c r="TL32" s="43"/>
      <c r="TM32" s="43"/>
      <c r="TN32" s="43"/>
      <c r="TO32" s="43"/>
      <c r="TP32" s="43"/>
      <c r="TQ32" s="43"/>
      <c r="TR32" s="43"/>
      <c r="TS32" s="43"/>
      <c r="TT32" s="43"/>
      <c r="TU32" s="43"/>
      <c r="TV32" s="43"/>
      <c r="TW32" s="43"/>
      <c r="TX32" s="43"/>
      <c r="TY32" s="43"/>
      <c r="TZ32" s="43"/>
      <c r="UA32" s="43"/>
      <c r="UB32" s="43"/>
      <c r="UC32" s="43"/>
      <c r="UD32" s="43"/>
      <c r="UE32" s="43"/>
      <c r="UF32" s="43"/>
      <c r="UG32" s="43"/>
      <c r="UH32" s="43"/>
      <c r="UI32" s="43"/>
      <c r="UJ32" s="43"/>
      <c r="UK32" s="43"/>
      <c r="UL32" s="43"/>
      <c r="UM32" s="43"/>
      <c r="UN32" s="43"/>
      <c r="UO32" s="43"/>
      <c r="UP32" s="43"/>
      <c r="UQ32" s="43"/>
      <c r="UR32" s="43"/>
      <c r="US32" s="43"/>
      <c r="UT32" s="43"/>
      <c r="UU32" s="43"/>
      <c r="UV32" s="43"/>
      <c r="UW32" s="43"/>
      <c r="UX32" s="43"/>
      <c r="UY32" s="43"/>
      <c r="UZ32" s="43"/>
      <c r="VA32" s="43"/>
      <c r="VB32" s="43"/>
      <c r="VC32" s="43"/>
      <c r="VD32" s="43"/>
      <c r="VE32" s="43"/>
      <c r="VF32" s="43"/>
      <c r="VG32" s="43"/>
      <c r="VH32" s="43"/>
      <c r="VI32" s="43"/>
      <c r="VJ32" s="43"/>
      <c r="VK32" s="43"/>
      <c r="VL32" s="43"/>
      <c r="VM32" s="43"/>
      <c r="VN32" s="43"/>
      <c r="VO32" s="43"/>
      <c r="VP32" s="43"/>
      <c r="VQ32" s="43"/>
      <c r="VR32" s="43"/>
      <c r="VS32" s="43"/>
      <c r="VT32" s="43"/>
      <c r="VU32" s="43"/>
      <c r="VV32" s="43"/>
      <c r="VW32" s="43"/>
      <c r="VX32" s="43"/>
      <c r="VY32" s="43"/>
      <c r="VZ32" s="43"/>
      <c r="WA32" s="43"/>
      <c r="WB32" s="43"/>
      <c r="WC32" s="43"/>
      <c r="WD32" s="43"/>
      <c r="WE32" s="43"/>
      <c r="WF32" s="43"/>
      <c r="WG32" s="43"/>
      <c r="WH32" s="43"/>
      <c r="WI32" s="43"/>
      <c r="WJ32" s="43"/>
      <c r="WK32" s="43"/>
      <c r="WL32" s="43"/>
      <c r="WM32" s="43"/>
      <c r="WN32" s="43"/>
      <c r="WO32" s="43"/>
      <c r="WP32" s="43"/>
      <c r="WQ32" s="43"/>
      <c r="WR32" s="43"/>
      <c r="WS32" s="43"/>
      <c r="WT32" s="43"/>
      <c r="WU32" s="43"/>
      <c r="WV32" s="43"/>
      <c r="WW32" s="43"/>
      <c r="WX32" s="43"/>
      <c r="WY32" s="43"/>
      <c r="WZ32" s="43"/>
      <c r="XA32" s="43"/>
      <c r="XB32" s="43"/>
      <c r="XC32" s="43"/>
      <c r="XD32" s="43"/>
      <c r="XE32" s="43"/>
      <c r="XF32" s="43"/>
      <c r="XG32" s="43"/>
      <c r="XH32" s="43"/>
      <c r="XI32" s="43"/>
      <c r="XJ32" s="43"/>
      <c r="XK32" s="43"/>
      <c r="XL32" s="43"/>
      <c r="XM32" s="43"/>
      <c r="XN32" s="43"/>
      <c r="XO32" s="43"/>
      <c r="XP32" s="43"/>
      <c r="XQ32" s="43"/>
      <c r="XR32" s="43"/>
      <c r="XS32" s="43"/>
      <c r="XT32" s="43"/>
      <c r="XU32" s="43"/>
      <c r="XV32" s="43"/>
      <c r="XW32" s="43"/>
      <c r="XX32" s="43"/>
      <c r="XY32" s="43"/>
      <c r="XZ32" s="43"/>
      <c r="YA32" s="43"/>
      <c r="YB32" s="43"/>
      <c r="YC32" s="43"/>
      <c r="YD32" s="43"/>
      <c r="YE32" s="43"/>
      <c r="YF32" s="43"/>
      <c r="YG32" s="43"/>
      <c r="YH32" s="43"/>
      <c r="YI32" s="43"/>
      <c r="YJ32" s="43"/>
      <c r="YK32" s="43"/>
      <c r="YL32" s="43"/>
      <c r="YM32" s="43"/>
      <c r="YN32" s="43"/>
      <c r="YO32" s="43"/>
      <c r="YP32" s="43"/>
      <c r="YQ32" s="43"/>
      <c r="YR32" s="43"/>
      <c r="YS32" s="43"/>
      <c r="YT32" s="43"/>
      <c r="YU32" s="43"/>
      <c r="YV32" s="43"/>
      <c r="YW32" s="43"/>
      <c r="YX32" s="43"/>
      <c r="YY32" s="43"/>
      <c r="YZ32" s="43"/>
      <c r="ZA32" s="43"/>
      <c r="ZB32" s="43"/>
      <c r="ZC32" s="43"/>
      <c r="ZD32" s="43"/>
      <c r="ZE32" s="43"/>
    </row>
    <row r="33" spans="1:681" s="86" customFormat="1" ht="30">
      <c r="A33" s="80"/>
      <c r="B33" s="289" t="s">
        <v>887</v>
      </c>
      <c r="C33" s="287" t="s">
        <v>891</v>
      </c>
      <c r="D33" s="386"/>
      <c r="E33" s="386"/>
      <c r="F33" s="386"/>
      <c r="G33" s="4"/>
      <c r="H33" s="4"/>
      <c r="I33" s="21"/>
      <c r="J33" s="21"/>
      <c r="K33" s="43"/>
      <c r="L33" s="43"/>
      <c r="M33" s="17"/>
      <c r="N33" s="16"/>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c r="JV33" s="43"/>
      <c r="JW33" s="43"/>
      <c r="JX33" s="43"/>
      <c r="JY33" s="43"/>
      <c r="JZ33" s="43"/>
      <c r="KA33" s="43"/>
      <c r="KB33" s="43"/>
      <c r="KC33" s="43"/>
      <c r="KD33" s="43"/>
      <c r="KE33" s="43"/>
      <c r="KF33" s="43"/>
      <c r="KG33" s="43"/>
      <c r="KH33" s="43"/>
      <c r="KI33" s="43"/>
      <c r="KJ33" s="43"/>
      <c r="KK33" s="43"/>
      <c r="KL33" s="43"/>
      <c r="KM33" s="43"/>
      <c r="KN33" s="43"/>
      <c r="KO33" s="43"/>
      <c r="KP33" s="43"/>
      <c r="KQ33" s="43"/>
      <c r="KR33" s="43"/>
      <c r="KS33" s="43"/>
      <c r="KT33" s="43"/>
      <c r="KU33" s="43"/>
      <c r="KV33" s="43"/>
      <c r="KW33" s="43"/>
      <c r="KX33" s="43"/>
      <c r="KY33" s="43"/>
      <c r="KZ33" s="43"/>
      <c r="LA33" s="43"/>
      <c r="LB33" s="43"/>
      <c r="LC33" s="43"/>
      <c r="LD33" s="43"/>
      <c r="LE33" s="43"/>
      <c r="LF33" s="43"/>
      <c r="LG33" s="43"/>
      <c r="LH33" s="43"/>
      <c r="LI33" s="43"/>
      <c r="LJ33" s="43"/>
      <c r="LK33" s="43"/>
      <c r="LL33" s="43"/>
      <c r="LM33" s="43"/>
      <c r="LN33" s="43"/>
      <c r="LO33" s="43"/>
      <c r="LP33" s="43"/>
      <c r="LQ33" s="43"/>
      <c r="LR33" s="43"/>
      <c r="LS33" s="43"/>
      <c r="LT33" s="43"/>
      <c r="LU33" s="43"/>
      <c r="LV33" s="43"/>
      <c r="LW33" s="43"/>
      <c r="LX33" s="43"/>
      <c r="LY33" s="43"/>
      <c r="LZ33" s="43"/>
      <c r="MA33" s="43"/>
      <c r="MB33" s="43"/>
      <c r="MC33" s="43"/>
      <c r="MD33" s="43"/>
      <c r="ME33" s="43"/>
      <c r="MF33" s="43"/>
      <c r="MG33" s="43"/>
      <c r="MH33" s="43"/>
      <c r="MI33" s="43"/>
      <c r="MJ33" s="43"/>
      <c r="MK33" s="43"/>
      <c r="ML33" s="43"/>
      <c r="MM33" s="43"/>
      <c r="MN33" s="43"/>
      <c r="MO33" s="43"/>
      <c r="MP33" s="43"/>
      <c r="MQ33" s="43"/>
      <c r="MR33" s="43"/>
      <c r="MS33" s="43"/>
      <c r="MT33" s="43"/>
      <c r="MU33" s="43"/>
      <c r="MV33" s="43"/>
      <c r="MW33" s="43"/>
      <c r="MX33" s="43"/>
      <c r="MY33" s="43"/>
      <c r="MZ33" s="43"/>
      <c r="NA33" s="43"/>
      <c r="NB33" s="43"/>
      <c r="NC33" s="43"/>
      <c r="ND33" s="43"/>
      <c r="NE33" s="43"/>
      <c r="NF33" s="43"/>
      <c r="NG33" s="43"/>
      <c r="NH33" s="43"/>
      <c r="NI33" s="43"/>
      <c r="NJ33" s="43"/>
      <c r="NK33" s="43"/>
      <c r="NL33" s="43"/>
      <c r="NM33" s="43"/>
      <c r="NN33" s="43"/>
      <c r="NO33" s="43"/>
      <c r="NP33" s="43"/>
      <c r="NQ33" s="43"/>
      <c r="NR33" s="43"/>
      <c r="NS33" s="43"/>
      <c r="NT33" s="43"/>
      <c r="NU33" s="43"/>
      <c r="NV33" s="43"/>
      <c r="NW33" s="43"/>
      <c r="NX33" s="43"/>
      <c r="NY33" s="43"/>
      <c r="NZ33" s="43"/>
      <c r="OA33" s="43"/>
      <c r="OB33" s="43"/>
      <c r="OC33" s="43"/>
      <c r="OD33" s="43"/>
      <c r="OE33" s="43"/>
      <c r="OF33" s="43"/>
      <c r="OG33" s="43"/>
      <c r="OH33" s="43"/>
      <c r="OI33" s="43"/>
      <c r="OJ33" s="43"/>
      <c r="OK33" s="43"/>
      <c r="OL33" s="43"/>
      <c r="OM33" s="43"/>
      <c r="ON33" s="43"/>
      <c r="OO33" s="43"/>
      <c r="OP33" s="43"/>
      <c r="OQ33" s="43"/>
      <c r="OR33" s="43"/>
      <c r="OS33" s="43"/>
      <c r="OT33" s="43"/>
      <c r="OU33" s="43"/>
      <c r="OV33" s="43"/>
      <c r="OW33" s="43"/>
      <c r="OX33" s="43"/>
      <c r="OY33" s="43"/>
      <c r="OZ33" s="43"/>
      <c r="PA33" s="43"/>
      <c r="PB33" s="43"/>
      <c r="PC33" s="43"/>
      <c r="PD33" s="43"/>
      <c r="PE33" s="43"/>
      <c r="PF33" s="43"/>
      <c r="PG33" s="43"/>
      <c r="PH33" s="43"/>
      <c r="PI33" s="43"/>
      <c r="PJ33" s="43"/>
      <c r="PK33" s="43"/>
      <c r="PL33" s="43"/>
      <c r="PM33" s="43"/>
      <c r="PN33" s="43"/>
      <c r="PO33" s="43"/>
      <c r="PP33" s="43"/>
      <c r="PQ33" s="43"/>
      <c r="PR33" s="43"/>
      <c r="PS33" s="43"/>
      <c r="PT33" s="43"/>
      <c r="PU33" s="43"/>
      <c r="PV33" s="43"/>
      <c r="PW33" s="43"/>
      <c r="PX33" s="43"/>
      <c r="PY33" s="43"/>
      <c r="PZ33" s="43"/>
      <c r="QA33" s="43"/>
      <c r="QB33" s="43"/>
      <c r="QC33" s="43"/>
      <c r="QD33" s="43"/>
      <c r="QE33" s="43"/>
      <c r="QF33" s="43"/>
      <c r="QG33" s="43"/>
      <c r="QH33" s="43"/>
      <c r="QI33" s="43"/>
      <c r="QJ33" s="43"/>
      <c r="QK33" s="43"/>
      <c r="QL33" s="43"/>
      <c r="QM33" s="43"/>
      <c r="QN33" s="43"/>
      <c r="QO33" s="43"/>
      <c r="QP33" s="43"/>
      <c r="QQ33" s="43"/>
      <c r="QR33" s="43"/>
      <c r="QS33" s="43"/>
      <c r="QT33" s="43"/>
      <c r="QU33" s="43"/>
      <c r="QV33" s="43"/>
      <c r="QW33" s="43"/>
      <c r="QX33" s="43"/>
      <c r="QY33" s="43"/>
      <c r="QZ33" s="43"/>
      <c r="RA33" s="43"/>
      <c r="RB33" s="43"/>
      <c r="RC33" s="43"/>
      <c r="RD33" s="43"/>
      <c r="RE33" s="43"/>
      <c r="RF33" s="43"/>
      <c r="RG33" s="43"/>
      <c r="RH33" s="43"/>
      <c r="RI33" s="43"/>
      <c r="RJ33" s="43"/>
      <c r="RK33" s="43"/>
      <c r="RL33" s="43"/>
      <c r="RM33" s="43"/>
      <c r="RN33" s="43"/>
      <c r="RO33" s="43"/>
      <c r="RP33" s="43"/>
      <c r="RQ33" s="43"/>
      <c r="RR33" s="43"/>
      <c r="RS33" s="43"/>
      <c r="RT33" s="43"/>
      <c r="RU33" s="43"/>
      <c r="RV33" s="43"/>
      <c r="RW33" s="43"/>
      <c r="RX33" s="43"/>
      <c r="RY33" s="43"/>
      <c r="RZ33" s="43"/>
      <c r="SA33" s="43"/>
      <c r="SB33" s="43"/>
      <c r="SC33" s="43"/>
      <c r="SD33" s="43"/>
      <c r="SE33" s="43"/>
      <c r="SF33" s="43"/>
      <c r="SG33" s="43"/>
      <c r="SH33" s="43"/>
      <c r="SI33" s="43"/>
      <c r="SJ33" s="43"/>
      <c r="SK33" s="43"/>
      <c r="SL33" s="43"/>
      <c r="SM33" s="43"/>
      <c r="SN33" s="43"/>
      <c r="SO33" s="43"/>
      <c r="SP33" s="43"/>
      <c r="SQ33" s="43"/>
      <c r="SR33" s="43"/>
      <c r="SS33" s="43"/>
      <c r="ST33" s="43"/>
      <c r="SU33" s="43"/>
      <c r="SV33" s="43"/>
      <c r="SW33" s="43"/>
      <c r="SX33" s="43"/>
      <c r="SY33" s="43"/>
      <c r="SZ33" s="43"/>
      <c r="TA33" s="43"/>
      <c r="TB33" s="43"/>
      <c r="TC33" s="43"/>
      <c r="TD33" s="43"/>
      <c r="TE33" s="43"/>
      <c r="TF33" s="43"/>
      <c r="TG33" s="43"/>
      <c r="TH33" s="43"/>
      <c r="TI33" s="43"/>
      <c r="TJ33" s="43"/>
      <c r="TK33" s="43"/>
      <c r="TL33" s="43"/>
      <c r="TM33" s="43"/>
      <c r="TN33" s="43"/>
      <c r="TO33" s="43"/>
      <c r="TP33" s="43"/>
      <c r="TQ33" s="43"/>
      <c r="TR33" s="43"/>
      <c r="TS33" s="43"/>
      <c r="TT33" s="43"/>
      <c r="TU33" s="43"/>
      <c r="TV33" s="43"/>
      <c r="TW33" s="43"/>
      <c r="TX33" s="43"/>
      <c r="TY33" s="43"/>
      <c r="TZ33" s="43"/>
      <c r="UA33" s="43"/>
      <c r="UB33" s="43"/>
      <c r="UC33" s="43"/>
      <c r="UD33" s="43"/>
      <c r="UE33" s="43"/>
      <c r="UF33" s="43"/>
      <c r="UG33" s="43"/>
      <c r="UH33" s="43"/>
      <c r="UI33" s="43"/>
      <c r="UJ33" s="43"/>
      <c r="UK33" s="43"/>
      <c r="UL33" s="43"/>
      <c r="UM33" s="43"/>
      <c r="UN33" s="43"/>
      <c r="UO33" s="43"/>
      <c r="UP33" s="43"/>
      <c r="UQ33" s="43"/>
      <c r="UR33" s="43"/>
      <c r="US33" s="43"/>
      <c r="UT33" s="43"/>
      <c r="UU33" s="43"/>
      <c r="UV33" s="43"/>
      <c r="UW33" s="43"/>
      <c r="UX33" s="43"/>
      <c r="UY33" s="43"/>
      <c r="UZ33" s="43"/>
      <c r="VA33" s="43"/>
      <c r="VB33" s="43"/>
      <c r="VC33" s="43"/>
      <c r="VD33" s="43"/>
      <c r="VE33" s="43"/>
      <c r="VF33" s="43"/>
      <c r="VG33" s="43"/>
      <c r="VH33" s="43"/>
      <c r="VI33" s="43"/>
      <c r="VJ33" s="43"/>
      <c r="VK33" s="43"/>
      <c r="VL33" s="43"/>
      <c r="VM33" s="43"/>
      <c r="VN33" s="43"/>
      <c r="VO33" s="43"/>
      <c r="VP33" s="43"/>
      <c r="VQ33" s="43"/>
      <c r="VR33" s="43"/>
      <c r="VS33" s="43"/>
      <c r="VT33" s="43"/>
      <c r="VU33" s="43"/>
      <c r="VV33" s="43"/>
      <c r="VW33" s="43"/>
      <c r="VX33" s="43"/>
      <c r="VY33" s="43"/>
      <c r="VZ33" s="43"/>
      <c r="WA33" s="43"/>
      <c r="WB33" s="43"/>
      <c r="WC33" s="43"/>
      <c r="WD33" s="43"/>
      <c r="WE33" s="43"/>
      <c r="WF33" s="43"/>
      <c r="WG33" s="43"/>
      <c r="WH33" s="43"/>
      <c r="WI33" s="43"/>
      <c r="WJ33" s="43"/>
      <c r="WK33" s="43"/>
      <c r="WL33" s="43"/>
      <c r="WM33" s="43"/>
      <c r="WN33" s="43"/>
      <c r="WO33" s="43"/>
      <c r="WP33" s="43"/>
      <c r="WQ33" s="43"/>
      <c r="WR33" s="43"/>
      <c r="WS33" s="43"/>
      <c r="WT33" s="43"/>
      <c r="WU33" s="43"/>
      <c r="WV33" s="43"/>
      <c r="WW33" s="43"/>
      <c r="WX33" s="43"/>
      <c r="WY33" s="43"/>
      <c r="WZ33" s="43"/>
      <c r="XA33" s="43"/>
      <c r="XB33" s="43"/>
      <c r="XC33" s="43"/>
      <c r="XD33" s="43"/>
      <c r="XE33" s="43"/>
      <c r="XF33" s="43"/>
      <c r="XG33" s="43"/>
      <c r="XH33" s="43"/>
      <c r="XI33" s="43"/>
      <c r="XJ33" s="43"/>
      <c r="XK33" s="43"/>
      <c r="XL33" s="43"/>
      <c r="XM33" s="43"/>
      <c r="XN33" s="43"/>
      <c r="XO33" s="43"/>
      <c r="XP33" s="43"/>
      <c r="XQ33" s="43"/>
      <c r="XR33" s="43"/>
      <c r="XS33" s="43"/>
      <c r="XT33" s="43"/>
      <c r="XU33" s="43"/>
      <c r="XV33" s="43"/>
      <c r="XW33" s="43"/>
      <c r="XX33" s="43"/>
      <c r="XY33" s="43"/>
      <c r="XZ33" s="43"/>
      <c r="YA33" s="43"/>
      <c r="YB33" s="43"/>
      <c r="YC33" s="43"/>
      <c r="YD33" s="43"/>
      <c r="YE33" s="43"/>
      <c r="YF33" s="43"/>
      <c r="YG33" s="43"/>
      <c r="YH33" s="43"/>
      <c r="YI33" s="43"/>
      <c r="YJ33" s="43"/>
      <c r="YK33" s="43"/>
      <c r="YL33" s="43"/>
      <c r="YM33" s="43"/>
      <c r="YN33" s="43"/>
      <c r="YO33" s="43"/>
      <c r="YP33" s="43"/>
      <c r="YQ33" s="43"/>
      <c r="YR33" s="43"/>
      <c r="YS33" s="43"/>
      <c r="YT33" s="43"/>
      <c r="YU33" s="43"/>
      <c r="YV33" s="43"/>
      <c r="YW33" s="43"/>
      <c r="YX33" s="43"/>
      <c r="YY33" s="43"/>
      <c r="YZ33" s="43"/>
      <c r="ZA33" s="43"/>
      <c r="ZB33" s="43"/>
      <c r="ZC33" s="43"/>
      <c r="ZD33" s="43"/>
      <c r="ZE33" s="43"/>
    </row>
    <row r="34" spans="1:681" s="86" customFormat="1">
      <c r="A34" s="80"/>
      <c r="B34" s="405" t="s">
        <v>496</v>
      </c>
      <c r="C34" s="385" t="s">
        <v>19</v>
      </c>
      <c r="D34" s="386"/>
      <c r="E34" s="386"/>
      <c r="F34" s="386"/>
      <c r="G34" s="4" t="s">
        <v>251</v>
      </c>
      <c r="H34" s="4" t="s">
        <v>254</v>
      </c>
      <c r="I34" s="21" t="s">
        <v>498</v>
      </c>
      <c r="J34" s="21" t="s">
        <v>256</v>
      </c>
      <c r="K34" s="21" t="s">
        <v>547</v>
      </c>
      <c r="L34" s="21"/>
      <c r="M34" s="17" t="s">
        <v>253</v>
      </c>
      <c r="N34" s="16"/>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c r="JC34" s="43"/>
      <c r="JD34" s="43"/>
      <c r="JE34" s="43"/>
      <c r="JF34" s="43"/>
      <c r="JG34" s="43"/>
      <c r="JH34" s="43"/>
      <c r="JI34" s="43"/>
      <c r="JJ34" s="43"/>
      <c r="JK34" s="43"/>
      <c r="JL34" s="43"/>
      <c r="JM34" s="43"/>
      <c r="JN34" s="43"/>
      <c r="JO34" s="43"/>
      <c r="JP34" s="43"/>
      <c r="JQ34" s="43"/>
      <c r="JR34" s="43"/>
      <c r="JS34" s="43"/>
      <c r="JT34" s="43"/>
      <c r="JU34" s="43"/>
      <c r="JV34" s="43"/>
      <c r="JW34" s="43"/>
      <c r="JX34" s="43"/>
      <c r="JY34" s="43"/>
      <c r="JZ34" s="43"/>
      <c r="KA34" s="43"/>
      <c r="KB34" s="43"/>
      <c r="KC34" s="43"/>
      <c r="KD34" s="43"/>
      <c r="KE34" s="43"/>
      <c r="KF34" s="43"/>
      <c r="KG34" s="43"/>
      <c r="KH34" s="43"/>
      <c r="KI34" s="43"/>
      <c r="KJ34" s="43"/>
      <c r="KK34" s="43"/>
      <c r="KL34" s="43"/>
      <c r="KM34" s="43"/>
      <c r="KN34" s="43"/>
      <c r="KO34" s="43"/>
      <c r="KP34" s="43"/>
      <c r="KQ34" s="43"/>
      <c r="KR34" s="43"/>
      <c r="KS34" s="43"/>
      <c r="KT34" s="43"/>
      <c r="KU34" s="43"/>
      <c r="KV34" s="43"/>
      <c r="KW34" s="43"/>
      <c r="KX34" s="43"/>
      <c r="KY34" s="43"/>
      <c r="KZ34" s="43"/>
      <c r="LA34" s="43"/>
      <c r="LB34" s="43"/>
      <c r="LC34" s="43"/>
      <c r="LD34" s="43"/>
      <c r="LE34" s="43"/>
      <c r="LF34" s="43"/>
      <c r="LG34" s="43"/>
      <c r="LH34" s="43"/>
      <c r="LI34" s="43"/>
      <c r="LJ34" s="43"/>
      <c r="LK34" s="43"/>
      <c r="LL34" s="43"/>
      <c r="LM34" s="43"/>
      <c r="LN34" s="43"/>
      <c r="LO34" s="43"/>
      <c r="LP34" s="43"/>
      <c r="LQ34" s="43"/>
      <c r="LR34" s="43"/>
      <c r="LS34" s="43"/>
      <c r="LT34" s="43"/>
      <c r="LU34" s="43"/>
      <c r="LV34" s="43"/>
      <c r="LW34" s="43"/>
      <c r="LX34" s="43"/>
      <c r="LY34" s="43"/>
      <c r="LZ34" s="43"/>
      <c r="MA34" s="43"/>
      <c r="MB34" s="43"/>
      <c r="MC34" s="43"/>
      <c r="MD34" s="43"/>
      <c r="ME34" s="43"/>
      <c r="MF34" s="43"/>
      <c r="MG34" s="43"/>
      <c r="MH34" s="43"/>
      <c r="MI34" s="43"/>
      <c r="MJ34" s="43"/>
      <c r="MK34" s="43"/>
      <c r="ML34" s="43"/>
      <c r="MM34" s="43"/>
      <c r="MN34" s="43"/>
      <c r="MO34" s="43"/>
      <c r="MP34" s="43"/>
      <c r="MQ34" s="43"/>
      <c r="MR34" s="43"/>
      <c r="MS34" s="43"/>
      <c r="MT34" s="43"/>
      <c r="MU34" s="43"/>
      <c r="MV34" s="43"/>
      <c r="MW34" s="43"/>
      <c r="MX34" s="43"/>
      <c r="MY34" s="43"/>
      <c r="MZ34" s="43"/>
      <c r="NA34" s="43"/>
      <c r="NB34" s="43"/>
      <c r="NC34" s="43"/>
      <c r="ND34" s="43"/>
      <c r="NE34" s="43"/>
      <c r="NF34" s="43"/>
      <c r="NG34" s="43"/>
      <c r="NH34" s="43"/>
      <c r="NI34" s="43"/>
      <c r="NJ34" s="43"/>
      <c r="NK34" s="43"/>
      <c r="NL34" s="43"/>
      <c r="NM34" s="43"/>
      <c r="NN34" s="43"/>
      <c r="NO34" s="43"/>
      <c r="NP34" s="43"/>
      <c r="NQ34" s="43"/>
      <c r="NR34" s="43"/>
      <c r="NS34" s="43"/>
      <c r="NT34" s="43"/>
      <c r="NU34" s="43"/>
      <c r="NV34" s="43"/>
      <c r="NW34" s="43"/>
      <c r="NX34" s="43"/>
      <c r="NY34" s="43"/>
      <c r="NZ34" s="43"/>
      <c r="OA34" s="43"/>
      <c r="OB34" s="43"/>
      <c r="OC34" s="43"/>
      <c r="OD34" s="43"/>
      <c r="OE34" s="43"/>
      <c r="OF34" s="43"/>
      <c r="OG34" s="43"/>
      <c r="OH34" s="43"/>
      <c r="OI34" s="43"/>
      <c r="OJ34" s="43"/>
      <c r="OK34" s="43"/>
      <c r="OL34" s="43"/>
      <c r="OM34" s="43"/>
      <c r="ON34" s="43"/>
      <c r="OO34" s="43"/>
      <c r="OP34" s="43"/>
      <c r="OQ34" s="43"/>
      <c r="OR34" s="43"/>
      <c r="OS34" s="43"/>
      <c r="OT34" s="43"/>
      <c r="OU34" s="43"/>
      <c r="OV34" s="43"/>
      <c r="OW34" s="43"/>
      <c r="OX34" s="43"/>
      <c r="OY34" s="43"/>
      <c r="OZ34" s="43"/>
      <c r="PA34" s="43"/>
      <c r="PB34" s="43"/>
      <c r="PC34" s="43"/>
      <c r="PD34" s="43"/>
      <c r="PE34" s="43"/>
      <c r="PF34" s="43"/>
      <c r="PG34" s="43"/>
      <c r="PH34" s="43"/>
      <c r="PI34" s="43"/>
      <c r="PJ34" s="43"/>
      <c r="PK34" s="43"/>
      <c r="PL34" s="43"/>
      <c r="PM34" s="43"/>
      <c r="PN34" s="43"/>
      <c r="PO34" s="43"/>
      <c r="PP34" s="43"/>
      <c r="PQ34" s="43"/>
      <c r="PR34" s="43"/>
      <c r="PS34" s="43"/>
      <c r="PT34" s="43"/>
      <c r="PU34" s="43"/>
      <c r="PV34" s="43"/>
      <c r="PW34" s="43"/>
      <c r="PX34" s="43"/>
      <c r="PY34" s="43"/>
      <c r="PZ34" s="43"/>
      <c r="QA34" s="43"/>
      <c r="QB34" s="43"/>
      <c r="QC34" s="43"/>
      <c r="QD34" s="43"/>
      <c r="QE34" s="43"/>
      <c r="QF34" s="43"/>
      <c r="QG34" s="43"/>
      <c r="QH34" s="43"/>
      <c r="QI34" s="43"/>
      <c r="QJ34" s="43"/>
      <c r="QK34" s="43"/>
      <c r="QL34" s="43"/>
      <c r="QM34" s="43"/>
      <c r="QN34" s="43"/>
      <c r="QO34" s="43"/>
      <c r="QP34" s="43"/>
      <c r="QQ34" s="43"/>
      <c r="QR34" s="43"/>
      <c r="QS34" s="43"/>
      <c r="QT34" s="43"/>
      <c r="QU34" s="43"/>
      <c r="QV34" s="43"/>
      <c r="QW34" s="43"/>
      <c r="QX34" s="43"/>
      <c r="QY34" s="43"/>
      <c r="QZ34" s="43"/>
      <c r="RA34" s="43"/>
      <c r="RB34" s="43"/>
      <c r="RC34" s="43"/>
      <c r="RD34" s="43"/>
      <c r="RE34" s="43"/>
      <c r="RF34" s="43"/>
      <c r="RG34" s="43"/>
      <c r="RH34" s="43"/>
      <c r="RI34" s="43"/>
      <c r="RJ34" s="43"/>
      <c r="RK34" s="43"/>
      <c r="RL34" s="43"/>
      <c r="RM34" s="43"/>
      <c r="RN34" s="43"/>
      <c r="RO34" s="43"/>
      <c r="RP34" s="43"/>
      <c r="RQ34" s="43"/>
      <c r="RR34" s="43"/>
      <c r="RS34" s="43"/>
      <c r="RT34" s="43"/>
      <c r="RU34" s="43"/>
      <c r="RV34" s="43"/>
      <c r="RW34" s="43"/>
      <c r="RX34" s="43"/>
      <c r="RY34" s="43"/>
      <c r="RZ34" s="43"/>
      <c r="SA34" s="43"/>
      <c r="SB34" s="43"/>
      <c r="SC34" s="43"/>
      <c r="SD34" s="43"/>
      <c r="SE34" s="43"/>
      <c r="SF34" s="43"/>
      <c r="SG34" s="43"/>
      <c r="SH34" s="43"/>
      <c r="SI34" s="43"/>
      <c r="SJ34" s="43"/>
      <c r="SK34" s="43"/>
      <c r="SL34" s="43"/>
      <c r="SM34" s="43"/>
      <c r="SN34" s="43"/>
      <c r="SO34" s="43"/>
      <c r="SP34" s="43"/>
      <c r="SQ34" s="43"/>
      <c r="SR34" s="43"/>
      <c r="SS34" s="43"/>
      <c r="ST34" s="43"/>
      <c r="SU34" s="43"/>
      <c r="SV34" s="43"/>
      <c r="SW34" s="43"/>
      <c r="SX34" s="43"/>
      <c r="SY34" s="43"/>
      <c r="SZ34" s="43"/>
      <c r="TA34" s="43"/>
      <c r="TB34" s="43"/>
      <c r="TC34" s="43"/>
      <c r="TD34" s="43"/>
      <c r="TE34" s="43"/>
      <c r="TF34" s="43"/>
      <c r="TG34" s="43"/>
      <c r="TH34" s="43"/>
      <c r="TI34" s="43"/>
      <c r="TJ34" s="43"/>
      <c r="TK34" s="43"/>
      <c r="TL34" s="43"/>
      <c r="TM34" s="43"/>
      <c r="TN34" s="43"/>
      <c r="TO34" s="43"/>
      <c r="TP34" s="43"/>
      <c r="TQ34" s="43"/>
      <c r="TR34" s="43"/>
      <c r="TS34" s="43"/>
      <c r="TT34" s="43"/>
      <c r="TU34" s="43"/>
      <c r="TV34" s="43"/>
      <c r="TW34" s="43"/>
      <c r="TX34" s="43"/>
      <c r="TY34" s="43"/>
      <c r="TZ34" s="43"/>
      <c r="UA34" s="43"/>
      <c r="UB34" s="43"/>
      <c r="UC34" s="43"/>
      <c r="UD34" s="43"/>
      <c r="UE34" s="43"/>
      <c r="UF34" s="43"/>
      <c r="UG34" s="43"/>
      <c r="UH34" s="43"/>
      <c r="UI34" s="43"/>
      <c r="UJ34" s="43"/>
      <c r="UK34" s="43"/>
      <c r="UL34" s="43"/>
      <c r="UM34" s="43"/>
      <c r="UN34" s="43"/>
      <c r="UO34" s="43"/>
      <c r="UP34" s="43"/>
      <c r="UQ34" s="43"/>
      <c r="UR34" s="43"/>
      <c r="US34" s="43"/>
      <c r="UT34" s="43"/>
      <c r="UU34" s="43"/>
      <c r="UV34" s="43"/>
      <c r="UW34" s="43"/>
      <c r="UX34" s="43"/>
      <c r="UY34" s="43"/>
      <c r="UZ34" s="43"/>
      <c r="VA34" s="43"/>
      <c r="VB34" s="43"/>
      <c r="VC34" s="43"/>
      <c r="VD34" s="43"/>
      <c r="VE34" s="43"/>
      <c r="VF34" s="43"/>
      <c r="VG34" s="43"/>
      <c r="VH34" s="43"/>
      <c r="VI34" s="43"/>
      <c r="VJ34" s="43"/>
      <c r="VK34" s="43"/>
      <c r="VL34" s="43"/>
      <c r="VM34" s="43"/>
      <c r="VN34" s="43"/>
      <c r="VO34" s="43"/>
      <c r="VP34" s="43"/>
      <c r="VQ34" s="43"/>
      <c r="VR34" s="43"/>
      <c r="VS34" s="43"/>
      <c r="VT34" s="43"/>
      <c r="VU34" s="43"/>
      <c r="VV34" s="43"/>
      <c r="VW34" s="43"/>
      <c r="VX34" s="43"/>
      <c r="VY34" s="43"/>
      <c r="VZ34" s="43"/>
      <c r="WA34" s="43"/>
      <c r="WB34" s="43"/>
      <c r="WC34" s="43"/>
      <c r="WD34" s="43"/>
      <c r="WE34" s="43"/>
      <c r="WF34" s="43"/>
      <c r="WG34" s="43"/>
      <c r="WH34" s="43"/>
      <c r="WI34" s="43"/>
      <c r="WJ34" s="43"/>
      <c r="WK34" s="43"/>
      <c r="WL34" s="43"/>
      <c r="WM34" s="43"/>
      <c r="WN34" s="43"/>
      <c r="WO34" s="43"/>
      <c r="WP34" s="43"/>
      <c r="WQ34" s="43"/>
      <c r="WR34" s="43"/>
      <c r="WS34" s="43"/>
      <c r="WT34" s="43"/>
      <c r="WU34" s="43"/>
      <c r="WV34" s="43"/>
      <c r="WW34" s="43"/>
      <c r="WX34" s="43"/>
      <c r="WY34" s="43"/>
      <c r="WZ34" s="43"/>
      <c r="XA34" s="43"/>
      <c r="XB34" s="43"/>
      <c r="XC34" s="43"/>
      <c r="XD34" s="43"/>
      <c r="XE34" s="43"/>
      <c r="XF34" s="43"/>
      <c r="XG34" s="43"/>
      <c r="XH34" s="43"/>
      <c r="XI34" s="43"/>
      <c r="XJ34" s="43"/>
      <c r="XK34" s="43"/>
      <c r="XL34" s="43"/>
      <c r="XM34" s="43"/>
      <c r="XN34" s="43"/>
      <c r="XO34" s="43"/>
      <c r="XP34" s="43"/>
      <c r="XQ34" s="43"/>
      <c r="XR34" s="43"/>
      <c r="XS34" s="43"/>
      <c r="XT34" s="43"/>
      <c r="XU34" s="43"/>
      <c r="XV34" s="43"/>
      <c r="XW34" s="43"/>
      <c r="XX34" s="43"/>
      <c r="XY34" s="43"/>
      <c r="XZ34" s="43"/>
      <c r="YA34" s="43"/>
      <c r="YB34" s="43"/>
      <c r="YC34" s="43"/>
      <c r="YD34" s="43"/>
      <c r="YE34" s="43"/>
      <c r="YF34" s="43"/>
      <c r="YG34" s="43"/>
      <c r="YH34" s="43"/>
      <c r="YI34" s="43"/>
      <c r="YJ34" s="43"/>
      <c r="YK34" s="43"/>
      <c r="YL34" s="43"/>
      <c r="YM34" s="43"/>
      <c r="YN34" s="43"/>
      <c r="YO34" s="43"/>
      <c r="YP34" s="43"/>
      <c r="YQ34" s="43"/>
      <c r="YR34" s="43"/>
      <c r="YS34" s="43"/>
      <c r="YT34" s="43"/>
      <c r="YU34" s="43"/>
      <c r="YV34" s="43"/>
      <c r="YW34" s="43"/>
      <c r="YX34" s="43"/>
      <c r="YY34" s="43"/>
      <c r="YZ34" s="43"/>
      <c r="ZA34" s="43"/>
      <c r="ZB34" s="43"/>
      <c r="ZC34" s="43"/>
      <c r="ZD34" s="43"/>
      <c r="ZE34" s="43"/>
    </row>
    <row r="35" spans="1:681">
      <c r="B35" s="400" t="s">
        <v>62</v>
      </c>
      <c r="C35" s="385" t="s">
        <v>20</v>
      </c>
      <c r="D35" s="386"/>
      <c r="E35" s="386"/>
      <c r="F35" s="386"/>
      <c r="G35" s="4" t="s">
        <v>251</v>
      </c>
      <c r="H35" s="4" t="s">
        <v>254</v>
      </c>
      <c r="I35" s="21" t="s">
        <v>265</v>
      </c>
      <c r="J35" s="21" t="s">
        <v>256</v>
      </c>
      <c r="M35" s="17" t="s">
        <v>253</v>
      </c>
      <c r="N35" s="16"/>
    </row>
    <row r="36" spans="1:681" s="87" customFormat="1">
      <c r="B36" s="400" t="s">
        <v>63</v>
      </c>
      <c r="C36" s="385" t="s">
        <v>21</v>
      </c>
      <c r="D36" s="386"/>
      <c r="E36" s="386"/>
      <c r="F36" s="386"/>
      <c r="G36" s="4" t="s">
        <v>251</v>
      </c>
      <c r="H36" s="4" t="s">
        <v>254</v>
      </c>
      <c r="I36" s="21" t="s">
        <v>274</v>
      </c>
      <c r="J36" s="21" t="s">
        <v>256</v>
      </c>
      <c r="M36" s="17" t="s">
        <v>253</v>
      </c>
      <c r="N36" s="16"/>
    </row>
    <row r="37" spans="1:681">
      <c r="B37" s="399" t="s">
        <v>64</v>
      </c>
      <c r="C37" s="385" t="s">
        <v>22</v>
      </c>
      <c r="D37" s="386"/>
      <c r="E37" s="386"/>
      <c r="F37" s="386"/>
      <c r="G37" s="4" t="s">
        <v>251</v>
      </c>
      <c r="H37" s="4" t="s">
        <v>254</v>
      </c>
      <c r="I37" s="21" t="s">
        <v>266</v>
      </c>
      <c r="J37" s="21" t="s">
        <v>273</v>
      </c>
      <c r="M37" s="17" t="s">
        <v>253</v>
      </c>
      <c r="N37" s="16"/>
    </row>
    <row r="38" spans="1:681">
      <c r="B38" s="400" t="s">
        <v>135</v>
      </c>
      <c r="C38" s="385" t="s">
        <v>23</v>
      </c>
      <c r="D38" s="386"/>
      <c r="E38" s="386"/>
      <c r="F38" s="386"/>
      <c r="G38" s="4" t="s">
        <v>251</v>
      </c>
      <c r="H38" s="4" t="s">
        <v>254</v>
      </c>
      <c r="I38" s="21" t="s">
        <v>266</v>
      </c>
      <c r="J38" s="21" t="s">
        <v>273</v>
      </c>
      <c r="K38" s="21" t="s">
        <v>267</v>
      </c>
      <c r="L38" s="21"/>
      <c r="M38" s="17" t="s">
        <v>253</v>
      </c>
      <c r="N38" s="16"/>
    </row>
    <row r="39" spans="1:681">
      <c r="B39" s="400" t="s">
        <v>136</v>
      </c>
      <c r="C39" s="385" t="s">
        <v>24</v>
      </c>
      <c r="D39" s="386"/>
      <c r="E39" s="386"/>
      <c r="F39" s="386"/>
      <c r="G39" s="4" t="s">
        <v>251</v>
      </c>
      <c r="H39" s="4" t="s">
        <v>254</v>
      </c>
      <c r="I39" s="21" t="s">
        <v>266</v>
      </c>
      <c r="J39" s="21" t="s">
        <v>273</v>
      </c>
      <c r="K39" s="21" t="s">
        <v>268</v>
      </c>
      <c r="L39" s="21"/>
      <c r="M39" s="17" t="s">
        <v>253</v>
      </c>
      <c r="N39" s="16"/>
    </row>
    <row r="40" spans="1:681">
      <c r="B40" s="399" t="s">
        <v>131</v>
      </c>
      <c r="C40" s="385" t="s">
        <v>25</v>
      </c>
      <c r="D40" s="386"/>
      <c r="E40" s="386"/>
      <c r="F40" s="386"/>
      <c r="G40" s="4" t="s">
        <v>251</v>
      </c>
      <c r="H40" s="4" t="s">
        <v>254</v>
      </c>
      <c r="I40" s="21" t="s">
        <v>269</v>
      </c>
      <c r="J40" s="21" t="s">
        <v>273</v>
      </c>
      <c r="K40" s="4" t="s">
        <v>270</v>
      </c>
      <c r="L40" s="4"/>
      <c r="M40" s="17" t="s">
        <v>253</v>
      </c>
      <c r="N40" s="16"/>
    </row>
    <row r="41" spans="1:681">
      <c r="B41" s="290" t="s">
        <v>888</v>
      </c>
      <c r="C41" s="287" t="s">
        <v>889</v>
      </c>
      <c r="D41" s="386"/>
      <c r="E41" s="386"/>
      <c r="F41" s="386"/>
      <c r="G41" s="4"/>
      <c r="H41" s="4"/>
      <c r="I41" s="21"/>
      <c r="J41" s="21"/>
      <c r="K41" s="4"/>
      <c r="L41" s="4"/>
      <c r="M41" s="17"/>
      <c r="N41" s="16"/>
    </row>
    <row r="42" spans="1:681">
      <c r="B42" s="399" t="s">
        <v>146</v>
      </c>
      <c r="C42" s="385" t="s">
        <v>26</v>
      </c>
      <c r="D42" s="386"/>
      <c r="E42" s="386"/>
      <c r="F42" s="386"/>
      <c r="G42" s="4" t="s">
        <v>251</v>
      </c>
      <c r="H42" s="4" t="s">
        <v>254</v>
      </c>
      <c r="I42" s="21" t="s">
        <v>271</v>
      </c>
      <c r="J42" s="21" t="s">
        <v>272</v>
      </c>
      <c r="M42" s="17" t="s">
        <v>253</v>
      </c>
      <c r="N42" s="16"/>
    </row>
    <row r="43" spans="1:681" ht="30">
      <c r="B43" s="399" t="s">
        <v>65</v>
      </c>
      <c r="C43" s="385" t="s">
        <v>27</v>
      </c>
      <c r="D43" s="386"/>
      <c r="E43" s="386"/>
      <c r="F43" s="386"/>
      <c r="G43" s="4" t="s">
        <v>251</v>
      </c>
      <c r="H43" s="4" t="s">
        <v>254</v>
      </c>
      <c r="I43" s="21" t="s">
        <v>274</v>
      </c>
      <c r="J43" s="21" t="s">
        <v>273</v>
      </c>
      <c r="M43" s="17" t="s">
        <v>253</v>
      </c>
      <c r="N43" s="16"/>
    </row>
    <row r="44" spans="1:681" ht="30">
      <c r="B44" s="399" t="s">
        <v>1070</v>
      </c>
      <c r="C44" s="385" t="s">
        <v>1071</v>
      </c>
      <c r="D44" s="386"/>
      <c r="E44" s="386"/>
      <c r="F44" s="386"/>
      <c r="G44" s="4" t="s">
        <v>251</v>
      </c>
      <c r="H44" s="4" t="s">
        <v>254</v>
      </c>
      <c r="I44" s="4"/>
      <c r="J44" s="21"/>
      <c r="L44" s="410" t="s">
        <v>1072</v>
      </c>
      <c r="M44" s="17" t="s">
        <v>253</v>
      </c>
      <c r="N44" s="16"/>
    </row>
    <row r="45" spans="1:681">
      <c r="B45" s="411" t="s">
        <v>66</v>
      </c>
      <c r="C45" s="412" t="s">
        <v>28</v>
      </c>
      <c r="D45" s="386"/>
      <c r="E45" s="386"/>
      <c r="F45" s="386"/>
      <c r="G45" s="4" t="s">
        <v>251</v>
      </c>
      <c r="H45" s="4" t="s">
        <v>254</v>
      </c>
      <c r="I45" s="21"/>
      <c r="M45" s="17" t="s">
        <v>253</v>
      </c>
    </row>
    <row r="46" spans="1:681">
      <c r="B46" s="384" t="s">
        <v>67</v>
      </c>
      <c r="C46" s="385"/>
      <c r="D46" s="66"/>
      <c r="E46" s="66"/>
      <c r="F46" s="66"/>
    </row>
    <row r="47" spans="1:681">
      <c r="B47" s="399" t="s">
        <v>137</v>
      </c>
      <c r="C47" s="385" t="s">
        <v>29</v>
      </c>
      <c r="D47" s="386"/>
      <c r="E47" s="386"/>
      <c r="F47" s="386"/>
      <c r="G47" s="4" t="s">
        <v>251</v>
      </c>
      <c r="H47" s="21" t="s">
        <v>275</v>
      </c>
      <c r="I47" s="21" t="s">
        <v>276</v>
      </c>
      <c r="M47" s="16" t="s">
        <v>294</v>
      </c>
    </row>
    <row r="48" spans="1:681">
      <c r="B48" s="399" t="s">
        <v>138</v>
      </c>
      <c r="C48" s="385" t="s">
        <v>30</v>
      </c>
      <c r="D48" s="386"/>
      <c r="E48" s="386"/>
      <c r="F48" s="386"/>
      <c r="G48" s="4" t="s">
        <v>251</v>
      </c>
      <c r="H48" s="21" t="s">
        <v>275</v>
      </c>
      <c r="I48" s="21" t="s">
        <v>277</v>
      </c>
      <c r="M48" s="16" t="s">
        <v>294</v>
      </c>
    </row>
    <row r="49" spans="1:13">
      <c r="B49" s="399" t="s">
        <v>140</v>
      </c>
      <c r="C49" s="385" t="s">
        <v>31</v>
      </c>
      <c r="D49" s="386"/>
      <c r="E49" s="386"/>
      <c r="F49" s="386"/>
      <c r="G49" s="4" t="s">
        <v>251</v>
      </c>
      <c r="H49" s="21" t="s">
        <v>275</v>
      </c>
      <c r="I49" s="21" t="s">
        <v>278</v>
      </c>
      <c r="M49" s="16" t="s">
        <v>294</v>
      </c>
    </row>
    <row r="50" spans="1:13" ht="30">
      <c r="B50" s="399" t="s">
        <v>68</v>
      </c>
      <c r="C50" s="385" t="s">
        <v>186</v>
      </c>
      <c r="D50" s="386"/>
      <c r="E50" s="386"/>
      <c r="F50" s="386"/>
      <c r="G50" s="4" t="s">
        <v>251</v>
      </c>
      <c r="H50" s="21" t="s">
        <v>275</v>
      </c>
      <c r="I50" s="21" t="s">
        <v>279</v>
      </c>
      <c r="M50" s="16" t="s">
        <v>294</v>
      </c>
    </row>
    <row r="51" spans="1:13">
      <c r="B51" s="411" t="s">
        <v>69</v>
      </c>
      <c r="C51" s="412" t="s">
        <v>32</v>
      </c>
      <c r="D51" s="386"/>
      <c r="E51" s="386"/>
      <c r="F51" s="386"/>
      <c r="G51" s="4" t="s">
        <v>251</v>
      </c>
      <c r="H51" s="21" t="s">
        <v>275</v>
      </c>
      <c r="M51" s="16" t="s">
        <v>294</v>
      </c>
    </row>
    <row r="52" spans="1:13">
      <c r="B52" s="384" t="s">
        <v>1073</v>
      </c>
      <c r="C52" s="412" t="s">
        <v>1074</v>
      </c>
      <c r="D52" s="386"/>
      <c r="E52" s="386"/>
      <c r="F52" s="386"/>
      <c r="G52" s="4" t="s">
        <v>251</v>
      </c>
      <c r="H52" s="4" t="s">
        <v>1075</v>
      </c>
      <c r="M52" s="16" t="s">
        <v>294</v>
      </c>
    </row>
    <row r="53" spans="1:13">
      <c r="B53" s="384" t="s">
        <v>141</v>
      </c>
      <c r="C53" s="385" t="s">
        <v>33</v>
      </c>
      <c r="D53" s="386"/>
      <c r="E53" s="386"/>
      <c r="F53" s="386"/>
      <c r="G53" s="4" t="s">
        <v>251</v>
      </c>
      <c r="H53" s="4" t="s">
        <v>281</v>
      </c>
      <c r="M53" s="16"/>
    </row>
    <row r="54" spans="1:13">
      <c r="B54" s="384" t="s">
        <v>142</v>
      </c>
      <c r="C54" s="385" t="s">
        <v>34</v>
      </c>
      <c r="D54" s="386"/>
      <c r="E54" s="386"/>
      <c r="F54" s="386"/>
      <c r="G54" s="4" t="s">
        <v>251</v>
      </c>
      <c r="H54" s="4" t="s">
        <v>282</v>
      </c>
      <c r="M54" s="16" t="s">
        <v>294</v>
      </c>
    </row>
    <row r="55" spans="1:13">
      <c r="B55" s="399" t="s">
        <v>458</v>
      </c>
      <c r="C55" s="385" t="s">
        <v>35</v>
      </c>
      <c r="D55" s="386"/>
      <c r="E55" s="386"/>
      <c r="F55" s="386"/>
      <c r="G55" s="4" t="s">
        <v>251</v>
      </c>
      <c r="H55" s="4" t="s">
        <v>283</v>
      </c>
      <c r="M55" s="16" t="s">
        <v>294</v>
      </c>
    </row>
    <row r="56" spans="1:13">
      <c r="B56" s="399" t="s">
        <v>459</v>
      </c>
      <c r="C56" s="385" t="s">
        <v>36</v>
      </c>
      <c r="D56" s="386"/>
      <c r="E56" s="386"/>
      <c r="F56" s="386"/>
      <c r="G56" s="4" t="s">
        <v>251</v>
      </c>
      <c r="H56" s="4" t="s">
        <v>284</v>
      </c>
      <c r="M56" s="16" t="s">
        <v>294</v>
      </c>
    </row>
    <row r="57" spans="1:13">
      <c r="B57" s="384" t="s">
        <v>143</v>
      </c>
      <c r="C57" s="385" t="s">
        <v>37</v>
      </c>
      <c r="D57" s="386"/>
      <c r="E57" s="386"/>
      <c r="F57" s="386"/>
      <c r="G57" s="4" t="s">
        <v>251</v>
      </c>
      <c r="H57" s="4" t="s">
        <v>285</v>
      </c>
      <c r="M57" s="16" t="s">
        <v>294</v>
      </c>
    </row>
    <row r="58" spans="1:13">
      <c r="B58" s="80"/>
      <c r="C58" s="88"/>
      <c r="D58" s="16" t="s">
        <v>386</v>
      </c>
      <c r="E58" s="16" t="s">
        <v>387</v>
      </c>
    </row>
    <row r="59" spans="1:13">
      <c r="B59" s="89"/>
      <c r="C59" s="90"/>
      <c r="D59" s="91"/>
    </row>
    <row r="60" spans="1:13" ht="12" customHeight="1">
      <c r="A60" s="44" t="s">
        <v>1076</v>
      </c>
      <c r="B60" s="77"/>
      <c r="C60" s="78"/>
    </row>
    <row r="61" spans="1:13" ht="12" customHeight="1">
      <c r="A61" s="44"/>
      <c r="B61" s="77"/>
      <c r="C61" s="78"/>
    </row>
    <row r="62" spans="1:13" ht="12" customHeight="1">
      <c r="A62" s="31" t="s">
        <v>473</v>
      </c>
      <c r="B62" s="77"/>
      <c r="C62" s="78"/>
    </row>
    <row r="63" spans="1:13" s="80" customFormat="1" ht="15" customHeight="1">
      <c r="B63" s="81"/>
      <c r="C63" s="81"/>
    </row>
    <row r="64" spans="1:13" ht="12" customHeight="1">
      <c r="B64" s="82"/>
      <c r="C64" s="83"/>
      <c r="D64" s="403" t="s">
        <v>1077</v>
      </c>
      <c r="K64" s="80"/>
    </row>
    <row r="65" spans="1:679" ht="12" customHeight="1">
      <c r="B65" s="82"/>
      <c r="C65" s="83"/>
      <c r="D65" s="385" t="s">
        <v>1078</v>
      </c>
      <c r="J65" s="80"/>
    </row>
    <row r="66" spans="1:679">
      <c r="B66" s="384" t="s">
        <v>55</v>
      </c>
      <c r="C66" s="404"/>
      <c r="D66" s="66"/>
      <c r="J66" s="80"/>
    </row>
    <row r="67" spans="1:679" s="3" customFormat="1">
      <c r="B67" s="399" t="s">
        <v>134</v>
      </c>
      <c r="C67" s="385" t="s">
        <v>3</v>
      </c>
      <c r="D67" s="386"/>
      <c r="E67" s="4" t="s">
        <v>251</v>
      </c>
      <c r="F67" s="4" t="s">
        <v>254</v>
      </c>
      <c r="G67" s="21"/>
      <c r="H67" s="21" t="s">
        <v>256</v>
      </c>
      <c r="J67" s="80"/>
      <c r="K67" s="16"/>
      <c r="L67" s="16"/>
    </row>
    <row r="68" spans="1:679">
      <c r="B68" s="400" t="s">
        <v>359</v>
      </c>
      <c r="C68" s="385" t="s">
        <v>4</v>
      </c>
      <c r="D68" s="386"/>
      <c r="E68" s="4" t="s">
        <v>251</v>
      </c>
      <c r="F68" s="4" t="s">
        <v>254</v>
      </c>
      <c r="G68" s="4" t="s">
        <v>255</v>
      </c>
      <c r="H68" s="21" t="s">
        <v>256</v>
      </c>
      <c r="J68" s="80"/>
      <c r="K68" s="16"/>
      <c r="L68" s="16"/>
    </row>
    <row r="69" spans="1:679" s="85" customFormat="1">
      <c r="A69" s="80"/>
      <c r="B69" s="400" t="s">
        <v>56</v>
      </c>
      <c r="C69" s="385" t="s">
        <v>5</v>
      </c>
      <c r="D69" s="386"/>
      <c r="E69" s="4" t="s">
        <v>251</v>
      </c>
      <c r="F69" s="4" t="s">
        <v>254</v>
      </c>
      <c r="G69" s="4" t="s">
        <v>257</v>
      </c>
      <c r="H69" s="21" t="s">
        <v>256</v>
      </c>
      <c r="I69" s="3"/>
      <c r="J69" s="80"/>
      <c r="K69" s="16"/>
      <c r="L69" s="16"/>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row>
    <row r="70" spans="1:679">
      <c r="B70" s="405" t="s">
        <v>57</v>
      </c>
      <c r="C70" s="385" t="s">
        <v>6</v>
      </c>
      <c r="D70" s="386"/>
      <c r="E70" s="4" t="s">
        <v>251</v>
      </c>
      <c r="F70" s="4" t="s">
        <v>254</v>
      </c>
      <c r="G70" s="21" t="s">
        <v>258</v>
      </c>
      <c r="H70" s="21" t="s">
        <v>256</v>
      </c>
      <c r="J70" s="80"/>
      <c r="K70" s="16"/>
      <c r="L70" s="16"/>
    </row>
    <row r="71" spans="1:679">
      <c r="B71" s="405" t="s">
        <v>58</v>
      </c>
      <c r="C71" s="385" t="s">
        <v>39</v>
      </c>
      <c r="D71" s="386"/>
      <c r="E71" s="4" t="s">
        <v>251</v>
      </c>
      <c r="F71" s="4" t="s">
        <v>254</v>
      </c>
      <c r="G71" s="21" t="s">
        <v>259</v>
      </c>
      <c r="H71" s="21" t="s">
        <v>256</v>
      </c>
      <c r="J71" s="80"/>
      <c r="K71" s="16"/>
      <c r="L71" s="16"/>
    </row>
    <row r="72" spans="1:679">
      <c r="B72" s="400" t="s">
        <v>59</v>
      </c>
      <c r="C72" s="385" t="s">
        <v>7</v>
      </c>
      <c r="D72" s="386"/>
      <c r="E72" s="4" t="s">
        <v>251</v>
      </c>
      <c r="F72" s="4" t="s">
        <v>254</v>
      </c>
      <c r="G72" s="21" t="s">
        <v>260</v>
      </c>
      <c r="H72" s="21" t="s">
        <v>256</v>
      </c>
      <c r="J72" s="80"/>
      <c r="K72" s="16"/>
      <c r="L72" s="16"/>
    </row>
    <row r="73" spans="1:679" ht="90">
      <c r="B73" s="400" t="s">
        <v>1062</v>
      </c>
      <c r="C73" s="385" t="s">
        <v>1063</v>
      </c>
      <c r="D73" s="386"/>
      <c r="E73" s="4" t="s">
        <v>251</v>
      </c>
      <c r="F73" s="4" t="s">
        <v>254</v>
      </c>
      <c r="G73" s="21" t="s">
        <v>1064</v>
      </c>
      <c r="H73" s="21" t="s">
        <v>256</v>
      </c>
      <c r="I73" s="16" t="s">
        <v>1065</v>
      </c>
      <c r="K73" s="16"/>
      <c r="N73" s="16"/>
    </row>
    <row r="74" spans="1:679" ht="75">
      <c r="B74" s="400" t="s">
        <v>1066</v>
      </c>
      <c r="C74" s="385" t="s">
        <v>1067</v>
      </c>
      <c r="D74" s="386"/>
      <c r="E74" s="4" t="s">
        <v>251</v>
      </c>
      <c r="F74" s="4" t="s">
        <v>254</v>
      </c>
      <c r="G74" s="21" t="s">
        <v>1064</v>
      </c>
      <c r="H74" s="21" t="s">
        <v>256</v>
      </c>
      <c r="I74" s="16" t="s">
        <v>1068</v>
      </c>
      <c r="K74" s="16"/>
      <c r="N74" s="16"/>
    </row>
    <row r="75" spans="1:679">
      <c r="B75" s="405" t="s">
        <v>60</v>
      </c>
      <c r="C75" s="385" t="s">
        <v>8</v>
      </c>
      <c r="D75" s="386"/>
      <c r="E75" s="4" t="s">
        <v>251</v>
      </c>
      <c r="F75" s="4" t="s">
        <v>254</v>
      </c>
      <c r="G75" s="21" t="s">
        <v>261</v>
      </c>
      <c r="H75" s="21" t="s">
        <v>256</v>
      </c>
      <c r="J75" s="80"/>
      <c r="K75" s="16"/>
      <c r="L75" s="16"/>
    </row>
    <row r="76" spans="1:679">
      <c r="B76" s="405" t="s">
        <v>61</v>
      </c>
      <c r="C76" s="385" t="s">
        <v>9</v>
      </c>
      <c r="D76" s="386"/>
      <c r="E76" s="4" t="s">
        <v>251</v>
      </c>
      <c r="F76" s="4" t="s">
        <v>254</v>
      </c>
      <c r="G76" s="21" t="s">
        <v>262</v>
      </c>
      <c r="H76" s="21" t="s">
        <v>256</v>
      </c>
      <c r="J76" s="80"/>
      <c r="K76" s="16"/>
      <c r="L76" s="16"/>
    </row>
    <row r="77" spans="1:679">
      <c r="B77" s="409" t="s">
        <v>209</v>
      </c>
      <c r="C77" s="385" t="s">
        <v>10</v>
      </c>
      <c r="D77" s="386"/>
      <c r="E77" s="4" t="s">
        <v>251</v>
      </c>
      <c r="F77" s="4" t="s">
        <v>254</v>
      </c>
      <c r="G77" s="21" t="s">
        <v>262</v>
      </c>
      <c r="H77" s="21" t="s">
        <v>256</v>
      </c>
      <c r="I77" s="16" t="s">
        <v>463</v>
      </c>
      <c r="J77" s="80"/>
      <c r="K77" s="16"/>
      <c r="L77" s="16"/>
    </row>
    <row r="78" spans="1:679">
      <c r="B78" s="409" t="s">
        <v>210</v>
      </c>
      <c r="C78" s="385" t="s">
        <v>11</v>
      </c>
      <c r="D78" s="386"/>
      <c r="E78" s="4" t="s">
        <v>251</v>
      </c>
      <c r="F78" s="4" t="s">
        <v>254</v>
      </c>
      <c r="G78" s="21" t="s">
        <v>262</v>
      </c>
      <c r="H78" s="21" t="s">
        <v>256</v>
      </c>
      <c r="I78" s="16" t="s">
        <v>464</v>
      </c>
      <c r="J78" s="80"/>
      <c r="K78" s="16"/>
      <c r="L78" s="16"/>
    </row>
    <row r="79" spans="1:679" ht="30">
      <c r="B79" s="405" t="s">
        <v>212</v>
      </c>
      <c r="C79" s="385" t="s">
        <v>12</v>
      </c>
      <c r="D79" s="386"/>
      <c r="E79" s="4" t="s">
        <v>251</v>
      </c>
      <c r="F79" s="4" t="s">
        <v>254</v>
      </c>
      <c r="G79" s="21" t="s">
        <v>263</v>
      </c>
      <c r="H79" s="21" t="s">
        <v>256</v>
      </c>
      <c r="J79" s="80"/>
      <c r="K79" s="16"/>
      <c r="L79" s="16"/>
    </row>
    <row r="80" spans="1:679">
      <c r="B80" s="400" t="s">
        <v>1069</v>
      </c>
      <c r="C80" s="385" t="s">
        <v>13</v>
      </c>
      <c r="D80" s="386"/>
      <c r="E80" s="4" t="s">
        <v>251</v>
      </c>
      <c r="F80" s="4" t="s">
        <v>254</v>
      </c>
      <c r="G80" s="21" t="s">
        <v>264</v>
      </c>
      <c r="H80" s="21" t="s">
        <v>256</v>
      </c>
      <c r="J80" s="80"/>
      <c r="K80" s="16"/>
      <c r="L80" s="16"/>
    </row>
    <row r="81" spans="1:679" s="86" customFormat="1">
      <c r="A81" s="80"/>
      <c r="B81" s="405" t="s">
        <v>59</v>
      </c>
      <c r="C81" s="385" t="s">
        <v>14</v>
      </c>
      <c r="D81" s="386"/>
      <c r="E81" s="4" t="s">
        <v>251</v>
      </c>
      <c r="F81" s="4" t="s">
        <v>254</v>
      </c>
      <c r="G81" s="21" t="s">
        <v>498</v>
      </c>
      <c r="H81" s="21" t="s">
        <v>256</v>
      </c>
      <c r="I81" s="21" t="s">
        <v>675</v>
      </c>
      <c r="J81" s="80"/>
      <c r="K81" s="16"/>
      <c r="L81" s="16"/>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c r="IV81" s="43"/>
      <c r="IW81" s="43"/>
      <c r="IX81" s="43"/>
      <c r="IY81" s="43"/>
      <c r="IZ81" s="43"/>
      <c r="JA81" s="43"/>
      <c r="JB81" s="43"/>
      <c r="JC81" s="43"/>
      <c r="JD81" s="43"/>
      <c r="JE81" s="43"/>
      <c r="JF81" s="43"/>
      <c r="JG81" s="43"/>
      <c r="JH81" s="43"/>
      <c r="JI81" s="43"/>
      <c r="JJ81" s="43"/>
      <c r="JK81" s="43"/>
      <c r="JL81" s="43"/>
      <c r="JM81" s="43"/>
      <c r="JN81" s="43"/>
      <c r="JO81" s="43"/>
      <c r="JP81" s="43"/>
      <c r="JQ81" s="43"/>
      <c r="JR81" s="43"/>
      <c r="JS81" s="43"/>
      <c r="JT81" s="43"/>
      <c r="JU81" s="43"/>
      <c r="JV81" s="43"/>
      <c r="JW81" s="43"/>
      <c r="JX81" s="43"/>
      <c r="JY81" s="43"/>
      <c r="JZ81" s="43"/>
      <c r="KA81" s="43"/>
      <c r="KB81" s="43"/>
      <c r="KC81" s="43"/>
      <c r="KD81" s="43"/>
      <c r="KE81" s="43"/>
      <c r="KF81" s="43"/>
      <c r="KG81" s="43"/>
      <c r="KH81" s="43"/>
      <c r="KI81" s="43"/>
      <c r="KJ81" s="43"/>
      <c r="KK81" s="43"/>
      <c r="KL81" s="43"/>
      <c r="KM81" s="43"/>
      <c r="KN81" s="43"/>
      <c r="KO81" s="43"/>
      <c r="KP81" s="43"/>
      <c r="KQ81" s="43"/>
      <c r="KR81" s="43"/>
      <c r="KS81" s="43"/>
      <c r="KT81" s="43"/>
      <c r="KU81" s="43"/>
      <c r="KV81" s="43"/>
      <c r="KW81" s="43"/>
      <c r="KX81" s="43"/>
      <c r="KY81" s="43"/>
      <c r="KZ81" s="43"/>
      <c r="LA81" s="43"/>
      <c r="LB81" s="43"/>
      <c r="LC81" s="43"/>
      <c r="LD81" s="43"/>
      <c r="LE81" s="43"/>
      <c r="LF81" s="43"/>
      <c r="LG81" s="43"/>
      <c r="LH81" s="43"/>
      <c r="LI81" s="43"/>
      <c r="LJ81" s="43"/>
      <c r="LK81" s="43"/>
      <c r="LL81" s="43"/>
      <c r="LM81" s="43"/>
      <c r="LN81" s="43"/>
      <c r="LO81" s="43"/>
      <c r="LP81" s="43"/>
      <c r="LQ81" s="43"/>
      <c r="LR81" s="43"/>
      <c r="LS81" s="43"/>
      <c r="LT81" s="43"/>
      <c r="LU81" s="43"/>
      <c r="LV81" s="43"/>
      <c r="LW81" s="43"/>
      <c r="LX81" s="43"/>
      <c r="LY81" s="43"/>
      <c r="LZ81" s="43"/>
      <c r="MA81" s="43"/>
      <c r="MB81" s="43"/>
      <c r="MC81" s="43"/>
      <c r="MD81" s="43"/>
      <c r="ME81" s="43"/>
      <c r="MF81" s="43"/>
      <c r="MG81" s="43"/>
      <c r="MH81" s="43"/>
      <c r="MI81" s="43"/>
      <c r="MJ81" s="43"/>
      <c r="MK81" s="43"/>
      <c r="ML81" s="43"/>
      <c r="MM81" s="43"/>
      <c r="MN81" s="43"/>
      <c r="MO81" s="43"/>
      <c r="MP81" s="43"/>
      <c r="MQ81" s="43"/>
      <c r="MR81" s="43"/>
      <c r="MS81" s="43"/>
      <c r="MT81" s="43"/>
      <c r="MU81" s="43"/>
      <c r="MV81" s="43"/>
      <c r="MW81" s="43"/>
      <c r="MX81" s="43"/>
      <c r="MY81" s="43"/>
      <c r="MZ81" s="43"/>
      <c r="NA81" s="43"/>
      <c r="NB81" s="43"/>
      <c r="NC81" s="43"/>
      <c r="ND81" s="43"/>
      <c r="NE81" s="43"/>
      <c r="NF81" s="43"/>
      <c r="NG81" s="43"/>
      <c r="NH81" s="43"/>
      <c r="NI81" s="43"/>
      <c r="NJ81" s="43"/>
      <c r="NK81" s="43"/>
      <c r="NL81" s="43"/>
      <c r="NM81" s="43"/>
      <c r="NN81" s="43"/>
      <c r="NO81" s="43"/>
      <c r="NP81" s="43"/>
      <c r="NQ81" s="43"/>
      <c r="NR81" s="43"/>
      <c r="NS81" s="43"/>
      <c r="NT81" s="43"/>
      <c r="NU81" s="43"/>
      <c r="NV81" s="43"/>
      <c r="NW81" s="43"/>
      <c r="NX81" s="43"/>
      <c r="NY81" s="43"/>
      <c r="NZ81" s="43"/>
      <c r="OA81" s="43"/>
      <c r="OB81" s="43"/>
      <c r="OC81" s="43"/>
      <c r="OD81" s="43"/>
      <c r="OE81" s="43"/>
      <c r="OF81" s="43"/>
      <c r="OG81" s="43"/>
      <c r="OH81" s="43"/>
      <c r="OI81" s="43"/>
      <c r="OJ81" s="43"/>
      <c r="OK81" s="43"/>
      <c r="OL81" s="43"/>
      <c r="OM81" s="43"/>
      <c r="ON81" s="43"/>
      <c r="OO81" s="43"/>
      <c r="OP81" s="43"/>
      <c r="OQ81" s="43"/>
      <c r="OR81" s="43"/>
      <c r="OS81" s="43"/>
      <c r="OT81" s="43"/>
      <c r="OU81" s="43"/>
      <c r="OV81" s="43"/>
      <c r="OW81" s="43"/>
      <c r="OX81" s="43"/>
      <c r="OY81" s="43"/>
      <c r="OZ81" s="43"/>
      <c r="PA81" s="43"/>
      <c r="PB81" s="43"/>
      <c r="PC81" s="43"/>
      <c r="PD81" s="43"/>
      <c r="PE81" s="43"/>
      <c r="PF81" s="43"/>
      <c r="PG81" s="43"/>
      <c r="PH81" s="43"/>
      <c r="PI81" s="43"/>
      <c r="PJ81" s="43"/>
      <c r="PK81" s="43"/>
      <c r="PL81" s="43"/>
      <c r="PM81" s="43"/>
      <c r="PN81" s="43"/>
      <c r="PO81" s="43"/>
      <c r="PP81" s="43"/>
      <c r="PQ81" s="43"/>
      <c r="PR81" s="43"/>
      <c r="PS81" s="43"/>
      <c r="PT81" s="43"/>
      <c r="PU81" s="43"/>
      <c r="PV81" s="43"/>
      <c r="PW81" s="43"/>
      <c r="PX81" s="43"/>
      <c r="PY81" s="43"/>
      <c r="PZ81" s="43"/>
      <c r="QA81" s="43"/>
      <c r="QB81" s="43"/>
      <c r="QC81" s="43"/>
      <c r="QD81" s="43"/>
      <c r="QE81" s="43"/>
      <c r="QF81" s="43"/>
      <c r="QG81" s="43"/>
      <c r="QH81" s="43"/>
      <c r="QI81" s="43"/>
      <c r="QJ81" s="43"/>
      <c r="QK81" s="43"/>
      <c r="QL81" s="43"/>
      <c r="QM81" s="43"/>
      <c r="QN81" s="43"/>
      <c r="QO81" s="43"/>
      <c r="QP81" s="43"/>
      <c r="QQ81" s="43"/>
      <c r="QR81" s="43"/>
      <c r="QS81" s="43"/>
      <c r="QT81" s="43"/>
      <c r="QU81" s="43"/>
      <c r="QV81" s="43"/>
      <c r="QW81" s="43"/>
      <c r="QX81" s="43"/>
      <c r="QY81" s="43"/>
      <c r="QZ81" s="43"/>
      <c r="RA81" s="43"/>
      <c r="RB81" s="43"/>
      <c r="RC81" s="43"/>
      <c r="RD81" s="43"/>
      <c r="RE81" s="43"/>
      <c r="RF81" s="43"/>
      <c r="RG81" s="43"/>
      <c r="RH81" s="43"/>
      <c r="RI81" s="43"/>
      <c r="RJ81" s="43"/>
      <c r="RK81" s="43"/>
      <c r="RL81" s="43"/>
      <c r="RM81" s="43"/>
      <c r="RN81" s="43"/>
      <c r="RO81" s="43"/>
      <c r="RP81" s="43"/>
      <c r="RQ81" s="43"/>
      <c r="RR81" s="43"/>
      <c r="RS81" s="43"/>
      <c r="RT81" s="43"/>
      <c r="RU81" s="43"/>
      <c r="RV81" s="43"/>
      <c r="RW81" s="43"/>
      <c r="RX81" s="43"/>
      <c r="RY81" s="43"/>
      <c r="RZ81" s="43"/>
      <c r="SA81" s="43"/>
      <c r="SB81" s="43"/>
      <c r="SC81" s="43"/>
      <c r="SD81" s="43"/>
      <c r="SE81" s="43"/>
      <c r="SF81" s="43"/>
      <c r="SG81" s="43"/>
      <c r="SH81" s="43"/>
      <c r="SI81" s="43"/>
      <c r="SJ81" s="43"/>
      <c r="SK81" s="43"/>
      <c r="SL81" s="43"/>
      <c r="SM81" s="43"/>
      <c r="SN81" s="43"/>
      <c r="SO81" s="43"/>
      <c r="SP81" s="43"/>
      <c r="SQ81" s="43"/>
      <c r="SR81" s="43"/>
      <c r="SS81" s="43"/>
      <c r="ST81" s="43"/>
      <c r="SU81" s="43"/>
      <c r="SV81" s="43"/>
      <c r="SW81" s="43"/>
      <c r="SX81" s="43"/>
      <c r="SY81" s="43"/>
      <c r="SZ81" s="43"/>
      <c r="TA81" s="43"/>
      <c r="TB81" s="43"/>
      <c r="TC81" s="43"/>
      <c r="TD81" s="43"/>
      <c r="TE81" s="43"/>
      <c r="TF81" s="43"/>
      <c r="TG81" s="43"/>
      <c r="TH81" s="43"/>
      <c r="TI81" s="43"/>
      <c r="TJ81" s="43"/>
      <c r="TK81" s="43"/>
      <c r="TL81" s="43"/>
      <c r="TM81" s="43"/>
      <c r="TN81" s="43"/>
      <c r="TO81" s="43"/>
      <c r="TP81" s="43"/>
      <c r="TQ81" s="43"/>
      <c r="TR81" s="43"/>
      <c r="TS81" s="43"/>
      <c r="TT81" s="43"/>
      <c r="TU81" s="43"/>
      <c r="TV81" s="43"/>
      <c r="TW81" s="43"/>
      <c r="TX81" s="43"/>
      <c r="TY81" s="43"/>
      <c r="TZ81" s="43"/>
      <c r="UA81" s="43"/>
      <c r="UB81" s="43"/>
      <c r="UC81" s="43"/>
      <c r="UD81" s="43"/>
      <c r="UE81" s="43"/>
      <c r="UF81" s="43"/>
      <c r="UG81" s="43"/>
      <c r="UH81" s="43"/>
      <c r="UI81" s="43"/>
      <c r="UJ81" s="43"/>
      <c r="UK81" s="43"/>
      <c r="UL81" s="43"/>
      <c r="UM81" s="43"/>
      <c r="UN81" s="43"/>
      <c r="UO81" s="43"/>
      <c r="UP81" s="43"/>
      <c r="UQ81" s="43"/>
      <c r="UR81" s="43"/>
      <c r="US81" s="43"/>
      <c r="UT81" s="43"/>
      <c r="UU81" s="43"/>
      <c r="UV81" s="43"/>
      <c r="UW81" s="43"/>
      <c r="UX81" s="43"/>
      <c r="UY81" s="43"/>
      <c r="UZ81" s="43"/>
      <c r="VA81" s="43"/>
      <c r="VB81" s="43"/>
      <c r="VC81" s="43"/>
      <c r="VD81" s="43"/>
      <c r="VE81" s="43"/>
      <c r="VF81" s="43"/>
      <c r="VG81" s="43"/>
      <c r="VH81" s="43"/>
      <c r="VI81" s="43"/>
      <c r="VJ81" s="43"/>
      <c r="VK81" s="43"/>
      <c r="VL81" s="43"/>
      <c r="VM81" s="43"/>
      <c r="VN81" s="43"/>
      <c r="VO81" s="43"/>
      <c r="VP81" s="43"/>
      <c r="VQ81" s="43"/>
      <c r="VR81" s="43"/>
      <c r="VS81" s="43"/>
      <c r="VT81" s="43"/>
      <c r="VU81" s="43"/>
      <c r="VV81" s="43"/>
      <c r="VW81" s="43"/>
      <c r="VX81" s="43"/>
      <c r="VY81" s="43"/>
      <c r="VZ81" s="43"/>
      <c r="WA81" s="43"/>
      <c r="WB81" s="43"/>
      <c r="WC81" s="43"/>
      <c r="WD81" s="43"/>
      <c r="WE81" s="43"/>
      <c r="WF81" s="43"/>
      <c r="WG81" s="43"/>
      <c r="WH81" s="43"/>
      <c r="WI81" s="43"/>
      <c r="WJ81" s="43"/>
      <c r="WK81" s="43"/>
      <c r="WL81" s="43"/>
      <c r="WM81" s="43"/>
      <c r="WN81" s="43"/>
      <c r="WO81" s="43"/>
      <c r="WP81" s="43"/>
      <c r="WQ81" s="43"/>
      <c r="WR81" s="43"/>
      <c r="WS81" s="43"/>
      <c r="WT81" s="43"/>
      <c r="WU81" s="43"/>
      <c r="WV81" s="43"/>
      <c r="WW81" s="43"/>
      <c r="WX81" s="43"/>
      <c r="WY81" s="43"/>
      <c r="WZ81" s="43"/>
      <c r="XA81" s="43"/>
      <c r="XB81" s="43"/>
      <c r="XC81" s="43"/>
      <c r="XD81" s="43"/>
      <c r="XE81" s="43"/>
      <c r="XF81" s="43"/>
      <c r="XG81" s="43"/>
      <c r="XH81" s="43"/>
      <c r="XI81" s="43"/>
      <c r="XJ81" s="43"/>
      <c r="XK81" s="43"/>
      <c r="XL81" s="43"/>
      <c r="XM81" s="43"/>
      <c r="XN81" s="43"/>
      <c r="XO81" s="43"/>
      <c r="XP81" s="43"/>
      <c r="XQ81" s="43"/>
      <c r="XR81" s="43"/>
      <c r="XS81" s="43"/>
      <c r="XT81" s="43"/>
      <c r="XU81" s="43"/>
      <c r="XV81" s="43"/>
      <c r="XW81" s="43"/>
      <c r="XX81" s="43"/>
      <c r="XY81" s="43"/>
      <c r="XZ81" s="43"/>
      <c r="YA81" s="43"/>
      <c r="YB81" s="43"/>
      <c r="YC81" s="43"/>
      <c r="YD81" s="43"/>
      <c r="YE81" s="43"/>
      <c r="YF81" s="43"/>
      <c r="YG81" s="43"/>
      <c r="YH81" s="43"/>
      <c r="YI81" s="43"/>
      <c r="YJ81" s="43"/>
      <c r="YK81" s="43"/>
      <c r="YL81" s="43"/>
      <c r="YM81" s="43"/>
      <c r="YN81" s="43"/>
      <c r="YO81" s="43"/>
      <c r="YP81" s="43"/>
      <c r="YQ81" s="43"/>
      <c r="YR81" s="43"/>
      <c r="YS81" s="43"/>
      <c r="YT81" s="43"/>
      <c r="YU81" s="43"/>
      <c r="YV81" s="43"/>
      <c r="YW81" s="43"/>
      <c r="YX81" s="43"/>
      <c r="YY81" s="43"/>
      <c r="YZ81" s="43"/>
      <c r="ZA81" s="43"/>
      <c r="ZB81" s="43"/>
      <c r="ZC81" s="43"/>
    </row>
    <row r="82" spans="1:679" s="86" customFormat="1">
      <c r="A82" s="80"/>
      <c r="B82" s="405" t="s">
        <v>457</v>
      </c>
      <c r="C82" s="385" t="s">
        <v>15</v>
      </c>
      <c r="D82" s="386"/>
      <c r="E82" s="4" t="s">
        <v>251</v>
      </c>
      <c r="F82" s="4" t="s">
        <v>254</v>
      </c>
      <c r="G82" s="21" t="s">
        <v>498</v>
      </c>
      <c r="H82" s="21" t="s">
        <v>256</v>
      </c>
      <c r="I82" s="21" t="s">
        <v>676</v>
      </c>
      <c r="J82" s="80"/>
      <c r="K82" s="16"/>
      <c r="L82" s="16"/>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43"/>
      <c r="IK82" s="43"/>
      <c r="IL82" s="43"/>
      <c r="IM82" s="43"/>
      <c r="IN82" s="43"/>
      <c r="IO82" s="43"/>
      <c r="IP82" s="43"/>
      <c r="IQ82" s="43"/>
      <c r="IR82" s="43"/>
      <c r="IS82" s="43"/>
      <c r="IT82" s="43"/>
      <c r="IU82" s="43"/>
      <c r="IV82" s="43"/>
      <c r="IW82" s="43"/>
      <c r="IX82" s="43"/>
      <c r="IY82" s="43"/>
      <c r="IZ82" s="43"/>
      <c r="JA82" s="43"/>
      <c r="JB82" s="43"/>
      <c r="JC82" s="43"/>
      <c r="JD82" s="43"/>
      <c r="JE82" s="43"/>
      <c r="JF82" s="43"/>
      <c r="JG82" s="43"/>
      <c r="JH82" s="43"/>
      <c r="JI82" s="43"/>
      <c r="JJ82" s="43"/>
      <c r="JK82" s="43"/>
      <c r="JL82" s="43"/>
      <c r="JM82" s="43"/>
      <c r="JN82" s="43"/>
      <c r="JO82" s="43"/>
      <c r="JP82" s="43"/>
      <c r="JQ82" s="43"/>
      <c r="JR82" s="43"/>
      <c r="JS82" s="43"/>
      <c r="JT82" s="43"/>
      <c r="JU82" s="43"/>
      <c r="JV82" s="43"/>
      <c r="JW82" s="43"/>
      <c r="JX82" s="43"/>
      <c r="JY82" s="43"/>
      <c r="JZ82" s="43"/>
      <c r="KA82" s="43"/>
      <c r="KB82" s="43"/>
      <c r="KC82" s="43"/>
      <c r="KD82" s="43"/>
      <c r="KE82" s="43"/>
      <c r="KF82" s="43"/>
      <c r="KG82" s="43"/>
      <c r="KH82" s="43"/>
      <c r="KI82" s="43"/>
      <c r="KJ82" s="43"/>
      <c r="KK82" s="43"/>
      <c r="KL82" s="43"/>
      <c r="KM82" s="43"/>
      <c r="KN82" s="43"/>
      <c r="KO82" s="43"/>
      <c r="KP82" s="43"/>
      <c r="KQ82" s="43"/>
      <c r="KR82" s="43"/>
      <c r="KS82" s="43"/>
      <c r="KT82" s="43"/>
      <c r="KU82" s="43"/>
      <c r="KV82" s="43"/>
      <c r="KW82" s="43"/>
      <c r="KX82" s="43"/>
      <c r="KY82" s="43"/>
      <c r="KZ82" s="43"/>
      <c r="LA82" s="43"/>
      <c r="LB82" s="43"/>
      <c r="LC82" s="43"/>
      <c r="LD82" s="43"/>
      <c r="LE82" s="43"/>
      <c r="LF82" s="43"/>
      <c r="LG82" s="43"/>
      <c r="LH82" s="43"/>
      <c r="LI82" s="43"/>
      <c r="LJ82" s="43"/>
      <c r="LK82" s="43"/>
      <c r="LL82" s="43"/>
      <c r="LM82" s="43"/>
      <c r="LN82" s="43"/>
      <c r="LO82" s="43"/>
      <c r="LP82" s="43"/>
      <c r="LQ82" s="43"/>
      <c r="LR82" s="43"/>
      <c r="LS82" s="43"/>
      <c r="LT82" s="43"/>
      <c r="LU82" s="43"/>
      <c r="LV82" s="43"/>
      <c r="LW82" s="43"/>
      <c r="LX82" s="43"/>
      <c r="LY82" s="43"/>
      <c r="LZ82" s="43"/>
      <c r="MA82" s="43"/>
      <c r="MB82" s="43"/>
      <c r="MC82" s="43"/>
      <c r="MD82" s="43"/>
      <c r="ME82" s="43"/>
      <c r="MF82" s="43"/>
      <c r="MG82" s="43"/>
      <c r="MH82" s="43"/>
      <c r="MI82" s="43"/>
      <c r="MJ82" s="43"/>
      <c r="MK82" s="43"/>
      <c r="ML82" s="43"/>
      <c r="MM82" s="43"/>
      <c r="MN82" s="43"/>
      <c r="MO82" s="43"/>
      <c r="MP82" s="43"/>
      <c r="MQ82" s="43"/>
      <c r="MR82" s="43"/>
      <c r="MS82" s="43"/>
      <c r="MT82" s="43"/>
      <c r="MU82" s="43"/>
      <c r="MV82" s="43"/>
      <c r="MW82" s="43"/>
      <c r="MX82" s="43"/>
      <c r="MY82" s="43"/>
      <c r="MZ82" s="43"/>
      <c r="NA82" s="43"/>
      <c r="NB82" s="43"/>
      <c r="NC82" s="43"/>
      <c r="ND82" s="43"/>
      <c r="NE82" s="43"/>
      <c r="NF82" s="43"/>
      <c r="NG82" s="43"/>
      <c r="NH82" s="43"/>
      <c r="NI82" s="43"/>
      <c r="NJ82" s="43"/>
      <c r="NK82" s="43"/>
      <c r="NL82" s="43"/>
      <c r="NM82" s="43"/>
      <c r="NN82" s="43"/>
      <c r="NO82" s="43"/>
      <c r="NP82" s="43"/>
      <c r="NQ82" s="43"/>
      <c r="NR82" s="43"/>
      <c r="NS82" s="43"/>
      <c r="NT82" s="43"/>
      <c r="NU82" s="43"/>
      <c r="NV82" s="43"/>
      <c r="NW82" s="43"/>
      <c r="NX82" s="43"/>
      <c r="NY82" s="43"/>
      <c r="NZ82" s="43"/>
      <c r="OA82" s="43"/>
      <c r="OB82" s="43"/>
      <c r="OC82" s="43"/>
      <c r="OD82" s="43"/>
      <c r="OE82" s="43"/>
      <c r="OF82" s="43"/>
      <c r="OG82" s="43"/>
      <c r="OH82" s="43"/>
      <c r="OI82" s="43"/>
      <c r="OJ82" s="43"/>
      <c r="OK82" s="43"/>
      <c r="OL82" s="43"/>
      <c r="OM82" s="43"/>
      <c r="ON82" s="43"/>
      <c r="OO82" s="43"/>
      <c r="OP82" s="43"/>
      <c r="OQ82" s="43"/>
      <c r="OR82" s="43"/>
      <c r="OS82" s="43"/>
      <c r="OT82" s="43"/>
      <c r="OU82" s="43"/>
      <c r="OV82" s="43"/>
      <c r="OW82" s="43"/>
      <c r="OX82" s="43"/>
      <c r="OY82" s="43"/>
      <c r="OZ82" s="43"/>
      <c r="PA82" s="43"/>
      <c r="PB82" s="43"/>
      <c r="PC82" s="43"/>
      <c r="PD82" s="43"/>
      <c r="PE82" s="43"/>
      <c r="PF82" s="43"/>
      <c r="PG82" s="43"/>
      <c r="PH82" s="43"/>
      <c r="PI82" s="43"/>
      <c r="PJ82" s="43"/>
      <c r="PK82" s="43"/>
      <c r="PL82" s="43"/>
      <c r="PM82" s="43"/>
      <c r="PN82" s="43"/>
      <c r="PO82" s="43"/>
      <c r="PP82" s="43"/>
      <c r="PQ82" s="43"/>
      <c r="PR82" s="43"/>
      <c r="PS82" s="43"/>
      <c r="PT82" s="43"/>
      <c r="PU82" s="43"/>
      <c r="PV82" s="43"/>
      <c r="PW82" s="43"/>
      <c r="PX82" s="43"/>
      <c r="PY82" s="43"/>
      <c r="PZ82" s="43"/>
      <c r="QA82" s="43"/>
      <c r="QB82" s="43"/>
      <c r="QC82" s="43"/>
      <c r="QD82" s="43"/>
      <c r="QE82" s="43"/>
      <c r="QF82" s="43"/>
      <c r="QG82" s="43"/>
      <c r="QH82" s="43"/>
      <c r="QI82" s="43"/>
      <c r="QJ82" s="43"/>
      <c r="QK82" s="43"/>
      <c r="QL82" s="43"/>
      <c r="QM82" s="43"/>
      <c r="QN82" s="43"/>
      <c r="QO82" s="43"/>
      <c r="QP82" s="43"/>
      <c r="QQ82" s="43"/>
      <c r="QR82" s="43"/>
      <c r="QS82" s="43"/>
      <c r="QT82" s="43"/>
      <c r="QU82" s="43"/>
      <c r="QV82" s="43"/>
      <c r="QW82" s="43"/>
      <c r="QX82" s="43"/>
      <c r="QY82" s="43"/>
      <c r="QZ82" s="43"/>
      <c r="RA82" s="43"/>
      <c r="RB82" s="43"/>
      <c r="RC82" s="43"/>
      <c r="RD82" s="43"/>
      <c r="RE82" s="43"/>
      <c r="RF82" s="43"/>
      <c r="RG82" s="43"/>
      <c r="RH82" s="43"/>
      <c r="RI82" s="43"/>
      <c r="RJ82" s="43"/>
      <c r="RK82" s="43"/>
      <c r="RL82" s="43"/>
      <c r="RM82" s="43"/>
      <c r="RN82" s="43"/>
      <c r="RO82" s="43"/>
      <c r="RP82" s="43"/>
      <c r="RQ82" s="43"/>
      <c r="RR82" s="43"/>
      <c r="RS82" s="43"/>
      <c r="RT82" s="43"/>
      <c r="RU82" s="43"/>
      <c r="RV82" s="43"/>
      <c r="RW82" s="43"/>
      <c r="RX82" s="43"/>
      <c r="RY82" s="43"/>
      <c r="RZ82" s="43"/>
      <c r="SA82" s="43"/>
      <c r="SB82" s="43"/>
      <c r="SC82" s="43"/>
      <c r="SD82" s="43"/>
      <c r="SE82" s="43"/>
      <c r="SF82" s="43"/>
      <c r="SG82" s="43"/>
      <c r="SH82" s="43"/>
      <c r="SI82" s="43"/>
      <c r="SJ82" s="43"/>
      <c r="SK82" s="43"/>
      <c r="SL82" s="43"/>
      <c r="SM82" s="43"/>
      <c r="SN82" s="43"/>
      <c r="SO82" s="43"/>
      <c r="SP82" s="43"/>
      <c r="SQ82" s="43"/>
      <c r="SR82" s="43"/>
      <c r="SS82" s="43"/>
      <c r="ST82" s="43"/>
      <c r="SU82" s="43"/>
      <c r="SV82" s="43"/>
      <c r="SW82" s="43"/>
      <c r="SX82" s="43"/>
      <c r="SY82" s="43"/>
      <c r="SZ82" s="43"/>
      <c r="TA82" s="43"/>
      <c r="TB82" s="43"/>
      <c r="TC82" s="43"/>
      <c r="TD82" s="43"/>
      <c r="TE82" s="43"/>
      <c r="TF82" s="43"/>
      <c r="TG82" s="43"/>
      <c r="TH82" s="43"/>
      <c r="TI82" s="43"/>
      <c r="TJ82" s="43"/>
      <c r="TK82" s="43"/>
      <c r="TL82" s="43"/>
      <c r="TM82" s="43"/>
      <c r="TN82" s="43"/>
      <c r="TO82" s="43"/>
      <c r="TP82" s="43"/>
      <c r="TQ82" s="43"/>
      <c r="TR82" s="43"/>
      <c r="TS82" s="43"/>
      <c r="TT82" s="43"/>
      <c r="TU82" s="43"/>
      <c r="TV82" s="43"/>
      <c r="TW82" s="43"/>
      <c r="TX82" s="43"/>
      <c r="TY82" s="43"/>
      <c r="TZ82" s="43"/>
      <c r="UA82" s="43"/>
      <c r="UB82" s="43"/>
      <c r="UC82" s="43"/>
      <c r="UD82" s="43"/>
      <c r="UE82" s="43"/>
      <c r="UF82" s="43"/>
      <c r="UG82" s="43"/>
      <c r="UH82" s="43"/>
      <c r="UI82" s="43"/>
      <c r="UJ82" s="43"/>
      <c r="UK82" s="43"/>
      <c r="UL82" s="43"/>
      <c r="UM82" s="43"/>
      <c r="UN82" s="43"/>
      <c r="UO82" s="43"/>
      <c r="UP82" s="43"/>
      <c r="UQ82" s="43"/>
      <c r="UR82" s="43"/>
      <c r="US82" s="43"/>
      <c r="UT82" s="43"/>
      <c r="UU82" s="43"/>
      <c r="UV82" s="43"/>
      <c r="UW82" s="43"/>
      <c r="UX82" s="43"/>
      <c r="UY82" s="43"/>
      <c r="UZ82" s="43"/>
      <c r="VA82" s="43"/>
      <c r="VB82" s="43"/>
      <c r="VC82" s="43"/>
      <c r="VD82" s="43"/>
      <c r="VE82" s="43"/>
      <c r="VF82" s="43"/>
      <c r="VG82" s="43"/>
      <c r="VH82" s="43"/>
      <c r="VI82" s="43"/>
      <c r="VJ82" s="43"/>
      <c r="VK82" s="43"/>
      <c r="VL82" s="43"/>
      <c r="VM82" s="43"/>
      <c r="VN82" s="43"/>
      <c r="VO82" s="43"/>
      <c r="VP82" s="43"/>
      <c r="VQ82" s="43"/>
      <c r="VR82" s="43"/>
      <c r="VS82" s="43"/>
      <c r="VT82" s="43"/>
      <c r="VU82" s="43"/>
      <c r="VV82" s="43"/>
      <c r="VW82" s="43"/>
      <c r="VX82" s="43"/>
      <c r="VY82" s="43"/>
      <c r="VZ82" s="43"/>
      <c r="WA82" s="43"/>
      <c r="WB82" s="43"/>
      <c r="WC82" s="43"/>
      <c r="WD82" s="43"/>
      <c r="WE82" s="43"/>
      <c r="WF82" s="43"/>
      <c r="WG82" s="43"/>
      <c r="WH82" s="43"/>
      <c r="WI82" s="43"/>
      <c r="WJ82" s="43"/>
      <c r="WK82" s="43"/>
      <c r="WL82" s="43"/>
      <c r="WM82" s="43"/>
      <c r="WN82" s="43"/>
      <c r="WO82" s="43"/>
      <c r="WP82" s="43"/>
      <c r="WQ82" s="43"/>
      <c r="WR82" s="43"/>
      <c r="WS82" s="43"/>
      <c r="WT82" s="43"/>
      <c r="WU82" s="43"/>
      <c r="WV82" s="43"/>
      <c r="WW82" s="43"/>
      <c r="WX82" s="43"/>
      <c r="WY82" s="43"/>
      <c r="WZ82" s="43"/>
      <c r="XA82" s="43"/>
      <c r="XB82" s="43"/>
      <c r="XC82" s="43"/>
      <c r="XD82" s="43"/>
      <c r="XE82" s="43"/>
      <c r="XF82" s="43"/>
      <c r="XG82" s="43"/>
      <c r="XH82" s="43"/>
      <c r="XI82" s="43"/>
      <c r="XJ82" s="43"/>
      <c r="XK82" s="43"/>
      <c r="XL82" s="43"/>
      <c r="XM82" s="43"/>
      <c r="XN82" s="43"/>
      <c r="XO82" s="43"/>
      <c r="XP82" s="43"/>
      <c r="XQ82" s="43"/>
      <c r="XR82" s="43"/>
      <c r="XS82" s="43"/>
      <c r="XT82" s="43"/>
      <c r="XU82" s="43"/>
      <c r="XV82" s="43"/>
      <c r="XW82" s="43"/>
      <c r="XX82" s="43"/>
      <c r="XY82" s="43"/>
      <c r="XZ82" s="43"/>
      <c r="YA82" s="43"/>
      <c r="YB82" s="43"/>
      <c r="YC82" s="43"/>
      <c r="YD82" s="43"/>
      <c r="YE82" s="43"/>
      <c r="YF82" s="43"/>
      <c r="YG82" s="43"/>
      <c r="YH82" s="43"/>
      <c r="YI82" s="43"/>
      <c r="YJ82" s="43"/>
      <c r="YK82" s="43"/>
      <c r="YL82" s="43"/>
      <c r="YM82" s="43"/>
      <c r="YN82" s="43"/>
      <c r="YO82" s="43"/>
      <c r="YP82" s="43"/>
      <c r="YQ82" s="43"/>
      <c r="YR82" s="43"/>
      <c r="YS82" s="43"/>
      <c r="YT82" s="43"/>
      <c r="YU82" s="43"/>
      <c r="YV82" s="43"/>
      <c r="YW82" s="43"/>
      <c r="YX82" s="43"/>
      <c r="YY82" s="43"/>
      <c r="YZ82" s="43"/>
      <c r="ZA82" s="43"/>
      <c r="ZB82" s="43"/>
      <c r="ZC82" s="43"/>
    </row>
    <row r="83" spans="1:679" s="86" customFormat="1">
      <c r="A83" s="80"/>
      <c r="B83" s="405" t="s">
        <v>368</v>
      </c>
      <c r="C83" s="385" t="s">
        <v>16</v>
      </c>
      <c r="D83" s="386"/>
      <c r="E83" s="4" t="s">
        <v>251</v>
      </c>
      <c r="F83" s="4" t="s">
        <v>254</v>
      </c>
      <c r="G83" s="21" t="s">
        <v>498</v>
      </c>
      <c r="H83" s="21" t="s">
        <v>256</v>
      </c>
      <c r="I83" s="21" t="s">
        <v>474</v>
      </c>
      <c r="J83" s="80"/>
      <c r="K83" s="16"/>
      <c r="L83" s="16"/>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43"/>
      <c r="IK83" s="43"/>
      <c r="IL83" s="43"/>
      <c r="IM83" s="43"/>
      <c r="IN83" s="43"/>
      <c r="IO83" s="43"/>
      <c r="IP83" s="43"/>
      <c r="IQ83" s="43"/>
      <c r="IR83" s="43"/>
      <c r="IS83" s="43"/>
      <c r="IT83" s="43"/>
      <c r="IU83" s="43"/>
      <c r="IV83" s="43"/>
      <c r="IW83" s="43"/>
      <c r="IX83" s="43"/>
      <c r="IY83" s="43"/>
      <c r="IZ83" s="43"/>
      <c r="JA83" s="43"/>
      <c r="JB83" s="43"/>
      <c r="JC83" s="43"/>
      <c r="JD83" s="43"/>
      <c r="JE83" s="43"/>
      <c r="JF83" s="43"/>
      <c r="JG83" s="43"/>
      <c r="JH83" s="43"/>
      <c r="JI83" s="43"/>
      <c r="JJ83" s="43"/>
      <c r="JK83" s="43"/>
      <c r="JL83" s="43"/>
      <c r="JM83" s="43"/>
      <c r="JN83" s="43"/>
      <c r="JO83" s="43"/>
      <c r="JP83" s="43"/>
      <c r="JQ83" s="43"/>
      <c r="JR83" s="43"/>
      <c r="JS83" s="43"/>
      <c r="JT83" s="43"/>
      <c r="JU83" s="43"/>
      <c r="JV83" s="43"/>
      <c r="JW83" s="43"/>
      <c r="JX83" s="43"/>
      <c r="JY83" s="43"/>
      <c r="JZ83" s="43"/>
      <c r="KA83" s="43"/>
      <c r="KB83" s="43"/>
      <c r="KC83" s="43"/>
      <c r="KD83" s="43"/>
      <c r="KE83" s="43"/>
      <c r="KF83" s="43"/>
      <c r="KG83" s="43"/>
      <c r="KH83" s="43"/>
      <c r="KI83" s="43"/>
      <c r="KJ83" s="43"/>
      <c r="KK83" s="43"/>
      <c r="KL83" s="43"/>
      <c r="KM83" s="43"/>
      <c r="KN83" s="43"/>
      <c r="KO83" s="43"/>
      <c r="KP83" s="43"/>
      <c r="KQ83" s="43"/>
      <c r="KR83" s="43"/>
      <c r="KS83" s="43"/>
      <c r="KT83" s="43"/>
      <c r="KU83" s="43"/>
      <c r="KV83" s="43"/>
      <c r="KW83" s="43"/>
      <c r="KX83" s="43"/>
      <c r="KY83" s="43"/>
      <c r="KZ83" s="43"/>
      <c r="LA83" s="43"/>
      <c r="LB83" s="43"/>
      <c r="LC83" s="43"/>
      <c r="LD83" s="43"/>
      <c r="LE83" s="43"/>
      <c r="LF83" s="43"/>
      <c r="LG83" s="43"/>
      <c r="LH83" s="43"/>
      <c r="LI83" s="43"/>
      <c r="LJ83" s="43"/>
      <c r="LK83" s="43"/>
      <c r="LL83" s="43"/>
      <c r="LM83" s="43"/>
      <c r="LN83" s="43"/>
      <c r="LO83" s="43"/>
      <c r="LP83" s="43"/>
      <c r="LQ83" s="43"/>
      <c r="LR83" s="43"/>
      <c r="LS83" s="43"/>
      <c r="LT83" s="43"/>
      <c r="LU83" s="43"/>
      <c r="LV83" s="43"/>
      <c r="LW83" s="43"/>
      <c r="LX83" s="43"/>
      <c r="LY83" s="43"/>
      <c r="LZ83" s="43"/>
      <c r="MA83" s="43"/>
      <c r="MB83" s="43"/>
      <c r="MC83" s="43"/>
      <c r="MD83" s="43"/>
      <c r="ME83" s="43"/>
      <c r="MF83" s="43"/>
      <c r="MG83" s="43"/>
      <c r="MH83" s="43"/>
      <c r="MI83" s="43"/>
      <c r="MJ83" s="43"/>
      <c r="MK83" s="43"/>
      <c r="ML83" s="43"/>
      <c r="MM83" s="43"/>
      <c r="MN83" s="43"/>
      <c r="MO83" s="43"/>
      <c r="MP83" s="43"/>
      <c r="MQ83" s="43"/>
      <c r="MR83" s="43"/>
      <c r="MS83" s="43"/>
      <c r="MT83" s="43"/>
      <c r="MU83" s="43"/>
      <c r="MV83" s="43"/>
      <c r="MW83" s="43"/>
      <c r="MX83" s="43"/>
      <c r="MY83" s="43"/>
      <c r="MZ83" s="43"/>
      <c r="NA83" s="43"/>
      <c r="NB83" s="43"/>
      <c r="NC83" s="43"/>
      <c r="ND83" s="43"/>
      <c r="NE83" s="43"/>
      <c r="NF83" s="43"/>
      <c r="NG83" s="43"/>
      <c r="NH83" s="43"/>
      <c r="NI83" s="43"/>
      <c r="NJ83" s="43"/>
      <c r="NK83" s="43"/>
      <c r="NL83" s="43"/>
      <c r="NM83" s="43"/>
      <c r="NN83" s="43"/>
      <c r="NO83" s="43"/>
      <c r="NP83" s="43"/>
      <c r="NQ83" s="43"/>
      <c r="NR83" s="43"/>
      <c r="NS83" s="43"/>
      <c r="NT83" s="43"/>
      <c r="NU83" s="43"/>
      <c r="NV83" s="43"/>
      <c r="NW83" s="43"/>
      <c r="NX83" s="43"/>
      <c r="NY83" s="43"/>
      <c r="NZ83" s="43"/>
      <c r="OA83" s="43"/>
      <c r="OB83" s="43"/>
      <c r="OC83" s="43"/>
      <c r="OD83" s="43"/>
      <c r="OE83" s="43"/>
      <c r="OF83" s="43"/>
      <c r="OG83" s="43"/>
      <c r="OH83" s="43"/>
      <c r="OI83" s="43"/>
      <c r="OJ83" s="43"/>
      <c r="OK83" s="43"/>
      <c r="OL83" s="43"/>
      <c r="OM83" s="43"/>
      <c r="ON83" s="43"/>
      <c r="OO83" s="43"/>
      <c r="OP83" s="43"/>
      <c r="OQ83" s="43"/>
      <c r="OR83" s="43"/>
      <c r="OS83" s="43"/>
      <c r="OT83" s="43"/>
      <c r="OU83" s="43"/>
      <c r="OV83" s="43"/>
      <c r="OW83" s="43"/>
      <c r="OX83" s="43"/>
      <c r="OY83" s="43"/>
      <c r="OZ83" s="43"/>
      <c r="PA83" s="43"/>
      <c r="PB83" s="43"/>
      <c r="PC83" s="43"/>
      <c r="PD83" s="43"/>
      <c r="PE83" s="43"/>
      <c r="PF83" s="43"/>
      <c r="PG83" s="43"/>
      <c r="PH83" s="43"/>
      <c r="PI83" s="43"/>
      <c r="PJ83" s="43"/>
      <c r="PK83" s="43"/>
      <c r="PL83" s="43"/>
      <c r="PM83" s="43"/>
      <c r="PN83" s="43"/>
      <c r="PO83" s="43"/>
      <c r="PP83" s="43"/>
      <c r="PQ83" s="43"/>
      <c r="PR83" s="43"/>
      <c r="PS83" s="43"/>
      <c r="PT83" s="43"/>
      <c r="PU83" s="43"/>
      <c r="PV83" s="43"/>
      <c r="PW83" s="43"/>
      <c r="PX83" s="43"/>
      <c r="PY83" s="43"/>
      <c r="PZ83" s="43"/>
      <c r="QA83" s="43"/>
      <c r="QB83" s="43"/>
      <c r="QC83" s="43"/>
      <c r="QD83" s="43"/>
      <c r="QE83" s="43"/>
      <c r="QF83" s="43"/>
      <c r="QG83" s="43"/>
      <c r="QH83" s="43"/>
      <c r="QI83" s="43"/>
      <c r="QJ83" s="43"/>
      <c r="QK83" s="43"/>
      <c r="QL83" s="43"/>
      <c r="QM83" s="43"/>
      <c r="QN83" s="43"/>
      <c r="QO83" s="43"/>
      <c r="QP83" s="43"/>
      <c r="QQ83" s="43"/>
      <c r="QR83" s="43"/>
      <c r="QS83" s="43"/>
      <c r="QT83" s="43"/>
      <c r="QU83" s="43"/>
      <c r="QV83" s="43"/>
      <c r="QW83" s="43"/>
      <c r="QX83" s="43"/>
      <c r="QY83" s="43"/>
      <c r="QZ83" s="43"/>
      <c r="RA83" s="43"/>
      <c r="RB83" s="43"/>
      <c r="RC83" s="43"/>
      <c r="RD83" s="43"/>
      <c r="RE83" s="43"/>
      <c r="RF83" s="43"/>
      <c r="RG83" s="43"/>
      <c r="RH83" s="43"/>
      <c r="RI83" s="43"/>
      <c r="RJ83" s="43"/>
      <c r="RK83" s="43"/>
      <c r="RL83" s="43"/>
      <c r="RM83" s="43"/>
      <c r="RN83" s="43"/>
      <c r="RO83" s="43"/>
      <c r="RP83" s="43"/>
      <c r="RQ83" s="43"/>
      <c r="RR83" s="43"/>
      <c r="RS83" s="43"/>
      <c r="RT83" s="43"/>
      <c r="RU83" s="43"/>
      <c r="RV83" s="43"/>
      <c r="RW83" s="43"/>
      <c r="RX83" s="43"/>
      <c r="RY83" s="43"/>
      <c r="RZ83" s="43"/>
      <c r="SA83" s="43"/>
      <c r="SB83" s="43"/>
      <c r="SC83" s="43"/>
      <c r="SD83" s="43"/>
      <c r="SE83" s="43"/>
      <c r="SF83" s="43"/>
      <c r="SG83" s="43"/>
      <c r="SH83" s="43"/>
      <c r="SI83" s="43"/>
      <c r="SJ83" s="43"/>
      <c r="SK83" s="43"/>
      <c r="SL83" s="43"/>
      <c r="SM83" s="43"/>
      <c r="SN83" s="43"/>
      <c r="SO83" s="43"/>
      <c r="SP83" s="43"/>
      <c r="SQ83" s="43"/>
      <c r="SR83" s="43"/>
      <c r="SS83" s="43"/>
      <c r="ST83" s="43"/>
      <c r="SU83" s="43"/>
      <c r="SV83" s="43"/>
      <c r="SW83" s="43"/>
      <c r="SX83" s="43"/>
      <c r="SY83" s="43"/>
      <c r="SZ83" s="43"/>
      <c r="TA83" s="43"/>
      <c r="TB83" s="43"/>
      <c r="TC83" s="43"/>
      <c r="TD83" s="43"/>
      <c r="TE83" s="43"/>
      <c r="TF83" s="43"/>
      <c r="TG83" s="43"/>
      <c r="TH83" s="43"/>
      <c r="TI83" s="43"/>
      <c r="TJ83" s="43"/>
      <c r="TK83" s="43"/>
      <c r="TL83" s="43"/>
      <c r="TM83" s="43"/>
      <c r="TN83" s="43"/>
      <c r="TO83" s="43"/>
      <c r="TP83" s="43"/>
      <c r="TQ83" s="43"/>
      <c r="TR83" s="43"/>
      <c r="TS83" s="43"/>
      <c r="TT83" s="43"/>
      <c r="TU83" s="43"/>
      <c r="TV83" s="43"/>
      <c r="TW83" s="43"/>
      <c r="TX83" s="43"/>
      <c r="TY83" s="43"/>
      <c r="TZ83" s="43"/>
      <c r="UA83" s="43"/>
      <c r="UB83" s="43"/>
      <c r="UC83" s="43"/>
      <c r="UD83" s="43"/>
      <c r="UE83" s="43"/>
      <c r="UF83" s="43"/>
      <c r="UG83" s="43"/>
      <c r="UH83" s="43"/>
      <c r="UI83" s="43"/>
      <c r="UJ83" s="43"/>
      <c r="UK83" s="43"/>
      <c r="UL83" s="43"/>
      <c r="UM83" s="43"/>
      <c r="UN83" s="43"/>
      <c r="UO83" s="43"/>
      <c r="UP83" s="43"/>
      <c r="UQ83" s="43"/>
      <c r="UR83" s="43"/>
      <c r="US83" s="43"/>
      <c r="UT83" s="43"/>
      <c r="UU83" s="43"/>
      <c r="UV83" s="43"/>
      <c r="UW83" s="43"/>
      <c r="UX83" s="43"/>
      <c r="UY83" s="43"/>
      <c r="UZ83" s="43"/>
      <c r="VA83" s="43"/>
      <c r="VB83" s="43"/>
      <c r="VC83" s="43"/>
      <c r="VD83" s="43"/>
      <c r="VE83" s="43"/>
      <c r="VF83" s="43"/>
      <c r="VG83" s="43"/>
      <c r="VH83" s="43"/>
      <c r="VI83" s="43"/>
      <c r="VJ83" s="43"/>
      <c r="VK83" s="43"/>
      <c r="VL83" s="43"/>
      <c r="VM83" s="43"/>
      <c r="VN83" s="43"/>
      <c r="VO83" s="43"/>
      <c r="VP83" s="43"/>
      <c r="VQ83" s="43"/>
      <c r="VR83" s="43"/>
      <c r="VS83" s="43"/>
      <c r="VT83" s="43"/>
      <c r="VU83" s="43"/>
      <c r="VV83" s="43"/>
      <c r="VW83" s="43"/>
      <c r="VX83" s="43"/>
      <c r="VY83" s="43"/>
      <c r="VZ83" s="43"/>
      <c r="WA83" s="43"/>
      <c r="WB83" s="43"/>
      <c r="WC83" s="43"/>
      <c r="WD83" s="43"/>
      <c r="WE83" s="43"/>
      <c r="WF83" s="43"/>
      <c r="WG83" s="43"/>
      <c r="WH83" s="43"/>
      <c r="WI83" s="43"/>
      <c r="WJ83" s="43"/>
      <c r="WK83" s="43"/>
      <c r="WL83" s="43"/>
      <c r="WM83" s="43"/>
      <c r="WN83" s="43"/>
      <c r="WO83" s="43"/>
      <c r="WP83" s="43"/>
      <c r="WQ83" s="43"/>
      <c r="WR83" s="43"/>
      <c r="WS83" s="43"/>
      <c r="WT83" s="43"/>
      <c r="WU83" s="43"/>
      <c r="WV83" s="43"/>
      <c r="WW83" s="43"/>
      <c r="WX83" s="43"/>
      <c r="WY83" s="43"/>
      <c r="WZ83" s="43"/>
      <c r="XA83" s="43"/>
      <c r="XB83" s="43"/>
      <c r="XC83" s="43"/>
      <c r="XD83" s="43"/>
      <c r="XE83" s="43"/>
      <c r="XF83" s="43"/>
      <c r="XG83" s="43"/>
      <c r="XH83" s="43"/>
      <c r="XI83" s="43"/>
      <c r="XJ83" s="43"/>
      <c r="XK83" s="43"/>
      <c r="XL83" s="43"/>
      <c r="XM83" s="43"/>
      <c r="XN83" s="43"/>
      <c r="XO83" s="43"/>
      <c r="XP83" s="43"/>
      <c r="XQ83" s="43"/>
      <c r="XR83" s="43"/>
      <c r="XS83" s="43"/>
      <c r="XT83" s="43"/>
      <c r="XU83" s="43"/>
      <c r="XV83" s="43"/>
      <c r="XW83" s="43"/>
      <c r="XX83" s="43"/>
      <c r="XY83" s="43"/>
      <c r="XZ83" s="43"/>
      <c r="YA83" s="43"/>
      <c r="YB83" s="43"/>
      <c r="YC83" s="43"/>
      <c r="YD83" s="43"/>
      <c r="YE83" s="43"/>
      <c r="YF83" s="43"/>
      <c r="YG83" s="43"/>
      <c r="YH83" s="43"/>
      <c r="YI83" s="43"/>
      <c r="YJ83" s="43"/>
      <c r="YK83" s="43"/>
      <c r="YL83" s="43"/>
      <c r="YM83" s="43"/>
      <c r="YN83" s="43"/>
      <c r="YO83" s="43"/>
      <c r="YP83" s="43"/>
      <c r="YQ83" s="43"/>
      <c r="YR83" s="43"/>
      <c r="YS83" s="43"/>
      <c r="YT83" s="43"/>
      <c r="YU83" s="43"/>
      <c r="YV83" s="43"/>
      <c r="YW83" s="43"/>
      <c r="YX83" s="43"/>
      <c r="YY83" s="43"/>
      <c r="YZ83" s="43"/>
      <c r="ZA83" s="43"/>
      <c r="ZB83" s="43"/>
      <c r="ZC83" s="43"/>
    </row>
    <row r="84" spans="1:679" s="86" customFormat="1">
      <c r="A84" s="80"/>
      <c r="B84" s="405" t="s">
        <v>211</v>
      </c>
      <c r="C84" s="385" t="s">
        <v>17</v>
      </c>
      <c r="D84" s="386"/>
      <c r="E84" s="4" t="s">
        <v>251</v>
      </c>
      <c r="F84" s="4" t="s">
        <v>254</v>
      </c>
      <c r="G84" s="21" t="s">
        <v>498</v>
      </c>
      <c r="H84" s="21" t="s">
        <v>256</v>
      </c>
      <c r="I84" s="21" t="s">
        <v>677</v>
      </c>
      <c r="J84" s="80"/>
      <c r="K84" s="16"/>
      <c r="L84" s="16"/>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c r="FC84" s="43"/>
      <c r="FD84" s="43"/>
      <c r="FE84" s="43"/>
      <c r="FF84" s="43"/>
      <c r="FG84" s="43"/>
      <c r="FH84" s="43"/>
      <c r="FI84" s="43"/>
      <c r="FJ84" s="43"/>
      <c r="FK84" s="43"/>
      <c r="FL84" s="43"/>
      <c r="FM84" s="43"/>
      <c r="FN84" s="43"/>
      <c r="FO84" s="43"/>
      <c r="FP84" s="43"/>
      <c r="FQ84" s="43"/>
      <c r="FR84" s="43"/>
      <c r="FS84" s="43"/>
      <c r="FT84" s="43"/>
      <c r="FU84" s="43"/>
      <c r="FV84" s="43"/>
      <c r="FW84" s="43"/>
      <c r="FX84" s="43"/>
      <c r="FY84" s="43"/>
      <c r="FZ84" s="43"/>
      <c r="GA84" s="43"/>
      <c r="GB84" s="43"/>
      <c r="GC84" s="43"/>
      <c r="GD84" s="43"/>
      <c r="GE84" s="43"/>
      <c r="GF84" s="43"/>
      <c r="GG84" s="43"/>
      <c r="GH84" s="43"/>
      <c r="GI84" s="43"/>
      <c r="GJ84" s="43"/>
      <c r="GK84" s="43"/>
      <c r="GL84" s="43"/>
      <c r="GM84" s="43"/>
      <c r="GN84" s="43"/>
      <c r="GO84" s="43"/>
      <c r="GP84" s="43"/>
      <c r="GQ84" s="43"/>
      <c r="GR84" s="43"/>
      <c r="GS84" s="43"/>
      <c r="GT84" s="43"/>
      <c r="GU84" s="43"/>
      <c r="GV84" s="43"/>
      <c r="GW84" s="43"/>
      <c r="GX84" s="43"/>
      <c r="GY84" s="43"/>
      <c r="GZ84" s="43"/>
      <c r="HA84" s="43"/>
      <c r="HB84" s="43"/>
      <c r="HC84" s="43"/>
      <c r="HD84" s="43"/>
      <c r="HE84" s="43"/>
      <c r="HF84" s="43"/>
      <c r="HG84" s="43"/>
      <c r="HH84" s="43"/>
      <c r="HI84" s="43"/>
      <c r="HJ84" s="43"/>
      <c r="HK84" s="43"/>
      <c r="HL84" s="43"/>
      <c r="HM84" s="43"/>
      <c r="HN84" s="43"/>
      <c r="HO84" s="43"/>
      <c r="HP84" s="43"/>
      <c r="HQ84" s="43"/>
      <c r="HR84" s="43"/>
      <c r="HS84" s="43"/>
      <c r="HT84" s="43"/>
      <c r="HU84" s="43"/>
      <c r="HV84" s="43"/>
      <c r="HW84" s="43"/>
      <c r="HX84" s="43"/>
      <c r="HY84" s="43"/>
      <c r="HZ84" s="43"/>
      <c r="IA84" s="43"/>
      <c r="IB84" s="43"/>
      <c r="IC84" s="43"/>
      <c r="ID84" s="43"/>
      <c r="IE84" s="43"/>
      <c r="IF84" s="43"/>
      <c r="IG84" s="43"/>
      <c r="IH84" s="43"/>
      <c r="II84" s="43"/>
      <c r="IJ84" s="43"/>
      <c r="IK84" s="43"/>
      <c r="IL84" s="43"/>
      <c r="IM84" s="43"/>
      <c r="IN84" s="43"/>
      <c r="IO84" s="43"/>
      <c r="IP84" s="43"/>
      <c r="IQ84" s="43"/>
      <c r="IR84" s="43"/>
      <c r="IS84" s="43"/>
      <c r="IT84" s="43"/>
      <c r="IU84" s="43"/>
      <c r="IV84" s="43"/>
      <c r="IW84" s="43"/>
      <c r="IX84" s="43"/>
      <c r="IY84" s="43"/>
      <c r="IZ84" s="43"/>
      <c r="JA84" s="43"/>
      <c r="JB84" s="43"/>
      <c r="JC84" s="43"/>
      <c r="JD84" s="43"/>
      <c r="JE84" s="43"/>
      <c r="JF84" s="43"/>
      <c r="JG84" s="43"/>
      <c r="JH84" s="43"/>
      <c r="JI84" s="43"/>
      <c r="JJ84" s="43"/>
      <c r="JK84" s="43"/>
      <c r="JL84" s="43"/>
      <c r="JM84" s="43"/>
      <c r="JN84" s="43"/>
      <c r="JO84" s="43"/>
      <c r="JP84" s="43"/>
      <c r="JQ84" s="43"/>
      <c r="JR84" s="43"/>
      <c r="JS84" s="43"/>
      <c r="JT84" s="43"/>
      <c r="JU84" s="43"/>
      <c r="JV84" s="43"/>
      <c r="JW84" s="43"/>
      <c r="JX84" s="43"/>
      <c r="JY84" s="43"/>
      <c r="JZ84" s="43"/>
      <c r="KA84" s="43"/>
      <c r="KB84" s="43"/>
      <c r="KC84" s="43"/>
      <c r="KD84" s="43"/>
      <c r="KE84" s="43"/>
      <c r="KF84" s="43"/>
      <c r="KG84" s="43"/>
      <c r="KH84" s="43"/>
      <c r="KI84" s="43"/>
      <c r="KJ84" s="43"/>
      <c r="KK84" s="43"/>
      <c r="KL84" s="43"/>
      <c r="KM84" s="43"/>
      <c r="KN84" s="43"/>
      <c r="KO84" s="43"/>
      <c r="KP84" s="43"/>
      <c r="KQ84" s="43"/>
      <c r="KR84" s="43"/>
      <c r="KS84" s="43"/>
      <c r="KT84" s="43"/>
      <c r="KU84" s="43"/>
      <c r="KV84" s="43"/>
      <c r="KW84" s="43"/>
      <c r="KX84" s="43"/>
      <c r="KY84" s="43"/>
      <c r="KZ84" s="43"/>
      <c r="LA84" s="43"/>
      <c r="LB84" s="43"/>
      <c r="LC84" s="43"/>
      <c r="LD84" s="43"/>
      <c r="LE84" s="43"/>
      <c r="LF84" s="43"/>
      <c r="LG84" s="43"/>
      <c r="LH84" s="43"/>
      <c r="LI84" s="43"/>
      <c r="LJ84" s="43"/>
      <c r="LK84" s="43"/>
      <c r="LL84" s="43"/>
      <c r="LM84" s="43"/>
      <c r="LN84" s="43"/>
      <c r="LO84" s="43"/>
      <c r="LP84" s="43"/>
      <c r="LQ84" s="43"/>
      <c r="LR84" s="43"/>
      <c r="LS84" s="43"/>
      <c r="LT84" s="43"/>
      <c r="LU84" s="43"/>
      <c r="LV84" s="43"/>
      <c r="LW84" s="43"/>
      <c r="LX84" s="43"/>
      <c r="LY84" s="43"/>
      <c r="LZ84" s="43"/>
      <c r="MA84" s="43"/>
      <c r="MB84" s="43"/>
      <c r="MC84" s="43"/>
      <c r="MD84" s="43"/>
      <c r="ME84" s="43"/>
      <c r="MF84" s="43"/>
      <c r="MG84" s="43"/>
      <c r="MH84" s="43"/>
      <c r="MI84" s="43"/>
      <c r="MJ84" s="43"/>
      <c r="MK84" s="43"/>
      <c r="ML84" s="43"/>
      <c r="MM84" s="43"/>
      <c r="MN84" s="43"/>
      <c r="MO84" s="43"/>
      <c r="MP84" s="43"/>
      <c r="MQ84" s="43"/>
      <c r="MR84" s="43"/>
      <c r="MS84" s="43"/>
      <c r="MT84" s="43"/>
      <c r="MU84" s="43"/>
      <c r="MV84" s="43"/>
      <c r="MW84" s="43"/>
      <c r="MX84" s="43"/>
      <c r="MY84" s="43"/>
      <c r="MZ84" s="43"/>
      <c r="NA84" s="43"/>
      <c r="NB84" s="43"/>
      <c r="NC84" s="43"/>
      <c r="ND84" s="43"/>
      <c r="NE84" s="43"/>
      <c r="NF84" s="43"/>
      <c r="NG84" s="43"/>
      <c r="NH84" s="43"/>
      <c r="NI84" s="43"/>
      <c r="NJ84" s="43"/>
      <c r="NK84" s="43"/>
      <c r="NL84" s="43"/>
      <c r="NM84" s="43"/>
      <c r="NN84" s="43"/>
      <c r="NO84" s="43"/>
      <c r="NP84" s="43"/>
      <c r="NQ84" s="43"/>
      <c r="NR84" s="43"/>
      <c r="NS84" s="43"/>
      <c r="NT84" s="43"/>
      <c r="NU84" s="43"/>
      <c r="NV84" s="43"/>
      <c r="NW84" s="43"/>
      <c r="NX84" s="43"/>
      <c r="NY84" s="43"/>
      <c r="NZ84" s="43"/>
      <c r="OA84" s="43"/>
      <c r="OB84" s="43"/>
      <c r="OC84" s="43"/>
      <c r="OD84" s="43"/>
      <c r="OE84" s="43"/>
      <c r="OF84" s="43"/>
      <c r="OG84" s="43"/>
      <c r="OH84" s="43"/>
      <c r="OI84" s="43"/>
      <c r="OJ84" s="43"/>
      <c r="OK84" s="43"/>
      <c r="OL84" s="43"/>
      <c r="OM84" s="43"/>
      <c r="ON84" s="43"/>
      <c r="OO84" s="43"/>
      <c r="OP84" s="43"/>
      <c r="OQ84" s="43"/>
      <c r="OR84" s="43"/>
      <c r="OS84" s="43"/>
      <c r="OT84" s="43"/>
      <c r="OU84" s="43"/>
      <c r="OV84" s="43"/>
      <c r="OW84" s="43"/>
      <c r="OX84" s="43"/>
      <c r="OY84" s="43"/>
      <c r="OZ84" s="43"/>
      <c r="PA84" s="43"/>
      <c r="PB84" s="43"/>
      <c r="PC84" s="43"/>
      <c r="PD84" s="43"/>
      <c r="PE84" s="43"/>
      <c r="PF84" s="43"/>
      <c r="PG84" s="43"/>
      <c r="PH84" s="43"/>
      <c r="PI84" s="43"/>
      <c r="PJ84" s="43"/>
      <c r="PK84" s="43"/>
      <c r="PL84" s="43"/>
      <c r="PM84" s="43"/>
      <c r="PN84" s="43"/>
      <c r="PO84" s="43"/>
      <c r="PP84" s="43"/>
      <c r="PQ84" s="43"/>
      <c r="PR84" s="43"/>
      <c r="PS84" s="43"/>
      <c r="PT84" s="43"/>
      <c r="PU84" s="43"/>
      <c r="PV84" s="43"/>
      <c r="PW84" s="43"/>
      <c r="PX84" s="43"/>
      <c r="PY84" s="43"/>
      <c r="PZ84" s="43"/>
      <c r="QA84" s="43"/>
      <c r="QB84" s="43"/>
      <c r="QC84" s="43"/>
      <c r="QD84" s="43"/>
      <c r="QE84" s="43"/>
      <c r="QF84" s="43"/>
      <c r="QG84" s="43"/>
      <c r="QH84" s="43"/>
      <c r="QI84" s="43"/>
      <c r="QJ84" s="43"/>
      <c r="QK84" s="43"/>
      <c r="QL84" s="43"/>
      <c r="QM84" s="43"/>
      <c r="QN84" s="43"/>
      <c r="QO84" s="43"/>
      <c r="QP84" s="43"/>
      <c r="QQ84" s="43"/>
      <c r="QR84" s="43"/>
      <c r="QS84" s="43"/>
      <c r="QT84" s="43"/>
      <c r="QU84" s="43"/>
      <c r="QV84" s="43"/>
      <c r="QW84" s="43"/>
      <c r="QX84" s="43"/>
      <c r="QY84" s="43"/>
      <c r="QZ84" s="43"/>
      <c r="RA84" s="43"/>
      <c r="RB84" s="43"/>
      <c r="RC84" s="43"/>
      <c r="RD84" s="43"/>
      <c r="RE84" s="43"/>
      <c r="RF84" s="43"/>
      <c r="RG84" s="43"/>
      <c r="RH84" s="43"/>
      <c r="RI84" s="43"/>
      <c r="RJ84" s="43"/>
      <c r="RK84" s="43"/>
      <c r="RL84" s="43"/>
      <c r="RM84" s="43"/>
      <c r="RN84" s="43"/>
      <c r="RO84" s="43"/>
      <c r="RP84" s="43"/>
      <c r="RQ84" s="43"/>
      <c r="RR84" s="43"/>
      <c r="RS84" s="43"/>
      <c r="RT84" s="43"/>
      <c r="RU84" s="43"/>
      <c r="RV84" s="43"/>
      <c r="RW84" s="43"/>
      <c r="RX84" s="43"/>
      <c r="RY84" s="43"/>
      <c r="RZ84" s="43"/>
      <c r="SA84" s="43"/>
      <c r="SB84" s="43"/>
      <c r="SC84" s="43"/>
      <c r="SD84" s="43"/>
      <c r="SE84" s="43"/>
      <c r="SF84" s="43"/>
      <c r="SG84" s="43"/>
      <c r="SH84" s="43"/>
      <c r="SI84" s="43"/>
      <c r="SJ84" s="43"/>
      <c r="SK84" s="43"/>
      <c r="SL84" s="43"/>
      <c r="SM84" s="43"/>
      <c r="SN84" s="43"/>
      <c r="SO84" s="43"/>
      <c r="SP84" s="43"/>
      <c r="SQ84" s="43"/>
      <c r="SR84" s="43"/>
      <c r="SS84" s="43"/>
      <c r="ST84" s="43"/>
      <c r="SU84" s="43"/>
      <c r="SV84" s="43"/>
      <c r="SW84" s="43"/>
      <c r="SX84" s="43"/>
      <c r="SY84" s="43"/>
      <c r="SZ84" s="43"/>
      <c r="TA84" s="43"/>
      <c r="TB84" s="43"/>
      <c r="TC84" s="43"/>
      <c r="TD84" s="43"/>
      <c r="TE84" s="43"/>
      <c r="TF84" s="43"/>
      <c r="TG84" s="43"/>
      <c r="TH84" s="43"/>
      <c r="TI84" s="43"/>
      <c r="TJ84" s="43"/>
      <c r="TK84" s="43"/>
      <c r="TL84" s="43"/>
      <c r="TM84" s="43"/>
      <c r="TN84" s="43"/>
      <c r="TO84" s="43"/>
      <c r="TP84" s="43"/>
      <c r="TQ84" s="43"/>
      <c r="TR84" s="43"/>
      <c r="TS84" s="43"/>
      <c r="TT84" s="43"/>
      <c r="TU84" s="43"/>
      <c r="TV84" s="43"/>
      <c r="TW84" s="43"/>
      <c r="TX84" s="43"/>
      <c r="TY84" s="43"/>
      <c r="TZ84" s="43"/>
      <c r="UA84" s="43"/>
      <c r="UB84" s="43"/>
      <c r="UC84" s="43"/>
      <c r="UD84" s="43"/>
      <c r="UE84" s="43"/>
      <c r="UF84" s="43"/>
      <c r="UG84" s="43"/>
      <c r="UH84" s="43"/>
      <c r="UI84" s="43"/>
      <c r="UJ84" s="43"/>
      <c r="UK84" s="43"/>
      <c r="UL84" s="43"/>
      <c r="UM84" s="43"/>
      <c r="UN84" s="43"/>
      <c r="UO84" s="43"/>
      <c r="UP84" s="43"/>
      <c r="UQ84" s="43"/>
      <c r="UR84" s="43"/>
      <c r="US84" s="43"/>
      <c r="UT84" s="43"/>
      <c r="UU84" s="43"/>
      <c r="UV84" s="43"/>
      <c r="UW84" s="43"/>
      <c r="UX84" s="43"/>
      <c r="UY84" s="43"/>
      <c r="UZ84" s="43"/>
      <c r="VA84" s="43"/>
      <c r="VB84" s="43"/>
      <c r="VC84" s="43"/>
      <c r="VD84" s="43"/>
      <c r="VE84" s="43"/>
      <c r="VF84" s="43"/>
      <c r="VG84" s="43"/>
      <c r="VH84" s="43"/>
      <c r="VI84" s="43"/>
      <c r="VJ84" s="43"/>
      <c r="VK84" s="43"/>
      <c r="VL84" s="43"/>
      <c r="VM84" s="43"/>
      <c r="VN84" s="43"/>
      <c r="VO84" s="43"/>
      <c r="VP84" s="43"/>
      <c r="VQ84" s="43"/>
      <c r="VR84" s="43"/>
      <c r="VS84" s="43"/>
      <c r="VT84" s="43"/>
      <c r="VU84" s="43"/>
      <c r="VV84" s="43"/>
      <c r="VW84" s="43"/>
      <c r="VX84" s="43"/>
      <c r="VY84" s="43"/>
      <c r="VZ84" s="43"/>
      <c r="WA84" s="43"/>
      <c r="WB84" s="43"/>
      <c r="WC84" s="43"/>
      <c r="WD84" s="43"/>
      <c r="WE84" s="43"/>
      <c r="WF84" s="43"/>
      <c r="WG84" s="43"/>
      <c r="WH84" s="43"/>
      <c r="WI84" s="43"/>
      <c r="WJ84" s="43"/>
      <c r="WK84" s="43"/>
      <c r="WL84" s="43"/>
      <c r="WM84" s="43"/>
      <c r="WN84" s="43"/>
      <c r="WO84" s="43"/>
      <c r="WP84" s="43"/>
      <c r="WQ84" s="43"/>
      <c r="WR84" s="43"/>
      <c r="WS84" s="43"/>
      <c r="WT84" s="43"/>
      <c r="WU84" s="43"/>
      <c r="WV84" s="43"/>
      <c r="WW84" s="43"/>
      <c r="WX84" s="43"/>
      <c r="WY84" s="43"/>
      <c r="WZ84" s="43"/>
      <c r="XA84" s="43"/>
      <c r="XB84" s="43"/>
      <c r="XC84" s="43"/>
      <c r="XD84" s="43"/>
      <c r="XE84" s="43"/>
      <c r="XF84" s="43"/>
      <c r="XG84" s="43"/>
      <c r="XH84" s="43"/>
      <c r="XI84" s="43"/>
      <c r="XJ84" s="43"/>
      <c r="XK84" s="43"/>
      <c r="XL84" s="43"/>
      <c r="XM84" s="43"/>
      <c r="XN84" s="43"/>
      <c r="XO84" s="43"/>
      <c r="XP84" s="43"/>
      <c r="XQ84" s="43"/>
      <c r="XR84" s="43"/>
      <c r="XS84" s="43"/>
      <c r="XT84" s="43"/>
      <c r="XU84" s="43"/>
      <c r="XV84" s="43"/>
      <c r="XW84" s="43"/>
      <c r="XX84" s="43"/>
      <c r="XY84" s="43"/>
      <c r="XZ84" s="43"/>
      <c r="YA84" s="43"/>
      <c r="YB84" s="43"/>
      <c r="YC84" s="43"/>
      <c r="YD84" s="43"/>
      <c r="YE84" s="43"/>
      <c r="YF84" s="43"/>
      <c r="YG84" s="43"/>
      <c r="YH84" s="43"/>
      <c r="YI84" s="43"/>
      <c r="YJ84" s="43"/>
      <c r="YK84" s="43"/>
      <c r="YL84" s="43"/>
      <c r="YM84" s="43"/>
      <c r="YN84" s="43"/>
      <c r="YO84" s="43"/>
      <c r="YP84" s="43"/>
      <c r="YQ84" s="43"/>
      <c r="YR84" s="43"/>
      <c r="YS84" s="43"/>
      <c r="YT84" s="43"/>
      <c r="YU84" s="43"/>
      <c r="YV84" s="43"/>
      <c r="YW84" s="43"/>
      <c r="YX84" s="43"/>
      <c r="YY84" s="43"/>
      <c r="YZ84" s="43"/>
      <c r="ZA84" s="43"/>
      <c r="ZB84" s="43"/>
      <c r="ZC84" s="43"/>
    </row>
    <row r="85" spans="1:679" s="86" customFormat="1">
      <c r="A85" s="80"/>
      <c r="B85" s="405" t="s">
        <v>495</v>
      </c>
      <c r="C85" s="385" t="s">
        <v>18</v>
      </c>
      <c r="D85" s="386"/>
      <c r="E85" s="4" t="s">
        <v>251</v>
      </c>
      <c r="F85" s="4" t="s">
        <v>254</v>
      </c>
      <c r="G85" s="21" t="s">
        <v>497</v>
      </c>
      <c r="H85" s="21" t="s">
        <v>256</v>
      </c>
      <c r="I85" s="43"/>
      <c r="J85" s="80"/>
      <c r="K85" s="16"/>
      <c r="L85" s="16"/>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43"/>
      <c r="FI85" s="43"/>
      <c r="FJ85" s="43"/>
      <c r="FK85" s="43"/>
      <c r="FL85" s="43"/>
      <c r="FM85" s="43"/>
      <c r="FN85" s="43"/>
      <c r="FO85" s="43"/>
      <c r="FP85" s="43"/>
      <c r="FQ85" s="43"/>
      <c r="FR85" s="43"/>
      <c r="FS85" s="43"/>
      <c r="FT85" s="43"/>
      <c r="FU85" s="43"/>
      <c r="FV85" s="43"/>
      <c r="FW85" s="43"/>
      <c r="FX85" s="43"/>
      <c r="FY85" s="43"/>
      <c r="FZ85" s="43"/>
      <c r="GA85" s="43"/>
      <c r="GB85" s="43"/>
      <c r="GC85" s="43"/>
      <c r="GD85" s="43"/>
      <c r="GE85" s="43"/>
      <c r="GF85" s="43"/>
      <c r="GG85" s="43"/>
      <c r="GH85" s="43"/>
      <c r="GI85" s="43"/>
      <c r="GJ85" s="43"/>
      <c r="GK85" s="43"/>
      <c r="GL85" s="43"/>
      <c r="GM85" s="43"/>
      <c r="GN85" s="43"/>
      <c r="GO85" s="43"/>
      <c r="GP85" s="43"/>
      <c r="GQ85" s="43"/>
      <c r="GR85" s="43"/>
      <c r="GS85" s="43"/>
      <c r="GT85" s="43"/>
      <c r="GU85" s="43"/>
      <c r="GV85" s="43"/>
      <c r="GW85" s="43"/>
      <c r="GX85" s="43"/>
      <c r="GY85" s="43"/>
      <c r="GZ85" s="43"/>
      <c r="HA85" s="43"/>
      <c r="HB85" s="43"/>
      <c r="HC85" s="43"/>
      <c r="HD85" s="43"/>
      <c r="HE85" s="43"/>
      <c r="HF85" s="43"/>
      <c r="HG85" s="43"/>
      <c r="HH85" s="43"/>
      <c r="HI85" s="43"/>
      <c r="HJ85" s="43"/>
      <c r="HK85" s="43"/>
      <c r="HL85" s="43"/>
      <c r="HM85" s="43"/>
      <c r="HN85" s="43"/>
      <c r="HO85" s="43"/>
      <c r="HP85" s="43"/>
      <c r="HQ85" s="43"/>
      <c r="HR85" s="43"/>
      <c r="HS85" s="43"/>
      <c r="HT85" s="43"/>
      <c r="HU85" s="43"/>
      <c r="HV85" s="43"/>
      <c r="HW85" s="43"/>
      <c r="HX85" s="43"/>
      <c r="HY85" s="43"/>
      <c r="HZ85" s="43"/>
      <c r="IA85" s="43"/>
      <c r="IB85" s="43"/>
      <c r="IC85" s="43"/>
      <c r="ID85" s="43"/>
      <c r="IE85" s="43"/>
      <c r="IF85" s="43"/>
      <c r="IG85" s="43"/>
      <c r="IH85" s="43"/>
      <c r="II85" s="43"/>
      <c r="IJ85" s="43"/>
      <c r="IK85" s="43"/>
      <c r="IL85" s="43"/>
      <c r="IM85" s="43"/>
      <c r="IN85" s="43"/>
      <c r="IO85" s="43"/>
      <c r="IP85" s="43"/>
      <c r="IQ85" s="43"/>
      <c r="IR85" s="43"/>
      <c r="IS85" s="43"/>
      <c r="IT85" s="43"/>
      <c r="IU85" s="43"/>
      <c r="IV85" s="43"/>
      <c r="IW85" s="43"/>
      <c r="IX85" s="43"/>
      <c r="IY85" s="43"/>
      <c r="IZ85" s="43"/>
      <c r="JA85" s="43"/>
      <c r="JB85" s="43"/>
      <c r="JC85" s="43"/>
      <c r="JD85" s="43"/>
      <c r="JE85" s="43"/>
      <c r="JF85" s="43"/>
      <c r="JG85" s="43"/>
      <c r="JH85" s="43"/>
      <c r="JI85" s="43"/>
      <c r="JJ85" s="43"/>
      <c r="JK85" s="43"/>
      <c r="JL85" s="43"/>
      <c r="JM85" s="43"/>
      <c r="JN85" s="43"/>
      <c r="JO85" s="43"/>
      <c r="JP85" s="43"/>
      <c r="JQ85" s="43"/>
      <c r="JR85" s="43"/>
      <c r="JS85" s="43"/>
      <c r="JT85" s="43"/>
      <c r="JU85" s="43"/>
      <c r="JV85" s="43"/>
      <c r="JW85" s="43"/>
      <c r="JX85" s="43"/>
      <c r="JY85" s="43"/>
      <c r="JZ85" s="43"/>
      <c r="KA85" s="43"/>
      <c r="KB85" s="43"/>
      <c r="KC85" s="43"/>
      <c r="KD85" s="43"/>
      <c r="KE85" s="43"/>
      <c r="KF85" s="43"/>
      <c r="KG85" s="43"/>
      <c r="KH85" s="43"/>
      <c r="KI85" s="43"/>
      <c r="KJ85" s="43"/>
      <c r="KK85" s="43"/>
      <c r="KL85" s="43"/>
      <c r="KM85" s="43"/>
      <c r="KN85" s="43"/>
      <c r="KO85" s="43"/>
      <c r="KP85" s="43"/>
      <c r="KQ85" s="43"/>
      <c r="KR85" s="43"/>
      <c r="KS85" s="43"/>
      <c r="KT85" s="43"/>
      <c r="KU85" s="43"/>
      <c r="KV85" s="43"/>
      <c r="KW85" s="43"/>
      <c r="KX85" s="43"/>
      <c r="KY85" s="43"/>
      <c r="KZ85" s="43"/>
      <c r="LA85" s="43"/>
      <c r="LB85" s="43"/>
      <c r="LC85" s="43"/>
      <c r="LD85" s="43"/>
      <c r="LE85" s="43"/>
      <c r="LF85" s="43"/>
      <c r="LG85" s="43"/>
      <c r="LH85" s="43"/>
      <c r="LI85" s="43"/>
      <c r="LJ85" s="43"/>
      <c r="LK85" s="43"/>
      <c r="LL85" s="43"/>
      <c r="LM85" s="43"/>
      <c r="LN85" s="43"/>
      <c r="LO85" s="43"/>
      <c r="LP85" s="43"/>
      <c r="LQ85" s="43"/>
      <c r="LR85" s="43"/>
      <c r="LS85" s="43"/>
      <c r="LT85" s="43"/>
      <c r="LU85" s="43"/>
      <c r="LV85" s="43"/>
      <c r="LW85" s="43"/>
      <c r="LX85" s="43"/>
      <c r="LY85" s="43"/>
      <c r="LZ85" s="43"/>
      <c r="MA85" s="43"/>
      <c r="MB85" s="43"/>
      <c r="MC85" s="43"/>
      <c r="MD85" s="43"/>
      <c r="ME85" s="43"/>
      <c r="MF85" s="43"/>
      <c r="MG85" s="43"/>
      <c r="MH85" s="43"/>
      <c r="MI85" s="43"/>
      <c r="MJ85" s="43"/>
      <c r="MK85" s="43"/>
      <c r="ML85" s="43"/>
      <c r="MM85" s="43"/>
      <c r="MN85" s="43"/>
      <c r="MO85" s="43"/>
      <c r="MP85" s="43"/>
      <c r="MQ85" s="43"/>
      <c r="MR85" s="43"/>
      <c r="MS85" s="43"/>
      <c r="MT85" s="43"/>
      <c r="MU85" s="43"/>
      <c r="MV85" s="43"/>
      <c r="MW85" s="43"/>
      <c r="MX85" s="43"/>
      <c r="MY85" s="43"/>
      <c r="MZ85" s="43"/>
      <c r="NA85" s="43"/>
      <c r="NB85" s="43"/>
      <c r="NC85" s="43"/>
      <c r="ND85" s="43"/>
      <c r="NE85" s="43"/>
      <c r="NF85" s="43"/>
      <c r="NG85" s="43"/>
      <c r="NH85" s="43"/>
      <c r="NI85" s="43"/>
      <c r="NJ85" s="43"/>
      <c r="NK85" s="43"/>
      <c r="NL85" s="43"/>
      <c r="NM85" s="43"/>
      <c r="NN85" s="43"/>
      <c r="NO85" s="43"/>
      <c r="NP85" s="43"/>
      <c r="NQ85" s="43"/>
      <c r="NR85" s="43"/>
      <c r="NS85" s="43"/>
      <c r="NT85" s="43"/>
      <c r="NU85" s="43"/>
      <c r="NV85" s="43"/>
      <c r="NW85" s="43"/>
      <c r="NX85" s="43"/>
      <c r="NY85" s="43"/>
      <c r="NZ85" s="43"/>
      <c r="OA85" s="43"/>
      <c r="OB85" s="43"/>
      <c r="OC85" s="43"/>
      <c r="OD85" s="43"/>
      <c r="OE85" s="43"/>
      <c r="OF85" s="43"/>
      <c r="OG85" s="43"/>
      <c r="OH85" s="43"/>
      <c r="OI85" s="43"/>
      <c r="OJ85" s="43"/>
      <c r="OK85" s="43"/>
      <c r="OL85" s="43"/>
      <c r="OM85" s="43"/>
      <c r="ON85" s="43"/>
      <c r="OO85" s="43"/>
      <c r="OP85" s="43"/>
      <c r="OQ85" s="43"/>
      <c r="OR85" s="43"/>
      <c r="OS85" s="43"/>
      <c r="OT85" s="43"/>
      <c r="OU85" s="43"/>
      <c r="OV85" s="43"/>
      <c r="OW85" s="43"/>
      <c r="OX85" s="43"/>
      <c r="OY85" s="43"/>
      <c r="OZ85" s="43"/>
      <c r="PA85" s="43"/>
      <c r="PB85" s="43"/>
      <c r="PC85" s="43"/>
      <c r="PD85" s="43"/>
      <c r="PE85" s="43"/>
      <c r="PF85" s="43"/>
      <c r="PG85" s="43"/>
      <c r="PH85" s="43"/>
      <c r="PI85" s="43"/>
      <c r="PJ85" s="43"/>
      <c r="PK85" s="43"/>
      <c r="PL85" s="43"/>
      <c r="PM85" s="43"/>
      <c r="PN85" s="43"/>
      <c r="PO85" s="43"/>
      <c r="PP85" s="43"/>
      <c r="PQ85" s="43"/>
      <c r="PR85" s="43"/>
      <c r="PS85" s="43"/>
      <c r="PT85" s="43"/>
      <c r="PU85" s="43"/>
      <c r="PV85" s="43"/>
      <c r="PW85" s="43"/>
      <c r="PX85" s="43"/>
      <c r="PY85" s="43"/>
      <c r="PZ85" s="43"/>
      <c r="QA85" s="43"/>
      <c r="QB85" s="43"/>
      <c r="QC85" s="43"/>
      <c r="QD85" s="43"/>
      <c r="QE85" s="43"/>
      <c r="QF85" s="43"/>
      <c r="QG85" s="43"/>
      <c r="QH85" s="43"/>
      <c r="QI85" s="43"/>
      <c r="QJ85" s="43"/>
      <c r="QK85" s="43"/>
      <c r="QL85" s="43"/>
      <c r="QM85" s="43"/>
      <c r="QN85" s="43"/>
      <c r="QO85" s="43"/>
      <c r="QP85" s="43"/>
      <c r="QQ85" s="43"/>
      <c r="QR85" s="43"/>
      <c r="QS85" s="43"/>
      <c r="QT85" s="43"/>
      <c r="QU85" s="43"/>
      <c r="QV85" s="43"/>
      <c r="QW85" s="43"/>
      <c r="QX85" s="43"/>
      <c r="QY85" s="43"/>
      <c r="QZ85" s="43"/>
      <c r="RA85" s="43"/>
      <c r="RB85" s="43"/>
      <c r="RC85" s="43"/>
      <c r="RD85" s="43"/>
      <c r="RE85" s="43"/>
      <c r="RF85" s="43"/>
      <c r="RG85" s="43"/>
      <c r="RH85" s="43"/>
      <c r="RI85" s="43"/>
      <c r="RJ85" s="43"/>
      <c r="RK85" s="43"/>
      <c r="RL85" s="43"/>
      <c r="RM85" s="43"/>
      <c r="RN85" s="43"/>
      <c r="RO85" s="43"/>
      <c r="RP85" s="43"/>
      <c r="RQ85" s="43"/>
      <c r="RR85" s="43"/>
      <c r="RS85" s="43"/>
      <c r="RT85" s="43"/>
      <c r="RU85" s="43"/>
      <c r="RV85" s="43"/>
      <c r="RW85" s="43"/>
      <c r="RX85" s="43"/>
      <c r="RY85" s="43"/>
      <c r="RZ85" s="43"/>
      <c r="SA85" s="43"/>
      <c r="SB85" s="43"/>
      <c r="SC85" s="43"/>
      <c r="SD85" s="43"/>
      <c r="SE85" s="43"/>
      <c r="SF85" s="43"/>
      <c r="SG85" s="43"/>
      <c r="SH85" s="43"/>
      <c r="SI85" s="43"/>
      <c r="SJ85" s="43"/>
      <c r="SK85" s="43"/>
      <c r="SL85" s="43"/>
      <c r="SM85" s="43"/>
      <c r="SN85" s="43"/>
      <c r="SO85" s="43"/>
      <c r="SP85" s="43"/>
      <c r="SQ85" s="43"/>
      <c r="SR85" s="43"/>
      <c r="SS85" s="43"/>
      <c r="ST85" s="43"/>
      <c r="SU85" s="43"/>
      <c r="SV85" s="43"/>
      <c r="SW85" s="43"/>
      <c r="SX85" s="43"/>
      <c r="SY85" s="43"/>
      <c r="SZ85" s="43"/>
      <c r="TA85" s="43"/>
      <c r="TB85" s="43"/>
      <c r="TC85" s="43"/>
      <c r="TD85" s="43"/>
      <c r="TE85" s="43"/>
      <c r="TF85" s="43"/>
      <c r="TG85" s="43"/>
      <c r="TH85" s="43"/>
      <c r="TI85" s="43"/>
      <c r="TJ85" s="43"/>
      <c r="TK85" s="43"/>
      <c r="TL85" s="43"/>
      <c r="TM85" s="43"/>
      <c r="TN85" s="43"/>
      <c r="TO85" s="43"/>
      <c r="TP85" s="43"/>
      <c r="TQ85" s="43"/>
      <c r="TR85" s="43"/>
      <c r="TS85" s="43"/>
      <c r="TT85" s="43"/>
      <c r="TU85" s="43"/>
      <c r="TV85" s="43"/>
      <c r="TW85" s="43"/>
      <c r="TX85" s="43"/>
      <c r="TY85" s="43"/>
      <c r="TZ85" s="43"/>
      <c r="UA85" s="43"/>
      <c r="UB85" s="43"/>
      <c r="UC85" s="43"/>
      <c r="UD85" s="43"/>
      <c r="UE85" s="43"/>
      <c r="UF85" s="43"/>
      <c r="UG85" s="43"/>
      <c r="UH85" s="43"/>
      <c r="UI85" s="43"/>
      <c r="UJ85" s="43"/>
      <c r="UK85" s="43"/>
      <c r="UL85" s="43"/>
      <c r="UM85" s="43"/>
      <c r="UN85" s="43"/>
      <c r="UO85" s="43"/>
      <c r="UP85" s="43"/>
      <c r="UQ85" s="43"/>
      <c r="UR85" s="43"/>
      <c r="US85" s="43"/>
      <c r="UT85" s="43"/>
      <c r="UU85" s="43"/>
      <c r="UV85" s="43"/>
      <c r="UW85" s="43"/>
      <c r="UX85" s="43"/>
      <c r="UY85" s="43"/>
      <c r="UZ85" s="43"/>
      <c r="VA85" s="43"/>
      <c r="VB85" s="43"/>
      <c r="VC85" s="43"/>
      <c r="VD85" s="43"/>
      <c r="VE85" s="43"/>
      <c r="VF85" s="43"/>
      <c r="VG85" s="43"/>
      <c r="VH85" s="43"/>
      <c r="VI85" s="43"/>
      <c r="VJ85" s="43"/>
      <c r="VK85" s="43"/>
      <c r="VL85" s="43"/>
      <c r="VM85" s="43"/>
      <c r="VN85" s="43"/>
      <c r="VO85" s="43"/>
      <c r="VP85" s="43"/>
      <c r="VQ85" s="43"/>
      <c r="VR85" s="43"/>
      <c r="VS85" s="43"/>
      <c r="VT85" s="43"/>
      <c r="VU85" s="43"/>
      <c r="VV85" s="43"/>
      <c r="VW85" s="43"/>
      <c r="VX85" s="43"/>
      <c r="VY85" s="43"/>
      <c r="VZ85" s="43"/>
      <c r="WA85" s="43"/>
      <c r="WB85" s="43"/>
      <c r="WC85" s="43"/>
      <c r="WD85" s="43"/>
      <c r="WE85" s="43"/>
      <c r="WF85" s="43"/>
      <c r="WG85" s="43"/>
      <c r="WH85" s="43"/>
      <c r="WI85" s="43"/>
      <c r="WJ85" s="43"/>
      <c r="WK85" s="43"/>
      <c r="WL85" s="43"/>
      <c r="WM85" s="43"/>
      <c r="WN85" s="43"/>
      <c r="WO85" s="43"/>
      <c r="WP85" s="43"/>
      <c r="WQ85" s="43"/>
      <c r="WR85" s="43"/>
      <c r="WS85" s="43"/>
      <c r="WT85" s="43"/>
      <c r="WU85" s="43"/>
      <c r="WV85" s="43"/>
      <c r="WW85" s="43"/>
      <c r="WX85" s="43"/>
      <c r="WY85" s="43"/>
      <c r="WZ85" s="43"/>
      <c r="XA85" s="43"/>
      <c r="XB85" s="43"/>
      <c r="XC85" s="43"/>
      <c r="XD85" s="43"/>
      <c r="XE85" s="43"/>
      <c r="XF85" s="43"/>
      <c r="XG85" s="43"/>
      <c r="XH85" s="43"/>
      <c r="XI85" s="43"/>
      <c r="XJ85" s="43"/>
      <c r="XK85" s="43"/>
      <c r="XL85" s="43"/>
      <c r="XM85" s="43"/>
      <c r="XN85" s="43"/>
      <c r="XO85" s="43"/>
      <c r="XP85" s="43"/>
      <c r="XQ85" s="43"/>
      <c r="XR85" s="43"/>
      <c r="XS85" s="43"/>
      <c r="XT85" s="43"/>
      <c r="XU85" s="43"/>
      <c r="XV85" s="43"/>
      <c r="XW85" s="43"/>
      <c r="XX85" s="43"/>
      <c r="XY85" s="43"/>
      <c r="XZ85" s="43"/>
      <c r="YA85" s="43"/>
      <c r="YB85" s="43"/>
      <c r="YC85" s="43"/>
      <c r="YD85" s="43"/>
      <c r="YE85" s="43"/>
      <c r="YF85" s="43"/>
      <c r="YG85" s="43"/>
      <c r="YH85" s="43"/>
      <c r="YI85" s="43"/>
      <c r="YJ85" s="43"/>
      <c r="YK85" s="43"/>
      <c r="YL85" s="43"/>
      <c r="YM85" s="43"/>
      <c r="YN85" s="43"/>
      <c r="YO85" s="43"/>
      <c r="YP85" s="43"/>
      <c r="YQ85" s="43"/>
      <c r="YR85" s="43"/>
      <c r="YS85" s="43"/>
      <c r="YT85" s="43"/>
      <c r="YU85" s="43"/>
      <c r="YV85" s="43"/>
      <c r="YW85" s="43"/>
      <c r="YX85" s="43"/>
      <c r="YY85" s="43"/>
      <c r="YZ85" s="43"/>
      <c r="ZA85" s="43"/>
      <c r="ZB85" s="43"/>
      <c r="ZC85" s="43"/>
    </row>
    <row r="86" spans="1:679" s="86" customFormat="1">
      <c r="A86" s="80"/>
      <c r="B86" s="405" t="s">
        <v>496</v>
      </c>
      <c r="C86" s="385" t="s">
        <v>19</v>
      </c>
      <c r="D86" s="386"/>
      <c r="E86" s="4" t="s">
        <v>251</v>
      </c>
      <c r="F86" s="4" t="s">
        <v>254</v>
      </c>
      <c r="G86" s="21" t="s">
        <v>498</v>
      </c>
      <c r="H86" s="21" t="s">
        <v>256</v>
      </c>
      <c r="I86" s="21" t="s">
        <v>547</v>
      </c>
      <c r="J86" s="80"/>
      <c r="K86" s="16"/>
      <c r="L86" s="16"/>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c r="IC86" s="43"/>
      <c r="ID86" s="43"/>
      <c r="IE86" s="43"/>
      <c r="IF86" s="43"/>
      <c r="IG86" s="43"/>
      <c r="IH86" s="43"/>
      <c r="II86" s="43"/>
      <c r="IJ86" s="43"/>
      <c r="IK86" s="43"/>
      <c r="IL86" s="43"/>
      <c r="IM86" s="43"/>
      <c r="IN86" s="43"/>
      <c r="IO86" s="43"/>
      <c r="IP86" s="43"/>
      <c r="IQ86" s="43"/>
      <c r="IR86" s="43"/>
      <c r="IS86" s="43"/>
      <c r="IT86" s="43"/>
      <c r="IU86" s="43"/>
      <c r="IV86" s="43"/>
      <c r="IW86" s="43"/>
      <c r="IX86" s="43"/>
      <c r="IY86" s="43"/>
      <c r="IZ86" s="43"/>
      <c r="JA86" s="43"/>
      <c r="JB86" s="43"/>
      <c r="JC86" s="43"/>
      <c r="JD86" s="43"/>
      <c r="JE86" s="43"/>
      <c r="JF86" s="43"/>
      <c r="JG86" s="43"/>
      <c r="JH86" s="43"/>
      <c r="JI86" s="43"/>
      <c r="JJ86" s="43"/>
      <c r="JK86" s="43"/>
      <c r="JL86" s="43"/>
      <c r="JM86" s="43"/>
      <c r="JN86" s="43"/>
      <c r="JO86" s="43"/>
      <c r="JP86" s="43"/>
      <c r="JQ86" s="43"/>
      <c r="JR86" s="43"/>
      <c r="JS86" s="43"/>
      <c r="JT86" s="43"/>
      <c r="JU86" s="43"/>
      <c r="JV86" s="43"/>
      <c r="JW86" s="43"/>
      <c r="JX86" s="43"/>
      <c r="JY86" s="43"/>
      <c r="JZ86" s="43"/>
      <c r="KA86" s="43"/>
      <c r="KB86" s="43"/>
      <c r="KC86" s="43"/>
      <c r="KD86" s="43"/>
      <c r="KE86" s="43"/>
      <c r="KF86" s="43"/>
      <c r="KG86" s="43"/>
      <c r="KH86" s="43"/>
      <c r="KI86" s="43"/>
      <c r="KJ86" s="43"/>
      <c r="KK86" s="43"/>
      <c r="KL86" s="43"/>
      <c r="KM86" s="43"/>
      <c r="KN86" s="43"/>
      <c r="KO86" s="43"/>
      <c r="KP86" s="43"/>
      <c r="KQ86" s="43"/>
      <c r="KR86" s="43"/>
      <c r="KS86" s="43"/>
      <c r="KT86" s="43"/>
      <c r="KU86" s="43"/>
      <c r="KV86" s="43"/>
      <c r="KW86" s="43"/>
      <c r="KX86" s="43"/>
      <c r="KY86" s="43"/>
      <c r="KZ86" s="43"/>
      <c r="LA86" s="43"/>
      <c r="LB86" s="43"/>
      <c r="LC86" s="43"/>
      <c r="LD86" s="43"/>
      <c r="LE86" s="43"/>
      <c r="LF86" s="43"/>
      <c r="LG86" s="43"/>
      <c r="LH86" s="43"/>
      <c r="LI86" s="43"/>
      <c r="LJ86" s="43"/>
      <c r="LK86" s="43"/>
      <c r="LL86" s="43"/>
      <c r="LM86" s="43"/>
      <c r="LN86" s="43"/>
      <c r="LO86" s="43"/>
      <c r="LP86" s="43"/>
      <c r="LQ86" s="43"/>
      <c r="LR86" s="43"/>
      <c r="LS86" s="43"/>
      <c r="LT86" s="43"/>
      <c r="LU86" s="43"/>
      <c r="LV86" s="43"/>
      <c r="LW86" s="43"/>
      <c r="LX86" s="43"/>
      <c r="LY86" s="43"/>
      <c r="LZ86" s="43"/>
      <c r="MA86" s="43"/>
      <c r="MB86" s="43"/>
      <c r="MC86" s="43"/>
      <c r="MD86" s="43"/>
      <c r="ME86" s="43"/>
      <c r="MF86" s="43"/>
      <c r="MG86" s="43"/>
      <c r="MH86" s="43"/>
      <c r="MI86" s="43"/>
      <c r="MJ86" s="43"/>
      <c r="MK86" s="43"/>
      <c r="ML86" s="43"/>
      <c r="MM86" s="43"/>
      <c r="MN86" s="43"/>
      <c r="MO86" s="43"/>
      <c r="MP86" s="43"/>
      <c r="MQ86" s="43"/>
      <c r="MR86" s="43"/>
      <c r="MS86" s="43"/>
      <c r="MT86" s="43"/>
      <c r="MU86" s="43"/>
      <c r="MV86" s="43"/>
      <c r="MW86" s="43"/>
      <c r="MX86" s="43"/>
      <c r="MY86" s="43"/>
      <c r="MZ86" s="43"/>
      <c r="NA86" s="43"/>
      <c r="NB86" s="43"/>
      <c r="NC86" s="43"/>
      <c r="ND86" s="43"/>
      <c r="NE86" s="43"/>
      <c r="NF86" s="43"/>
      <c r="NG86" s="43"/>
      <c r="NH86" s="43"/>
      <c r="NI86" s="43"/>
      <c r="NJ86" s="43"/>
      <c r="NK86" s="43"/>
      <c r="NL86" s="43"/>
      <c r="NM86" s="43"/>
      <c r="NN86" s="43"/>
      <c r="NO86" s="43"/>
      <c r="NP86" s="43"/>
      <c r="NQ86" s="43"/>
      <c r="NR86" s="43"/>
      <c r="NS86" s="43"/>
      <c r="NT86" s="43"/>
      <c r="NU86" s="43"/>
      <c r="NV86" s="43"/>
      <c r="NW86" s="43"/>
      <c r="NX86" s="43"/>
      <c r="NY86" s="43"/>
      <c r="NZ86" s="43"/>
      <c r="OA86" s="43"/>
      <c r="OB86" s="43"/>
      <c r="OC86" s="43"/>
      <c r="OD86" s="43"/>
      <c r="OE86" s="43"/>
      <c r="OF86" s="43"/>
      <c r="OG86" s="43"/>
      <c r="OH86" s="43"/>
      <c r="OI86" s="43"/>
      <c r="OJ86" s="43"/>
      <c r="OK86" s="43"/>
      <c r="OL86" s="43"/>
      <c r="OM86" s="43"/>
      <c r="ON86" s="43"/>
      <c r="OO86" s="43"/>
      <c r="OP86" s="43"/>
      <c r="OQ86" s="43"/>
      <c r="OR86" s="43"/>
      <c r="OS86" s="43"/>
      <c r="OT86" s="43"/>
      <c r="OU86" s="43"/>
      <c r="OV86" s="43"/>
      <c r="OW86" s="43"/>
      <c r="OX86" s="43"/>
      <c r="OY86" s="43"/>
      <c r="OZ86" s="43"/>
      <c r="PA86" s="43"/>
      <c r="PB86" s="43"/>
      <c r="PC86" s="43"/>
      <c r="PD86" s="43"/>
      <c r="PE86" s="43"/>
      <c r="PF86" s="43"/>
      <c r="PG86" s="43"/>
      <c r="PH86" s="43"/>
      <c r="PI86" s="43"/>
      <c r="PJ86" s="43"/>
      <c r="PK86" s="43"/>
      <c r="PL86" s="43"/>
      <c r="PM86" s="43"/>
      <c r="PN86" s="43"/>
      <c r="PO86" s="43"/>
      <c r="PP86" s="43"/>
      <c r="PQ86" s="43"/>
      <c r="PR86" s="43"/>
      <c r="PS86" s="43"/>
      <c r="PT86" s="43"/>
      <c r="PU86" s="43"/>
      <c r="PV86" s="43"/>
      <c r="PW86" s="43"/>
      <c r="PX86" s="43"/>
      <c r="PY86" s="43"/>
      <c r="PZ86" s="43"/>
      <c r="QA86" s="43"/>
      <c r="QB86" s="43"/>
      <c r="QC86" s="43"/>
      <c r="QD86" s="43"/>
      <c r="QE86" s="43"/>
      <c r="QF86" s="43"/>
      <c r="QG86" s="43"/>
      <c r="QH86" s="43"/>
      <c r="QI86" s="43"/>
      <c r="QJ86" s="43"/>
      <c r="QK86" s="43"/>
      <c r="QL86" s="43"/>
      <c r="QM86" s="43"/>
      <c r="QN86" s="43"/>
      <c r="QO86" s="43"/>
      <c r="QP86" s="43"/>
      <c r="QQ86" s="43"/>
      <c r="QR86" s="43"/>
      <c r="QS86" s="43"/>
      <c r="QT86" s="43"/>
      <c r="QU86" s="43"/>
      <c r="QV86" s="43"/>
      <c r="QW86" s="43"/>
      <c r="QX86" s="43"/>
      <c r="QY86" s="43"/>
      <c r="QZ86" s="43"/>
      <c r="RA86" s="43"/>
      <c r="RB86" s="43"/>
      <c r="RC86" s="43"/>
      <c r="RD86" s="43"/>
      <c r="RE86" s="43"/>
      <c r="RF86" s="43"/>
      <c r="RG86" s="43"/>
      <c r="RH86" s="43"/>
      <c r="RI86" s="43"/>
      <c r="RJ86" s="43"/>
      <c r="RK86" s="43"/>
      <c r="RL86" s="43"/>
      <c r="RM86" s="43"/>
      <c r="RN86" s="43"/>
      <c r="RO86" s="43"/>
      <c r="RP86" s="43"/>
      <c r="RQ86" s="43"/>
      <c r="RR86" s="43"/>
      <c r="RS86" s="43"/>
      <c r="RT86" s="43"/>
      <c r="RU86" s="43"/>
      <c r="RV86" s="43"/>
      <c r="RW86" s="43"/>
      <c r="RX86" s="43"/>
      <c r="RY86" s="43"/>
      <c r="RZ86" s="43"/>
      <c r="SA86" s="43"/>
      <c r="SB86" s="43"/>
      <c r="SC86" s="43"/>
      <c r="SD86" s="43"/>
      <c r="SE86" s="43"/>
      <c r="SF86" s="43"/>
      <c r="SG86" s="43"/>
      <c r="SH86" s="43"/>
      <c r="SI86" s="43"/>
      <c r="SJ86" s="43"/>
      <c r="SK86" s="43"/>
      <c r="SL86" s="43"/>
      <c r="SM86" s="43"/>
      <c r="SN86" s="43"/>
      <c r="SO86" s="43"/>
      <c r="SP86" s="43"/>
      <c r="SQ86" s="43"/>
      <c r="SR86" s="43"/>
      <c r="SS86" s="43"/>
      <c r="ST86" s="43"/>
      <c r="SU86" s="43"/>
      <c r="SV86" s="43"/>
      <c r="SW86" s="43"/>
      <c r="SX86" s="43"/>
      <c r="SY86" s="43"/>
      <c r="SZ86" s="43"/>
      <c r="TA86" s="43"/>
      <c r="TB86" s="43"/>
      <c r="TC86" s="43"/>
      <c r="TD86" s="43"/>
      <c r="TE86" s="43"/>
      <c r="TF86" s="43"/>
      <c r="TG86" s="43"/>
      <c r="TH86" s="43"/>
      <c r="TI86" s="43"/>
      <c r="TJ86" s="43"/>
      <c r="TK86" s="43"/>
      <c r="TL86" s="43"/>
      <c r="TM86" s="43"/>
      <c r="TN86" s="43"/>
      <c r="TO86" s="43"/>
      <c r="TP86" s="43"/>
      <c r="TQ86" s="43"/>
      <c r="TR86" s="43"/>
      <c r="TS86" s="43"/>
      <c r="TT86" s="43"/>
      <c r="TU86" s="43"/>
      <c r="TV86" s="43"/>
      <c r="TW86" s="43"/>
      <c r="TX86" s="43"/>
      <c r="TY86" s="43"/>
      <c r="TZ86" s="43"/>
      <c r="UA86" s="43"/>
      <c r="UB86" s="43"/>
      <c r="UC86" s="43"/>
      <c r="UD86" s="43"/>
      <c r="UE86" s="43"/>
      <c r="UF86" s="43"/>
      <c r="UG86" s="43"/>
      <c r="UH86" s="43"/>
      <c r="UI86" s="43"/>
      <c r="UJ86" s="43"/>
      <c r="UK86" s="43"/>
      <c r="UL86" s="43"/>
      <c r="UM86" s="43"/>
      <c r="UN86" s="43"/>
      <c r="UO86" s="43"/>
      <c r="UP86" s="43"/>
      <c r="UQ86" s="43"/>
      <c r="UR86" s="43"/>
      <c r="US86" s="43"/>
      <c r="UT86" s="43"/>
      <c r="UU86" s="43"/>
      <c r="UV86" s="43"/>
      <c r="UW86" s="43"/>
      <c r="UX86" s="43"/>
      <c r="UY86" s="43"/>
      <c r="UZ86" s="43"/>
      <c r="VA86" s="43"/>
      <c r="VB86" s="43"/>
      <c r="VC86" s="43"/>
      <c r="VD86" s="43"/>
      <c r="VE86" s="43"/>
      <c r="VF86" s="43"/>
      <c r="VG86" s="43"/>
      <c r="VH86" s="43"/>
      <c r="VI86" s="43"/>
      <c r="VJ86" s="43"/>
      <c r="VK86" s="43"/>
      <c r="VL86" s="43"/>
      <c r="VM86" s="43"/>
      <c r="VN86" s="43"/>
      <c r="VO86" s="43"/>
      <c r="VP86" s="43"/>
      <c r="VQ86" s="43"/>
      <c r="VR86" s="43"/>
      <c r="VS86" s="43"/>
      <c r="VT86" s="43"/>
      <c r="VU86" s="43"/>
      <c r="VV86" s="43"/>
      <c r="VW86" s="43"/>
      <c r="VX86" s="43"/>
      <c r="VY86" s="43"/>
      <c r="VZ86" s="43"/>
      <c r="WA86" s="43"/>
      <c r="WB86" s="43"/>
      <c r="WC86" s="43"/>
      <c r="WD86" s="43"/>
      <c r="WE86" s="43"/>
      <c r="WF86" s="43"/>
      <c r="WG86" s="43"/>
      <c r="WH86" s="43"/>
      <c r="WI86" s="43"/>
      <c r="WJ86" s="43"/>
      <c r="WK86" s="43"/>
      <c r="WL86" s="43"/>
      <c r="WM86" s="43"/>
      <c r="WN86" s="43"/>
      <c r="WO86" s="43"/>
      <c r="WP86" s="43"/>
      <c r="WQ86" s="43"/>
      <c r="WR86" s="43"/>
      <c r="WS86" s="43"/>
      <c r="WT86" s="43"/>
      <c r="WU86" s="43"/>
      <c r="WV86" s="43"/>
      <c r="WW86" s="43"/>
      <c r="WX86" s="43"/>
      <c r="WY86" s="43"/>
      <c r="WZ86" s="43"/>
      <c r="XA86" s="43"/>
      <c r="XB86" s="43"/>
      <c r="XC86" s="43"/>
      <c r="XD86" s="43"/>
      <c r="XE86" s="43"/>
      <c r="XF86" s="43"/>
      <c r="XG86" s="43"/>
      <c r="XH86" s="43"/>
      <c r="XI86" s="43"/>
      <c r="XJ86" s="43"/>
      <c r="XK86" s="43"/>
      <c r="XL86" s="43"/>
      <c r="XM86" s="43"/>
      <c r="XN86" s="43"/>
      <c r="XO86" s="43"/>
      <c r="XP86" s="43"/>
      <c r="XQ86" s="43"/>
      <c r="XR86" s="43"/>
      <c r="XS86" s="43"/>
      <c r="XT86" s="43"/>
      <c r="XU86" s="43"/>
      <c r="XV86" s="43"/>
      <c r="XW86" s="43"/>
      <c r="XX86" s="43"/>
      <c r="XY86" s="43"/>
      <c r="XZ86" s="43"/>
      <c r="YA86" s="43"/>
      <c r="YB86" s="43"/>
      <c r="YC86" s="43"/>
      <c r="YD86" s="43"/>
      <c r="YE86" s="43"/>
      <c r="YF86" s="43"/>
      <c r="YG86" s="43"/>
      <c r="YH86" s="43"/>
      <c r="YI86" s="43"/>
      <c r="YJ86" s="43"/>
      <c r="YK86" s="43"/>
      <c r="YL86" s="43"/>
      <c r="YM86" s="43"/>
      <c r="YN86" s="43"/>
      <c r="YO86" s="43"/>
      <c r="YP86" s="43"/>
      <c r="YQ86" s="43"/>
      <c r="YR86" s="43"/>
      <c r="YS86" s="43"/>
      <c r="YT86" s="43"/>
      <c r="YU86" s="43"/>
      <c r="YV86" s="43"/>
      <c r="YW86" s="43"/>
      <c r="YX86" s="43"/>
      <c r="YY86" s="43"/>
      <c r="YZ86" s="43"/>
      <c r="ZA86" s="43"/>
      <c r="ZB86" s="43"/>
      <c r="ZC86" s="43"/>
    </row>
    <row r="87" spans="1:679">
      <c r="B87" s="400" t="s">
        <v>62</v>
      </c>
      <c r="C87" s="385" t="s">
        <v>20</v>
      </c>
      <c r="D87" s="386"/>
      <c r="E87" s="4" t="s">
        <v>251</v>
      </c>
      <c r="F87" s="4" t="s">
        <v>254</v>
      </c>
      <c r="G87" s="21" t="s">
        <v>265</v>
      </c>
      <c r="H87" s="21" t="s">
        <v>256</v>
      </c>
      <c r="J87" s="80"/>
      <c r="K87" s="16"/>
      <c r="L87" s="16"/>
    </row>
    <row r="88" spans="1:679" s="87" customFormat="1">
      <c r="B88" s="400" t="s">
        <v>63</v>
      </c>
      <c r="C88" s="385" t="s">
        <v>21</v>
      </c>
      <c r="D88" s="386"/>
      <c r="E88" s="4" t="s">
        <v>251</v>
      </c>
      <c r="F88" s="4" t="s">
        <v>254</v>
      </c>
      <c r="G88" s="21" t="s">
        <v>274</v>
      </c>
      <c r="H88" s="21" t="s">
        <v>256</v>
      </c>
      <c r="J88" s="80"/>
      <c r="K88" s="16"/>
      <c r="L88" s="16"/>
    </row>
    <row r="89" spans="1:679">
      <c r="B89" s="399" t="s">
        <v>64</v>
      </c>
      <c r="C89" s="385" t="s">
        <v>22</v>
      </c>
      <c r="D89" s="386"/>
      <c r="E89" s="4" t="s">
        <v>251</v>
      </c>
      <c r="F89" s="4" t="s">
        <v>254</v>
      </c>
      <c r="G89" s="21" t="s">
        <v>266</v>
      </c>
      <c r="H89" s="21" t="s">
        <v>273</v>
      </c>
      <c r="J89" s="80"/>
      <c r="K89" s="16"/>
      <c r="L89" s="16"/>
    </row>
    <row r="90" spans="1:679">
      <c r="B90" s="400" t="s">
        <v>135</v>
      </c>
      <c r="C90" s="385" t="s">
        <v>23</v>
      </c>
      <c r="D90" s="386"/>
      <c r="E90" s="4" t="s">
        <v>251</v>
      </c>
      <c r="F90" s="4" t="s">
        <v>254</v>
      </c>
      <c r="G90" s="21" t="s">
        <v>266</v>
      </c>
      <c r="H90" s="21" t="s">
        <v>273</v>
      </c>
      <c r="I90" s="21" t="s">
        <v>267</v>
      </c>
      <c r="J90" s="80"/>
      <c r="K90" s="16"/>
      <c r="L90" s="16"/>
    </row>
    <row r="91" spans="1:679">
      <c r="B91" s="400" t="s">
        <v>136</v>
      </c>
      <c r="C91" s="385" t="s">
        <v>24</v>
      </c>
      <c r="D91" s="386"/>
      <c r="E91" s="4" t="s">
        <v>251</v>
      </c>
      <c r="F91" s="4" t="s">
        <v>254</v>
      </c>
      <c r="G91" s="21" t="s">
        <v>266</v>
      </c>
      <c r="H91" s="21" t="s">
        <v>273</v>
      </c>
      <c r="I91" s="21" t="s">
        <v>268</v>
      </c>
      <c r="J91" s="80"/>
      <c r="K91" s="16"/>
      <c r="L91" s="16"/>
    </row>
    <row r="92" spans="1:679">
      <c r="B92" s="399" t="s">
        <v>131</v>
      </c>
      <c r="C92" s="385" t="s">
        <v>25</v>
      </c>
      <c r="D92" s="386"/>
      <c r="E92" s="4" t="s">
        <v>251</v>
      </c>
      <c r="F92" s="4" t="s">
        <v>254</v>
      </c>
      <c r="G92" s="21" t="s">
        <v>269</v>
      </c>
      <c r="H92" s="21" t="s">
        <v>273</v>
      </c>
      <c r="I92" s="4" t="s">
        <v>270</v>
      </c>
      <c r="J92" s="80"/>
      <c r="K92" s="16"/>
      <c r="L92" s="16"/>
    </row>
    <row r="93" spans="1:679">
      <c r="B93" s="399" t="s">
        <v>146</v>
      </c>
      <c r="C93" s="385" t="s">
        <v>26</v>
      </c>
      <c r="D93" s="386"/>
      <c r="E93" s="4" t="s">
        <v>251</v>
      </c>
      <c r="F93" s="4" t="s">
        <v>254</v>
      </c>
      <c r="G93" s="21" t="s">
        <v>271</v>
      </c>
      <c r="H93" s="21" t="s">
        <v>272</v>
      </c>
      <c r="J93" s="80"/>
      <c r="K93" s="16"/>
      <c r="L93" s="16"/>
    </row>
    <row r="94" spans="1:679" ht="30">
      <c r="B94" s="399" t="s">
        <v>65</v>
      </c>
      <c r="C94" s="385" t="s">
        <v>27</v>
      </c>
      <c r="D94" s="386"/>
      <c r="E94" s="4" t="s">
        <v>251</v>
      </c>
      <c r="F94" s="4" t="s">
        <v>254</v>
      </c>
      <c r="G94" s="21" t="s">
        <v>274</v>
      </c>
      <c r="H94" s="21" t="s">
        <v>273</v>
      </c>
      <c r="J94" s="80"/>
      <c r="K94" s="16"/>
      <c r="L94" s="16"/>
    </row>
    <row r="95" spans="1:679" ht="30">
      <c r="B95" s="399" t="s">
        <v>1070</v>
      </c>
      <c r="C95" s="385" t="s">
        <v>1071</v>
      </c>
      <c r="D95" s="386"/>
      <c r="E95" s="4" t="s">
        <v>251</v>
      </c>
      <c r="F95" s="4" t="s">
        <v>254</v>
      </c>
      <c r="G95" s="4"/>
      <c r="H95" s="21"/>
      <c r="I95" s="410" t="s">
        <v>1072</v>
      </c>
      <c r="K95" s="17"/>
      <c r="N95" s="16"/>
    </row>
    <row r="96" spans="1:679">
      <c r="B96" s="411" t="s">
        <v>66</v>
      </c>
      <c r="C96" s="412" t="s">
        <v>28</v>
      </c>
      <c r="D96" s="386"/>
      <c r="E96" s="4" t="s">
        <v>251</v>
      </c>
      <c r="F96" s="4" t="s">
        <v>254</v>
      </c>
      <c r="J96" s="80"/>
    </row>
    <row r="97" spans="2:11">
      <c r="B97" s="384" t="s">
        <v>67</v>
      </c>
      <c r="C97" s="385"/>
      <c r="D97" s="66"/>
      <c r="J97" s="80"/>
    </row>
    <row r="98" spans="2:11">
      <c r="B98" s="399" t="s">
        <v>137</v>
      </c>
      <c r="C98" s="385" t="s">
        <v>29</v>
      </c>
      <c r="D98" s="386"/>
      <c r="E98" s="4" t="s">
        <v>251</v>
      </c>
      <c r="F98" s="21" t="s">
        <v>275</v>
      </c>
      <c r="G98" s="21" t="s">
        <v>276</v>
      </c>
      <c r="J98" s="80"/>
    </row>
    <row r="99" spans="2:11">
      <c r="B99" s="399" t="s">
        <v>138</v>
      </c>
      <c r="C99" s="385" t="s">
        <v>30</v>
      </c>
      <c r="D99" s="386"/>
      <c r="E99" s="4" t="s">
        <v>251</v>
      </c>
      <c r="F99" s="21" t="s">
        <v>275</v>
      </c>
      <c r="G99" s="21" t="s">
        <v>277</v>
      </c>
      <c r="J99" s="80"/>
    </row>
    <row r="100" spans="2:11">
      <c r="B100" s="399" t="s">
        <v>140</v>
      </c>
      <c r="C100" s="385" t="s">
        <v>31</v>
      </c>
      <c r="D100" s="386"/>
      <c r="E100" s="4" t="s">
        <v>251</v>
      </c>
      <c r="F100" s="21" t="s">
        <v>275</v>
      </c>
      <c r="G100" s="21" t="s">
        <v>278</v>
      </c>
      <c r="J100" s="80"/>
    </row>
    <row r="101" spans="2:11" ht="30">
      <c r="B101" s="399" t="s">
        <v>68</v>
      </c>
      <c r="C101" s="385" t="s">
        <v>186</v>
      </c>
      <c r="D101" s="386"/>
      <c r="E101" s="4" t="s">
        <v>251</v>
      </c>
      <c r="F101" s="21" t="s">
        <v>275</v>
      </c>
      <c r="G101" s="21" t="s">
        <v>279</v>
      </c>
      <c r="J101" s="80"/>
    </row>
    <row r="102" spans="2:11">
      <c r="B102" s="411" t="s">
        <v>69</v>
      </c>
      <c r="C102" s="412" t="s">
        <v>32</v>
      </c>
      <c r="D102" s="386"/>
      <c r="E102" s="4" t="s">
        <v>251</v>
      </c>
      <c r="F102" s="21" t="s">
        <v>275</v>
      </c>
      <c r="J102" s="80"/>
    </row>
    <row r="103" spans="2:11">
      <c r="B103" s="384" t="s">
        <v>1073</v>
      </c>
      <c r="C103" s="412" t="s">
        <v>1074</v>
      </c>
      <c r="D103" s="386"/>
      <c r="E103" s="4" t="s">
        <v>251</v>
      </c>
      <c r="F103" s="4" t="s">
        <v>1075</v>
      </c>
      <c r="J103" s="80"/>
    </row>
    <row r="104" spans="2:11">
      <c r="B104" s="384" t="s">
        <v>141</v>
      </c>
      <c r="C104" s="385" t="s">
        <v>33</v>
      </c>
      <c r="D104" s="386"/>
      <c r="E104" s="4" t="s">
        <v>251</v>
      </c>
      <c r="F104" s="4" t="s">
        <v>281</v>
      </c>
      <c r="J104" s="80"/>
    </row>
    <row r="105" spans="2:11">
      <c r="B105" s="384" t="s">
        <v>142</v>
      </c>
      <c r="C105" s="385" t="s">
        <v>34</v>
      </c>
      <c r="D105" s="386"/>
      <c r="E105" s="4" t="s">
        <v>251</v>
      </c>
      <c r="F105" s="4" t="s">
        <v>282</v>
      </c>
      <c r="J105" s="80"/>
    </row>
    <row r="106" spans="2:11">
      <c r="B106" s="399" t="s">
        <v>458</v>
      </c>
      <c r="C106" s="385" t="s">
        <v>35</v>
      </c>
      <c r="D106" s="386"/>
      <c r="E106" s="4" t="s">
        <v>251</v>
      </c>
      <c r="F106" s="4" t="s">
        <v>283</v>
      </c>
      <c r="J106" s="80"/>
    </row>
    <row r="107" spans="2:11">
      <c r="B107" s="399" t="s">
        <v>459</v>
      </c>
      <c r="C107" s="385" t="s">
        <v>36</v>
      </c>
      <c r="D107" s="386"/>
      <c r="E107" s="4" t="s">
        <v>251</v>
      </c>
      <c r="F107" s="4" t="s">
        <v>284</v>
      </c>
      <c r="J107" s="80"/>
    </row>
    <row r="108" spans="2:11">
      <c r="B108" s="384" t="s">
        <v>143</v>
      </c>
      <c r="C108" s="385" t="s">
        <v>37</v>
      </c>
      <c r="D108" s="386"/>
      <c r="E108" s="4" t="s">
        <v>251</v>
      </c>
      <c r="F108" s="4" t="s">
        <v>285</v>
      </c>
      <c r="J108" s="80"/>
    </row>
    <row r="109" spans="2:11">
      <c r="B109" s="80"/>
      <c r="C109" s="88"/>
      <c r="D109" s="17" t="s">
        <v>1079</v>
      </c>
      <c r="J109" s="80"/>
    </row>
    <row r="110" spans="2:11">
      <c r="B110" s="89"/>
      <c r="C110" s="90"/>
      <c r="J110" s="80"/>
    </row>
    <row r="111" spans="2:11">
      <c r="K111" s="80"/>
    </row>
    <row r="112" spans="2:11">
      <c r="K112" s="8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C22"/>
  <sheetViews>
    <sheetView showGridLines="0" tabSelected="1" zoomScale="80" zoomScaleNormal="80" workbookViewId="0">
      <selection activeCell="B14" sqref="B14:C15"/>
    </sheetView>
  </sheetViews>
  <sheetFormatPr defaultColWidth="11.42578125" defaultRowHeight="15"/>
  <cols>
    <col min="1" max="1" width="13.5703125" style="80" bestFit="1" customWidth="1"/>
    <col min="2" max="2" width="33.5703125" style="93" customWidth="1"/>
    <col min="3" max="3" width="9.42578125" style="75" customWidth="1"/>
    <col min="4" max="4" width="15.42578125" style="91" customWidth="1"/>
    <col min="5" max="6" width="15.42578125" style="43" customWidth="1"/>
    <col min="7" max="7" width="6.28515625" style="43" bestFit="1" customWidth="1"/>
    <col min="8" max="8" width="19.28515625" style="43" customWidth="1"/>
    <col min="9" max="9" width="11.42578125" style="43"/>
    <col min="10" max="10" width="28.5703125" style="43" customWidth="1"/>
    <col min="11" max="16384" width="11.42578125" style="43"/>
  </cols>
  <sheetData>
    <row r="1" spans="1:679">
      <c r="A1" s="44" t="s">
        <v>1080</v>
      </c>
      <c r="B1" s="77"/>
      <c r="C1" s="78"/>
      <c r="D1" s="79"/>
    </row>
    <row r="2" spans="1:679">
      <c r="A2" s="31" t="s">
        <v>473</v>
      </c>
      <c r="B2" s="77"/>
      <c r="C2" s="78"/>
      <c r="D2" s="70"/>
    </row>
    <row r="3" spans="1:679">
      <c r="B3" s="77"/>
      <c r="C3" s="77"/>
      <c r="D3" s="43"/>
    </row>
    <row r="4" spans="1:679" ht="12" customHeight="1">
      <c r="A4" s="44" t="s">
        <v>1081</v>
      </c>
      <c r="B4" s="77"/>
      <c r="C4" s="78"/>
      <c r="D4" s="43"/>
    </row>
    <row r="5" spans="1:679" ht="12" customHeight="1">
      <c r="A5" s="44"/>
      <c r="B5" s="77"/>
      <c r="C5" s="78"/>
      <c r="D5" s="43"/>
    </row>
    <row r="6" spans="1:679" ht="12" customHeight="1">
      <c r="A6" s="31" t="s">
        <v>473</v>
      </c>
      <c r="B6" s="77"/>
      <c r="C6" s="78"/>
      <c r="D6" s="43"/>
    </row>
    <row r="7" spans="1:679" s="80" customFormat="1" ht="15" customHeight="1">
      <c r="B7" s="81"/>
      <c r="C7" s="81"/>
    </row>
    <row r="8" spans="1:679" ht="12" customHeight="1">
      <c r="B8" s="82"/>
      <c r="C8" s="83"/>
      <c r="D8" s="403" t="s">
        <v>155</v>
      </c>
      <c r="E8" s="403" t="s">
        <v>156</v>
      </c>
      <c r="F8" s="403" t="s">
        <v>286</v>
      </c>
    </row>
    <row r="9" spans="1:679" ht="12" customHeight="1">
      <c r="B9" s="82"/>
      <c r="C9" s="83"/>
      <c r="D9" s="385" t="s">
        <v>2</v>
      </c>
      <c r="E9" s="385" t="s">
        <v>53</v>
      </c>
      <c r="F9" s="385" t="s">
        <v>44</v>
      </c>
    </row>
    <row r="10" spans="1:679">
      <c r="B10" s="384" t="s">
        <v>55</v>
      </c>
      <c r="C10" s="404"/>
      <c r="D10" s="66"/>
      <c r="E10" s="66"/>
      <c r="F10" s="66"/>
    </row>
    <row r="11" spans="1:679">
      <c r="B11" s="399" t="s">
        <v>359</v>
      </c>
      <c r="C11" s="385" t="s">
        <v>4</v>
      </c>
      <c r="D11" s="386"/>
      <c r="E11" s="386"/>
      <c r="F11" s="386"/>
      <c r="G11" s="4" t="s">
        <v>251</v>
      </c>
      <c r="H11" s="4" t="s">
        <v>254</v>
      </c>
      <c r="I11" s="4" t="s">
        <v>255</v>
      </c>
      <c r="J11" s="21" t="s">
        <v>256</v>
      </c>
      <c r="K11" s="17" t="s">
        <v>253</v>
      </c>
      <c r="L11" s="16"/>
    </row>
    <row r="12" spans="1:679" s="85" customFormat="1">
      <c r="A12" s="80"/>
      <c r="B12" s="399" t="s">
        <v>56</v>
      </c>
      <c r="C12" s="385" t="s">
        <v>5</v>
      </c>
      <c r="D12" s="386"/>
      <c r="E12" s="386"/>
      <c r="F12" s="386"/>
      <c r="G12" s="4" t="s">
        <v>251</v>
      </c>
      <c r="H12" s="4" t="s">
        <v>254</v>
      </c>
      <c r="I12" s="4" t="s">
        <v>257</v>
      </c>
      <c r="J12" s="21" t="s">
        <v>256</v>
      </c>
      <c r="K12" s="17" t="s">
        <v>253</v>
      </c>
      <c r="L12" s="16"/>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row>
    <row r="13" spans="1:679">
      <c r="B13" s="399" t="s">
        <v>59</v>
      </c>
      <c r="C13" s="385" t="s">
        <v>7</v>
      </c>
      <c r="D13" s="386"/>
      <c r="E13" s="386"/>
      <c r="F13" s="386"/>
      <c r="G13" s="4" t="s">
        <v>251</v>
      </c>
      <c r="H13" s="4" t="s">
        <v>254</v>
      </c>
      <c r="I13" s="21" t="s">
        <v>260</v>
      </c>
      <c r="J13" s="21" t="s">
        <v>256</v>
      </c>
      <c r="K13" s="17" t="s">
        <v>253</v>
      </c>
      <c r="L13" s="16"/>
    </row>
    <row r="14" spans="1:679">
      <c r="B14" s="284" t="s">
        <v>890</v>
      </c>
      <c r="C14" s="23" t="s">
        <v>13</v>
      </c>
      <c r="D14" s="386"/>
      <c r="E14" s="386"/>
      <c r="F14" s="386"/>
      <c r="G14" s="4" t="s">
        <v>251</v>
      </c>
      <c r="H14" s="4" t="s">
        <v>254</v>
      </c>
      <c r="I14" s="21" t="s">
        <v>264</v>
      </c>
      <c r="J14" s="21" t="s">
        <v>256</v>
      </c>
      <c r="K14" s="17" t="s">
        <v>253</v>
      </c>
      <c r="L14" s="16"/>
    </row>
    <row r="15" spans="1:679" s="87" customFormat="1" ht="29.65" customHeight="1">
      <c r="B15" s="284" t="s">
        <v>65</v>
      </c>
      <c r="C15" s="285" t="s">
        <v>27</v>
      </c>
      <c r="D15" s="386"/>
      <c r="E15" s="386"/>
      <c r="F15" s="386"/>
      <c r="G15" s="4" t="s">
        <v>251</v>
      </c>
      <c r="H15" s="4" t="s">
        <v>254</v>
      </c>
      <c r="I15" s="4"/>
      <c r="J15" s="21" t="s">
        <v>500</v>
      </c>
      <c r="K15" s="17" t="s">
        <v>253</v>
      </c>
      <c r="L15" s="16"/>
    </row>
    <row r="16" spans="1:679" s="87" customFormat="1" ht="30">
      <c r="B16" s="400" t="s">
        <v>1082</v>
      </c>
      <c r="C16" s="385" t="s">
        <v>1083</v>
      </c>
      <c r="D16" s="66"/>
      <c r="E16" s="66"/>
      <c r="F16" s="386"/>
      <c r="G16" s="4" t="s">
        <v>251</v>
      </c>
      <c r="H16" s="4" t="s">
        <v>254</v>
      </c>
      <c r="I16" s="4" t="s">
        <v>1084</v>
      </c>
      <c r="J16" s="21" t="s">
        <v>500</v>
      </c>
      <c r="K16" s="17"/>
      <c r="L16" s="16"/>
    </row>
    <row r="17" spans="2:11">
      <c r="B17" s="411" t="s">
        <v>66</v>
      </c>
      <c r="C17" s="412" t="s">
        <v>28</v>
      </c>
      <c r="D17" s="386"/>
      <c r="E17" s="386"/>
      <c r="F17" s="386"/>
      <c r="G17" s="4" t="s">
        <v>251</v>
      </c>
      <c r="H17" s="4" t="s">
        <v>254</v>
      </c>
      <c r="K17" s="17" t="s">
        <v>253</v>
      </c>
    </row>
    <row r="18" spans="2:11">
      <c r="B18" s="384" t="s">
        <v>67</v>
      </c>
      <c r="C18" s="385"/>
      <c r="D18" s="66"/>
      <c r="E18" s="66"/>
      <c r="F18" s="66"/>
    </row>
    <row r="19" spans="2:11">
      <c r="B19" s="411" t="s">
        <v>69</v>
      </c>
      <c r="C19" s="412" t="s">
        <v>32</v>
      </c>
      <c r="D19" s="386"/>
      <c r="E19" s="386"/>
      <c r="F19" s="386"/>
      <c r="G19" s="4" t="s">
        <v>251</v>
      </c>
      <c r="H19" s="21" t="s">
        <v>275</v>
      </c>
      <c r="K19" s="16" t="s">
        <v>294</v>
      </c>
    </row>
    <row r="20" spans="2:11">
      <c r="B20" s="80"/>
      <c r="C20" s="88"/>
      <c r="D20" s="16" t="s">
        <v>386</v>
      </c>
      <c r="E20" s="16" t="s">
        <v>387</v>
      </c>
    </row>
    <row r="21" spans="2:11">
      <c r="B21" s="89"/>
      <c r="C21" s="90"/>
    </row>
    <row r="22" spans="2:11">
      <c r="B22" s="92"/>
      <c r="C22" s="93"/>
      <c r="D22" s="75"/>
      <c r="E22" s="75"/>
      <c r="F22" s="75"/>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K40"/>
  <sheetViews>
    <sheetView showGridLines="0" zoomScale="80" zoomScaleNormal="80" workbookViewId="0">
      <selection activeCell="I43" sqref="I43"/>
    </sheetView>
  </sheetViews>
  <sheetFormatPr defaultColWidth="11.42578125" defaultRowHeight="15"/>
  <cols>
    <col min="1" max="1" width="31.5703125" style="80" customWidth="1"/>
    <col min="2" max="2" width="32.28515625" style="93" customWidth="1"/>
    <col min="3" max="3" width="11.7109375" style="91" customWidth="1"/>
    <col min="4" max="5" width="11.42578125" style="43"/>
    <col min="6" max="6" width="15.42578125" style="43" bestFit="1" customWidth="1"/>
    <col min="7" max="9" width="11.42578125" style="43"/>
    <col min="10" max="10" width="19" style="43" customWidth="1"/>
    <col min="11" max="16384" width="11.42578125" style="43"/>
  </cols>
  <sheetData>
    <row r="1" spans="1:11">
      <c r="A1" s="44" t="s">
        <v>221</v>
      </c>
      <c r="B1" s="70"/>
      <c r="C1" s="79"/>
      <c r="I1" s="153" t="s">
        <v>1335</v>
      </c>
    </row>
    <row r="2" spans="1:11">
      <c r="A2" s="31" t="s">
        <v>161</v>
      </c>
      <c r="B2" s="70"/>
      <c r="C2" s="70"/>
      <c r="I2" s="459" t="s">
        <v>1336</v>
      </c>
    </row>
    <row r="3" spans="1:11">
      <c r="B3" s="70"/>
      <c r="C3" s="70"/>
    </row>
    <row r="4" spans="1:11">
      <c r="A4" s="44" t="s">
        <v>436</v>
      </c>
      <c r="B4" s="70"/>
      <c r="C4" s="70"/>
    </row>
    <row r="5" spans="1:11" s="80" customFormat="1">
      <c r="B5" s="44"/>
      <c r="C5" s="81"/>
    </row>
    <row r="6" spans="1:11" s="80" customFormat="1">
      <c r="A6" s="31" t="s">
        <v>161</v>
      </c>
      <c r="B6" s="44"/>
      <c r="C6" s="81"/>
    </row>
    <row r="7" spans="1:11" s="80" customFormat="1">
      <c r="A7" s="31"/>
      <c r="B7" s="44"/>
      <c r="C7" s="81"/>
    </row>
    <row r="8" spans="1:11" s="80" customFormat="1">
      <c r="A8" s="294" t="s">
        <v>144</v>
      </c>
      <c r="B8" s="295"/>
      <c r="C8" s="295"/>
      <c r="D8" s="295"/>
    </row>
    <row r="9" spans="1:11" s="80" customFormat="1">
      <c r="A9" s="294" t="s">
        <v>892</v>
      </c>
      <c r="B9" s="296" t="s">
        <v>996</v>
      </c>
      <c r="C9" s="297" t="s">
        <v>894</v>
      </c>
      <c r="D9" s="297" t="s">
        <v>893</v>
      </c>
    </row>
    <row r="10" spans="1:11" s="80" customFormat="1">
      <c r="A10" s="31"/>
      <c r="B10" s="44"/>
      <c r="C10" s="81"/>
    </row>
    <row r="11" spans="1:11" s="80" customFormat="1">
      <c r="A11" s="31"/>
      <c r="B11" s="44"/>
      <c r="C11" s="81"/>
    </row>
    <row r="12" spans="1:11">
      <c r="B12" s="31"/>
      <c r="C12" s="93"/>
      <c r="D12" s="32" t="s">
        <v>155</v>
      </c>
      <c r="E12" s="32" t="s">
        <v>156</v>
      </c>
      <c r="F12" s="32" t="s">
        <v>286</v>
      </c>
    </row>
    <row r="13" spans="1:11">
      <c r="B13" s="43"/>
      <c r="C13" s="93"/>
      <c r="D13" s="18" t="s">
        <v>2</v>
      </c>
      <c r="E13" s="18" t="s">
        <v>53</v>
      </c>
      <c r="F13" s="18" t="s">
        <v>44</v>
      </c>
    </row>
    <row r="14" spans="1:11">
      <c r="B14" s="364" t="s">
        <v>185</v>
      </c>
      <c r="C14" s="365" t="s">
        <v>3</v>
      </c>
      <c r="D14" s="358"/>
      <c r="E14" s="358"/>
      <c r="F14" s="366"/>
      <c r="G14" s="21" t="s">
        <v>224</v>
      </c>
      <c r="H14" s="21" t="s">
        <v>393</v>
      </c>
      <c r="I14" s="95"/>
      <c r="J14" s="95"/>
      <c r="K14" s="95"/>
    </row>
    <row r="15" spans="1:11" ht="30">
      <c r="B15" s="25" t="s">
        <v>110</v>
      </c>
      <c r="C15" s="18" t="s">
        <v>4</v>
      </c>
      <c r="D15" s="66"/>
      <c r="E15" s="66"/>
      <c r="F15" s="73"/>
      <c r="G15" s="21" t="s">
        <v>236</v>
      </c>
      <c r="H15" s="21" t="s">
        <v>239</v>
      </c>
      <c r="I15" s="95"/>
      <c r="J15" s="95"/>
      <c r="K15" s="16" t="s">
        <v>360</v>
      </c>
    </row>
    <row r="16" spans="1:11">
      <c r="B16" s="25" t="s">
        <v>55</v>
      </c>
      <c r="C16" s="18"/>
      <c r="D16" s="66"/>
      <c r="E16" s="66"/>
      <c r="F16" s="66"/>
      <c r="G16" s="95"/>
      <c r="H16" s="95"/>
      <c r="I16" s="95"/>
      <c r="J16" s="95"/>
      <c r="K16" s="95"/>
    </row>
    <row r="17" spans="1:11" s="3" customFormat="1">
      <c r="B17" s="26" t="s">
        <v>66</v>
      </c>
      <c r="C17" s="18" t="s">
        <v>6</v>
      </c>
      <c r="D17" s="73"/>
      <c r="E17" s="73"/>
      <c r="F17" s="73"/>
      <c r="G17" s="4" t="s">
        <v>251</v>
      </c>
      <c r="H17" s="4" t="s">
        <v>254</v>
      </c>
      <c r="I17" s="96"/>
      <c r="J17" s="27" t="s">
        <v>253</v>
      </c>
      <c r="K17" s="16" t="s">
        <v>360</v>
      </c>
    </row>
    <row r="18" spans="1:11">
      <c r="B18" s="25" t="s">
        <v>67</v>
      </c>
      <c r="C18" s="18"/>
      <c r="D18" s="66"/>
      <c r="E18" s="66"/>
      <c r="F18" s="66"/>
      <c r="G18" s="95"/>
      <c r="H18" s="95"/>
      <c r="I18" s="95"/>
      <c r="J18" s="95"/>
      <c r="K18" s="95"/>
    </row>
    <row r="19" spans="1:11">
      <c r="B19" s="26" t="s">
        <v>137</v>
      </c>
      <c r="C19" s="18" t="s">
        <v>39</v>
      </c>
      <c r="D19" s="73"/>
      <c r="E19" s="73"/>
      <c r="F19" s="73"/>
      <c r="G19" s="4" t="s">
        <v>251</v>
      </c>
      <c r="H19" s="21" t="s">
        <v>275</v>
      </c>
      <c r="I19" s="21" t="s">
        <v>276</v>
      </c>
      <c r="J19" s="16" t="s">
        <v>294</v>
      </c>
      <c r="K19" s="16" t="s">
        <v>360</v>
      </c>
    </row>
    <row r="20" spans="1:11">
      <c r="B20" s="25" t="s">
        <v>114</v>
      </c>
      <c r="C20" s="18"/>
      <c r="D20" s="66"/>
      <c r="E20" s="66"/>
      <c r="F20" s="66"/>
      <c r="G20" s="95"/>
      <c r="H20" s="95"/>
      <c r="I20" s="95"/>
      <c r="J20" s="95"/>
      <c r="K20" s="95"/>
    </row>
    <row r="21" spans="1:11">
      <c r="B21" s="26" t="s">
        <v>116</v>
      </c>
      <c r="C21" s="18" t="s">
        <v>7</v>
      </c>
      <c r="D21" s="73"/>
      <c r="E21" s="73"/>
      <c r="F21" s="73"/>
      <c r="G21" s="21" t="s">
        <v>236</v>
      </c>
      <c r="H21" s="21" t="s">
        <v>287</v>
      </c>
      <c r="I21" s="95"/>
      <c r="J21" s="95"/>
      <c r="K21" s="16" t="s">
        <v>360</v>
      </c>
    </row>
    <row r="22" spans="1:11">
      <c r="B22" s="26" t="s">
        <v>117</v>
      </c>
      <c r="C22" s="18" t="s">
        <v>8</v>
      </c>
      <c r="D22" s="73"/>
      <c r="E22" s="73"/>
      <c r="F22" s="73"/>
      <c r="G22" s="21" t="s">
        <v>236</v>
      </c>
      <c r="H22" s="21" t="s">
        <v>289</v>
      </c>
      <c r="I22" s="95"/>
      <c r="J22" s="95"/>
      <c r="K22" s="16" t="s">
        <v>360</v>
      </c>
    </row>
    <row r="23" spans="1:11">
      <c r="B23" s="26" t="s">
        <v>118</v>
      </c>
      <c r="C23" s="18" t="s">
        <v>9</v>
      </c>
      <c r="D23" s="73"/>
      <c r="E23" s="73"/>
      <c r="F23" s="73"/>
      <c r="G23" s="21" t="s">
        <v>236</v>
      </c>
      <c r="H23" s="21" t="s">
        <v>288</v>
      </c>
      <c r="I23" s="95"/>
      <c r="J23" s="95"/>
      <c r="K23" s="16" t="s">
        <v>360</v>
      </c>
    </row>
    <row r="24" spans="1:11">
      <c r="B24" s="80"/>
      <c r="C24" s="93"/>
      <c r="D24" s="16" t="s">
        <v>386</v>
      </c>
      <c r="E24" s="16" t="s">
        <v>387</v>
      </c>
    </row>
    <row r="25" spans="1:11">
      <c r="B25" s="80"/>
      <c r="C25" s="93"/>
      <c r="D25" s="93"/>
      <c r="E25" s="93"/>
      <c r="F25" s="93"/>
      <c r="G25" s="93"/>
    </row>
    <row r="26" spans="1:11">
      <c r="A26" s="43"/>
      <c r="B26" s="43"/>
      <c r="C26" s="43"/>
    </row>
    <row r="27" spans="1:11">
      <c r="A27" s="43"/>
      <c r="B27" s="43"/>
      <c r="C27" s="43"/>
    </row>
    <row r="28" spans="1:11">
      <c r="A28" s="43"/>
      <c r="B28" s="43"/>
      <c r="C28" s="43"/>
    </row>
    <row r="29" spans="1:11">
      <c r="A29" s="43"/>
      <c r="B29" s="43"/>
      <c r="C29" s="43"/>
    </row>
    <row r="30" spans="1:11">
      <c r="A30" s="43"/>
      <c r="B30" s="43"/>
      <c r="C30" s="43"/>
    </row>
    <row r="31" spans="1:11">
      <c r="A31" s="43"/>
      <c r="B31" s="43"/>
      <c r="C31" s="43"/>
    </row>
    <row r="32" spans="1:11">
      <c r="A32" s="43"/>
      <c r="B32" s="43"/>
      <c r="C32" s="43"/>
    </row>
    <row r="33" spans="1:3">
      <c r="A33" s="43"/>
      <c r="B33" s="43"/>
      <c r="C33" s="43"/>
    </row>
    <row r="34" spans="1:3">
      <c r="A34" s="43"/>
      <c r="B34" s="43"/>
      <c r="C34" s="43"/>
    </row>
    <row r="35" spans="1:3">
      <c r="A35" s="43"/>
      <c r="B35" s="43"/>
      <c r="C35" s="43"/>
    </row>
    <row r="36" spans="1:3">
      <c r="A36" s="43"/>
      <c r="B36" s="43"/>
      <c r="C36" s="43"/>
    </row>
    <row r="37" spans="1:3">
      <c r="A37" s="43"/>
      <c r="B37" s="43"/>
      <c r="C37" s="43"/>
    </row>
    <row r="38" spans="1:3">
      <c r="A38" s="43"/>
      <c r="B38" s="43"/>
      <c r="C38" s="43"/>
    </row>
    <row r="39" spans="1:3">
      <c r="A39" s="43"/>
      <c r="B39" s="43"/>
      <c r="C39" s="43"/>
    </row>
    <row r="40" spans="1:3">
      <c r="A40" s="43"/>
      <c r="B40" s="43"/>
      <c r="C40" s="43"/>
    </row>
  </sheetData>
  <pageMargins left="0.7" right="0.7" top="0.75" bottom="0.75" header="0.3" footer="0.3"/>
  <pageSetup paperSize="9" orientation="portrait"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U50"/>
  <sheetViews>
    <sheetView showGridLines="0" zoomScale="80" zoomScaleNormal="80" workbookViewId="0">
      <selection activeCell="J1" sqref="J1:J2"/>
    </sheetView>
  </sheetViews>
  <sheetFormatPr defaultColWidth="8.7109375" defaultRowHeight="15"/>
  <cols>
    <col min="1" max="1" width="23.5703125" style="97" customWidth="1"/>
    <col min="2" max="2" width="34.5703125" style="97" customWidth="1"/>
    <col min="3" max="5" width="13.42578125" style="97" customWidth="1"/>
    <col min="6" max="16384" width="8.7109375" style="97"/>
  </cols>
  <sheetData>
    <row r="1" spans="1:10" s="43" customFormat="1">
      <c r="A1" s="44" t="s">
        <v>398</v>
      </c>
      <c r="C1" s="70"/>
      <c r="J1" s="153" t="s">
        <v>1335</v>
      </c>
    </row>
    <row r="2" spans="1:10" s="43" customFormat="1" ht="12" customHeight="1">
      <c r="A2" s="31" t="s">
        <v>161</v>
      </c>
      <c r="C2" s="70"/>
      <c r="J2" s="459" t="s">
        <v>1336</v>
      </c>
    </row>
    <row r="3" spans="1:10" s="43" customFormat="1">
      <c r="A3" s="80"/>
    </row>
    <row r="4" spans="1:10" s="43" customFormat="1">
      <c r="A4" s="44" t="s">
        <v>437</v>
      </c>
    </row>
    <row r="5" spans="1:10" s="43" customFormat="1">
      <c r="A5" s="80"/>
    </row>
    <row r="6" spans="1:10" s="43" customFormat="1">
      <c r="A6" s="31" t="s">
        <v>161</v>
      </c>
    </row>
    <row r="7" spans="1:10" s="43" customFormat="1">
      <c r="B7" s="77"/>
    </row>
    <row r="8" spans="1:10" s="43" customFormat="1" ht="30">
      <c r="B8" s="32" t="s">
        <v>407</v>
      </c>
      <c r="C8" s="32" t="s">
        <v>375</v>
      </c>
      <c r="D8" s="32" t="s">
        <v>154</v>
      </c>
    </row>
    <row r="9" spans="1:10" s="43" customFormat="1">
      <c r="B9" s="18" t="s">
        <v>50</v>
      </c>
      <c r="C9" s="18" t="s">
        <v>51</v>
      </c>
      <c r="D9" s="18" t="s">
        <v>52</v>
      </c>
    </row>
    <row r="10" spans="1:10" s="43" customFormat="1">
      <c r="B10" s="73"/>
      <c r="C10" s="73"/>
      <c r="D10" s="73"/>
    </row>
    <row r="11" spans="1:10" s="43" customFormat="1">
      <c r="B11" s="11" t="s">
        <v>309</v>
      </c>
      <c r="C11" s="21" t="s">
        <v>224</v>
      </c>
      <c r="D11" s="21" t="s">
        <v>394</v>
      </c>
    </row>
    <row r="12" spans="1:10" s="43" customFormat="1">
      <c r="B12" s="151" t="s">
        <v>408</v>
      </c>
      <c r="C12" s="21" t="s">
        <v>393</v>
      </c>
      <c r="D12" s="98"/>
    </row>
    <row r="13" spans="1:10" s="43" customFormat="1"/>
    <row r="14" spans="1:10" s="43" customFormat="1"/>
    <row r="15" spans="1:10" s="43" customFormat="1"/>
    <row r="16" spans="1:10" s="43" customFormat="1"/>
    <row r="17" spans="1:21" s="43" customFormat="1">
      <c r="A17" s="44" t="s">
        <v>438</v>
      </c>
    </row>
    <row r="18" spans="1:21" s="43" customFormat="1">
      <c r="A18" s="44"/>
    </row>
    <row r="19" spans="1:21" s="43" customFormat="1">
      <c r="A19" s="31" t="s">
        <v>161</v>
      </c>
    </row>
    <row r="20" spans="1:21" s="43" customFormat="1">
      <c r="A20" s="31"/>
    </row>
    <row r="21" spans="1:21" s="43" customFormat="1">
      <c r="A21" s="294" t="s">
        <v>144</v>
      </c>
      <c r="B21" s="295"/>
      <c r="C21" s="295"/>
      <c r="D21" s="295"/>
    </row>
    <row r="22" spans="1:21" s="43" customFormat="1">
      <c r="A22" s="294" t="s">
        <v>892</v>
      </c>
      <c r="B22" s="296" t="s">
        <v>996</v>
      </c>
      <c r="C22" s="297" t="s">
        <v>894</v>
      </c>
      <c r="D22" s="297" t="s">
        <v>893</v>
      </c>
    </row>
    <row r="23" spans="1:21" s="80" customFormat="1">
      <c r="B23" s="99"/>
      <c r="C23" s="100"/>
      <c r="D23" s="98"/>
      <c r="E23" s="43"/>
      <c r="F23" s="43"/>
      <c r="G23" s="43"/>
      <c r="H23" s="43"/>
      <c r="I23" s="43"/>
      <c r="J23" s="43"/>
      <c r="K23" s="43"/>
      <c r="L23" s="43"/>
      <c r="M23" s="43"/>
      <c r="N23" s="43"/>
      <c r="O23" s="43"/>
      <c r="P23" s="43"/>
      <c r="Q23" s="43"/>
      <c r="R23" s="43"/>
      <c r="S23" s="43"/>
      <c r="T23" s="43"/>
      <c r="U23" s="43"/>
    </row>
    <row r="24" spans="1:21" s="43" customFormat="1" ht="15.75" customHeight="1">
      <c r="B24" s="101"/>
      <c r="C24" s="99"/>
      <c r="D24" s="460" t="s">
        <v>376</v>
      </c>
      <c r="E24" s="461"/>
      <c r="F24" s="462"/>
      <c r="G24" s="460" t="s">
        <v>869</v>
      </c>
      <c r="H24" s="461"/>
      <c r="I24" s="462"/>
      <c r="J24" s="460" t="s">
        <v>377</v>
      </c>
      <c r="K24" s="461"/>
      <c r="L24" s="462"/>
    </row>
    <row r="25" spans="1:21" s="3" customFormat="1">
      <c r="B25" s="43"/>
      <c r="C25" s="93"/>
      <c r="D25" s="32" t="s">
        <v>155</v>
      </c>
      <c r="E25" s="32" t="s">
        <v>156</v>
      </c>
      <c r="F25" s="32" t="s">
        <v>286</v>
      </c>
      <c r="G25" s="32" t="s">
        <v>155</v>
      </c>
      <c r="H25" s="32" t="s">
        <v>156</v>
      </c>
      <c r="I25" s="32" t="s">
        <v>286</v>
      </c>
      <c r="J25" s="32" t="s">
        <v>155</v>
      </c>
      <c r="K25" s="32" t="s">
        <v>156</v>
      </c>
      <c r="L25" s="32" t="s">
        <v>286</v>
      </c>
      <c r="M25" s="80"/>
      <c r="N25" s="80"/>
      <c r="O25" s="80"/>
      <c r="P25" s="80"/>
      <c r="Q25" s="80"/>
      <c r="R25" s="80"/>
      <c r="S25" s="80"/>
      <c r="T25" s="80"/>
      <c r="U25" s="80"/>
    </row>
    <row r="26" spans="1:21" s="80" customFormat="1">
      <c r="B26" s="43"/>
      <c r="C26" s="93"/>
      <c r="D26" s="18" t="s">
        <v>73</v>
      </c>
      <c r="E26" s="18" t="s">
        <v>74</v>
      </c>
      <c r="F26" s="18" t="s">
        <v>75</v>
      </c>
      <c r="G26" s="18" t="s">
        <v>76</v>
      </c>
      <c r="H26" s="18" t="s">
        <v>77</v>
      </c>
      <c r="I26" s="18" t="s">
        <v>78</v>
      </c>
      <c r="J26" s="18" t="s">
        <v>176</v>
      </c>
      <c r="K26" s="18" t="s">
        <v>177</v>
      </c>
      <c r="L26" s="18" t="s">
        <v>318</v>
      </c>
      <c r="M26" s="43"/>
      <c r="N26" s="43"/>
      <c r="O26" s="43"/>
      <c r="P26" s="43"/>
      <c r="Q26" s="43"/>
      <c r="R26" s="43"/>
      <c r="S26" s="43"/>
      <c r="T26" s="43"/>
      <c r="U26" s="43"/>
    </row>
    <row r="27" spans="1:21" s="43" customFormat="1">
      <c r="B27" s="25" t="s">
        <v>378</v>
      </c>
      <c r="C27" s="18" t="s">
        <v>594</v>
      </c>
      <c r="D27" s="66"/>
      <c r="E27" s="66"/>
      <c r="F27" s="73"/>
      <c r="G27" s="66"/>
      <c r="H27" s="66"/>
      <c r="I27" s="73"/>
      <c r="J27" s="66"/>
      <c r="K27" s="66"/>
      <c r="L27" s="73"/>
      <c r="M27" s="21" t="s">
        <v>236</v>
      </c>
      <c r="N27" s="21" t="s">
        <v>465</v>
      </c>
      <c r="O27" s="96"/>
      <c r="P27" s="96"/>
      <c r="Q27" s="96"/>
      <c r="R27" s="96"/>
      <c r="S27" s="16" t="s">
        <v>360</v>
      </c>
      <c r="T27" s="3"/>
      <c r="U27" s="3"/>
    </row>
    <row r="28" spans="1:21" s="43" customFormat="1">
      <c r="B28" s="25" t="s">
        <v>110</v>
      </c>
      <c r="C28" s="18" t="s">
        <v>4</v>
      </c>
      <c r="D28" s="66"/>
      <c r="E28" s="66"/>
      <c r="F28" s="73"/>
      <c r="G28" s="66"/>
      <c r="H28" s="66"/>
      <c r="I28" s="73"/>
      <c r="J28" s="66"/>
      <c r="K28" s="66"/>
      <c r="L28" s="73"/>
      <c r="M28" s="21" t="s">
        <v>236</v>
      </c>
      <c r="N28" s="21" t="s">
        <v>239</v>
      </c>
      <c r="O28" s="95"/>
      <c r="P28" s="95"/>
      <c r="Q28" s="95"/>
      <c r="R28" s="95"/>
      <c r="S28" s="16" t="s">
        <v>360</v>
      </c>
      <c r="T28" s="80"/>
      <c r="U28" s="80"/>
    </row>
    <row r="29" spans="1:21" s="98" customFormat="1" ht="30">
      <c r="B29" s="25" t="s">
        <v>379</v>
      </c>
      <c r="C29" s="18" t="s">
        <v>5</v>
      </c>
      <c r="D29" s="66"/>
      <c r="E29" s="66"/>
      <c r="F29" s="73"/>
      <c r="G29" s="66"/>
      <c r="H29" s="66"/>
      <c r="I29" s="73"/>
      <c r="J29" s="66"/>
      <c r="K29" s="66"/>
      <c r="L29" s="73"/>
      <c r="M29" s="21" t="s">
        <v>236</v>
      </c>
      <c r="N29" s="21" t="s">
        <v>395</v>
      </c>
      <c r="O29" s="95"/>
      <c r="P29" s="95"/>
      <c r="Q29" s="95"/>
      <c r="R29" s="95"/>
      <c r="S29" s="16" t="s">
        <v>360</v>
      </c>
      <c r="T29" s="43"/>
      <c r="U29" s="43"/>
    </row>
    <row r="30" spans="1:21" s="43" customFormat="1">
      <c r="B30" s="25" t="s">
        <v>55</v>
      </c>
      <c r="C30" s="18"/>
      <c r="D30" s="66"/>
      <c r="E30" s="66"/>
      <c r="F30" s="66"/>
      <c r="G30" s="66"/>
      <c r="H30" s="66"/>
      <c r="I30" s="66"/>
      <c r="J30" s="66"/>
      <c r="K30" s="66"/>
      <c r="L30" s="66"/>
      <c r="M30" s="95"/>
      <c r="N30" s="95"/>
      <c r="O30" s="95"/>
      <c r="P30" s="95"/>
      <c r="Q30" s="95"/>
      <c r="R30" s="95"/>
      <c r="S30" s="95"/>
    </row>
    <row r="31" spans="1:21" s="43" customFormat="1">
      <c r="B31" s="26" t="s">
        <v>66</v>
      </c>
      <c r="C31" s="18" t="s">
        <v>6</v>
      </c>
      <c r="D31" s="73"/>
      <c r="E31" s="73"/>
      <c r="F31" s="73"/>
      <c r="G31" s="73"/>
      <c r="H31" s="73"/>
      <c r="I31" s="73"/>
      <c r="J31" s="73"/>
      <c r="K31" s="73"/>
      <c r="L31" s="73"/>
      <c r="M31" s="4" t="s">
        <v>251</v>
      </c>
      <c r="N31" s="4" t="s">
        <v>254</v>
      </c>
      <c r="O31" s="95"/>
      <c r="P31" s="95"/>
      <c r="Q31" s="95"/>
      <c r="R31" s="27" t="s">
        <v>253</v>
      </c>
      <c r="S31" s="16" t="s">
        <v>360</v>
      </c>
      <c r="T31" s="98"/>
      <c r="U31" s="98"/>
    </row>
    <row r="32" spans="1:21" s="43" customFormat="1">
      <c r="B32" s="25" t="s">
        <v>67</v>
      </c>
      <c r="C32" s="18"/>
      <c r="D32" s="66"/>
      <c r="E32" s="66"/>
      <c r="F32" s="66"/>
      <c r="G32" s="66"/>
      <c r="H32" s="66"/>
      <c r="I32" s="66"/>
      <c r="J32" s="66"/>
      <c r="K32" s="66"/>
      <c r="L32" s="66"/>
      <c r="M32" s="95"/>
      <c r="N32" s="95"/>
      <c r="O32" s="95"/>
      <c r="P32" s="95"/>
      <c r="Q32" s="95"/>
      <c r="R32" s="95"/>
      <c r="S32" s="95"/>
    </row>
    <row r="33" spans="2:21" s="43" customFormat="1">
      <c r="B33" s="26" t="s">
        <v>137</v>
      </c>
      <c r="C33" s="18" t="s">
        <v>39</v>
      </c>
      <c r="D33" s="73"/>
      <c r="E33" s="73"/>
      <c r="F33" s="73"/>
      <c r="G33" s="73"/>
      <c r="H33" s="73"/>
      <c r="I33" s="73"/>
      <c r="J33" s="73"/>
      <c r="K33" s="73"/>
      <c r="L33" s="73"/>
      <c r="M33" s="4" t="s">
        <v>251</v>
      </c>
      <c r="N33" s="21" t="s">
        <v>275</v>
      </c>
      <c r="O33" s="21"/>
      <c r="P33" s="21" t="s">
        <v>276</v>
      </c>
      <c r="Q33" s="95"/>
      <c r="R33" s="16" t="s">
        <v>294</v>
      </c>
      <c r="S33" s="16" t="s">
        <v>360</v>
      </c>
    </row>
    <row r="34" spans="2:21" s="43" customFormat="1">
      <c r="B34" s="25" t="s">
        <v>114</v>
      </c>
      <c r="C34" s="18"/>
      <c r="D34" s="66"/>
      <c r="E34" s="66"/>
      <c r="F34" s="66"/>
      <c r="G34" s="66"/>
      <c r="H34" s="66"/>
      <c r="I34" s="66"/>
      <c r="J34" s="66"/>
      <c r="K34" s="66"/>
      <c r="L34" s="66"/>
      <c r="M34" s="95"/>
      <c r="N34" s="95"/>
      <c r="O34" s="95"/>
      <c r="P34" s="95"/>
      <c r="Q34" s="95"/>
      <c r="R34" s="95"/>
      <c r="S34" s="95"/>
    </row>
    <row r="35" spans="2:21" s="43" customFormat="1">
      <c r="B35" s="26" t="s">
        <v>116</v>
      </c>
      <c r="C35" s="18" t="s">
        <v>7</v>
      </c>
      <c r="D35" s="66"/>
      <c r="E35" s="66"/>
      <c r="F35" s="73"/>
      <c r="G35" s="66"/>
      <c r="H35" s="66"/>
      <c r="I35" s="73"/>
      <c r="J35" s="66"/>
      <c r="K35" s="66"/>
      <c r="L35" s="73"/>
      <c r="M35" s="21" t="s">
        <v>236</v>
      </c>
      <c r="N35" s="21" t="s">
        <v>287</v>
      </c>
      <c r="O35" s="95"/>
      <c r="P35" s="95"/>
      <c r="Q35" s="95"/>
      <c r="R35" s="95"/>
      <c r="S35" s="16" t="s">
        <v>360</v>
      </c>
    </row>
    <row r="36" spans="2:21" s="43" customFormat="1">
      <c r="B36" s="26" t="s">
        <v>117</v>
      </c>
      <c r="C36" s="18" t="s">
        <v>8</v>
      </c>
      <c r="D36" s="66"/>
      <c r="E36" s="66"/>
      <c r="F36" s="73"/>
      <c r="G36" s="66"/>
      <c r="H36" s="66"/>
      <c r="I36" s="73"/>
      <c r="J36" s="66"/>
      <c r="K36" s="66"/>
      <c r="L36" s="73"/>
      <c r="M36" s="21" t="s">
        <v>236</v>
      </c>
      <c r="N36" s="21" t="s">
        <v>289</v>
      </c>
      <c r="O36" s="95"/>
      <c r="P36" s="95"/>
      <c r="Q36" s="95"/>
      <c r="R36" s="95"/>
      <c r="S36" s="16" t="s">
        <v>360</v>
      </c>
    </row>
    <row r="37" spans="2:21">
      <c r="B37" s="26" t="s">
        <v>118</v>
      </c>
      <c r="C37" s="18" t="s">
        <v>9</v>
      </c>
      <c r="D37" s="66"/>
      <c r="E37" s="66"/>
      <c r="F37" s="73"/>
      <c r="G37" s="66"/>
      <c r="H37" s="66"/>
      <c r="I37" s="73"/>
      <c r="J37" s="66"/>
      <c r="K37" s="66"/>
      <c r="L37" s="73"/>
      <c r="M37" s="21" t="s">
        <v>236</v>
      </c>
      <c r="N37" s="21" t="s">
        <v>288</v>
      </c>
      <c r="O37" s="95"/>
      <c r="P37" s="95"/>
      <c r="Q37" s="95"/>
      <c r="R37" s="95"/>
      <c r="S37" s="16" t="s">
        <v>360</v>
      </c>
      <c r="T37" s="43"/>
      <c r="U37" s="43"/>
    </row>
    <row r="38" spans="2:21">
      <c r="B38" s="80"/>
      <c r="C38" s="93"/>
      <c r="D38" s="16" t="s">
        <v>386</v>
      </c>
      <c r="E38" s="16" t="s">
        <v>387</v>
      </c>
      <c r="F38" s="43"/>
      <c r="G38" s="16" t="s">
        <v>386</v>
      </c>
      <c r="H38" s="16" t="s">
        <v>387</v>
      </c>
      <c r="I38" s="43"/>
      <c r="J38" s="16" t="s">
        <v>386</v>
      </c>
      <c r="K38" s="16" t="s">
        <v>387</v>
      </c>
      <c r="L38" s="43"/>
      <c r="M38" s="43"/>
      <c r="N38" s="43"/>
      <c r="O38" s="43"/>
      <c r="P38" s="43"/>
      <c r="Q38" s="43"/>
      <c r="R38" s="43"/>
      <c r="S38" s="43"/>
      <c r="T38" s="43"/>
      <c r="U38" s="43"/>
    </row>
    <row r="39" spans="2:21">
      <c r="D39" s="150"/>
      <c r="E39" s="150"/>
      <c r="F39" s="150"/>
      <c r="G39" s="150" t="s">
        <v>385</v>
      </c>
      <c r="H39" s="150" t="s">
        <v>385</v>
      </c>
      <c r="I39" s="150" t="s">
        <v>385</v>
      </c>
      <c r="J39" s="150" t="s">
        <v>405</v>
      </c>
      <c r="K39" s="150" t="s">
        <v>405</v>
      </c>
      <c r="L39" s="150" t="s">
        <v>405</v>
      </c>
      <c r="M39" s="150"/>
      <c r="N39" s="150"/>
      <c r="O39" s="150"/>
      <c r="P39" s="150"/>
      <c r="Q39" s="150"/>
      <c r="R39" s="150"/>
      <c r="S39" s="150"/>
      <c r="T39" s="150"/>
    </row>
    <row r="40" spans="2:21">
      <c r="D40" s="150"/>
      <c r="E40" s="150"/>
      <c r="F40" s="150"/>
      <c r="G40" s="150"/>
      <c r="H40" s="150"/>
      <c r="I40" s="150"/>
      <c r="J40" s="150"/>
      <c r="K40" s="150"/>
      <c r="L40" s="150"/>
      <c r="M40" s="150"/>
      <c r="N40" s="150"/>
      <c r="O40" s="150"/>
      <c r="P40" s="150"/>
      <c r="Q40" s="150"/>
      <c r="R40" s="150"/>
      <c r="S40" s="150"/>
      <c r="T40" s="150"/>
    </row>
    <row r="41" spans="2:21">
      <c r="D41" s="150"/>
      <c r="E41" s="150"/>
      <c r="F41" s="150"/>
      <c r="G41" s="150"/>
      <c r="H41" s="150"/>
      <c r="I41" s="150"/>
      <c r="J41" s="150"/>
      <c r="K41" s="150"/>
      <c r="L41" s="150"/>
      <c r="M41" s="150"/>
      <c r="N41" s="150"/>
      <c r="O41" s="150"/>
      <c r="P41" s="150"/>
      <c r="Q41" s="150"/>
      <c r="R41" s="150"/>
      <c r="S41" s="150"/>
      <c r="T41" s="150"/>
    </row>
    <row r="42" spans="2:21">
      <c r="D42" s="150"/>
      <c r="E42" s="150"/>
      <c r="F42" s="150"/>
      <c r="G42" s="150"/>
      <c r="H42" s="150"/>
      <c r="I42" s="150"/>
      <c r="J42" s="150"/>
      <c r="K42" s="150"/>
      <c r="L42" s="150"/>
      <c r="M42" s="150"/>
      <c r="N42" s="150"/>
      <c r="O42" s="150"/>
      <c r="P42" s="150"/>
      <c r="Q42" s="150"/>
      <c r="R42" s="150"/>
      <c r="S42" s="150"/>
      <c r="T42" s="150"/>
    </row>
    <row r="43" spans="2:21">
      <c r="D43" s="150"/>
      <c r="E43" s="150"/>
      <c r="F43" s="150"/>
      <c r="G43" s="150"/>
      <c r="H43" s="150"/>
      <c r="I43" s="150"/>
      <c r="J43" s="150"/>
      <c r="K43" s="150"/>
      <c r="L43" s="150"/>
      <c r="M43" s="150"/>
      <c r="N43" s="150"/>
      <c r="O43" s="150"/>
      <c r="P43" s="150"/>
      <c r="Q43" s="150"/>
      <c r="R43" s="150"/>
      <c r="S43" s="150"/>
      <c r="T43" s="150"/>
    </row>
    <row r="44" spans="2:21">
      <c r="D44" s="150"/>
      <c r="E44" s="150"/>
      <c r="F44" s="150"/>
      <c r="G44" s="150"/>
      <c r="H44" s="150"/>
      <c r="I44" s="150"/>
      <c r="J44" s="150"/>
      <c r="K44" s="150"/>
      <c r="L44" s="150"/>
      <c r="M44" s="150"/>
      <c r="N44" s="150"/>
      <c r="O44" s="150"/>
      <c r="P44" s="150"/>
      <c r="Q44" s="150"/>
      <c r="R44" s="150"/>
      <c r="S44" s="150"/>
      <c r="T44" s="150"/>
    </row>
    <row r="45" spans="2:21">
      <c r="D45" s="150"/>
      <c r="E45" s="150"/>
      <c r="F45" s="150"/>
      <c r="G45" s="150"/>
      <c r="H45" s="150"/>
      <c r="I45" s="150"/>
      <c r="J45" s="150"/>
      <c r="K45" s="150"/>
      <c r="L45" s="150"/>
      <c r="M45" s="150"/>
      <c r="N45" s="150"/>
      <c r="O45" s="150"/>
      <c r="P45" s="150"/>
      <c r="Q45" s="150"/>
      <c r="R45" s="150"/>
      <c r="S45" s="150"/>
      <c r="T45" s="150"/>
    </row>
    <row r="46" spans="2:21">
      <c r="D46" s="150"/>
      <c r="E46" s="150"/>
      <c r="F46" s="150"/>
      <c r="G46" s="150"/>
      <c r="H46" s="150"/>
      <c r="I46" s="150"/>
      <c r="J46" s="150"/>
      <c r="K46" s="150"/>
      <c r="L46" s="150"/>
      <c r="M46" s="150"/>
      <c r="N46" s="150"/>
      <c r="O46" s="150"/>
      <c r="P46" s="150"/>
      <c r="Q46" s="150"/>
      <c r="R46" s="150"/>
      <c r="S46" s="150"/>
      <c r="T46" s="150"/>
    </row>
    <row r="47" spans="2:21">
      <c r="D47" s="150"/>
      <c r="E47" s="150"/>
      <c r="F47" s="150"/>
      <c r="G47" s="150"/>
      <c r="H47" s="150"/>
      <c r="I47" s="150"/>
      <c r="J47" s="150"/>
      <c r="K47" s="150"/>
      <c r="L47" s="150"/>
      <c r="M47" s="150"/>
      <c r="N47" s="150"/>
      <c r="O47" s="150"/>
      <c r="P47" s="150"/>
      <c r="Q47" s="150"/>
      <c r="R47" s="150"/>
      <c r="S47" s="150"/>
      <c r="T47" s="150"/>
    </row>
    <row r="48" spans="2:21">
      <c r="D48" s="150"/>
      <c r="E48" s="150"/>
      <c r="F48" s="150"/>
      <c r="G48" s="150"/>
      <c r="H48" s="150"/>
      <c r="I48" s="150"/>
      <c r="J48" s="150"/>
      <c r="K48" s="150"/>
      <c r="L48" s="150"/>
      <c r="M48" s="150"/>
      <c r="N48" s="150"/>
      <c r="O48" s="150"/>
      <c r="P48" s="150"/>
      <c r="Q48" s="150"/>
      <c r="R48" s="150"/>
      <c r="S48" s="150"/>
      <c r="T48" s="150"/>
    </row>
    <row r="49" spans="4:16">
      <c r="D49" s="150"/>
      <c r="E49" s="150"/>
      <c r="F49" s="150"/>
      <c r="G49" s="150"/>
      <c r="H49" s="150"/>
      <c r="I49" s="150"/>
      <c r="J49" s="150"/>
      <c r="K49" s="150"/>
      <c r="L49" s="150"/>
      <c r="M49" s="150"/>
      <c r="N49" s="150"/>
      <c r="O49" s="150"/>
      <c r="P49" s="150"/>
    </row>
    <row r="50" spans="4:16">
      <c r="D50" s="150"/>
      <c r="E50" s="150"/>
      <c r="F50" s="150"/>
      <c r="G50" s="150"/>
      <c r="H50" s="150"/>
      <c r="I50" s="150"/>
      <c r="J50" s="150"/>
      <c r="K50" s="150"/>
      <c r="L50" s="150"/>
      <c r="M50" s="150"/>
      <c r="N50" s="150"/>
      <c r="O50" s="150"/>
      <c r="P50" s="150"/>
    </row>
  </sheetData>
  <mergeCells count="3">
    <mergeCell ref="D24:F24"/>
    <mergeCell ref="G24:I24"/>
    <mergeCell ref="J24:L2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O34"/>
  <sheetViews>
    <sheetView showGridLines="0" zoomScale="80" zoomScaleNormal="80" zoomScaleSheetLayoutView="115" workbookViewId="0">
      <selection activeCell="K1" sqref="K1:K2"/>
    </sheetView>
  </sheetViews>
  <sheetFormatPr defaultColWidth="11.42578125" defaultRowHeight="15"/>
  <cols>
    <col min="1" max="1" width="14.7109375" style="103" bestFit="1" customWidth="1"/>
    <col min="2" max="2" width="24.5703125" style="3" bestFit="1" customWidth="1"/>
    <col min="3" max="3" width="7.5703125" style="108" customWidth="1"/>
    <col min="4" max="4" width="11.28515625" style="103" customWidth="1"/>
    <col min="5" max="16384" width="11.42578125" style="103"/>
  </cols>
  <sheetData>
    <row r="1" spans="1:15">
      <c r="A1" s="44" t="s">
        <v>206</v>
      </c>
      <c r="B1" s="102"/>
      <c r="C1" s="102"/>
      <c r="K1" s="153" t="s">
        <v>1335</v>
      </c>
    </row>
    <row r="2" spans="1:15">
      <c r="A2" s="31" t="s">
        <v>149</v>
      </c>
      <c r="B2" s="102"/>
      <c r="C2" s="102"/>
      <c r="D2" s="102"/>
      <c r="E2" s="104"/>
      <c r="F2" s="102"/>
      <c r="G2" s="102"/>
      <c r="H2" s="102"/>
      <c r="I2" s="102"/>
      <c r="J2" s="102"/>
      <c r="K2" s="459" t="s">
        <v>1336</v>
      </c>
      <c r="L2" s="105"/>
      <c r="M2" s="105"/>
      <c r="N2" s="105"/>
      <c r="O2" s="102"/>
    </row>
    <row r="3" spans="1:15">
      <c r="A3" s="80"/>
      <c r="B3" s="102"/>
      <c r="C3" s="102"/>
      <c r="D3" s="102"/>
      <c r="E3" s="104"/>
      <c r="F3" s="102"/>
      <c r="G3" s="102"/>
      <c r="H3" s="102"/>
      <c r="I3" s="102"/>
      <c r="J3" s="102"/>
      <c r="K3" s="102"/>
      <c r="L3" s="105"/>
      <c r="M3" s="105"/>
      <c r="N3" s="105"/>
      <c r="O3" s="102"/>
    </row>
    <row r="4" spans="1:15">
      <c r="A4" s="44" t="s">
        <v>439</v>
      </c>
      <c r="B4" s="102"/>
      <c r="C4" s="102"/>
      <c r="D4" s="102"/>
      <c r="E4" s="104"/>
      <c r="F4" s="102"/>
      <c r="G4" s="102"/>
      <c r="H4" s="102"/>
      <c r="I4" s="102"/>
      <c r="J4" s="102"/>
      <c r="K4" s="102"/>
      <c r="L4" s="105"/>
      <c r="M4" s="105"/>
      <c r="N4" s="105"/>
      <c r="O4" s="102"/>
    </row>
    <row r="5" spans="1:15">
      <c r="A5" s="80"/>
      <c r="B5" s="102"/>
      <c r="C5" s="102"/>
      <c r="D5" s="102"/>
      <c r="E5" s="104"/>
      <c r="F5" s="102"/>
      <c r="G5" s="102"/>
      <c r="H5" s="102"/>
      <c r="I5" s="102"/>
      <c r="J5" s="102"/>
      <c r="K5" s="102"/>
      <c r="L5" s="105"/>
      <c r="M5" s="105"/>
      <c r="N5" s="105"/>
      <c r="O5" s="102"/>
    </row>
    <row r="6" spans="1:15">
      <c r="A6" s="31" t="s">
        <v>149</v>
      </c>
      <c r="B6" s="102"/>
      <c r="C6" s="102"/>
      <c r="D6" s="102"/>
      <c r="E6" s="104"/>
      <c r="F6" s="102"/>
      <c r="G6" s="102"/>
      <c r="H6" s="102"/>
      <c r="I6" s="102"/>
      <c r="J6" s="102"/>
      <c r="K6" s="102"/>
      <c r="L6" s="105"/>
      <c r="M6" s="105"/>
      <c r="N6" s="105"/>
      <c r="O6" s="102"/>
    </row>
    <row r="7" spans="1:15" s="306" customFormat="1" ht="44.25" customHeight="1">
      <c r="A7" s="304"/>
      <c r="B7" s="305"/>
      <c r="C7" s="305"/>
      <c r="D7" s="463" t="s">
        <v>895</v>
      </c>
      <c r="E7" s="464"/>
      <c r="F7" s="465"/>
      <c r="G7" s="463" t="s">
        <v>920</v>
      </c>
      <c r="H7" s="466"/>
      <c r="I7" s="467"/>
      <c r="J7" s="305"/>
      <c r="K7" s="305"/>
      <c r="L7" s="105"/>
      <c r="M7" s="105"/>
      <c r="N7" s="105"/>
      <c r="O7" s="305"/>
    </row>
    <row r="8" spans="1:15">
      <c r="B8" s="102"/>
      <c r="C8" s="102"/>
      <c r="D8" s="32" t="s">
        <v>155</v>
      </c>
      <c r="E8" s="32" t="s">
        <v>156</v>
      </c>
      <c r="F8" s="32" t="s">
        <v>286</v>
      </c>
      <c r="G8" s="302" t="s">
        <v>155</v>
      </c>
      <c r="H8" s="302" t="s">
        <v>156</v>
      </c>
      <c r="I8" s="302" t="s">
        <v>286</v>
      </c>
    </row>
    <row r="9" spans="1:15">
      <c r="B9" s="106"/>
      <c r="C9" s="68"/>
      <c r="D9" s="18" t="s">
        <v>2</v>
      </c>
      <c r="E9" s="18" t="s">
        <v>53</v>
      </c>
      <c r="F9" s="18" t="s">
        <v>44</v>
      </c>
      <c r="G9" s="280" t="s">
        <v>45</v>
      </c>
      <c r="H9" s="280" t="s">
        <v>46</v>
      </c>
      <c r="I9" s="280" t="s">
        <v>47</v>
      </c>
    </row>
    <row r="10" spans="1:15" ht="38.25" customHeight="1">
      <c r="B10" s="39" t="s">
        <v>158</v>
      </c>
      <c r="C10" s="18" t="s">
        <v>3</v>
      </c>
      <c r="D10" s="73"/>
      <c r="E10" s="73"/>
      <c r="F10" s="73"/>
      <c r="G10" s="303"/>
      <c r="H10" s="303"/>
      <c r="I10" s="303"/>
      <c r="J10" s="5" t="s">
        <v>251</v>
      </c>
      <c r="K10" s="6" t="s">
        <v>290</v>
      </c>
      <c r="L10" s="6" t="s">
        <v>291</v>
      </c>
    </row>
    <row r="11" spans="1:15" ht="30">
      <c r="B11" s="35" t="s">
        <v>896</v>
      </c>
      <c r="C11" s="307" t="s">
        <v>594</v>
      </c>
      <c r="D11" s="310"/>
      <c r="E11" s="310"/>
      <c r="F11" s="310"/>
      <c r="G11" s="308"/>
      <c r="H11" s="308"/>
      <c r="I11" s="308"/>
      <c r="J11" s="5"/>
      <c r="K11" s="6"/>
      <c r="L11" s="6"/>
    </row>
    <row r="12" spans="1:15">
      <c r="B12" s="39" t="s">
        <v>159</v>
      </c>
      <c r="C12" s="18" t="s">
        <v>4</v>
      </c>
      <c r="D12" s="73"/>
      <c r="E12" s="73"/>
      <c r="F12" s="73"/>
      <c r="G12" s="309"/>
      <c r="H12" s="309"/>
      <c r="I12" s="309"/>
      <c r="J12" s="5" t="s">
        <v>251</v>
      </c>
      <c r="K12" s="6" t="s">
        <v>290</v>
      </c>
      <c r="L12" s="6" t="s">
        <v>292</v>
      </c>
    </row>
    <row r="13" spans="1:15">
      <c r="B13" s="39" t="s">
        <v>160</v>
      </c>
      <c r="C13" s="18" t="s">
        <v>5</v>
      </c>
      <c r="D13" s="73"/>
      <c r="E13" s="73"/>
      <c r="F13" s="73"/>
      <c r="G13" s="309"/>
      <c r="H13" s="309"/>
      <c r="I13" s="309"/>
      <c r="J13" s="5" t="s">
        <v>251</v>
      </c>
      <c r="K13" s="6" t="s">
        <v>290</v>
      </c>
      <c r="L13" s="6" t="s">
        <v>293</v>
      </c>
    </row>
    <row r="14" spans="1:15">
      <c r="B14" s="376" t="s">
        <v>901</v>
      </c>
      <c r="C14" s="377" t="s">
        <v>898</v>
      </c>
      <c r="D14" s="310"/>
      <c r="E14" s="310"/>
      <c r="F14" s="310"/>
      <c r="G14" s="308"/>
      <c r="H14" s="308"/>
      <c r="I14" s="308"/>
      <c r="J14" s="5"/>
      <c r="K14" s="6"/>
      <c r="L14" s="6"/>
    </row>
    <row r="15" spans="1:15">
      <c r="B15" s="376" t="s">
        <v>897</v>
      </c>
      <c r="C15" s="377" t="s">
        <v>899</v>
      </c>
      <c r="D15" s="310"/>
      <c r="E15" s="310"/>
      <c r="F15" s="310"/>
      <c r="G15" s="308"/>
      <c r="H15" s="308"/>
      <c r="I15" s="308"/>
      <c r="J15" s="5"/>
      <c r="K15" s="6"/>
      <c r="L15" s="6"/>
    </row>
    <row r="16" spans="1:15">
      <c r="B16" s="376" t="s">
        <v>902</v>
      </c>
      <c r="C16" s="377" t="s">
        <v>997</v>
      </c>
      <c r="D16" s="310"/>
      <c r="E16" s="310"/>
      <c r="F16" s="310"/>
      <c r="G16" s="308"/>
      <c r="H16" s="308"/>
      <c r="I16" s="308"/>
      <c r="J16" s="5"/>
      <c r="K16" s="6"/>
      <c r="L16" s="6"/>
    </row>
    <row r="17" spans="2:12" ht="30" customHeight="1">
      <c r="B17" s="39" t="s">
        <v>900</v>
      </c>
      <c r="C17" s="18" t="s">
        <v>6</v>
      </c>
      <c r="D17" s="73"/>
      <c r="E17" s="73"/>
      <c r="F17" s="73"/>
      <c r="G17" s="308"/>
      <c r="H17" s="308"/>
      <c r="I17" s="308"/>
      <c r="J17" s="5"/>
      <c r="K17" s="6"/>
      <c r="L17" s="6"/>
    </row>
    <row r="18" spans="2:12">
      <c r="B18" s="25" t="s">
        <v>169</v>
      </c>
      <c r="C18" s="18" t="s">
        <v>39</v>
      </c>
      <c r="D18" s="73"/>
      <c r="E18" s="73"/>
      <c r="F18" s="73"/>
      <c r="G18" s="303"/>
      <c r="H18" s="303"/>
      <c r="I18" s="303"/>
      <c r="J18" s="5" t="s">
        <v>251</v>
      </c>
      <c r="K18" s="6" t="s">
        <v>290</v>
      </c>
      <c r="L18" s="6"/>
    </row>
    <row r="19" spans="2:12" ht="12" customHeight="1">
      <c r="B19" s="107"/>
      <c r="C19" s="3"/>
      <c r="D19" s="16" t="s">
        <v>386</v>
      </c>
      <c r="E19" s="16" t="s">
        <v>387</v>
      </c>
      <c r="F19" s="43"/>
    </row>
    <row r="20" spans="2:12">
      <c r="B20" s="103"/>
      <c r="C20" s="3"/>
      <c r="D20" s="3" t="s">
        <v>294</v>
      </c>
      <c r="E20" s="3" t="s">
        <v>294</v>
      </c>
      <c r="F20" s="3" t="s">
        <v>294</v>
      </c>
    </row>
    <row r="21" spans="2:12">
      <c r="B21" s="103"/>
      <c r="C21" s="3"/>
      <c r="D21" s="3" t="s">
        <v>295</v>
      </c>
      <c r="E21" s="3" t="s">
        <v>295</v>
      </c>
      <c r="F21" s="3" t="s">
        <v>295</v>
      </c>
    </row>
    <row r="22" spans="2:12">
      <c r="B22" s="103"/>
      <c r="C22" s="3"/>
    </row>
    <row r="29" spans="2:12">
      <c r="B29" s="108"/>
    </row>
    <row r="30" spans="2:12">
      <c r="B30" s="108"/>
    </row>
    <row r="31" spans="2:12">
      <c r="B31" s="108"/>
    </row>
    <row r="32" spans="2:12">
      <c r="B32" s="108"/>
    </row>
    <row r="33" spans="2:2">
      <c r="B33" s="108"/>
    </row>
    <row r="34" spans="2:2">
      <c r="B34" s="108"/>
    </row>
  </sheetData>
  <mergeCells count="2">
    <mergeCell ref="D7:F7"/>
    <mergeCell ref="G7:I7"/>
  </mergeCell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A1:AH34"/>
  <sheetViews>
    <sheetView showGridLines="0" topLeftCell="A7" zoomScale="60" zoomScaleNormal="60" zoomScaleSheetLayoutView="100" workbookViewId="0">
      <selection activeCell="J7" sqref="J7:J8"/>
    </sheetView>
  </sheetViews>
  <sheetFormatPr defaultColWidth="17.42578125" defaultRowHeight="15"/>
  <cols>
    <col min="1" max="1" width="20.5703125" style="3" customWidth="1"/>
    <col min="2" max="10" width="19.42578125" style="3" customWidth="1"/>
    <col min="11" max="17" width="18.28515625" style="3" customWidth="1"/>
    <col min="18" max="18" width="12.85546875" style="3" customWidth="1"/>
    <col min="19" max="19" width="9.5703125" style="3" bestFit="1" customWidth="1"/>
    <col min="20" max="20" width="9.7109375" style="3" bestFit="1" customWidth="1"/>
    <col min="21" max="21" width="8.42578125" style="3" customWidth="1"/>
    <col min="22" max="22" width="10.42578125" style="3" customWidth="1"/>
    <col min="23" max="23" width="12.28515625" style="3" customWidth="1"/>
    <col min="24" max="24" width="10.42578125" style="3" customWidth="1"/>
    <col min="25" max="25" width="11.5703125" style="3" customWidth="1"/>
    <col min="26" max="26" width="9.28515625" style="3" customWidth="1"/>
    <col min="27" max="27" width="9.7109375" style="3" customWidth="1"/>
    <col min="28" max="28" width="9.28515625" style="3" customWidth="1"/>
    <col min="29" max="29" width="11.28515625" style="3" customWidth="1"/>
    <col min="30" max="30" width="16.42578125" style="3" customWidth="1"/>
    <col min="31" max="32" width="12.5703125" style="3" customWidth="1"/>
    <col min="33" max="33" width="14.5703125" style="3" customWidth="1"/>
    <col min="34" max="34" width="10.28515625" style="3" customWidth="1"/>
    <col min="35" max="35" width="10.5703125" style="3" customWidth="1"/>
    <col min="36" max="36" width="19.28515625" style="3" customWidth="1"/>
    <col min="37" max="37" width="9.28515625" style="3" customWidth="1"/>
    <col min="38" max="38" width="14" style="3" customWidth="1"/>
    <col min="39" max="39" width="14.28515625" style="3" customWidth="1"/>
    <col min="40" max="40" width="13.42578125" style="3" customWidth="1"/>
    <col min="41" max="41" width="9.28515625" style="3" customWidth="1"/>
    <col min="42" max="42" width="12" style="3" customWidth="1"/>
    <col min="43" max="44" width="10.5703125" style="3" customWidth="1"/>
    <col min="45" max="45" width="10.28515625" style="3" customWidth="1"/>
    <col min="46" max="46" width="15.42578125" style="3" customWidth="1"/>
    <col min="47" max="47" width="11.5703125" style="3" customWidth="1"/>
    <col min="48" max="48" width="12.42578125" style="3" customWidth="1"/>
    <col min="49" max="49" width="11.42578125" style="3" customWidth="1"/>
    <col min="50" max="50" width="12" style="3" customWidth="1"/>
    <col min="51" max="258" width="9.28515625" style="3" customWidth="1"/>
    <col min="259" max="16384" width="17.42578125" style="3"/>
  </cols>
  <sheetData>
    <row r="1" spans="1:34">
      <c r="A1" s="169" t="s">
        <v>202</v>
      </c>
    </row>
    <row r="2" spans="1:34">
      <c r="A2" s="47" t="s">
        <v>0</v>
      </c>
      <c r="C2" s="2"/>
      <c r="D2" s="2"/>
      <c r="E2" s="110"/>
      <c r="F2" s="111"/>
      <c r="G2" s="111"/>
      <c r="H2" s="111"/>
      <c r="I2" s="111"/>
      <c r="N2" s="111"/>
      <c r="O2" s="110"/>
      <c r="P2" s="110"/>
      <c r="Q2" s="110"/>
      <c r="R2" s="110"/>
      <c r="S2" s="111"/>
      <c r="T2" s="111"/>
      <c r="U2" s="111"/>
      <c r="V2" s="111"/>
      <c r="W2" s="111"/>
      <c r="X2" s="111"/>
      <c r="Y2" s="111"/>
      <c r="Z2" s="111"/>
      <c r="AA2" s="111"/>
      <c r="AB2" s="111"/>
      <c r="AC2" s="111"/>
      <c r="AD2" s="111"/>
      <c r="AE2" s="111"/>
      <c r="AF2" s="111"/>
      <c r="AG2" s="111"/>
      <c r="AH2" s="111"/>
    </row>
    <row r="3" spans="1:34">
      <c r="A3" s="80"/>
      <c r="E3" s="112"/>
      <c r="F3" s="113"/>
      <c r="G3" s="113"/>
      <c r="H3" s="113"/>
      <c r="I3" s="114"/>
      <c r="K3" s="115"/>
      <c r="L3" s="115"/>
      <c r="M3" s="115"/>
      <c r="N3" s="114"/>
      <c r="O3" s="116"/>
      <c r="P3" s="116"/>
      <c r="Q3" s="116"/>
      <c r="R3" s="116"/>
      <c r="S3" s="115"/>
      <c r="T3" s="115"/>
      <c r="U3" s="115"/>
      <c r="V3" s="115"/>
      <c r="W3" s="115"/>
      <c r="X3" s="115"/>
      <c r="Y3" s="115"/>
      <c r="Z3" s="115"/>
      <c r="AA3" s="115"/>
      <c r="AB3" s="115"/>
      <c r="AC3" s="115"/>
      <c r="AD3" s="115"/>
      <c r="AE3" s="115"/>
      <c r="AF3" s="115"/>
      <c r="AG3" s="115"/>
      <c r="AH3" s="115"/>
    </row>
    <row r="4" spans="1:34">
      <c r="A4" s="169" t="s">
        <v>440</v>
      </c>
      <c r="E4" s="112"/>
      <c r="F4" s="113"/>
      <c r="G4" s="113"/>
      <c r="H4" s="113"/>
      <c r="I4" s="114"/>
      <c r="K4" s="115"/>
      <c r="L4" s="115"/>
      <c r="M4" s="115"/>
      <c r="N4" s="114"/>
      <c r="O4" s="116"/>
      <c r="P4" s="116"/>
      <c r="Q4" s="116"/>
      <c r="R4" s="116"/>
      <c r="S4" s="115"/>
      <c r="T4" s="115"/>
      <c r="U4" s="115"/>
      <c r="V4" s="115"/>
      <c r="W4" s="115"/>
      <c r="X4" s="115"/>
      <c r="Y4" s="115"/>
      <c r="Z4" s="115"/>
      <c r="AA4" s="115"/>
      <c r="AB4" s="115"/>
      <c r="AC4" s="115"/>
      <c r="AD4" s="115"/>
      <c r="AE4" s="115"/>
      <c r="AF4" s="115"/>
      <c r="AG4" s="115"/>
      <c r="AH4" s="115"/>
    </row>
    <row r="5" spans="1:34">
      <c r="A5" s="80"/>
      <c r="E5" s="112"/>
      <c r="F5" s="113"/>
      <c r="G5" s="113"/>
      <c r="H5" s="113"/>
      <c r="I5" s="114"/>
      <c r="K5" s="115"/>
      <c r="L5" s="115"/>
      <c r="M5" s="115"/>
      <c r="N5" s="114"/>
      <c r="O5" s="116"/>
      <c r="P5" s="116"/>
      <c r="Q5" s="116"/>
      <c r="R5" s="116"/>
      <c r="S5" s="115"/>
      <c r="T5" s="115"/>
      <c r="U5" s="115"/>
      <c r="V5" s="115"/>
      <c r="W5" s="115"/>
      <c r="X5" s="115"/>
      <c r="Y5" s="115"/>
      <c r="Z5" s="115"/>
      <c r="AA5" s="115"/>
      <c r="AB5" s="115"/>
      <c r="AC5" s="115"/>
      <c r="AD5" s="115"/>
      <c r="AE5" s="115"/>
      <c r="AF5" s="115"/>
      <c r="AG5" s="115"/>
      <c r="AH5" s="115"/>
    </row>
    <row r="6" spans="1:34">
      <c r="A6" s="47" t="s">
        <v>592</v>
      </c>
      <c r="C6" s="117"/>
      <c r="G6" s="112"/>
      <c r="H6" s="113"/>
      <c r="I6" s="113"/>
      <c r="J6" s="114"/>
      <c r="L6" s="115"/>
      <c r="M6" s="115"/>
      <c r="N6" s="115"/>
      <c r="O6" s="114"/>
      <c r="P6" s="116"/>
      <c r="Q6" s="116"/>
      <c r="R6" s="116"/>
      <c r="S6" s="115"/>
      <c r="T6" s="115"/>
      <c r="U6" s="115"/>
      <c r="V6" s="115"/>
      <c r="W6" s="115"/>
      <c r="X6" s="115"/>
      <c r="Y6" s="115"/>
      <c r="Z6" s="115"/>
      <c r="AA6" s="115"/>
      <c r="AB6" s="115"/>
      <c r="AC6" s="115"/>
      <c r="AD6" s="115"/>
      <c r="AE6" s="115"/>
      <c r="AF6" s="115"/>
      <c r="AG6" s="115"/>
      <c r="AH6" s="115"/>
    </row>
    <row r="7" spans="1:34">
      <c r="A7" s="1" t="s">
        <v>144</v>
      </c>
      <c r="C7" s="117"/>
      <c r="G7" s="112"/>
      <c r="H7" s="113"/>
      <c r="I7" s="113"/>
      <c r="J7" s="153" t="s">
        <v>1335</v>
      </c>
      <c r="K7" s="115"/>
      <c r="L7" s="115"/>
      <c r="M7" s="115"/>
      <c r="N7" s="114"/>
      <c r="O7" s="116"/>
      <c r="P7" s="116"/>
      <c r="Q7" s="116"/>
      <c r="R7" s="115"/>
      <c r="S7" s="115"/>
      <c r="T7" s="115"/>
      <c r="U7" s="115"/>
      <c r="V7" s="115"/>
      <c r="W7" s="115"/>
      <c r="X7" s="115"/>
      <c r="Y7" s="115"/>
      <c r="Z7" s="115"/>
      <c r="AA7" s="115"/>
      <c r="AB7" s="115"/>
      <c r="AC7" s="115"/>
      <c r="AD7" s="115"/>
      <c r="AE7" s="115"/>
      <c r="AF7" s="115"/>
      <c r="AG7" s="115"/>
    </row>
    <row r="8" spans="1:34">
      <c r="A8" s="2" t="s">
        <v>859</v>
      </c>
      <c r="C8" s="117"/>
      <c r="G8" s="112"/>
      <c r="H8" s="113"/>
      <c r="I8" s="113"/>
      <c r="J8" s="459" t="s">
        <v>1336</v>
      </c>
      <c r="K8" s="115"/>
      <c r="L8" s="115"/>
      <c r="M8" s="115"/>
      <c r="N8" s="114"/>
      <c r="O8" s="116"/>
      <c r="P8" s="116"/>
      <c r="Q8" s="116"/>
      <c r="R8" s="115"/>
      <c r="S8" s="115"/>
      <c r="T8" s="115"/>
      <c r="U8" s="115"/>
      <c r="V8" s="115"/>
      <c r="W8" s="115"/>
      <c r="X8" s="115"/>
      <c r="Y8" s="115"/>
      <c r="Z8" s="115"/>
      <c r="AA8" s="115"/>
      <c r="AB8" s="115"/>
      <c r="AC8" s="115"/>
      <c r="AD8" s="115"/>
      <c r="AE8" s="115"/>
      <c r="AF8" s="115"/>
      <c r="AG8" s="115"/>
    </row>
    <row r="9" spans="1:34">
      <c r="D9" s="113"/>
      <c r="E9" s="113"/>
      <c r="F9" s="113"/>
      <c r="G9" s="113"/>
      <c r="H9" s="113"/>
      <c r="I9" s="118"/>
      <c r="K9" s="115"/>
      <c r="L9" s="115"/>
      <c r="M9" s="118"/>
      <c r="N9" s="119"/>
      <c r="O9" s="119"/>
      <c r="P9" s="119"/>
      <c r="Q9" s="115"/>
      <c r="R9" s="115"/>
      <c r="S9" s="115"/>
      <c r="T9" s="115"/>
      <c r="U9" s="115"/>
      <c r="V9" s="115"/>
      <c r="X9" s="115"/>
      <c r="Y9" s="115"/>
      <c r="Z9" s="115"/>
      <c r="AA9" s="115"/>
      <c r="AB9" s="115"/>
      <c r="AC9" s="115"/>
      <c r="AD9" s="115"/>
      <c r="AE9" s="115"/>
      <c r="AF9" s="115"/>
    </row>
    <row r="10" spans="1:34" ht="30">
      <c r="B10" s="32" t="s">
        <v>305</v>
      </c>
      <c r="C10" s="32" t="s">
        <v>297</v>
      </c>
      <c r="D10" s="32" t="s">
        <v>452</v>
      </c>
      <c r="E10" s="311" t="s">
        <v>903</v>
      </c>
      <c r="F10" s="32" t="s">
        <v>82</v>
      </c>
      <c r="G10" s="32" t="s">
        <v>83</v>
      </c>
      <c r="H10" s="311" t="s">
        <v>905</v>
      </c>
      <c r="I10" s="32" t="s">
        <v>84</v>
      </c>
      <c r="J10" s="32" t="s">
        <v>85</v>
      </c>
      <c r="K10" s="42" t="s">
        <v>501</v>
      </c>
      <c r="L10" s="32" t="s">
        <v>86</v>
      </c>
      <c r="M10" s="32" t="s">
        <v>87</v>
      </c>
      <c r="N10" s="32" t="s">
        <v>113</v>
      </c>
    </row>
    <row r="11" spans="1:34">
      <c r="B11" s="18" t="s">
        <v>306</v>
      </c>
      <c r="C11" s="18" t="s">
        <v>2</v>
      </c>
      <c r="D11" s="18" t="s">
        <v>54</v>
      </c>
      <c r="E11" s="312" t="s">
        <v>904</v>
      </c>
      <c r="F11" s="18" t="s">
        <v>44</v>
      </c>
      <c r="G11" s="18" t="s">
        <v>45</v>
      </c>
      <c r="H11" s="314" t="s">
        <v>1331</v>
      </c>
      <c r="I11" s="18" t="s">
        <v>46</v>
      </c>
      <c r="J11" s="18" t="s">
        <v>47</v>
      </c>
      <c r="K11" s="48" t="s">
        <v>509</v>
      </c>
      <c r="L11" s="18" t="s">
        <v>48</v>
      </c>
      <c r="M11" s="18" t="s">
        <v>49</v>
      </c>
      <c r="N11" s="18" t="s">
        <v>50</v>
      </c>
    </row>
    <row r="12" spans="1:34" s="108" customFormat="1">
      <c r="B12" s="73"/>
      <c r="C12" s="73"/>
      <c r="D12" s="73"/>
      <c r="E12" s="313"/>
      <c r="F12" s="73"/>
      <c r="G12" s="73"/>
      <c r="H12" s="315"/>
      <c r="I12" s="73"/>
      <c r="J12" s="73"/>
      <c r="K12" s="73"/>
      <c r="L12" s="73"/>
      <c r="M12" s="73"/>
      <c r="N12" s="73"/>
    </row>
    <row r="13" spans="1:34" ht="45">
      <c r="B13" s="58" t="s">
        <v>307</v>
      </c>
      <c r="C13" s="58" t="s">
        <v>596</v>
      </c>
      <c r="D13" s="9" t="s">
        <v>453</v>
      </c>
      <c r="E13" s="9"/>
      <c r="F13" s="9" t="s">
        <v>298</v>
      </c>
      <c r="G13" s="9" t="s">
        <v>224</v>
      </c>
      <c r="H13" s="316" t="s">
        <v>224</v>
      </c>
      <c r="I13" s="9" t="s">
        <v>249</v>
      </c>
      <c r="J13" s="9" t="s">
        <v>251</v>
      </c>
      <c r="K13" s="8" t="s">
        <v>580</v>
      </c>
      <c r="L13" s="9" t="s">
        <v>251</v>
      </c>
      <c r="M13" s="9" t="s">
        <v>251</v>
      </c>
      <c r="N13" s="9" t="s">
        <v>251</v>
      </c>
      <c r="O13" s="120"/>
      <c r="P13" s="120"/>
      <c r="Q13" s="120"/>
      <c r="R13" s="121"/>
      <c r="S13" s="120"/>
    </row>
    <row r="14" spans="1:34" ht="30">
      <c r="B14" s="109" t="s">
        <v>308</v>
      </c>
      <c r="C14" s="10" t="s">
        <v>296</v>
      </c>
      <c r="D14" s="120"/>
      <c r="E14" s="120"/>
      <c r="F14" s="9"/>
      <c r="G14" s="9" t="s">
        <v>299</v>
      </c>
      <c r="H14" s="316" t="s">
        <v>906</v>
      </c>
      <c r="I14" s="9" t="s">
        <v>300</v>
      </c>
      <c r="J14" s="9" t="s">
        <v>301</v>
      </c>
      <c r="K14" s="9"/>
      <c r="L14" s="9" t="s">
        <v>302</v>
      </c>
      <c r="M14" s="9" t="s">
        <v>303</v>
      </c>
      <c r="N14" s="9" t="s">
        <v>304</v>
      </c>
      <c r="O14" s="120"/>
      <c r="P14" s="120"/>
      <c r="Q14" s="120"/>
      <c r="R14" s="121"/>
      <c r="S14" s="120"/>
    </row>
    <row r="15" spans="1:34">
      <c r="C15" s="120"/>
      <c r="D15" s="120"/>
      <c r="E15" s="120"/>
      <c r="F15" s="122"/>
      <c r="G15" s="122"/>
      <c r="H15" s="122"/>
      <c r="I15" s="122"/>
      <c r="J15" s="9" t="s">
        <v>254</v>
      </c>
      <c r="K15" s="9"/>
      <c r="L15" s="9" t="s">
        <v>254</v>
      </c>
      <c r="M15" s="9" t="s">
        <v>254</v>
      </c>
      <c r="N15" s="9" t="s">
        <v>254</v>
      </c>
      <c r="O15" s="120"/>
      <c r="P15" s="120"/>
      <c r="Q15" s="120"/>
      <c r="R15" s="121"/>
      <c r="S15" s="120"/>
    </row>
    <row r="16" spans="1:34">
      <c r="C16" s="120"/>
      <c r="D16" s="120"/>
      <c r="E16" s="120"/>
      <c r="F16" s="122"/>
      <c r="G16" s="122"/>
      <c r="H16" s="122"/>
      <c r="I16" s="122"/>
      <c r="J16" s="9" t="s">
        <v>253</v>
      </c>
      <c r="K16" s="9"/>
      <c r="L16" s="9" t="s">
        <v>253</v>
      </c>
      <c r="M16" s="122"/>
      <c r="N16" s="9" t="s">
        <v>253</v>
      </c>
      <c r="O16" s="120"/>
      <c r="P16" s="120"/>
      <c r="Q16" s="120"/>
      <c r="R16" s="121"/>
      <c r="S16" s="120"/>
    </row>
    <row r="20" spans="1:25">
      <c r="A20" s="169" t="s">
        <v>441</v>
      </c>
    </row>
    <row r="22" spans="1:25">
      <c r="A22" s="47" t="s">
        <v>88</v>
      </c>
    </row>
    <row r="23" spans="1:25">
      <c r="A23" s="1" t="s">
        <v>144</v>
      </c>
    </row>
    <row r="24" spans="1:25">
      <c r="A24" s="2" t="s">
        <v>859</v>
      </c>
    </row>
    <row r="25" spans="1:25">
      <c r="A25" s="2"/>
    </row>
    <row r="26" spans="1:25" ht="75">
      <c r="B26" s="32" t="s">
        <v>297</v>
      </c>
      <c r="C26" s="32" t="s">
        <v>89</v>
      </c>
      <c r="D26" s="32" t="s">
        <v>90</v>
      </c>
      <c r="E26" s="32" t="s">
        <v>312</v>
      </c>
      <c r="F26" s="32" t="s">
        <v>91</v>
      </c>
      <c r="G26" s="32" t="s">
        <v>92</v>
      </c>
      <c r="H26" s="32" t="s">
        <v>317</v>
      </c>
      <c r="I26" s="32" t="s">
        <v>93</v>
      </c>
      <c r="J26" s="32" t="s">
        <v>94</v>
      </c>
      <c r="K26" s="32" t="s">
        <v>95</v>
      </c>
      <c r="L26" s="32" t="s">
        <v>153</v>
      </c>
      <c r="M26" s="311" t="s">
        <v>907</v>
      </c>
      <c r="N26" s="311" t="s">
        <v>908</v>
      </c>
      <c r="O26" s="311" t="s">
        <v>909</v>
      </c>
      <c r="P26" s="317" t="s">
        <v>910</v>
      </c>
      <c r="Q26" s="317" t="s">
        <v>911</v>
      </c>
      <c r="R26" s="318" t="s">
        <v>917</v>
      </c>
      <c r="S26" s="32" t="s">
        <v>96</v>
      </c>
      <c r="T26" s="32" t="s">
        <v>325</v>
      </c>
      <c r="U26" s="32" t="s">
        <v>502</v>
      </c>
      <c r="V26" s="167" t="s">
        <v>503</v>
      </c>
      <c r="W26" s="32" t="s">
        <v>97</v>
      </c>
      <c r="X26" s="32" t="s">
        <v>98</v>
      </c>
    </row>
    <row r="27" spans="1:25">
      <c r="B27" s="18" t="s">
        <v>2</v>
      </c>
      <c r="C27" s="18" t="s">
        <v>70</v>
      </c>
      <c r="D27" s="18" t="s">
        <v>71</v>
      </c>
      <c r="E27" s="18" t="s">
        <v>72</v>
      </c>
      <c r="F27" s="18" t="s">
        <v>79</v>
      </c>
      <c r="G27" s="18" t="s">
        <v>80</v>
      </c>
      <c r="H27" s="18" t="s">
        <v>81</v>
      </c>
      <c r="I27" s="18" t="s">
        <v>74</v>
      </c>
      <c r="J27" s="18" t="s">
        <v>75</v>
      </c>
      <c r="K27" s="18" t="s">
        <v>76</v>
      </c>
      <c r="L27" s="18" t="s">
        <v>77</v>
      </c>
      <c r="M27" s="319" t="s">
        <v>912</v>
      </c>
      <c r="N27" s="319" t="s">
        <v>913</v>
      </c>
      <c r="O27" s="319" t="s">
        <v>914</v>
      </c>
      <c r="P27" s="319" t="s">
        <v>915</v>
      </c>
      <c r="Q27" s="319" t="s">
        <v>916</v>
      </c>
      <c r="R27" s="319" t="s">
        <v>918</v>
      </c>
      <c r="S27" s="18" t="s">
        <v>78</v>
      </c>
      <c r="T27" s="18" t="s">
        <v>176</v>
      </c>
      <c r="U27" s="18" t="s">
        <v>504</v>
      </c>
      <c r="V27" s="29" t="s">
        <v>505</v>
      </c>
      <c r="W27" s="18" t="s">
        <v>177</v>
      </c>
      <c r="X27" s="18" t="s">
        <v>318</v>
      </c>
    </row>
    <row r="28" spans="1:25" s="108" customFormat="1">
      <c r="B28" s="73"/>
      <c r="C28" s="73"/>
      <c r="D28" s="73"/>
      <c r="E28" s="73"/>
      <c r="F28" s="73"/>
      <c r="G28" s="73"/>
      <c r="H28" s="73"/>
      <c r="I28" s="73"/>
      <c r="J28" s="73"/>
      <c r="K28" s="73"/>
      <c r="L28" s="73"/>
      <c r="M28" s="313"/>
      <c r="N28" s="313"/>
      <c r="O28" s="313"/>
      <c r="P28" s="313"/>
      <c r="Q28" s="313"/>
      <c r="R28" s="313"/>
      <c r="S28" s="73"/>
      <c r="T28" s="73"/>
      <c r="U28" s="73"/>
      <c r="V28" s="74"/>
      <c r="W28" s="73"/>
      <c r="X28" s="73"/>
    </row>
    <row r="29" spans="1:25" s="123" customFormat="1" ht="120">
      <c r="B29" s="58" t="s">
        <v>309</v>
      </c>
      <c r="C29" s="8" t="s">
        <v>224</v>
      </c>
      <c r="D29" s="8" t="s">
        <v>224</v>
      </c>
      <c r="E29" s="8" t="s">
        <v>224</v>
      </c>
      <c r="F29" s="8" t="s">
        <v>314</v>
      </c>
      <c r="G29" s="8" t="s">
        <v>224</v>
      </c>
      <c r="H29" s="8" t="s">
        <v>224</v>
      </c>
      <c r="I29" s="8" t="s">
        <v>319</v>
      </c>
      <c r="J29" s="8" t="s">
        <v>320</v>
      </c>
      <c r="K29" s="8" t="s">
        <v>224</v>
      </c>
      <c r="L29" s="8" t="s">
        <v>326</v>
      </c>
      <c r="M29" s="8"/>
      <c r="N29" s="8"/>
      <c r="O29" s="8"/>
      <c r="P29" s="8"/>
      <c r="Q29" s="8"/>
      <c r="R29" s="8"/>
      <c r="S29" s="8" t="s">
        <v>224</v>
      </c>
      <c r="T29" s="8" t="s">
        <v>669</v>
      </c>
      <c r="U29" s="8" t="s">
        <v>251</v>
      </c>
      <c r="V29" s="8" t="s">
        <v>477</v>
      </c>
      <c r="W29" s="8" t="s">
        <v>249</v>
      </c>
      <c r="X29" s="8" t="s">
        <v>230</v>
      </c>
    </row>
    <row r="30" spans="1:25" s="123" customFormat="1" ht="75">
      <c r="B30" s="10" t="s">
        <v>296</v>
      </c>
      <c r="C30" s="8" t="s">
        <v>310</v>
      </c>
      <c r="D30" s="8" t="s">
        <v>311</v>
      </c>
      <c r="E30" s="8" t="s">
        <v>313</v>
      </c>
      <c r="G30" s="8" t="s">
        <v>315</v>
      </c>
      <c r="H30" s="8" t="s">
        <v>316</v>
      </c>
      <c r="I30" s="10"/>
      <c r="J30" s="109"/>
      <c r="K30" s="8" t="s">
        <v>321</v>
      </c>
      <c r="S30" s="8" t="s">
        <v>322</v>
      </c>
      <c r="T30" s="8"/>
      <c r="U30" s="8" t="s">
        <v>478</v>
      </c>
      <c r="V30" s="8" t="s">
        <v>479</v>
      </c>
      <c r="W30" s="8" t="s">
        <v>323</v>
      </c>
      <c r="X30" s="8" t="s">
        <v>324</v>
      </c>
    </row>
    <row r="31" spans="1:25" s="123" customFormat="1" ht="90">
      <c r="B31" s="10"/>
      <c r="C31" s="8"/>
      <c r="D31" s="8"/>
      <c r="E31" s="8"/>
      <c r="G31" s="8"/>
      <c r="H31" s="8"/>
      <c r="I31" s="10"/>
      <c r="J31" s="109"/>
      <c r="K31" s="8"/>
      <c r="S31" s="8"/>
      <c r="T31" s="8"/>
      <c r="U31" s="8" t="s">
        <v>479</v>
      </c>
      <c r="V31" s="8" t="s">
        <v>480</v>
      </c>
      <c r="W31" s="8"/>
      <c r="X31" s="8"/>
    </row>
    <row r="32" spans="1:25" s="123" customFormat="1" ht="30">
      <c r="B32" s="10"/>
      <c r="C32" s="8"/>
      <c r="D32" s="8"/>
      <c r="E32" s="8"/>
      <c r="G32" s="8"/>
      <c r="H32" s="8"/>
      <c r="I32" s="10"/>
      <c r="J32" s="109"/>
      <c r="K32" s="8"/>
      <c r="S32" s="8"/>
      <c r="T32" s="8"/>
      <c r="U32" s="8" t="s">
        <v>254</v>
      </c>
      <c r="V32" s="8"/>
      <c r="W32" s="8"/>
      <c r="X32" s="8"/>
      <c r="Y32" s="8"/>
    </row>
    <row r="33" spans="18:19" s="123" customFormat="1">
      <c r="R33" s="8"/>
      <c r="S33" s="8"/>
    </row>
    <row r="34" spans="18:19" s="123" customFormat="1"/>
  </sheetData>
  <sheetProtection selectLockedCells="1" selectUnlockedCells="1"/>
  <pageMargins left="0.7" right="0.7" top="0.75" bottom="0.75" header="0.3" footer="0.3"/>
  <pageSetup paperSize="9" scale="97" firstPageNumber="0" fitToHeight="1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AI35"/>
  <sheetViews>
    <sheetView showGridLines="0" zoomScale="80" zoomScaleNormal="80" workbookViewId="0">
      <selection activeCell="I16" sqref="I16"/>
    </sheetView>
  </sheetViews>
  <sheetFormatPr defaultColWidth="17.42578125" defaultRowHeight="15"/>
  <cols>
    <col min="1" max="1" width="21.7109375" style="3" customWidth="1"/>
    <col min="2" max="10" width="19.42578125" style="3" customWidth="1"/>
    <col min="11" max="17" width="18.28515625" style="3" customWidth="1"/>
    <col min="18" max="18" width="9.42578125" style="3" bestFit="1" customWidth="1"/>
    <col min="19" max="19" width="13.7109375" style="3" customWidth="1"/>
    <col min="20" max="20" width="9.7109375" style="3" bestFit="1" customWidth="1"/>
    <col min="21" max="21" width="8.42578125" style="3" customWidth="1"/>
    <col min="22" max="22" width="10.42578125" style="3" customWidth="1"/>
    <col min="23" max="23" width="12.28515625" style="3" customWidth="1"/>
    <col min="24" max="24" width="10.42578125" style="3" customWidth="1"/>
    <col min="25" max="25" width="11.5703125" style="3" customWidth="1"/>
    <col min="26" max="26" width="9.28515625" style="3" customWidth="1"/>
    <col min="27" max="27" width="9.7109375" style="3" customWidth="1"/>
    <col min="28" max="28" width="9.28515625" style="3" customWidth="1"/>
    <col min="29" max="29" width="11.28515625" style="3" customWidth="1"/>
    <col min="30" max="30" width="16.42578125" style="3" customWidth="1"/>
    <col min="31" max="32" width="12.5703125" style="3" customWidth="1"/>
    <col min="33" max="33" width="14.5703125" style="3" customWidth="1"/>
    <col min="34" max="34" width="10.28515625" style="3" customWidth="1"/>
    <col min="35" max="35" width="10.5703125" style="3" customWidth="1"/>
    <col min="36" max="36" width="19.28515625" style="3" customWidth="1"/>
    <col min="37" max="37" width="9.28515625" style="3" customWidth="1"/>
    <col min="38" max="38" width="14" style="3" customWidth="1"/>
    <col min="39" max="39" width="14.28515625" style="3" customWidth="1"/>
    <col min="40" max="40" width="13.42578125" style="3" customWidth="1"/>
    <col min="41" max="41" width="9.28515625" style="3" customWidth="1"/>
    <col min="42" max="42" width="12" style="3" customWidth="1"/>
    <col min="43" max="44" width="10.5703125" style="3" customWidth="1"/>
    <col min="45" max="45" width="10.28515625" style="3" customWidth="1"/>
    <col min="46" max="46" width="15.42578125" style="3" customWidth="1"/>
    <col min="47" max="47" width="11.5703125" style="3" customWidth="1"/>
    <col min="48" max="48" width="12.42578125" style="3" customWidth="1"/>
    <col min="49" max="49" width="11.42578125" style="3" customWidth="1"/>
    <col min="50" max="50" width="12" style="3" customWidth="1"/>
    <col min="51" max="258" width="9.28515625" style="3" customWidth="1"/>
    <col min="259" max="16384" width="17.42578125" style="3"/>
  </cols>
  <sheetData>
    <row r="1" spans="1:35">
      <c r="A1" s="169" t="s">
        <v>537</v>
      </c>
    </row>
    <row r="2" spans="1:35">
      <c r="A2" s="47" t="s">
        <v>0</v>
      </c>
      <c r="C2" s="2"/>
      <c r="D2" s="2"/>
      <c r="E2" s="110"/>
      <c r="F2" s="111"/>
      <c r="G2" s="111"/>
      <c r="H2" s="111"/>
      <c r="I2" s="111"/>
      <c r="N2" s="111"/>
      <c r="O2" s="110"/>
      <c r="P2" s="110"/>
      <c r="Q2" s="110"/>
      <c r="R2" s="110"/>
      <c r="S2" s="111"/>
      <c r="T2" s="111"/>
      <c r="U2" s="111"/>
      <c r="V2" s="111"/>
      <c r="W2" s="111"/>
      <c r="X2" s="111"/>
      <c r="Y2" s="111"/>
      <c r="Z2" s="111"/>
      <c r="AA2" s="111"/>
      <c r="AB2" s="111"/>
      <c r="AC2" s="111"/>
      <c r="AD2" s="111"/>
      <c r="AE2" s="111"/>
      <c r="AF2" s="111"/>
      <c r="AG2" s="111"/>
      <c r="AH2" s="111"/>
    </row>
    <row r="3" spans="1:35">
      <c r="A3" s="80"/>
      <c r="E3" s="112"/>
      <c r="F3" s="113"/>
      <c r="G3" s="113"/>
      <c r="H3" s="113"/>
      <c r="I3" s="114"/>
      <c r="K3" s="115"/>
      <c r="L3" s="115"/>
      <c r="M3" s="115"/>
      <c r="N3" s="114"/>
      <c r="O3" s="116"/>
      <c r="P3" s="116"/>
      <c r="Q3" s="116"/>
      <c r="R3" s="116"/>
      <c r="S3" s="115"/>
      <c r="T3" s="115"/>
      <c r="U3" s="115"/>
      <c r="V3" s="115"/>
      <c r="W3" s="115"/>
      <c r="X3" s="115"/>
      <c r="Y3" s="115"/>
      <c r="Z3" s="115"/>
      <c r="AA3" s="115"/>
      <c r="AB3" s="115"/>
      <c r="AC3" s="115"/>
      <c r="AD3" s="115"/>
      <c r="AE3" s="115"/>
      <c r="AF3" s="115"/>
      <c r="AG3" s="115"/>
      <c r="AH3" s="115"/>
    </row>
    <row r="4" spans="1:35">
      <c r="A4" s="169" t="s">
        <v>538</v>
      </c>
      <c r="E4" s="112"/>
      <c r="F4" s="113"/>
      <c r="G4" s="113"/>
      <c r="H4" s="113"/>
      <c r="I4" s="114"/>
      <c r="K4" s="115"/>
      <c r="L4" s="115"/>
      <c r="M4" s="114"/>
      <c r="N4" s="116"/>
      <c r="O4" s="116"/>
      <c r="P4" s="116"/>
      <c r="Q4" s="116"/>
      <c r="R4" s="115"/>
      <c r="S4" s="115"/>
      <c r="T4" s="115"/>
      <c r="U4" s="115"/>
      <c r="V4" s="115"/>
      <c r="W4" s="115"/>
      <c r="X4" s="115"/>
      <c r="Y4" s="115"/>
      <c r="Z4" s="115"/>
      <c r="AA4" s="115"/>
      <c r="AB4" s="115"/>
      <c r="AC4" s="115"/>
      <c r="AD4" s="115"/>
      <c r="AE4" s="115"/>
      <c r="AF4" s="115"/>
      <c r="AG4" s="115"/>
    </row>
    <row r="5" spans="1:35">
      <c r="A5" s="80"/>
      <c r="E5" s="112"/>
      <c r="F5" s="113"/>
      <c r="G5" s="113"/>
      <c r="H5" s="113"/>
      <c r="I5" s="114"/>
      <c r="K5" s="115"/>
      <c r="L5" s="115"/>
      <c r="M5" s="114"/>
      <c r="N5" s="116"/>
      <c r="O5" s="116"/>
      <c r="P5" s="116"/>
      <c r="Q5" s="116"/>
      <c r="R5" s="115"/>
      <c r="S5" s="115"/>
      <c r="T5" s="115"/>
      <c r="U5" s="115"/>
      <c r="V5" s="115"/>
      <c r="W5" s="115"/>
      <c r="X5" s="115"/>
      <c r="Y5" s="115"/>
      <c r="Z5" s="115"/>
      <c r="AA5" s="115"/>
      <c r="AB5" s="115"/>
      <c r="AC5" s="115"/>
      <c r="AD5" s="115"/>
      <c r="AE5" s="115"/>
      <c r="AF5" s="115"/>
      <c r="AG5" s="115"/>
    </row>
    <row r="6" spans="1:35">
      <c r="A6" s="47" t="s">
        <v>592</v>
      </c>
      <c r="D6" s="117"/>
      <c r="H6" s="112"/>
      <c r="I6" s="113"/>
      <c r="J6" s="113"/>
      <c r="K6" s="113"/>
      <c r="M6" s="115"/>
      <c r="N6" s="115"/>
      <c r="O6" s="115"/>
      <c r="P6" s="114"/>
      <c r="Q6" s="116"/>
      <c r="R6" s="116"/>
      <c r="S6" s="116"/>
      <c r="T6" s="115"/>
      <c r="U6" s="115"/>
      <c r="V6" s="115"/>
      <c r="W6" s="115"/>
      <c r="X6" s="115"/>
      <c r="Y6" s="115"/>
      <c r="Z6" s="115"/>
      <c r="AA6" s="115"/>
      <c r="AB6" s="115"/>
      <c r="AC6" s="115"/>
      <c r="AD6" s="115"/>
      <c r="AE6" s="115"/>
      <c r="AF6" s="115"/>
      <c r="AG6" s="115"/>
      <c r="AH6" s="115"/>
      <c r="AI6" s="115"/>
    </row>
    <row r="7" spans="1:35">
      <c r="A7" s="1" t="s">
        <v>144</v>
      </c>
      <c r="D7" s="117"/>
      <c r="H7" s="112"/>
      <c r="I7" s="113"/>
      <c r="J7" s="113"/>
      <c r="K7" s="113"/>
      <c r="M7" s="115"/>
      <c r="N7" s="115"/>
      <c r="O7" s="115"/>
      <c r="P7" s="114"/>
      <c r="Q7" s="116"/>
      <c r="R7" s="116"/>
      <c r="S7" s="116"/>
      <c r="T7" s="115"/>
      <c r="U7" s="115"/>
      <c r="V7" s="115"/>
      <c r="W7" s="115"/>
      <c r="X7" s="115"/>
      <c r="Y7" s="115"/>
      <c r="Z7" s="115"/>
      <c r="AA7" s="115"/>
      <c r="AB7" s="115"/>
      <c r="AC7" s="115"/>
      <c r="AD7" s="115"/>
      <c r="AE7" s="115"/>
      <c r="AF7" s="115"/>
      <c r="AG7" s="115"/>
      <c r="AH7" s="115"/>
      <c r="AI7" s="115"/>
    </row>
    <row r="8" spans="1:35">
      <c r="A8" s="2" t="s">
        <v>859</v>
      </c>
      <c r="D8" s="117"/>
      <c r="H8" s="112"/>
      <c r="I8" s="113"/>
      <c r="J8" s="113"/>
      <c r="K8" s="113"/>
      <c r="M8" s="115"/>
      <c r="N8" s="115"/>
      <c r="O8" s="115"/>
      <c r="P8" s="114"/>
      <c r="Q8" s="116"/>
      <c r="R8" s="116"/>
      <c r="S8" s="116"/>
      <c r="T8" s="115"/>
      <c r="U8" s="115"/>
      <c r="V8" s="115"/>
      <c r="W8" s="115"/>
      <c r="X8" s="115"/>
      <c r="Y8" s="115"/>
      <c r="Z8" s="115"/>
      <c r="AA8" s="115"/>
      <c r="AB8" s="115"/>
      <c r="AC8" s="115"/>
      <c r="AD8" s="115"/>
      <c r="AE8" s="115"/>
      <c r="AF8" s="115"/>
      <c r="AG8" s="115"/>
      <c r="AH8" s="115"/>
      <c r="AI8" s="115"/>
    </row>
    <row r="9" spans="1:35">
      <c r="E9" s="113"/>
      <c r="F9" s="113"/>
      <c r="G9" s="113"/>
      <c r="H9" s="113"/>
      <c r="I9" s="113"/>
      <c r="J9" s="113"/>
      <c r="K9" s="118"/>
      <c r="L9" s="115"/>
      <c r="M9" s="115"/>
      <c r="N9" s="115"/>
      <c r="O9" s="118"/>
      <c r="P9" s="119"/>
      <c r="Q9" s="119"/>
      <c r="R9" s="119"/>
      <c r="S9" s="115"/>
      <c r="T9" s="115"/>
      <c r="U9" s="115"/>
      <c r="V9" s="115"/>
      <c r="W9" s="115"/>
      <c r="X9" s="115"/>
      <c r="Z9" s="115"/>
      <c r="AA9" s="115"/>
      <c r="AB9" s="115"/>
      <c r="AC9" s="115"/>
      <c r="AD9" s="115"/>
      <c r="AE9" s="115"/>
      <c r="AF9" s="115"/>
      <c r="AG9" s="115"/>
      <c r="AH9" s="115"/>
    </row>
    <row r="10" spans="1:35" ht="30">
      <c r="B10" s="32" t="s">
        <v>305</v>
      </c>
      <c r="C10" s="32" t="s">
        <v>525</v>
      </c>
      <c r="D10" s="32" t="s">
        <v>297</v>
      </c>
      <c r="E10" s="32" t="s">
        <v>452</v>
      </c>
      <c r="F10" s="311" t="s">
        <v>903</v>
      </c>
      <c r="G10" s="32" t="s">
        <v>82</v>
      </c>
      <c r="H10" s="32" t="s">
        <v>83</v>
      </c>
      <c r="I10" s="311" t="s">
        <v>905</v>
      </c>
      <c r="J10" s="32" t="s">
        <v>84</v>
      </c>
      <c r="K10" s="32" t="s">
        <v>85</v>
      </c>
      <c r="L10" s="42" t="s">
        <v>501</v>
      </c>
      <c r="M10" s="32" t="s">
        <v>86</v>
      </c>
      <c r="N10" s="32" t="s">
        <v>87</v>
      </c>
      <c r="O10" s="32" t="s">
        <v>113</v>
      </c>
    </row>
    <row r="11" spans="1:35">
      <c r="B11" s="18" t="s">
        <v>306</v>
      </c>
      <c r="C11" s="18" t="s">
        <v>523</v>
      </c>
      <c r="D11" s="18" t="s">
        <v>2</v>
      </c>
      <c r="E11" s="18" t="s">
        <v>54</v>
      </c>
      <c r="F11" s="312" t="s">
        <v>904</v>
      </c>
      <c r="G11" s="18" t="s">
        <v>44</v>
      </c>
      <c r="H11" s="18" t="s">
        <v>45</v>
      </c>
      <c r="I11" s="314" t="s">
        <v>1331</v>
      </c>
      <c r="J11" s="18" t="s">
        <v>46</v>
      </c>
      <c r="K11" s="18" t="s">
        <v>47</v>
      </c>
      <c r="L11" s="48" t="s">
        <v>509</v>
      </c>
      <c r="M11" s="18" t="s">
        <v>48</v>
      </c>
      <c r="N11" s="18" t="s">
        <v>49</v>
      </c>
      <c r="O11" s="18" t="s">
        <v>50</v>
      </c>
    </row>
    <row r="12" spans="1:35" s="108" customFormat="1">
      <c r="B12" s="73"/>
      <c r="C12" s="73"/>
      <c r="D12" s="73"/>
      <c r="E12" s="73"/>
      <c r="F12" s="313"/>
      <c r="G12" s="73"/>
      <c r="H12" s="73"/>
      <c r="I12" s="315"/>
      <c r="J12" s="73"/>
      <c r="K12" s="73"/>
      <c r="L12" s="73"/>
      <c r="M12" s="73"/>
      <c r="N12" s="73"/>
      <c r="O12" s="73"/>
    </row>
    <row r="13" spans="1:35" ht="45">
      <c r="B13" s="58" t="s">
        <v>307</v>
      </c>
      <c r="C13" s="58" t="s">
        <v>309</v>
      </c>
      <c r="D13" s="58" t="s">
        <v>597</v>
      </c>
      <c r="E13" s="9" t="s">
        <v>453</v>
      </c>
      <c r="F13" s="9"/>
      <c r="G13" s="9" t="s">
        <v>298</v>
      </c>
      <c r="H13" s="9" t="s">
        <v>224</v>
      </c>
      <c r="I13" s="316" t="s">
        <v>224</v>
      </c>
      <c r="J13" s="9" t="s">
        <v>249</v>
      </c>
      <c r="K13" s="9" t="s">
        <v>251</v>
      </c>
      <c r="L13" s="8" t="s">
        <v>580</v>
      </c>
      <c r="M13" s="9" t="s">
        <v>251</v>
      </c>
      <c r="N13" s="9" t="s">
        <v>251</v>
      </c>
      <c r="O13" s="9" t="s">
        <v>251</v>
      </c>
      <c r="P13" s="120"/>
      <c r="Q13" s="120"/>
      <c r="R13" s="120"/>
      <c r="S13" s="121"/>
      <c r="T13" s="120"/>
    </row>
    <row r="14" spans="1:35" ht="30">
      <c r="B14" s="109" t="s">
        <v>308</v>
      </c>
      <c r="C14" s="109" t="s">
        <v>408</v>
      </c>
      <c r="D14" s="10" t="s">
        <v>296</v>
      </c>
      <c r="E14" s="120"/>
      <c r="F14" s="120"/>
      <c r="G14" s="9"/>
      <c r="H14" s="9" t="s">
        <v>299</v>
      </c>
      <c r="I14" s="316" t="s">
        <v>906</v>
      </c>
      <c r="J14" s="9" t="s">
        <v>300</v>
      </c>
      <c r="K14" s="9" t="s">
        <v>301</v>
      </c>
      <c r="L14" s="9"/>
      <c r="M14" s="9" t="s">
        <v>302</v>
      </c>
      <c r="N14" s="9" t="s">
        <v>303</v>
      </c>
      <c r="O14" s="9" t="s">
        <v>304</v>
      </c>
      <c r="P14" s="120"/>
      <c r="Q14" s="120"/>
      <c r="R14" s="120"/>
      <c r="S14" s="121"/>
      <c r="T14" s="120"/>
    </row>
    <row r="15" spans="1:35">
      <c r="D15" s="120"/>
      <c r="E15" s="120"/>
      <c r="F15" s="120"/>
      <c r="G15" s="122"/>
      <c r="H15" s="122"/>
      <c r="I15" s="122"/>
      <c r="J15" s="122"/>
      <c r="K15" s="9" t="s">
        <v>254</v>
      </c>
      <c r="L15" s="9"/>
      <c r="M15" s="9" t="s">
        <v>254</v>
      </c>
      <c r="N15" s="9" t="s">
        <v>254</v>
      </c>
      <c r="O15" s="9" t="s">
        <v>254</v>
      </c>
      <c r="P15" s="120"/>
      <c r="Q15" s="120"/>
      <c r="R15" s="120"/>
      <c r="S15" s="121"/>
      <c r="T15" s="120"/>
    </row>
    <row r="16" spans="1:35">
      <c r="D16" s="120"/>
      <c r="E16" s="120"/>
      <c r="F16" s="120"/>
      <c r="G16" s="122"/>
      <c r="H16" s="122"/>
      <c r="I16" s="122"/>
      <c r="J16" s="122"/>
      <c r="K16" s="9" t="s">
        <v>253</v>
      </c>
      <c r="L16" s="9"/>
      <c r="M16" s="9" t="s">
        <v>253</v>
      </c>
      <c r="N16" s="122"/>
      <c r="O16" s="9" t="s">
        <v>253</v>
      </c>
      <c r="P16" s="120"/>
      <c r="Q16" s="120"/>
      <c r="R16" s="120"/>
      <c r="S16" s="121"/>
      <c r="T16" s="120"/>
    </row>
    <row r="17" spans="1:25">
      <c r="C17" s="123"/>
      <c r="D17" s="10"/>
    </row>
    <row r="18" spans="1:25">
      <c r="C18" s="123"/>
      <c r="D18" s="10"/>
    </row>
    <row r="19" spans="1:25">
      <c r="C19" s="123"/>
      <c r="D19" s="10"/>
    </row>
    <row r="20" spans="1:25">
      <c r="A20" s="169" t="s">
        <v>539</v>
      </c>
    </row>
    <row r="22" spans="1:25">
      <c r="A22" s="47" t="s">
        <v>88</v>
      </c>
    </row>
    <row r="23" spans="1:25">
      <c r="A23" s="1" t="s">
        <v>144</v>
      </c>
    </row>
    <row r="24" spans="1:25">
      <c r="A24" s="2" t="s">
        <v>859</v>
      </c>
    </row>
    <row r="26" spans="1:25" ht="75">
      <c r="B26" s="32" t="s">
        <v>525</v>
      </c>
      <c r="C26" s="32" t="s">
        <v>297</v>
      </c>
      <c r="D26" s="32" t="s">
        <v>89</v>
      </c>
      <c r="E26" s="32" t="s">
        <v>90</v>
      </c>
      <c r="F26" s="32" t="s">
        <v>312</v>
      </c>
      <c r="G26" s="32" t="s">
        <v>91</v>
      </c>
      <c r="H26" s="32" t="s">
        <v>92</v>
      </c>
      <c r="I26" s="32" t="s">
        <v>317</v>
      </c>
      <c r="J26" s="32" t="s">
        <v>93</v>
      </c>
      <c r="K26" s="32" t="s">
        <v>94</v>
      </c>
      <c r="L26" s="32" t="s">
        <v>95</v>
      </c>
      <c r="M26" s="32" t="s">
        <v>153</v>
      </c>
      <c r="N26" s="311" t="s">
        <v>907</v>
      </c>
      <c r="O26" s="311" t="s">
        <v>908</v>
      </c>
      <c r="P26" s="311" t="s">
        <v>909</v>
      </c>
      <c r="Q26" s="317" t="s">
        <v>910</v>
      </c>
      <c r="R26" s="317" t="s">
        <v>911</v>
      </c>
      <c r="S26" s="318" t="s">
        <v>917</v>
      </c>
      <c r="T26" s="32" t="s">
        <v>96</v>
      </c>
      <c r="U26" s="32" t="s">
        <v>325</v>
      </c>
      <c r="V26" s="32" t="s">
        <v>502</v>
      </c>
      <c r="W26" s="167" t="s">
        <v>503</v>
      </c>
      <c r="X26" s="32" t="s">
        <v>97</v>
      </c>
      <c r="Y26" s="32" t="s">
        <v>98</v>
      </c>
    </row>
    <row r="27" spans="1:25">
      <c r="B27" s="18" t="s">
        <v>523</v>
      </c>
      <c r="C27" s="18" t="s">
        <v>2</v>
      </c>
      <c r="D27" s="18" t="s">
        <v>70</v>
      </c>
      <c r="E27" s="18" t="s">
        <v>71</v>
      </c>
      <c r="F27" s="18" t="s">
        <v>72</v>
      </c>
      <c r="G27" s="18" t="s">
        <v>79</v>
      </c>
      <c r="H27" s="18" t="s">
        <v>80</v>
      </c>
      <c r="I27" s="18" t="s">
        <v>81</v>
      </c>
      <c r="J27" s="18" t="s">
        <v>74</v>
      </c>
      <c r="K27" s="18" t="s">
        <v>75</v>
      </c>
      <c r="L27" s="18" t="s">
        <v>76</v>
      </c>
      <c r="M27" s="18" t="s">
        <v>77</v>
      </c>
      <c r="N27" s="319" t="s">
        <v>912</v>
      </c>
      <c r="O27" s="319" t="s">
        <v>913</v>
      </c>
      <c r="P27" s="319" t="s">
        <v>914</v>
      </c>
      <c r="Q27" s="319" t="s">
        <v>915</v>
      </c>
      <c r="R27" s="319" t="s">
        <v>916</v>
      </c>
      <c r="S27" s="319" t="s">
        <v>918</v>
      </c>
      <c r="T27" s="18" t="s">
        <v>78</v>
      </c>
      <c r="U27" s="18" t="s">
        <v>176</v>
      </c>
      <c r="V27" s="18" t="s">
        <v>504</v>
      </c>
      <c r="W27" s="29" t="s">
        <v>505</v>
      </c>
      <c r="X27" s="18" t="s">
        <v>177</v>
      </c>
      <c r="Y27" s="18" t="s">
        <v>318</v>
      </c>
    </row>
    <row r="28" spans="1:25" s="108" customFormat="1">
      <c r="B28" s="73"/>
      <c r="C28" s="73"/>
      <c r="D28" s="73"/>
      <c r="E28" s="73"/>
      <c r="F28" s="73"/>
      <c r="G28" s="73"/>
      <c r="H28" s="73"/>
      <c r="I28" s="73"/>
      <c r="J28" s="73"/>
      <c r="K28" s="73"/>
      <c r="L28" s="73"/>
      <c r="M28" s="73"/>
      <c r="N28" s="313"/>
      <c r="O28" s="313"/>
      <c r="P28" s="313"/>
      <c r="Q28" s="313"/>
      <c r="R28" s="313"/>
      <c r="S28" s="313"/>
      <c r="T28" s="73"/>
      <c r="U28" s="73"/>
      <c r="V28" s="73"/>
      <c r="W28" s="74"/>
      <c r="X28" s="73"/>
      <c r="Y28" s="73"/>
    </row>
    <row r="29" spans="1:25" s="123" customFormat="1" ht="120">
      <c r="B29" s="58" t="s">
        <v>309</v>
      </c>
      <c r="C29" s="58" t="s">
        <v>309</v>
      </c>
      <c r="D29" s="8" t="s">
        <v>224</v>
      </c>
      <c r="E29" s="8" t="s">
        <v>224</v>
      </c>
      <c r="F29" s="8" t="s">
        <v>224</v>
      </c>
      <c r="G29" s="8" t="s">
        <v>314</v>
      </c>
      <c r="H29" s="8" t="s">
        <v>224</v>
      </c>
      <c r="I29" s="8" t="s">
        <v>224</v>
      </c>
      <c r="J29" s="8" t="s">
        <v>319</v>
      </c>
      <c r="K29" s="8" t="s">
        <v>320</v>
      </c>
      <c r="L29" s="8" t="s">
        <v>224</v>
      </c>
      <c r="M29" s="8" t="s">
        <v>326</v>
      </c>
      <c r="N29" s="8"/>
      <c r="O29" s="8"/>
      <c r="P29" s="8"/>
      <c r="Q29" s="8"/>
      <c r="R29" s="8"/>
      <c r="S29" s="8"/>
      <c r="T29" s="8" t="s">
        <v>224</v>
      </c>
      <c r="U29" s="8" t="s">
        <v>669</v>
      </c>
      <c r="V29" s="8" t="s">
        <v>251</v>
      </c>
      <c r="W29" s="8" t="s">
        <v>477</v>
      </c>
      <c r="X29" s="8" t="s">
        <v>249</v>
      </c>
      <c r="Y29" s="8" t="s">
        <v>230</v>
      </c>
    </row>
    <row r="30" spans="1:25" s="123" customFormat="1" ht="60">
      <c r="B30" s="109" t="s">
        <v>408</v>
      </c>
      <c r="C30" s="10" t="s">
        <v>296</v>
      </c>
      <c r="D30" s="8" t="s">
        <v>310</v>
      </c>
      <c r="E30" s="8" t="s">
        <v>311</v>
      </c>
      <c r="F30" s="8" t="s">
        <v>313</v>
      </c>
      <c r="H30" s="8" t="s">
        <v>315</v>
      </c>
      <c r="I30" s="8" t="s">
        <v>316</v>
      </c>
      <c r="J30" s="10"/>
      <c r="K30" s="109"/>
      <c r="L30" s="8" t="s">
        <v>321</v>
      </c>
      <c r="T30" s="8" t="s">
        <v>322</v>
      </c>
      <c r="U30" s="8"/>
      <c r="V30" s="8" t="s">
        <v>478</v>
      </c>
      <c r="W30" s="8" t="s">
        <v>479</v>
      </c>
      <c r="X30" s="8" t="s">
        <v>323</v>
      </c>
      <c r="Y30" s="8" t="s">
        <v>324</v>
      </c>
    </row>
    <row r="31" spans="1:25" s="123" customFormat="1" ht="75">
      <c r="C31" s="10"/>
      <c r="D31" s="8"/>
      <c r="E31" s="8"/>
      <c r="F31" s="8"/>
      <c r="H31" s="8"/>
      <c r="I31" s="8"/>
      <c r="J31" s="10"/>
      <c r="K31" s="109"/>
      <c r="L31" s="8"/>
      <c r="T31" s="8"/>
      <c r="U31" s="8"/>
      <c r="V31" s="8" t="s">
        <v>479</v>
      </c>
      <c r="W31" s="8" t="s">
        <v>480</v>
      </c>
      <c r="X31" s="8"/>
      <c r="Y31" s="8"/>
    </row>
    <row r="32" spans="1:25" s="123" customFormat="1" ht="30">
      <c r="C32" s="10"/>
      <c r="D32" s="8"/>
      <c r="E32" s="8"/>
      <c r="F32" s="8"/>
      <c r="H32" s="8"/>
      <c r="I32" s="8"/>
      <c r="J32" s="10"/>
      <c r="K32" s="109"/>
      <c r="L32" s="8"/>
      <c r="S32" s="8"/>
      <c r="T32" s="8"/>
      <c r="U32" s="8" t="s">
        <v>254</v>
      </c>
      <c r="V32" s="8"/>
      <c r="W32" s="8"/>
      <c r="X32" s="8"/>
      <c r="Y32" s="8"/>
    </row>
    <row r="33" spans="1:20" s="123" customFormat="1">
      <c r="C33" s="10"/>
      <c r="S33" s="8"/>
      <c r="T33" s="8"/>
    </row>
    <row r="34" spans="1:20" s="123" customFormat="1">
      <c r="C34" s="10"/>
    </row>
    <row r="35" spans="1:20">
      <c r="A35" s="123"/>
      <c r="B35" s="10"/>
    </row>
  </sheetData>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34"/>
  <sheetViews>
    <sheetView showGridLines="0" topLeftCell="G1" zoomScale="80" zoomScaleNormal="80" workbookViewId="0">
      <selection activeCell="N19" sqref="N19"/>
    </sheetView>
  </sheetViews>
  <sheetFormatPr defaultColWidth="17.42578125" defaultRowHeight="15"/>
  <cols>
    <col min="1" max="1" width="20.7109375" style="3" customWidth="1"/>
    <col min="2" max="10" width="19.42578125" style="3" customWidth="1"/>
    <col min="11" max="17" width="18.28515625" style="3" customWidth="1"/>
    <col min="18" max="18" width="23" style="3" customWidth="1"/>
    <col min="19" max="19" width="12.42578125" style="3" customWidth="1"/>
    <col min="20" max="20" width="14.5703125" style="3" customWidth="1"/>
    <col min="21" max="21" width="12.7109375" style="3" customWidth="1"/>
    <col min="22" max="22" width="14.28515625" style="3" customWidth="1"/>
    <col min="23" max="23" width="15.5703125" style="3" customWidth="1"/>
    <col min="24" max="25" width="15" style="3" customWidth="1"/>
    <col min="26" max="26" width="9.28515625" style="3" customWidth="1"/>
    <col min="27" max="27" width="11.28515625" style="3" customWidth="1"/>
    <col min="28" max="28" width="16.42578125" style="3" customWidth="1"/>
    <col min="29" max="30" width="12.5703125" style="3" customWidth="1"/>
    <col min="31" max="31" width="14.5703125" style="3" customWidth="1"/>
    <col min="32" max="32" width="10.28515625" style="3" customWidth="1"/>
    <col min="33" max="33" width="10.5703125" style="3" customWidth="1"/>
    <col min="34" max="34" width="19.28515625" style="3" customWidth="1"/>
    <col min="35" max="35" width="9.28515625" style="3" customWidth="1"/>
    <col min="36" max="36" width="14" style="3" customWidth="1"/>
    <col min="37" max="37" width="14.28515625" style="3" customWidth="1"/>
    <col min="38" max="38" width="13.42578125" style="3" customWidth="1"/>
    <col min="39" max="39" width="9.28515625" style="3" customWidth="1"/>
    <col min="40" max="40" width="12" style="3" customWidth="1"/>
    <col min="41" max="42" width="10.5703125" style="3" customWidth="1"/>
    <col min="43" max="43" width="10.28515625" style="3" customWidth="1"/>
    <col min="44" max="44" width="15.42578125" style="3" customWidth="1"/>
    <col min="45" max="45" width="11.5703125" style="3" customWidth="1"/>
    <col min="46" max="46" width="12.42578125" style="3" customWidth="1"/>
    <col min="47" max="47" width="11.42578125" style="3" customWidth="1"/>
    <col min="48" max="48" width="12" style="3" customWidth="1"/>
    <col min="49" max="256" width="9.28515625" style="3" customWidth="1"/>
    <col min="257" max="16384" width="17.42578125" style="3"/>
  </cols>
  <sheetData>
    <row r="1" spans="1:32">
      <c r="A1" s="169" t="s">
        <v>1085</v>
      </c>
    </row>
    <row r="2" spans="1:32">
      <c r="A2" s="47" t="s">
        <v>472</v>
      </c>
      <c r="C2" s="2"/>
      <c r="D2" s="2"/>
      <c r="E2" s="110"/>
      <c r="F2" s="111"/>
      <c r="G2" s="111"/>
      <c r="H2" s="111"/>
      <c r="I2" s="111"/>
      <c r="N2" s="111"/>
      <c r="O2" s="110"/>
      <c r="P2" s="110"/>
      <c r="Q2" s="110"/>
      <c r="R2" s="110"/>
      <c r="S2" s="111"/>
      <c r="T2" s="111"/>
      <c r="U2" s="111"/>
      <c r="V2" s="111"/>
      <c r="W2" s="111"/>
      <c r="X2" s="111"/>
      <c r="Y2" s="111"/>
      <c r="Z2" s="111"/>
      <c r="AA2" s="111"/>
      <c r="AB2" s="111"/>
      <c r="AC2" s="111"/>
      <c r="AD2" s="111"/>
      <c r="AE2" s="111"/>
      <c r="AF2" s="111"/>
    </row>
    <row r="3" spans="1:32">
      <c r="A3" s="80"/>
      <c r="F3" s="113"/>
      <c r="G3" s="113"/>
      <c r="H3" s="113"/>
      <c r="I3" s="114"/>
      <c r="K3" s="115"/>
      <c r="L3" s="115"/>
      <c r="M3" s="115"/>
      <c r="N3" s="114"/>
      <c r="O3" s="116"/>
      <c r="P3" s="116"/>
      <c r="Q3" s="116"/>
      <c r="R3" s="116"/>
      <c r="S3" s="115"/>
      <c r="T3" s="115"/>
      <c r="U3" s="115"/>
    </row>
    <row r="4" spans="1:32">
      <c r="A4" s="169" t="s">
        <v>1086</v>
      </c>
      <c r="F4" s="113"/>
      <c r="G4" s="113"/>
      <c r="H4" s="113"/>
      <c r="I4" s="114"/>
      <c r="K4" s="115"/>
      <c r="L4" s="115"/>
      <c r="M4" s="115"/>
      <c r="N4" s="114"/>
      <c r="O4" s="116"/>
      <c r="P4" s="116"/>
      <c r="Q4" s="116"/>
      <c r="R4" s="116"/>
      <c r="S4" s="115"/>
      <c r="T4" s="115"/>
      <c r="U4" s="115"/>
    </row>
    <row r="5" spans="1:32">
      <c r="A5" s="80"/>
      <c r="F5" s="112"/>
      <c r="G5" s="113"/>
      <c r="H5" s="113"/>
      <c r="I5" s="113"/>
      <c r="J5" s="114"/>
      <c r="L5" s="115"/>
      <c r="M5" s="115"/>
      <c r="N5" s="115"/>
      <c r="O5" s="114"/>
      <c r="P5" s="116"/>
      <c r="Q5" s="116"/>
      <c r="R5" s="116"/>
      <c r="S5" s="116"/>
      <c r="T5" s="115"/>
      <c r="U5" s="115"/>
      <c r="V5" s="115"/>
    </row>
    <row r="6" spans="1:32">
      <c r="A6" s="47" t="s">
        <v>592</v>
      </c>
      <c r="C6" s="117"/>
      <c r="H6" s="112"/>
      <c r="I6" s="113"/>
      <c r="J6" s="113"/>
      <c r="K6" s="113"/>
      <c r="L6" s="114"/>
      <c r="N6" s="115"/>
      <c r="O6" s="115"/>
      <c r="P6" s="115"/>
      <c r="Q6" s="114"/>
      <c r="R6" s="116"/>
      <c r="S6" s="116"/>
      <c r="T6" s="116"/>
      <c r="U6" s="115"/>
      <c r="V6" s="115"/>
    </row>
    <row r="7" spans="1:32">
      <c r="A7" s="1" t="s">
        <v>144</v>
      </c>
      <c r="C7" s="117"/>
      <c r="H7" s="112"/>
      <c r="I7" s="113"/>
      <c r="J7" s="113"/>
      <c r="K7" s="113"/>
      <c r="L7" s="114"/>
      <c r="N7" s="115"/>
      <c r="O7" s="115"/>
      <c r="P7" s="115"/>
      <c r="Q7" s="114"/>
      <c r="R7" s="116"/>
      <c r="S7" s="116"/>
      <c r="T7" s="116"/>
      <c r="U7" s="115"/>
      <c r="V7" s="115"/>
    </row>
    <row r="8" spans="1:32">
      <c r="A8" s="418" t="s">
        <v>859</v>
      </c>
      <c r="C8" s="117"/>
      <c r="H8" s="112"/>
      <c r="I8" s="113"/>
      <c r="J8" s="113"/>
      <c r="K8" s="113"/>
      <c r="L8" s="114"/>
      <c r="N8" s="115"/>
      <c r="O8" s="115"/>
      <c r="P8" s="115"/>
      <c r="Q8" s="114"/>
      <c r="R8" s="116"/>
      <c r="S8" s="116"/>
      <c r="T8" s="116"/>
      <c r="U8" s="115"/>
      <c r="V8" s="115"/>
    </row>
    <row r="9" spans="1:32">
      <c r="D9" s="113"/>
      <c r="E9" s="113"/>
      <c r="F9" s="113"/>
      <c r="G9" s="113"/>
      <c r="H9" s="113"/>
      <c r="I9" s="113"/>
      <c r="J9" s="113"/>
      <c r="K9" s="118"/>
      <c r="M9" s="115"/>
      <c r="N9" s="115"/>
      <c r="O9" s="115"/>
      <c r="P9" s="118"/>
      <c r="Q9" s="119"/>
      <c r="R9" s="119"/>
      <c r="S9" s="119"/>
      <c r="T9" s="115"/>
      <c r="U9" s="115"/>
      <c r="V9" s="115"/>
    </row>
    <row r="10" spans="1:32" ht="30">
      <c r="B10" s="403" t="s">
        <v>305</v>
      </c>
      <c r="C10" s="403" t="s">
        <v>297</v>
      </c>
      <c r="D10" s="403" t="s">
        <v>452</v>
      </c>
      <c r="E10" s="311" t="s">
        <v>903</v>
      </c>
      <c r="F10" s="403" t="s">
        <v>82</v>
      </c>
      <c r="G10" s="403" t="s">
        <v>83</v>
      </c>
      <c r="H10" s="311" t="s">
        <v>905</v>
      </c>
      <c r="I10" s="403" t="s">
        <v>84</v>
      </c>
      <c r="J10" s="403" t="s">
        <v>85</v>
      </c>
      <c r="K10" s="419" t="s">
        <v>1087</v>
      </c>
      <c r="L10" s="419" t="s">
        <v>501</v>
      </c>
      <c r="M10" s="403" t="s">
        <v>86</v>
      </c>
      <c r="N10" s="403" t="s">
        <v>87</v>
      </c>
      <c r="O10" s="403" t="s">
        <v>113</v>
      </c>
    </row>
    <row r="11" spans="1:32">
      <c r="B11" s="385" t="s">
        <v>306</v>
      </c>
      <c r="C11" s="385" t="s">
        <v>2</v>
      </c>
      <c r="D11" s="385" t="s">
        <v>54</v>
      </c>
      <c r="E11" s="312" t="s">
        <v>904</v>
      </c>
      <c r="F11" s="385" t="s">
        <v>44</v>
      </c>
      <c r="G11" s="385" t="s">
        <v>45</v>
      </c>
      <c r="H11" s="314" t="s">
        <v>1331</v>
      </c>
      <c r="I11" s="385" t="s">
        <v>46</v>
      </c>
      <c r="J11" s="385" t="s">
        <v>47</v>
      </c>
      <c r="K11" s="420" t="s">
        <v>1088</v>
      </c>
      <c r="L11" s="421" t="s">
        <v>509</v>
      </c>
      <c r="M11" s="380" t="s">
        <v>48</v>
      </c>
      <c r="N11" s="380" t="s">
        <v>49</v>
      </c>
      <c r="O11" s="380" t="s">
        <v>50</v>
      </c>
    </row>
    <row r="12" spans="1:32">
      <c r="A12" s="108"/>
      <c r="B12" s="381"/>
      <c r="C12" s="381"/>
      <c r="D12" s="381"/>
      <c r="E12" s="313"/>
      <c r="F12" s="381"/>
      <c r="G12" s="381"/>
      <c r="H12" s="315"/>
      <c r="I12" s="381"/>
      <c r="J12" s="381"/>
      <c r="K12" s="381"/>
      <c r="L12" s="381"/>
      <c r="M12" s="381"/>
      <c r="N12" s="381"/>
      <c r="O12" s="381"/>
      <c r="P12" s="108"/>
      <c r="Q12" s="108"/>
      <c r="R12" s="108"/>
      <c r="S12" s="108"/>
      <c r="T12" s="108"/>
      <c r="U12" s="108"/>
      <c r="V12" s="108"/>
      <c r="W12" s="108"/>
      <c r="X12" s="108"/>
    </row>
    <row r="13" spans="1:32" ht="45">
      <c r="B13" s="58" t="s">
        <v>307</v>
      </c>
      <c r="C13" s="58" t="s">
        <v>1089</v>
      </c>
      <c r="D13" s="9" t="s">
        <v>453</v>
      </c>
      <c r="E13" s="9"/>
      <c r="F13" s="9" t="s">
        <v>298</v>
      </c>
      <c r="G13" s="9" t="s">
        <v>224</v>
      </c>
      <c r="H13" s="316" t="s">
        <v>224</v>
      </c>
      <c r="I13" s="9" t="s">
        <v>249</v>
      </c>
      <c r="J13" s="9" t="s">
        <v>251</v>
      </c>
      <c r="K13" s="8" t="s">
        <v>251</v>
      </c>
      <c r="L13" s="8" t="s">
        <v>580</v>
      </c>
      <c r="M13" s="9" t="s">
        <v>251</v>
      </c>
      <c r="N13" s="9" t="s">
        <v>251</v>
      </c>
      <c r="O13" s="9" t="s">
        <v>251</v>
      </c>
      <c r="P13" s="120"/>
      <c r="Q13" s="120"/>
      <c r="R13" s="120"/>
      <c r="S13" s="121"/>
      <c r="T13" s="120"/>
    </row>
    <row r="14" spans="1:32" ht="30">
      <c r="B14" s="422" t="s">
        <v>308</v>
      </c>
      <c r="C14" s="10" t="s">
        <v>296</v>
      </c>
      <c r="D14" s="120"/>
      <c r="E14" s="120"/>
      <c r="F14" s="9"/>
      <c r="G14" s="9" t="s">
        <v>299</v>
      </c>
      <c r="H14" s="316" t="s">
        <v>906</v>
      </c>
      <c r="I14" s="9" t="s">
        <v>300</v>
      </c>
      <c r="J14" s="9" t="s">
        <v>301</v>
      </c>
      <c r="K14" s="8" t="s">
        <v>1090</v>
      </c>
      <c r="L14" s="9"/>
      <c r="M14" s="9" t="s">
        <v>302</v>
      </c>
      <c r="N14" s="9" t="s">
        <v>303</v>
      </c>
      <c r="O14" s="9" t="s">
        <v>304</v>
      </c>
      <c r="P14" s="120"/>
      <c r="Q14" s="120"/>
      <c r="R14" s="120"/>
      <c r="S14" s="121"/>
      <c r="T14" s="120"/>
    </row>
    <row r="15" spans="1:32">
      <c r="C15" s="120"/>
      <c r="D15" s="120"/>
      <c r="E15" s="120"/>
      <c r="F15" s="122"/>
      <c r="G15" s="122"/>
      <c r="H15" s="122"/>
      <c r="I15" s="122"/>
      <c r="J15" s="9" t="s">
        <v>254</v>
      </c>
      <c r="K15" s="8" t="s">
        <v>253</v>
      </c>
      <c r="L15" s="9"/>
      <c r="M15" s="9" t="s">
        <v>254</v>
      </c>
      <c r="N15" s="9" t="s">
        <v>254</v>
      </c>
      <c r="O15" s="9" t="s">
        <v>254</v>
      </c>
      <c r="P15" s="120"/>
      <c r="Q15" s="120"/>
      <c r="R15" s="120"/>
      <c r="S15" s="121"/>
      <c r="T15" s="120"/>
    </row>
    <row r="16" spans="1:32">
      <c r="C16" s="120"/>
      <c r="D16" s="120"/>
      <c r="E16" s="120"/>
      <c r="F16" s="122"/>
      <c r="G16" s="122"/>
      <c r="H16" s="122"/>
      <c r="I16" s="122"/>
      <c r="J16" s="9" t="s">
        <v>253</v>
      </c>
      <c r="K16" s="8" t="s">
        <v>254</v>
      </c>
      <c r="L16" s="9"/>
      <c r="M16" s="9" t="s">
        <v>253</v>
      </c>
      <c r="N16" s="122"/>
      <c r="O16" s="9" t="s">
        <v>253</v>
      </c>
      <c r="P16" s="120"/>
      <c r="Q16" s="120"/>
      <c r="R16" s="120"/>
      <c r="S16" s="121"/>
      <c r="T16" s="120"/>
    </row>
    <row r="20" spans="1:31">
      <c r="A20" s="169" t="s">
        <v>1091</v>
      </c>
    </row>
    <row r="22" spans="1:31">
      <c r="A22" s="47" t="s">
        <v>88</v>
      </c>
    </row>
    <row r="23" spans="1:31">
      <c r="A23" s="1" t="s">
        <v>144</v>
      </c>
    </row>
    <row r="24" spans="1:31">
      <c r="A24" s="418" t="s">
        <v>859</v>
      </c>
    </row>
    <row r="25" spans="1:31">
      <c r="A25" s="2"/>
    </row>
    <row r="26" spans="1:31" ht="75">
      <c r="B26" s="423" t="s">
        <v>297</v>
      </c>
      <c r="C26" s="423" t="s">
        <v>89</v>
      </c>
      <c r="D26" s="423" t="s">
        <v>90</v>
      </c>
      <c r="E26" s="423" t="s">
        <v>312</v>
      </c>
      <c r="F26" s="423" t="s">
        <v>91</v>
      </c>
      <c r="G26" s="424" t="s">
        <v>1092</v>
      </c>
      <c r="H26" s="423" t="s">
        <v>92</v>
      </c>
      <c r="I26" s="423" t="s">
        <v>317</v>
      </c>
      <c r="J26" s="423" t="s">
        <v>93</v>
      </c>
      <c r="K26" s="424" t="s">
        <v>1093</v>
      </c>
      <c r="L26" s="423" t="s">
        <v>1094</v>
      </c>
      <c r="M26" s="423" t="s">
        <v>94</v>
      </c>
      <c r="N26" s="423" t="s">
        <v>95</v>
      </c>
      <c r="O26" s="424" t="s">
        <v>1095</v>
      </c>
      <c r="P26" s="423" t="s">
        <v>153</v>
      </c>
      <c r="Q26" s="311" t="s">
        <v>907</v>
      </c>
      <c r="R26" s="311" t="s">
        <v>908</v>
      </c>
      <c r="S26" s="311" t="s">
        <v>909</v>
      </c>
      <c r="T26" s="317" t="s">
        <v>910</v>
      </c>
      <c r="U26" s="317" t="s">
        <v>911</v>
      </c>
      <c r="V26" s="318" t="s">
        <v>917</v>
      </c>
      <c r="W26" s="423" t="s">
        <v>96</v>
      </c>
      <c r="X26" s="423" t="s">
        <v>325</v>
      </c>
      <c r="Y26" s="423" t="s">
        <v>502</v>
      </c>
      <c r="Z26" s="423" t="s">
        <v>503</v>
      </c>
      <c r="AA26" s="423" t="s">
        <v>97</v>
      </c>
      <c r="AB26" s="424" t="s">
        <v>919</v>
      </c>
      <c r="AC26" s="424" t="s">
        <v>98</v>
      </c>
      <c r="AD26" s="424" t="s">
        <v>1096</v>
      </c>
      <c r="AE26" s="423" t="s">
        <v>1097</v>
      </c>
    </row>
    <row r="27" spans="1:31">
      <c r="B27" s="380" t="s">
        <v>2</v>
      </c>
      <c r="C27" s="380" t="s">
        <v>70</v>
      </c>
      <c r="D27" s="380" t="s">
        <v>71</v>
      </c>
      <c r="E27" s="380" t="s">
        <v>72</v>
      </c>
      <c r="F27" s="380" t="s">
        <v>79</v>
      </c>
      <c r="G27" s="425" t="s">
        <v>1098</v>
      </c>
      <c r="H27" s="380" t="s">
        <v>80</v>
      </c>
      <c r="I27" s="380" t="s">
        <v>81</v>
      </c>
      <c r="J27" s="380" t="s">
        <v>74</v>
      </c>
      <c r="K27" s="426" t="s">
        <v>1099</v>
      </c>
      <c r="L27" s="425" t="s">
        <v>1100</v>
      </c>
      <c r="M27" s="380" t="s">
        <v>75</v>
      </c>
      <c r="N27" s="380" t="s">
        <v>76</v>
      </c>
      <c r="O27" s="421" t="s">
        <v>1101</v>
      </c>
      <c r="P27" s="380" t="s">
        <v>77</v>
      </c>
      <c r="Q27" s="319" t="s">
        <v>912</v>
      </c>
      <c r="R27" s="319" t="s">
        <v>913</v>
      </c>
      <c r="S27" s="319" t="s">
        <v>914</v>
      </c>
      <c r="T27" s="319" t="s">
        <v>915</v>
      </c>
      <c r="U27" s="319" t="s">
        <v>916</v>
      </c>
      <c r="V27" s="319" t="s">
        <v>918</v>
      </c>
      <c r="W27" s="380" t="s">
        <v>78</v>
      </c>
      <c r="X27" s="380" t="s">
        <v>176</v>
      </c>
      <c r="Y27" s="380" t="s">
        <v>504</v>
      </c>
      <c r="Z27" s="380" t="s">
        <v>505</v>
      </c>
      <c r="AA27" s="380" t="s">
        <v>177</v>
      </c>
      <c r="AB27" s="421" t="s">
        <v>1102</v>
      </c>
      <c r="AC27" s="426" t="s">
        <v>318</v>
      </c>
      <c r="AD27" s="420" t="s">
        <v>1103</v>
      </c>
      <c r="AE27" s="385" t="s">
        <v>1104</v>
      </c>
    </row>
    <row r="28" spans="1:31">
      <c r="A28" s="108"/>
      <c r="B28" s="386"/>
      <c r="C28" s="386"/>
      <c r="D28" s="386"/>
      <c r="E28" s="386"/>
      <c r="F28" s="386"/>
      <c r="G28" s="386"/>
      <c r="H28" s="386"/>
      <c r="I28" s="386"/>
      <c r="J28" s="386"/>
      <c r="K28" s="386"/>
      <c r="L28" s="386"/>
      <c r="M28" s="386"/>
      <c r="N28" s="386"/>
      <c r="O28" s="386"/>
      <c r="P28" s="386"/>
      <c r="Q28" s="313"/>
      <c r="R28" s="313"/>
      <c r="S28" s="313"/>
      <c r="T28" s="313"/>
      <c r="U28" s="313"/>
      <c r="V28" s="313"/>
      <c r="W28" s="386"/>
      <c r="X28" s="386"/>
      <c r="Y28" s="386"/>
      <c r="Z28" s="386"/>
      <c r="AA28" s="386"/>
      <c r="AB28" s="386"/>
      <c r="AC28" s="386"/>
      <c r="AD28" s="386"/>
      <c r="AE28" s="386"/>
    </row>
    <row r="29" spans="1:31" ht="75">
      <c r="A29" s="123"/>
      <c r="B29" s="58" t="s">
        <v>309</v>
      </c>
      <c r="C29" s="8" t="s">
        <v>224</v>
      </c>
      <c r="D29" s="8" t="s">
        <v>224</v>
      </c>
      <c r="E29" s="8" t="s">
        <v>224</v>
      </c>
      <c r="F29" s="8" t="s">
        <v>314</v>
      </c>
      <c r="G29" s="8" t="s">
        <v>1105</v>
      </c>
      <c r="H29" s="8" t="s">
        <v>224</v>
      </c>
      <c r="I29" s="8" t="s">
        <v>224</v>
      </c>
      <c r="J29" s="8" t="s">
        <v>319</v>
      </c>
      <c r="K29" s="8" t="s">
        <v>1106</v>
      </c>
      <c r="L29" s="8" t="s">
        <v>1107</v>
      </c>
      <c r="M29" s="8" t="s">
        <v>320</v>
      </c>
      <c r="N29" s="8" t="s">
        <v>224</v>
      </c>
      <c r="O29" s="8" t="s">
        <v>1108</v>
      </c>
      <c r="P29" s="8" t="s">
        <v>326</v>
      </c>
      <c r="Q29" s="8"/>
      <c r="R29" s="8"/>
      <c r="S29" s="8"/>
      <c r="T29" s="8"/>
      <c r="U29" s="8"/>
      <c r="V29" s="8"/>
      <c r="W29" s="8" t="s">
        <v>224</v>
      </c>
      <c r="X29" s="8" t="s">
        <v>669</v>
      </c>
      <c r="Y29" s="8" t="s">
        <v>251</v>
      </c>
      <c r="Z29" s="8" t="s">
        <v>477</v>
      </c>
      <c r="AA29" s="8" t="s">
        <v>249</v>
      </c>
      <c r="AB29" s="8" t="s">
        <v>230</v>
      </c>
      <c r="AC29" s="8" t="s">
        <v>230</v>
      </c>
      <c r="AD29" s="8" t="s">
        <v>230</v>
      </c>
      <c r="AE29" s="8" t="s">
        <v>249</v>
      </c>
    </row>
    <row r="30" spans="1:31" ht="75">
      <c r="A30" s="123"/>
      <c r="B30" s="10" t="s">
        <v>296</v>
      </c>
      <c r="C30" s="8" t="s">
        <v>310</v>
      </c>
      <c r="D30" s="8" t="s">
        <v>311</v>
      </c>
      <c r="E30" s="8" t="s">
        <v>313</v>
      </c>
      <c r="F30" s="123"/>
      <c r="G30" s="123"/>
      <c r="H30" s="8" t="s">
        <v>315</v>
      </c>
      <c r="I30" s="8" t="s">
        <v>316</v>
      </c>
      <c r="J30" s="10"/>
      <c r="K30" s="10"/>
      <c r="M30" s="422"/>
      <c r="N30" s="8" t="s">
        <v>321</v>
      </c>
      <c r="O30" s="8"/>
      <c r="P30" s="123"/>
      <c r="Q30" s="123"/>
      <c r="R30" s="123"/>
      <c r="S30" s="123"/>
      <c r="T30" s="123"/>
      <c r="U30" s="123"/>
      <c r="V30" s="123"/>
      <c r="W30" s="8" t="s">
        <v>322</v>
      </c>
      <c r="X30" s="8"/>
      <c r="Y30" s="8" t="s">
        <v>478</v>
      </c>
      <c r="Z30" s="8" t="s">
        <v>479</v>
      </c>
      <c r="AA30" s="8" t="s">
        <v>323</v>
      </c>
      <c r="AB30" s="8" t="s">
        <v>1109</v>
      </c>
      <c r="AC30" s="8" t="s">
        <v>324</v>
      </c>
      <c r="AD30" s="8" t="s">
        <v>1110</v>
      </c>
      <c r="AE30" s="8" t="s">
        <v>1111</v>
      </c>
    </row>
    <row r="31" spans="1:31" ht="60">
      <c r="A31" s="123"/>
      <c r="B31" s="10"/>
      <c r="C31" s="8"/>
      <c r="D31" s="8"/>
      <c r="E31" s="8"/>
      <c r="F31" s="123"/>
      <c r="G31" s="123"/>
      <c r="H31" s="8"/>
      <c r="I31" s="8"/>
      <c r="J31" s="10"/>
      <c r="K31" s="123"/>
      <c r="M31" s="422"/>
      <c r="N31" s="8"/>
      <c r="O31" s="123"/>
      <c r="P31" s="123"/>
      <c r="Q31" s="123"/>
      <c r="R31" s="123"/>
      <c r="S31" s="123"/>
      <c r="T31" s="123"/>
      <c r="U31" s="123"/>
      <c r="V31" s="123"/>
      <c r="W31" s="8"/>
      <c r="X31" s="8"/>
      <c r="Y31" s="8" t="s">
        <v>479</v>
      </c>
      <c r="Z31" s="8" t="s">
        <v>480</v>
      </c>
      <c r="AA31" s="8"/>
      <c r="AB31" s="123"/>
      <c r="AC31" s="123"/>
      <c r="AD31" s="123"/>
      <c r="AE31" s="8"/>
    </row>
    <row r="32" spans="1:31">
      <c r="A32" s="123"/>
      <c r="B32" s="10"/>
      <c r="C32" s="8"/>
      <c r="D32" s="8"/>
      <c r="E32" s="8"/>
      <c r="F32" s="123"/>
      <c r="G32" s="123"/>
      <c r="H32" s="8"/>
      <c r="I32" s="8"/>
      <c r="J32" s="10"/>
      <c r="K32" s="123"/>
      <c r="M32" s="422"/>
      <c r="N32" s="8"/>
      <c r="O32" s="123"/>
      <c r="P32" s="123"/>
      <c r="Q32" s="123"/>
      <c r="R32" s="123"/>
      <c r="S32" s="123"/>
      <c r="T32" s="123"/>
      <c r="U32" s="123"/>
      <c r="V32" s="123"/>
      <c r="W32" s="8"/>
      <c r="X32" s="8"/>
      <c r="Y32" s="8" t="s">
        <v>254</v>
      </c>
      <c r="Z32" s="8"/>
      <c r="AA32" s="8"/>
      <c r="AB32" s="123"/>
      <c r="AC32" s="123"/>
      <c r="AD32" s="123"/>
      <c r="AE32" s="8"/>
    </row>
    <row r="33" spans="1:31">
      <c r="A33" s="123"/>
      <c r="B33" s="123"/>
      <c r="C33" s="123"/>
      <c r="D33" s="123"/>
      <c r="E33" s="123"/>
      <c r="F33" s="123"/>
      <c r="H33" s="123"/>
      <c r="I33" s="123"/>
      <c r="J33" s="123"/>
      <c r="L33" s="123"/>
      <c r="M33" s="123"/>
      <c r="O33" s="123"/>
      <c r="P33" s="8"/>
      <c r="Q33" s="8"/>
      <c r="R33" s="8"/>
      <c r="S33" s="8"/>
      <c r="T33" s="8"/>
      <c r="U33" s="8"/>
      <c r="V33" s="8"/>
      <c r="W33" s="8"/>
      <c r="X33" s="123"/>
      <c r="Y33" s="123"/>
      <c r="Z33" s="123"/>
      <c r="AD33" s="123"/>
      <c r="AE33" s="123"/>
    </row>
    <row r="34" spans="1:31">
      <c r="A34" s="123"/>
      <c r="B34" s="123"/>
      <c r="C34" s="123"/>
      <c r="D34" s="123"/>
      <c r="E34" s="123"/>
      <c r="F34" s="123"/>
      <c r="H34" s="123"/>
      <c r="I34" s="123"/>
      <c r="J34" s="123"/>
      <c r="L34" s="123"/>
      <c r="M34" s="123"/>
      <c r="O34" s="123"/>
      <c r="P34" s="123"/>
      <c r="Q34" s="123"/>
      <c r="R34" s="123"/>
      <c r="S34" s="123"/>
      <c r="T34" s="123"/>
      <c r="U34" s="123"/>
      <c r="V34" s="123"/>
      <c r="W34" s="123"/>
      <c r="X34" s="123"/>
      <c r="Y34" s="123"/>
      <c r="Z34" s="123"/>
      <c r="AD34" s="123"/>
      <c r="AE34" s="123"/>
    </row>
  </sheetData>
  <pageMargins left="0.7" right="0.7" top="0.75" bottom="0.75" header="0.3" footer="0.3"/>
  <pageSetup paperSize="9"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28"/>
  <sheetViews>
    <sheetView showGridLines="0" zoomScale="80" zoomScaleNormal="80" zoomScaleSheetLayoutView="100" workbookViewId="0"/>
  </sheetViews>
  <sheetFormatPr defaultColWidth="9.28515625" defaultRowHeight="15"/>
  <cols>
    <col min="1" max="2" width="19.42578125" style="103" customWidth="1"/>
    <col min="3" max="3" width="25.5703125" style="103" customWidth="1"/>
    <col min="4" max="4" width="23.42578125" style="103" customWidth="1"/>
    <col min="5" max="5" width="18.5703125" style="102" customWidth="1"/>
    <col min="6" max="6" width="18.5703125" style="103" customWidth="1"/>
    <col min="7" max="7" width="34.5703125" style="103" customWidth="1"/>
    <col min="8" max="8" width="9.28515625" style="103"/>
    <col min="9" max="9" width="14.42578125" style="103" customWidth="1"/>
    <col min="10" max="13" width="9.28515625" style="103"/>
    <col min="14" max="14" width="10.5703125" style="103" customWidth="1"/>
    <col min="15" max="243" width="9.28515625" style="103"/>
    <col min="244" max="244" width="24.5703125" style="103" customWidth="1"/>
    <col min="245" max="246" width="19.42578125" style="103" customWidth="1"/>
    <col min="247" max="247" width="16.42578125" style="103" customWidth="1"/>
    <col min="248" max="248" width="24.7109375" style="103" customWidth="1"/>
    <col min="249" max="249" width="14.42578125" style="103" customWidth="1"/>
    <col min="250" max="251" width="14.7109375" style="103" customWidth="1"/>
    <col min="252" max="252" width="13" style="103" customWidth="1"/>
    <col min="253" max="253" width="12" style="103" customWidth="1"/>
    <col min="254" max="257" width="9.28515625" style="103"/>
    <col min="258" max="258" width="16.5703125" style="103" customWidth="1"/>
    <col min="259" max="264" width="9.28515625" style="103"/>
    <col min="265" max="265" width="14.42578125" style="103" customWidth="1"/>
    <col min="266" max="269" width="9.28515625" style="103"/>
    <col min="270" max="270" width="10.5703125" style="103" customWidth="1"/>
    <col min="271" max="499" width="9.28515625" style="103"/>
    <col min="500" max="500" width="24.5703125" style="103" customWidth="1"/>
    <col min="501" max="502" width="19.42578125" style="103" customWidth="1"/>
    <col min="503" max="503" width="16.42578125" style="103" customWidth="1"/>
    <col min="504" max="504" width="24.7109375" style="103" customWidth="1"/>
    <col min="505" max="505" width="14.42578125" style="103" customWidth="1"/>
    <col min="506" max="507" width="14.7109375" style="103" customWidth="1"/>
    <col min="508" max="508" width="13" style="103" customWidth="1"/>
    <col min="509" max="509" width="12" style="103" customWidth="1"/>
    <col min="510" max="513" width="9.28515625" style="103"/>
    <col min="514" max="514" width="16.5703125" style="103" customWidth="1"/>
    <col min="515" max="520" width="9.28515625" style="103"/>
    <col min="521" max="521" width="14.42578125" style="103" customWidth="1"/>
    <col min="522" max="525" width="9.28515625" style="103"/>
    <col min="526" max="526" width="10.5703125" style="103" customWidth="1"/>
    <col min="527" max="755" width="9.28515625" style="103"/>
    <col min="756" max="756" width="24.5703125" style="103" customWidth="1"/>
    <col min="757" max="758" width="19.42578125" style="103" customWidth="1"/>
    <col min="759" max="759" width="16.42578125" style="103" customWidth="1"/>
    <col min="760" max="760" width="24.7109375" style="103" customWidth="1"/>
    <col min="761" max="761" width="14.42578125" style="103" customWidth="1"/>
    <col min="762" max="763" width="14.7109375" style="103" customWidth="1"/>
    <col min="764" max="764" width="13" style="103" customWidth="1"/>
    <col min="765" max="765" width="12" style="103" customWidth="1"/>
    <col min="766" max="769" width="9.28515625" style="103"/>
    <col min="770" max="770" width="16.5703125" style="103" customWidth="1"/>
    <col min="771" max="776" width="9.28515625" style="103"/>
    <col min="777" max="777" width="14.42578125" style="103" customWidth="1"/>
    <col min="778" max="781" width="9.28515625" style="103"/>
    <col min="782" max="782" width="10.5703125" style="103" customWidth="1"/>
    <col min="783" max="1011" width="9.28515625" style="103"/>
    <col min="1012" max="1012" width="24.5703125" style="103" customWidth="1"/>
    <col min="1013" max="1014" width="19.42578125" style="103" customWidth="1"/>
    <col min="1015" max="1015" width="16.42578125" style="103" customWidth="1"/>
    <col min="1016" max="1016" width="24.7109375" style="103" customWidth="1"/>
    <col min="1017" max="1017" width="14.42578125" style="103" customWidth="1"/>
    <col min="1018" max="1019" width="14.7109375" style="103" customWidth="1"/>
    <col min="1020" max="1020" width="13" style="103" customWidth="1"/>
    <col min="1021" max="1021" width="12" style="103" customWidth="1"/>
    <col min="1022" max="1025" width="9.28515625" style="103"/>
    <col min="1026" max="1026" width="16.5703125" style="103" customWidth="1"/>
    <col min="1027" max="1032" width="9.28515625" style="103"/>
    <col min="1033" max="1033" width="14.42578125" style="103" customWidth="1"/>
    <col min="1034" max="1037" width="9.28515625" style="103"/>
    <col min="1038" max="1038" width="10.5703125" style="103" customWidth="1"/>
    <col min="1039" max="1267" width="9.28515625" style="103"/>
    <col min="1268" max="1268" width="24.5703125" style="103" customWidth="1"/>
    <col min="1269" max="1270" width="19.42578125" style="103" customWidth="1"/>
    <col min="1271" max="1271" width="16.42578125" style="103" customWidth="1"/>
    <col min="1272" max="1272" width="24.7109375" style="103" customWidth="1"/>
    <col min="1273" max="1273" width="14.42578125" style="103" customWidth="1"/>
    <col min="1274" max="1275" width="14.7109375" style="103" customWidth="1"/>
    <col min="1276" max="1276" width="13" style="103" customWidth="1"/>
    <col min="1277" max="1277" width="12" style="103" customWidth="1"/>
    <col min="1278" max="1281" width="9.28515625" style="103"/>
    <col min="1282" max="1282" width="16.5703125" style="103" customWidth="1"/>
    <col min="1283" max="1288" width="9.28515625" style="103"/>
    <col min="1289" max="1289" width="14.42578125" style="103" customWidth="1"/>
    <col min="1290" max="1293" width="9.28515625" style="103"/>
    <col min="1294" max="1294" width="10.5703125" style="103" customWidth="1"/>
    <col min="1295" max="1523" width="9.28515625" style="103"/>
    <col min="1524" max="1524" width="24.5703125" style="103" customWidth="1"/>
    <col min="1525" max="1526" width="19.42578125" style="103" customWidth="1"/>
    <col min="1527" max="1527" width="16.42578125" style="103" customWidth="1"/>
    <col min="1528" max="1528" width="24.7109375" style="103" customWidth="1"/>
    <col min="1529" max="1529" width="14.42578125" style="103" customWidth="1"/>
    <col min="1530" max="1531" width="14.7109375" style="103" customWidth="1"/>
    <col min="1532" max="1532" width="13" style="103" customWidth="1"/>
    <col min="1533" max="1533" width="12" style="103" customWidth="1"/>
    <col min="1534" max="1537" width="9.28515625" style="103"/>
    <col min="1538" max="1538" width="16.5703125" style="103" customWidth="1"/>
    <col min="1539" max="1544" width="9.28515625" style="103"/>
    <col min="1545" max="1545" width="14.42578125" style="103" customWidth="1"/>
    <col min="1546" max="1549" width="9.28515625" style="103"/>
    <col min="1550" max="1550" width="10.5703125" style="103" customWidth="1"/>
    <col min="1551" max="1779" width="9.28515625" style="103"/>
    <col min="1780" max="1780" width="24.5703125" style="103" customWidth="1"/>
    <col min="1781" max="1782" width="19.42578125" style="103" customWidth="1"/>
    <col min="1783" max="1783" width="16.42578125" style="103" customWidth="1"/>
    <col min="1784" max="1784" width="24.7109375" style="103" customWidth="1"/>
    <col min="1785" max="1785" width="14.42578125" style="103" customWidth="1"/>
    <col min="1786" max="1787" width="14.7109375" style="103" customWidth="1"/>
    <col min="1788" max="1788" width="13" style="103" customWidth="1"/>
    <col min="1789" max="1789" width="12" style="103" customWidth="1"/>
    <col min="1790" max="1793" width="9.28515625" style="103"/>
    <col min="1794" max="1794" width="16.5703125" style="103" customWidth="1"/>
    <col min="1795" max="1800" width="9.28515625" style="103"/>
    <col min="1801" max="1801" width="14.42578125" style="103" customWidth="1"/>
    <col min="1802" max="1805" width="9.28515625" style="103"/>
    <col min="1806" max="1806" width="10.5703125" style="103" customWidth="1"/>
    <col min="1807" max="2035" width="9.28515625" style="103"/>
    <col min="2036" max="2036" width="24.5703125" style="103" customWidth="1"/>
    <col min="2037" max="2038" width="19.42578125" style="103" customWidth="1"/>
    <col min="2039" max="2039" width="16.42578125" style="103" customWidth="1"/>
    <col min="2040" max="2040" width="24.7109375" style="103" customWidth="1"/>
    <col min="2041" max="2041" width="14.42578125" style="103" customWidth="1"/>
    <col min="2042" max="2043" width="14.7109375" style="103" customWidth="1"/>
    <col min="2044" max="2044" width="13" style="103" customWidth="1"/>
    <col min="2045" max="2045" width="12" style="103" customWidth="1"/>
    <col min="2046" max="2049" width="9.28515625" style="103"/>
    <col min="2050" max="2050" width="16.5703125" style="103" customWidth="1"/>
    <col min="2051" max="2056" width="9.28515625" style="103"/>
    <col min="2057" max="2057" width="14.42578125" style="103" customWidth="1"/>
    <col min="2058" max="2061" width="9.28515625" style="103"/>
    <col min="2062" max="2062" width="10.5703125" style="103" customWidth="1"/>
    <col min="2063" max="2291" width="9.28515625" style="103"/>
    <col min="2292" max="2292" width="24.5703125" style="103" customWidth="1"/>
    <col min="2293" max="2294" width="19.42578125" style="103" customWidth="1"/>
    <col min="2295" max="2295" width="16.42578125" style="103" customWidth="1"/>
    <col min="2296" max="2296" width="24.7109375" style="103" customWidth="1"/>
    <col min="2297" max="2297" width="14.42578125" style="103" customWidth="1"/>
    <col min="2298" max="2299" width="14.7109375" style="103" customWidth="1"/>
    <col min="2300" max="2300" width="13" style="103" customWidth="1"/>
    <col min="2301" max="2301" width="12" style="103" customWidth="1"/>
    <col min="2302" max="2305" width="9.28515625" style="103"/>
    <col min="2306" max="2306" width="16.5703125" style="103" customWidth="1"/>
    <col min="2307" max="2312" width="9.28515625" style="103"/>
    <col min="2313" max="2313" width="14.42578125" style="103" customWidth="1"/>
    <col min="2314" max="2317" width="9.28515625" style="103"/>
    <col min="2318" max="2318" width="10.5703125" style="103" customWidth="1"/>
    <col min="2319" max="2547" width="9.28515625" style="103"/>
    <col min="2548" max="2548" width="24.5703125" style="103" customWidth="1"/>
    <col min="2549" max="2550" width="19.42578125" style="103" customWidth="1"/>
    <col min="2551" max="2551" width="16.42578125" style="103" customWidth="1"/>
    <col min="2552" max="2552" width="24.7109375" style="103" customWidth="1"/>
    <col min="2553" max="2553" width="14.42578125" style="103" customWidth="1"/>
    <col min="2554" max="2555" width="14.7109375" style="103" customWidth="1"/>
    <col min="2556" max="2556" width="13" style="103" customWidth="1"/>
    <col min="2557" max="2557" width="12" style="103" customWidth="1"/>
    <col min="2558" max="2561" width="9.28515625" style="103"/>
    <col min="2562" max="2562" width="16.5703125" style="103" customWidth="1"/>
    <col min="2563" max="2568" width="9.28515625" style="103"/>
    <col min="2569" max="2569" width="14.42578125" style="103" customWidth="1"/>
    <col min="2570" max="2573" width="9.28515625" style="103"/>
    <col min="2574" max="2574" width="10.5703125" style="103" customWidth="1"/>
    <col min="2575" max="2803" width="9.28515625" style="103"/>
    <col min="2804" max="2804" width="24.5703125" style="103" customWidth="1"/>
    <col min="2805" max="2806" width="19.42578125" style="103" customWidth="1"/>
    <col min="2807" max="2807" width="16.42578125" style="103" customWidth="1"/>
    <col min="2808" max="2808" width="24.7109375" style="103" customWidth="1"/>
    <col min="2809" max="2809" width="14.42578125" style="103" customWidth="1"/>
    <col min="2810" max="2811" width="14.7109375" style="103" customWidth="1"/>
    <col min="2812" max="2812" width="13" style="103" customWidth="1"/>
    <col min="2813" max="2813" width="12" style="103" customWidth="1"/>
    <col min="2814" max="2817" width="9.28515625" style="103"/>
    <col min="2818" max="2818" width="16.5703125" style="103" customWidth="1"/>
    <col min="2819" max="2824" width="9.28515625" style="103"/>
    <col min="2825" max="2825" width="14.42578125" style="103" customWidth="1"/>
    <col min="2826" max="2829" width="9.28515625" style="103"/>
    <col min="2830" max="2830" width="10.5703125" style="103" customWidth="1"/>
    <col min="2831" max="3059" width="9.28515625" style="103"/>
    <col min="3060" max="3060" width="24.5703125" style="103" customWidth="1"/>
    <col min="3061" max="3062" width="19.42578125" style="103" customWidth="1"/>
    <col min="3063" max="3063" width="16.42578125" style="103" customWidth="1"/>
    <col min="3064" max="3064" width="24.7109375" style="103" customWidth="1"/>
    <col min="3065" max="3065" width="14.42578125" style="103" customWidth="1"/>
    <col min="3066" max="3067" width="14.7109375" style="103" customWidth="1"/>
    <col min="3068" max="3068" width="13" style="103" customWidth="1"/>
    <col min="3069" max="3069" width="12" style="103" customWidth="1"/>
    <col min="3070" max="3073" width="9.28515625" style="103"/>
    <col min="3074" max="3074" width="16.5703125" style="103" customWidth="1"/>
    <col min="3075" max="3080" width="9.28515625" style="103"/>
    <col min="3081" max="3081" width="14.42578125" style="103" customWidth="1"/>
    <col min="3082" max="3085" width="9.28515625" style="103"/>
    <col min="3086" max="3086" width="10.5703125" style="103" customWidth="1"/>
    <col min="3087" max="3315" width="9.28515625" style="103"/>
    <col min="3316" max="3316" width="24.5703125" style="103" customWidth="1"/>
    <col min="3317" max="3318" width="19.42578125" style="103" customWidth="1"/>
    <col min="3319" max="3319" width="16.42578125" style="103" customWidth="1"/>
    <col min="3320" max="3320" width="24.7109375" style="103" customWidth="1"/>
    <col min="3321" max="3321" width="14.42578125" style="103" customWidth="1"/>
    <col min="3322" max="3323" width="14.7109375" style="103" customWidth="1"/>
    <col min="3324" max="3324" width="13" style="103" customWidth="1"/>
    <col min="3325" max="3325" width="12" style="103" customWidth="1"/>
    <col min="3326" max="3329" width="9.28515625" style="103"/>
    <col min="3330" max="3330" width="16.5703125" style="103" customWidth="1"/>
    <col min="3331" max="3336" width="9.28515625" style="103"/>
    <col min="3337" max="3337" width="14.42578125" style="103" customWidth="1"/>
    <col min="3338" max="3341" width="9.28515625" style="103"/>
    <col min="3342" max="3342" width="10.5703125" style="103" customWidth="1"/>
    <col min="3343" max="3571" width="9.28515625" style="103"/>
    <col min="3572" max="3572" width="24.5703125" style="103" customWidth="1"/>
    <col min="3573" max="3574" width="19.42578125" style="103" customWidth="1"/>
    <col min="3575" max="3575" width="16.42578125" style="103" customWidth="1"/>
    <col min="3576" max="3576" width="24.7109375" style="103" customWidth="1"/>
    <col min="3577" max="3577" width="14.42578125" style="103" customWidth="1"/>
    <col min="3578" max="3579" width="14.7109375" style="103" customWidth="1"/>
    <col min="3580" max="3580" width="13" style="103" customWidth="1"/>
    <col min="3581" max="3581" width="12" style="103" customWidth="1"/>
    <col min="3582" max="3585" width="9.28515625" style="103"/>
    <col min="3586" max="3586" width="16.5703125" style="103" customWidth="1"/>
    <col min="3587" max="3592" width="9.28515625" style="103"/>
    <col min="3593" max="3593" width="14.42578125" style="103" customWidth="1"/>
    <col min="3594" max="3597" width="9.28515625" style="103"/>
    <col min="3598" max="3598" width="10.5703125" style="103" customWidth="1"/>
    <col min="3599" max="3827" width="9.28515625" style="103"/>
    <col min="3828" max="3828" width="24.5703125" style="103" customWidth="1"/>
    <col min="3829" max="3830" width="19.42578125" style="103" customWidth="1"/>
    <col min="3831" max="3831" width="16.42578125" style="103" customWidth="1"/>
    <col min="3832" max="3832" width="24.7109375" style="103" customWidth="1"/>
    <col min="3833" max="3833" width="14.42578125" style="103" customWidth="1"/>
    <col min="3834" max="3835" width="14.7109375" style="103" customWidth="1"/>
    <col min="3836" max="3836" width="13" style="103" customWidth="1"/>
    <col min="3837" max="3837" width="12" style="103" customWidth="1"/>
    <col min="3838" max="3841" width="9.28515625" style="103"/>
    <col min="3842" max="3842" width="16.5703125" style="103" customWidth="1"/>
    <col min="3843" max="3848" width="9.28515625" style="103"/>
    <col min="3849" max="3849" width="14.42578125" style="103" customWidth="1"/>
    <col min="3850" max="3853" width="9.28515625" style="103"/>
    <col min="3854" max="3854" width="10.5703125" style="103" customWidth="1"/>
    <col min="3855" max="4083" width="9.28515625" style="103"/>
    <col min="4084" max="4084" width="24.5703125" style="103" customWidth="1"/>
    <col min="4085" max="4086" width="19.42578125" style="103" customWidth="1"/>
    <col min="4087" max="4087" width="16.42578125" style="103" customWidth="1"/>
    <col min="4088" max="4088" width="24.7109375" style="103" customWidth="1"/>
    <col min="4089" max="4089" width="14.42578125" style="103" customWidth="1"/>
    <col min="4090" max="4091" width="14.7109375" style="103" customWidth="1"/>
    <col min="4092" max="4092" width="13" style="103" customWidth="1"/>
    <col min="4093" max="4093" width="12" style="103" customWidth="1"/>
    <col min="4094" max="4097" width="9.28515625" style="103"/>
    <col min="4098" max="4098" width="16.5703125" style="103" customWidth="1"/>
    <col min="4099" max="4104" width="9.28515625" style="103"/>
    <col min="4105" max="4105" width="14.42578125" style="103" customWidth="1"/>
    <col min="4106" max="4109" width="9.28515625" style="103"/>
    <col min="4110" max="4110" width="10.5703125" style="103" customWidth="1"/>
    <col min="4111" max="4339" width="9.28515625" style="103"/>
    <col min="4340" max="4340" width="24.5703125" style="103" customWidth="1"/>
    <col min="4341" max="4342" width="19.42578125" style="103" customWidth="1"/>
    <col min="4343" max="4343" width="16.42578125" style="103" customWidth="1"/>
    <col min="4344" max="4344" width="24.7109375" style="103" customWidth="1"/>
    <col min="4345" max="4345" width="14.42578125" style="103" customWidth="1"/>
    <col min="4346" max="4347" width="14.7109375" style="103" customWidth="1"/>
    <col min="4348" max="4348" width="13" style="103" customWidth="1"/>
    <col min="4349" max="4349" width="12" style="103" customWidth="1"/>
    <col min="4350" max="4353" width="9.28515625" style="103"/>
    <col min="4354" max="4354" width="16.5703125" style="103" customWidth="1"/>
    <col min="4355" max="4360" width="9.28515625" style="103"/>
    <col min="4361" max="4361" width="14.42578125" style="103" customWidth="1"/>
    <col min="4362" max="4365" width="9.28515625" style="103"/>
    <col min="4366" max="4366" width="10.5703125" style="103" customWidth="1"/>
    <col min="4367" max="4595" width="9.28515625" style="103"/>
    <col min="4596" max="4596" width="24.5703125" style="103" customWidth="1"/>
    <col min="4597" max="4598" width="19.42578125" style="103" customWidth="1"/>
    <col min="4599" max="4599" width="16.42578125" style="103" customWidth="1"/>
    <col min="4600" max="4600" width="24.7109375" style="103" customWidth="1"/>
    <col min="4601" max="4601" width="14.42578125" style="103" customWidth="1"/>
    <col min="4602" max="4603" width="14.7109375" style="103" customWidth="1"/>
    <col min="4604" max="4604" width="13" style="103" customWidth="1"/>
    <col min="4605" max="4605" width="12" style="103" customWidth="1"/>
    <col min="4606" max="4609" width="9.28515625" style="103"/>
    <col min="4610" max="4610" width="16.5703125" style="103" customWidth="1"/>
    <col min="4611" max="4616" width="9.28515625" style="103"/>
    <col min="4617" max="4617" width="14.42578125" style="103" customWidth="1"/>
    <col min="4618" max="4621" width="9.28515625" style="103"/>
    <col min="4622" max="4622" width="10.5703125" style="103" customWidth="1"/>
    <col min="4623" max="4851" width="9.28515625" style="103"/>
    <col min="4852" max="4852" width="24.5703125" style="103" customWidth="1"/>
    <col min="4853" max="4854" width="19.42578125" style="103" customWidth="1"/>
    <col min="4855" max="4855" width="16.42578125" style="103" customWidth="1"/>
    <col min="4856" max="4856" width="24.7109375" style="103" customWidth="1"/>
    <col min="4857" max="4857" width="14.42578125" style="103" customWidth="1"/>
    <col min="4858" max="4859" width="14.7109375" style="103" customWidth="1"/>
    <col min="4860" max="4860" width="13" style="103" customWidth="1"/>
    <col min="4861" max="4861" width="12" style="103" customWidth="1"/>
    <col min="4862" max="4865" width="9.28515625" style="103"/>
    <col min="4866" max="4866" width="16.5703125" style="103" customWidth="1"/>
    <col min="4867" max="4872" width="9.28515625" style="103"/>
    <col min="4873" max="4873" width="14.42578125" style="103" customWidth="1"/>
    <col min="4874" max="4877" width="9.28515625" style="103"/>
    <col min="4878" max="4878" width="10.5703125" style="103" customWidth="1"/>
    <col min="4879" max="5107" width="9.28515625" style="103"/>
    <col min="5108" max="5108" width="24.5703125" style="103" customWidth="1"/>
    <col min="5109" max="5110" width="19.42578125" style="103" customWidth="1"/>
    <col min="5111" max="5111" width="16.42578125" style="103" customWidth="1"/>
    <col min="5112" max="5112" width="24.7109375" style="103" customWidth="1"/>
    <col min="5113" max="5113" width="14.42578125" style="103" customWidth="1"/>
    <col min="5114" max="5115" width="14.7109375" style="103" customWidth="1"/>
    <col min="5116" max="5116" width="13" style="103" customWidth="1"/>
    <col min="5117" max="5117" width="12" style="103" customWidth="1"/>
    <col min="5118" max="5121" width="9.28515625" style="103"/>
    <col min="5122" max="5122" width="16.5703125" style="103" customWidth="1"/>
    <col min="5123" max="5128" width="9.28515625" style="103"/>
    <col min="5129" max="5129" width="14.42578125" style="103" customWidth="1"/>
    <col min="5130" max="5133" width="9.28515625" style="103"/>
    <col min="5134" max="5134" width="10.5703125" style="103" customWidth="1"/>
    <col min="5135" max="5363" width="9.28515625" style="103"/>
    <col min="5364" max="5364" width="24.5703125" style="103" customWidth="1"/>
    <col min="5365" max="5366" width="19.42578125" style="103" customWidth="1"/>
    <col min="5367" max="5367" width="16.42578125" style="103" customWidth="1"/>
    <col min="5368" max="5368" width="24.7109375" style="103" customWidth="1"/>
    <col min="5369" max="5369" width="14.42578125" style="103" customWidth="1"/>
    <col min="5370" max="5371" width="14.7109375" style="103" customWidth="1"/>
    <col min="5372" max="5372" width="13" style="103" customWidth="1"/>
    <col min="5373" max="5373" width="12" style="103" customWidth="1"/>
    <col min="5374" max="5377" width="9.28515625" style="103"/>
    <col min="5378" max="5378" width="16.5703125" style="103" customWidth="1"/>
    <col min="5379" max="5384" width="9.28515625" style="103"/>
    <col min="5385" max="5385" width="14.42578125" style="103" customWidth="1"/>
    <col min="5386" max="5389" width="9.28515625" style="103"/>
    <col min="5390" max="5390" width="10.5703125" style="103" customWidth="1"/>
    <col min="5391" max="5619" width="9.28515625" style="103"/>
    <col min="5620" max="5620" width="24.5703125" style="103" customWidth="1"/>
    <col min="5621" max="5622" width="19.42578125" style="103" customWidth="1"/>
    <col min="5623" max="5623" width="16.42578125" style="103" customWidth="1"/>
    <col min="5624" max="5624" width="24.7109375" style="103" customWidth="1"/>
    <col min="5625" max="5625" width="14.42578125" style="103" customWidth="1"/>
    <col min="5626" max="5627" width="14.7109375" style="103" customWidth="1"/>
    <col min="5628" max="5628" width="13" style="103" customWidth="1"/>
    <col min="5629" max="5629" width="12" style="103" customWidth="1"/>
    <col min="5630" max="5633" width="9.28515625" style="103"/>
    <col min="5634" max="5634" width="16.5703125" style="103" customWidth="1"/>
    <col min="5635" max="5640" width="9.28515625" style="103"/>
    <col min="5641" max="5641" width="14.42578125" style="103" customWidth="1"/>
    <col min="5642" max="5645" width="9.28515625" style="103"/>
    <col min="5646" max="5646" width="10.5703125" style="103" customWidth="1"/>
    <col min="5647" max="5875" width="9.28515625" style="103"/>
    <col min="5876" max="5876" width="24.5703125" style="103" customWidth="1"/>
    <col min="5877" max="5878" width="19.42578125" style="103" customWidth="1"/>
    <col min="5879" max="5879" width="16.42578125" style="103" customWidth="1"/>
    <col min="5880" max="5880" width="24.7109375" style="103" customWidth="1"/>
    <col min="5881" max="5881" width="14.42578125" style="103" customWidth="1"/>
    <col min="5882" max="5883" width="14.7109375" style="103" customWidth="1"/>
    <col min="5884" max="5884" width="13" style="103" customWidth="1"/>
    <col min="5885" max="5885" width="12" style="103" customWidth="1"/>
    <col min="5886" max="5889" width="9.28515625" style="103"/>
    <col min="5890" max="5890" width="16.5703125" style="103" customWidth="1"/>
    <col min="5891" max="5896" width="9.28515625" style="103"/>
    <col min="5897" max="5897" width="14.42578125" style="103" customWidth="1"/>
    <col min="5898" max="5901" width="9.28515625" style="103"/>
    <col min="5902" max="5902" width="10.5703125" style="103" customWidth="1"/>
    <col min="5903" max="6131" width="9.28515625" style="103"/>
    <col min="6132" max="6132" width="24.5703125" style="103" customWidth="1"/>
    <col min="6133" max="6134" width="19.42578125" style="103" customWidth="1"/>
    <col min="6135" max="6135" width="16.42578125" style="103" customWidth="1"/>
    <col min="6136" max="6136" width="24.7109375" style="103" customWidth="1"/>
    <col min="6137" max="6137" width="14.42578125" style="103" customWidth="1"/>
    <col min="6138" max="6139" width="14.7109375" style="103" customWidth="1"/>
    <col min="6140" max="6140" width="13" style="103" customWidth="1"/>
    <col min="6141" max="6141" width="12" style="103" customWidth="1"/>
    <col min="6142" max="6145" width="9.28515625" style="103"/>
    <col min="6146" max="6146" width="16.5703125" style="103" customWidth="1"/>
    <col min="6147" max="6152" width="9.28515625" style="103"/>
    <col min="6153" max="6153" width="14.42578125" style="103" customWidth="1"/>
    <col min="6154" max="6157" width="9.28515625" style="103"/>
    <col min="6158" max="6158" width="10.5703125" style="103" customWidth="1"/>
    <col min="6159" max="6387" width="9.28515625" style="103"/>
    <col min="6388" max="6388" width="24.5703125" style="103" customWidth="1"/>
    <col min="6389" max="6390" width="19.42578125" style="103" customWidth="1"/>
    <col min="6391" max="6391" width="16.42578125" style="103" customWidth="1"/>
    <col min="6392" max="6392" width="24.7109375" style="103" customWidth="1"/>
    <col min="6393" max="6393" width="14.42578125" style="103" customWidth="1"/>
    <col min="6394" max="6395" width="14.7109375" style="103" customWidth="1"/>
    <col min="6396" max="6396" width="13" style="103" customWidth="1"/>
    <col min="6397" max="6397" width="12" style="103" customWidth="1"/>
    <col min="6398" max="6401" width="9.28515625" style="103"/>
    <col min="6402" max="6402" width="16.5703125" style="103" customWidth="1"/>
    <col min="6403" max="6408" width="9.28515625" style="103"/>
    <col min="6409" max="6409" width="14.42578125" style="103" customWidth="1"/>
    <col min="6410" max="6413" width="9.28515625" style="103"/>
    <col min="6414" max="6414" width="10.5703125" style="103" customWidth="1"/>
    <col min="6415" max="6643" width="9.28515625" style="103"/>
    <col min="6644" max="6644" width="24.5703125" style="103" customWidth="1"/>
    <col min="6645" max="6646" width="19.42578125" style="103" customWidth="1"/>
    <col min="6647" max="6647" width="16.42578125" style="103" customWidth="1"/>
    <col min="6648" max="6648" width="24.7109375" style="103" customWidth="1"/>
    <col min="6649" max="6649" width="14.42578125" style="103" customWidth="1"/>
    <col min="6650" max="6651" width="14.7109375" style="103" customWidth="1"/>
    <col min="6652" max="6652" width="13" style="103" customWidth="1"/>
    <col min="6653" max="6653" width="12" style="103" customWidth="1"/>
    <col min="6654" max="6657" width="9.28515625" style="103"/>
    <col min="6658" max="6658" width="16.5703125" style="103" customWidth="1"/>
    <col min="6659" max="6664" width="9.28515625" style="103"/>
    <col min="6665" max="6665" width="14.42578125" style="103" customWidth="1"/>
    <col min="6666" max="6669" width="9.28515625" style="103"/>
    <col min="6670" max="6670" width="10.5703125" style="103" customWidth="1"/>
    <col min="6671" max="6899" width="9.28515625" style="103"/>
    <col min="6900" max="6900" width="24.5703125" style="103" customWidth="1"/>
    <col min="6901" max="6902" width="19.42578125" style="103" customWidth="1"/>
    <col min="6903" max="6903" width="16.42578125" style="103" customWidth="1"/>
    <col min="6904" max="6904" width="24.7109375" style="103" customWidth="1"/>
    <col min="6905" max="6905" width="14.42578125" style="103" customWidth="1"/>
    <col min="6906" max="6907" width="14.7109375" style="103" customWidth="1"/>
    <col min="6908" max="6908" width="13" style="103" customWidth="1"/>
    <col min="6909" max="6909" width="12" style="103" customWidth="1"/>
    <col min="6910" max="6913" width="9.28515625" style="103"/>
    <col min="6914" max="6914" width="16.5703125" style="103" customWidth="1"/>
    <col min="6915" max="6920" width="9.28515625" style="103"/>
    <col min="6921" max="6921" width="14.42578125" style="103" customWidth="1"/>
    <col min="6922" max="6925" width="9.28515625" style="103"/>
    <col min="6926" max="6926" width="10.5703125" style="103" customWidth="1"/>
    <col min="6927" max="7155" width="9.28515625" style="103"/>
    <col min="7156" max="7156" width="24.5703125" style="103" customWidth="1"/>
    <col min="7157" max="7158" width="19.42578125" style="103" customWidth="1"/>
    <col min="7159" max="7159" width="16.42578125" style="103" customWidth="1"/>
    <col min="7160" max="7160" width="24.7109375" style="103" customWidth="1"/>
    <col min="7161" max="7161" width="14.42578125" style="103" customWidth="1"/>
    <col min="7162" max="7163" width="14.7109375" style="103" customWidth="1"/>
    <col min="7164" max="7164" width="13" style="103" customWidth="1"/>
    <col min="7165" max="7165" width="12" style="103" customWidth="1"/>
    <col min="7166" max="7169" width="9.28515625" style="103"/>
    <col min="7170" max="7170" width="16.5703125" style="103" customWidth="1"/>
    <col min="7171" max="7176" width="9.28515625" style="103"/>
    <col min="7177" max="7177" width="14.42578125" style="103" customWidth="1"/>
    <col min="7178" max="7181" width="9.28515625" style="103"/>
    <col min="7182" max="7182" width="10.5703125" style="103" customWidth="1"/>
    <col min="7183" max="7411" width="9.28515625" style="103"/>
    <col min="7412" max="7412" width="24.5703125" style="103" customWidth="1"/>
    <col min="7413" max="7414" width="19.42578125" style="103" customWidth="1"/>
    <col min="7415" max="7415" width="16.42578125" style="103" customWidth="1"/>
    <col min="7416" max="7416" width="24.7109375" style="103" customWidth="1"/>
    <col min="7417" max="7417" width="14.42578125" style="103" customWidth="1"/>
    <col min="7418" max="7419" width="14.7109375" style="103" customWidth="1"/>
    <col min="7420" max="7420" width="13" style="103" customWidth="1"/>
    <col min="7421" max="7421" width="12" style="103" customWidth="1"/>
    <col min="7422" max="7425" width="9.28515625" style="103"/>
    <col min="7426" max="7426" width="16.5703125" style="103" customWidth="1"/>
    <col min="7427" max="7432" width="9.28515625" style="103"/>
    <col min="7433" max="7433" width="14.42578125" style="103" customWidth="1"/>
    <col min="7434" max="7437" width="9.28515625" style="103"/>
    <col min="7438" max="7438" width="10.5703125" style="103" customWidth="1"/>
    <col min="7439" max="7667" width="9.28515625" style="103"/>
    <col min="7668" max="7668" width="24.5703125" style="103" customWidth="1"/>
    <col min="7669" max="7670" width="19.42578125" style="103" customWidth="1"/>
    <col min="7671" max="7671" width="16.42578125" style="103" customWidth="1"/>
    <col min="7672" max="7672" width="24.7109375" style="103" customWidth="1"/>
    <col min="7673" max="7673" width="14.42578125" style="103" customWidth="1"/>
    <col min="7674" max="7675" width="14.7109375" style="103" customWidth="1"/>
    <col min="7676" max="7676" width="13" style="103" customWidth="1"/>
    <col min="7677" max="7677" width="12" style="103" customWidth="1"/>
    <col min="7678" max="7681" width="9.28515625" style="103"/>
    <col min="7682" max="7682" width="16.5703125" style="103" customWidth="1"/>
    <col min="7683" max="7688" width="9.28515625" style="103"/>
    <col min="7689" max="7689" width="14.42578125" style="103" customWidth="1"/>
    <col min="7690" max="7693" width="9.28515625" style="103"/>
    <col min="7694" max="7694" width="10.5703125" style="103" customWidth="1"/>
    <col min="7695" max="7923" width="9.28515625" style="103"/>
    <col min="7924" max="7924" width="24.5703125" style="103" customWidth="1"/>
    <col min="7925" max="7926" width="19.42578125" style="103" customWidth="1"/>
    <col min="7927" max="7927" width="16.42578125" style="103" customWidth="1"/>
    <col min="7928" max="7928" width="24.7109375" style="103" customWidth="1"/>
    <col min="7929" max="7929" width="14.42578125" style="103" customWidth="1"/>
    <col min="7930" max="7931" width="14.7109375" style="103" customWidth="1"/>
    <col min="7932" max="7932" width="13" style="103" customWidth="1"/>
    <col min="7933" max="7933" width="12" style="103" customWidth="1"/>
    <col min="7934" max="7937" width="9.28515625" style="103"/>
    <col min="7938" max="7938" width="16.5703125" style="103" customWidth="1"/>
    <col min="7939" max="7944" width="9.28515625" style="103"/>
    <col min="7945" max="7945" width="14.42578125" style="103" customWidth="1"/>
    <col min="7946" max="7949" width="9.28515625" style="103"/>
    <col min="7950" max="7950" width="10.5703125" style="103" customWidth="1"/>
    <col min="7951" max="8179" width="9.28515625" style="103"/>
    <col min="8180" max="8180" width="24.5703125" style="103" customWidth="1"/>
    <col min="8181" max="8182" width="19.42578125" style="103" customWidth="1"/>
    <col min="8183" max="8183" width="16.42578125" style="103" customWidth="1"/>
    <col min="8184" max="8184" width="24.7109375" style="103" customWidth="1"/>
    <col min="8185" max="8185" width="14.42578125" style="103" customWidth="1"/>
    <col min="8186" max="8187" width="14.7109375" style="103" customWidth="1"/>
    <col min="8188" max="8188" width="13" style="103" customWidth="1"/>
    <col min="8189" max="8189" width="12" style="103" customWidth="1"/>
    <col min="8190" max="8193" width="9.28515625" style="103"/>
    <col min="8194" max="8194" width="16.5703125" style="103" customWidth="1"/>
    <col min="8195" max="8200" width="9.28515625" style="103"/>
    <col min="8201" max="8201" width="14.42578125" style="103" customWidth="1"/>
    <col min="8202" max="8205" width="9.28515625" style="103"/>
    <col min="8206" max="8206" width="10.5703125" style="103" customWidth="1"/>
    <col min="8207" max="8435" width="9.28515625" style="103"/>
    <col min="8436" max="8436" width="24.5703125" style="103" customWidth="1"/>
    <col min="8437" max="8438" width="19.42578125" style="103" customWidth="1"/>
    <col min="8439" max="8439" width="16.42578125" style="103" customWidth="1"/>
    <col min="8440" max="8440" width="24.7109375" style="103" customWidth="1"/>
    <col min="8441" max="8441" width="14.42578125" style="103" customWidth="1"/>
    <col min="8442" max="8443" width="14.7109375" style="103" customWidth="1"/>
    <col min="8444" max="8444" width="13" style="103" customWidth="1"/>
    <col min="8445" max="8445" width="12" style="103" customWidth="1"/>
    <col min="8446" max="8449" width="9.28515625" style="103"/>
    <col min="8450" max="8450" width="16.5703125" style="103" customWidth="1"/>
    <col min="8451" max="8456" width="9.28515625" style="103"/>
    <col min="8457" max="8457" width="14.42578125" style="103" customWidth="1"/>
    <col min="8458" max="8461" width="9.28515625" style="103"/>
    <col min="8462" max="8462" width="10.5703125" style="103" customWidth="1"/>
    <col min="8463" max="8691" width="9.28515625" style="103"/>
    <col min="8692" max="8692" width="24.5703125" style="103" customWidth="1"/>
    <col min="8693" max="8694" width="19.42578125" style="103" customWidth="1"/>
    <col min="8695" max="8695" width="16.42578125" style="103" customWidth="1"/>
    <col min="8696" max="8696" width="24.7109375" style="103" customWidth="1"/>
    <col min="8697" max="8697" width="14.42578125" style="103" customWidth="1"/>
    <col min="8698" max="8699" width="14.7109375" style="103" customWidth="1"/>
    <col min="8700" max="8700" width="13" style="103" customWidth="1"/>
    <col min="8701" max="8701" width="12" style="103" customWidth="1"/>
    <col min="8702" max="8705" width="9.28515625" style="103"/>
    <col min="8706" max="8706" width="16.5703125" style="103" customWidth="1"/>
    <col min="8707" max="8712" width="9.28515625" style="103"/>
    <col min="8713" max="8713" width="14.42578125" style="103" customWidth="1"/>
    <col min="8714" max="8717" width="9.28515625" style="103"/>
    <col min="8718" max="8718" width="10.5703125" style="103" customWidth="1"/>
    <col min="8719" max="8947" width="9.28515625" style="103"/>
    <col min="8948" max="8948" width="24.5703125" style="103" customWidth="1"/>
    <col min="8949" max="8950" width="19.42578125" style="103" customWidth="1"/>
    <col min="8951" max="8951" width="16.42578125" style="103" customWidth="1"/>
    <col min="8952" max="8952" width="24.7109375" style="103" customWidth="1"/>
    <col min="8953" max="8953" width="14.42578125" style="103" customWidth="1"/>
    <col min="8954" max="8955" width="14.7109375" style="103" customWidth="1"/>
    <col min="8956" max="8956" width="13" style="103" customWidth="1"/>
    <col min="8957" max="8957" width="12" style="103" customWidth="1"/>
    <col min="8958" max="8961" width="9.28515625" style="103"/>
    <col min="8962" max="8962" width="16.5703125" style="103" customWidth="1"/>
    <col min="8963" max="8968" width="9.28515625" style="103"/>
    <col min="8969" max="8969" width="14.42578125" style="103" customWidth="1"/>
    <col min="8970" max="8973" width="9.28515625" style="103"/>
    <col min="8974" max="8974" width="10.5703125" style="103" customWidth="1"/>
    <col min="8975" max="9203" width="9.28515625" style="103"/>
    <col min="9204" max="9204" width="24.5703125" style="103" customWidth="1"/>
    <col min="9205" max="9206" width="19.42578125" style="103" customWidth="1"/>
    <col min="9207" max="9207" width="16.42578125" style="103" customWidth="1"/>
    <col min="9208" max="9208" width="24.7109375" style="103" customWidth="1"/>
    <col min="9209" max="9209" width="14.42578125" style="103" customWidth="1"/>
    <col min="9210" max="9211" width="14.7109375" style="103" customWidth="1"/>
    <col min="9212" max="9212" width="13" style="103" customWidth="1"/>
    <col min="9213" max="9213" width="12" style="103" customWidth="1"/>
    <col min="9214" max="9217" width="9.28515625" style="103"/>
    <col min="9218" max="9218" width="16.5703125" style="103" customWidth="1"/>
    <col min="9219" max="9224" width="9.28515625" style="103"/>
    <col min="9225" max="9225" width="14.42578125" style="103" customWidth="1"/>
    <col min="9226" max="9229" width="9.28515625" style="103"/>
    <col min="9230" max="9230" width="10.5703125" style="103" customWidth="1"/>
    <col min="9231" max="9459" width="9.28515625" style="103"/>
    <col min="9460" max="9460" width="24.5703125" style="103" customWidth="1"/>
    <col min="9461" max="9462" width="19.42578125" style="103" customWidth="1"/>
    <col min="9463" max="9463" width="16.42578125" style="103" customWidth="1"/>
    <col min="9464" max="9464" width="24.7109375" style="103" customWidth="1"/>
    <col min="9465" max="9465" width="14.42578125" style="103" customWidth="1"/>
    <col min="9466" max="9467" width="14.7109375" style="103" customWidth="1"/>
    <col min="9468" max="9468" width="13" style="103" customWidth="1"/>
    <col min="9469" max="9469" width="12" style="103" customWidth="1"/>
    <col min="9470" max="9473" width="9.28515625" style="103"/>
    <col min="9474" max="9474" width="16.5703125" style="103" customWidth="1"/>
    <col min="9475" max="9480" width="9.28515625" style="103"/>
    <col min="9481" max="9481" width="14.42578125" style="103" customWidth="1"/>
    <col min="9482" max="9485" width="9.28515625" style="103"/>
    <col min="9486" max="9486" width="10.5703125" style="103" customWidth="1"/>
    <col min="9487" max="9715" width="9.28515625" style="103"/>
    <col min="9716" max="9716" width="24.5703125" style="103" customWidth="1"/>
    <col min="9717" max="9718" width="19.42578125" style="103" customWidth="1"/>
    <col min="9719" max="9719" width="16.42578125" style="103" customWidth="1"/>
    <col min="9720" max="9720" width="24.7109375" style="103" customWidth="1"/>
    <col min="9721" max="9721" width="14.42578125" style="103" customWidth="1"/>
    <col min="9722" max="9723" width="14.7109375" style="103" customWidth="1"/>
    <col min="9724" max="9724" width="13" style="103" customWidth="1"/>
    <col min="9725" max="9725" width="12" style="103" customWidth="1"/>
    <col min="9726" max="9729" width="9.28515625" style="103"/>
    <col min="9730" max="9730" width="16.5703125" style="103" customWidth="1"/>
    <col min="9731" max="9736" width="9.28515625" style="103"/>
    <col min="9737" max="9737" width="14.42578125" style="103" customWidth="1"/>
    <col min="9738" max="9741" width="9.28515625" style="103"/>
    <col min="9742" max="9742" width="10.5703125" style="103" customWidth="1"/>
    <col min="9743" max="9971" width="9.28515625" style="103"/>
    <col min="9972" max="9972" width="24.5703125" style="103" customWidth="1"/>
    <col min="9973" max="9974" width="19.42578125" style="103" customWidth="1"/>
    <col min="9975" max="9975" width="16.42578125" style="103" customWidth="1"/>
    <col min="9976" max="9976" width="24.7109375" style="103" customWidth="1"/>
    <col min="9977" max="9977" width="14.42578125" style="103" customWidth="1"/>
    <col min="9978" max="9979" width="14.7109375" style="103" customWidth="1"/>
    <col min="9980" max="9980" width="13" style="103" customWidth="1"/>
    <col min="9981" max="9981" width="12" style="103" customWidth="1"/>
    <col min="9982" max="9985" width="9.28515625" style="103"/>
    <col min="9986" max="9986" width="16.5703125" style="103" customWidth="1"/>
    <col min="9987" max="9992" width="9.28515625" style="103"/>
    <col min="9993" max="9993" width="14.42578125" style="103" customWidth="1"/>
    <col min="9994" max="9997" width="9.28515625" style="103"/>
    <col min="9998" max="9998" width="10.5703125" style="103" customWidth="1"/>
    <col min="9999" max="10227" width="9.28515625" style="103"/>
    <col min="10228" max="10228" width="24.5703125" style="103" customWidth="1"/>
    <col min="10229" max="10230" width="19.42578125" style="103" customWidth="1"/>
    <col min="10231" max="10231" width="16.42578125" style="103" customWidth="1"/>
    <col min="10232" max="10232" width="24.7109375" style="103" customWidth="1"/>
    <col min="10233" max="10233" width="14.42578125" style="103" customWidth="1"/>
    <col min="10234" max="10235" width="14.7109375" style="103" customWidth="1"/>
    <col min="10236" max="10236" width="13" style="103" customWidth="1"/>
    <col min="10237" max="10237" width="12" style="103" customWidth="1"/>
    <col min="10238" max="10241" width="9.28515625" style="103"/>
    <col min="10242" max="10242" width="16.5703125" style="103" customWidth="1"/>
    <col min="10243" max="10248" width="9.28515625" style="103"/>
    <col min="10249" max="10249" width="14.42578125" style="103" customWidth="1"/>
    <col min="10250" max="10253" width="9.28515625" style="103"/>
    <col min="10254" max="10254" width="10.5703125" style="103" customWidth="1"/>
    <col min="10255" max="10483" width="9.28515625" style="103"/>
    <col min="10484" max="10484" width="24.5703125" style="103" customWidth="1"/>
    <col min="10485" max="10486" width="19.42578125" style="103" customWidth="1"/>
    <col min="10487" max="10487" width="16.42578125" style="103" customWidth="1"/>
    <col min="10488" max="10488" width="24.7109375" style="103" customWidth="1"/>
    <col min="10489" max="10489" width="14.42578125" style="103" customWidth="1"/>
    <col min="10490" max="10491" width="14.7109375" style="103" customWidth="1"/>
    <col min="10492" max="10492" width="13" style="103" customWidth="1"/>
    <col min="10493" max="10493" width="12" style="103" customWidth="1"/>
    <col min="10494" max="10497" width="9.28515625" style="103"/>
    <col min="10498" max="10498" width="16.5703125" style="103" customWidth="1"/>
    <col min="10499" max="10504" width="9.28515625" style="103"/>
    <col min="10505" max="10505" width="14.42578125" style="103" customWidth="1"/>
    <col min="10506" max="10509" width="9.28515625" style="103"/>
    <col min="10510" max="10510" width="10.5703125" style="103" customWidth="1"/>
    <col min="10511" max="10739" width="9.28515625" style="103"/>
    <col min="10740" max="10740" width="24.5703125" style="103" customWidth="1"/>
    <col min="10741" max="10742" width="19.42578125" style="103" customWidth="1"/>
    <col min="10743" max="10743" width="16.42578125" style="103" customWidth="1"/>
    <col min="10744" max="10744" width="24.7109375" style="103" customWidth="1"/>
    <col min="10745" max="10745" width="14.42578125" style="103" customWidth="1"/>
    <col min="10746" max="10747" width="14.7109375" style="103" customWidth="1"/>
    <col min="10748" max="10748" width="13" style="103" customWidth="1"/>
    <col min="10749" max="10749" width="12" style="103" customWidth="1"/>
    <col min="10750" max="10753" width="9.28515625" style="103"/>
    <col min="10754" max="10754" width="16.5703125" style="103" customWidth="1"/>
    <col min="10755" max="10760" width="9.28515625" style="103"/>
    <col min="10761" max="10761" width="14.42578125" style="103" customWidth="1"/>
    <col min="10762" max="10765" width="9.28515625" style="103"/>
    <col min="10766" max="10766" width="10.5703125" style="103" customWidth="1"/>
    <col min="10767" max="10995" width="9.28515625" style="103"/>
    <col min="10996" max="10996" width="24.5703125" style="103" customWidth="1"/>
    <col min="10997" max="10998" width="19.42578125" style="103" customWidth="1"/>
    <col min="10999" max="10999" width="16.42578125" style="103" customWidth="1"/>
    <col min="11000" max="11000" width="24.7109375" style="103" customWidth="1"/>
    <col min="11001" max="11001" width="14.42578125" style="103" customWidth="1"/>
    <col min="11002" max="11003" width="14.7109375" style="103" customWidth="1"/>
    <col min="11004" max="11004" width="13" style="103" customWidth="1"/>
    <col min="11005" max="11005" width="12" style="103" customWidth="1"/>
    <col min="11006" max="11009" width="9.28515625" style="103"/>
    <col min="11010" max="11010" width="16.5703125" style="103" customWidth="1"/>
    <col min="11011" max="11016" width="9.28515625" style="103"/>
    <col min="11017" max="11017" width="14.42578125" style="103" customWidth="1"/>
    <col min="11018" max="11021" width="9.28515625" style="103"/>
    <col min="11022" max="11022" width="10.5703125" style="103" customWidth="1"/>
    <col min="11023" max="11251" width="9.28515625" style="103"/>
    <col min="11252" max="11252" width="24.5703125" style="103" customWidth="1"/>
    <col min="11253" max="11254" width="19.42578125" style="103" customWidth="1"/>
    <col min="11255" max="11255" width="16.42578125" style="103" customWidth="1"/>
    <col min="11256" max="11256" width="24.7109375" style="103" customWidth="1"/>
    <col min="11257" max="11257" width="14.42578125" style="103" customWidth="1"/>
    <col min="11258" max="11259" width="14.7109375" style="103" customWidth="1"/>
    <col min="11260" max="11260" width="13" style="103" customWidth="1"/>
    <col min="11261" max="11261" width="12" style="103" customWidth="1"/>
    <col min="11262" max="11265" width="9.28515625" style="103"/>
    <col min="11266" max="11266" width="16.5703125" style="103" customWidth="1"/>
    <col min="11267" max="11272" width="9.28515625" style="103"/>
    <col min="11273" max="11273" width="14.42578125" style="103" customWidth="1"/>
    <col min="11274" max="11277" width="9.28515625" style="103"/>
    <col min="11278" max="11278" width="10.5703125" style="103" customWidth="1"/>
    <col min="11279" max="11507" width="9.28515625" style="103"/>
    <col min="11508" max="11508" width="24.5703125" style="103" customWidth="1"/>
    <col min="11509" max="11510" width="19.42578125" style="103" customWidth="1"/>
    <col min="11511" max="11511" width="16.42578125" style="103" customWidth="1"/>
    <col min="11512" max="11512" width="24.7109375" style="103" customWidth="1"/>
    <col min="11513" max="11513" width="14.42578125" style="103" customWidth="1"/>
    <col min="11514" max="11515" width="14.7109375" style="103" customWidth="1"/>
    <col min="11516" max="11516" width="13" style="103" customWidth="1"/>
    <col min="11517" max="11517" width="12" style="103" customWidth="1"/>
    <col min="11518" max="11521" width="9.28515625" style="103"/>
    <col min="11522" max="11522" width="16.5703125" style="103" customWidth="1"/>
    <col min="11523" max="11528" width="9.28515625" style="103"/>
    <col min="11529" max="11529" width="14.42578125" style="103" customWidth="1"/>
    <col min="11530" max="11533" width="9.28515625" style="103"/>
    <col min="11534" max="11534" width="10.5703125" style="103" customWidth="1"/>
    <col min="11535" max="11763" width="9.28515625" style="103"/>
    <col min="11764" max="11764" width="24.5703125" style="103" customWidth="1"/>
    <col min="11765" max="11766" width="19.42578125" style="103" customWidth="1"/>
    <col min="11767" max="11767" width="16.42578125" style="103" customWidth="1"/>
    <col min="11768" max="11768" width="24.7109375" style="103" customWidth="1"/>
    <col min="11769" max="11769" width="14.42578125" style="103" customWidth="1"/>
    <col min="11770" max="11771" width="14.7109375" style="103" customWidth="1"/>
    <col min="11772" max="11772" width="13" style="103" customWidth="1"/>
    <col min="11773" max="11773" width="12" style="103" customWidth="1"/>
    <col min="11774" max="11777" width="9.28515625" style="103"/>
    <col min="11778" max="11778" width="16.5703125" style="103" customWidth="1"/>
    <col min="11779" max="11784" width="9.28515625" style="103"/>
    <col min="11785" max="11785" width="14.42578125" style="103" customWidth="1"/>
    <col min="11786" max="11789" width="9.28515625" style="103"/>
    <col min="11790" max="11790" width="10.5703125" style="103" customWidth="1"/>
    <col min="11791" max="12019" width="9.28515625" style="103"/>
    <col min="12020" max="12020" width="24.5703125" style="103" customWidth="1"/>
    <col min="12021" max="12022" width="19.42578125" style="103" customWidth="1"/>
    <col min="12023" max="12023" width="16.42578125" style="103" customWidth="1"/>
    <col min="12024" max="12024" width="24.7109375" style="103" customWidth="1"/>
    <col min="12025" max="12025" width="14.42578125" style="103" customWidth="1"/>
    <col min="12026" max="12027" width="14.7109375" style="103" customWidth="1"/>
    <col min="12028" max="12028" width="13" style="103" customWidth="1"/>
    <col min="12029" max="12029" width="12" style="103" customWidth="1"/>
    <col min="12030" max="12033" width="9.28515625" style="103"/>
    <col min="12034" max="12034" width="16.5703125" style="103" customWidth="1"/>
    <col min="12035" max="12040" width="9.28515625" style="103"/>
    <col min="12041" max="12041" width="14.42578125" style="103" customWidth="1"/>
    <col min="12042" max="12045" width="9.28515625" style="103"/>
    <col min="12046" max="12046" width="10.5703125" style="103" customWidth="1"/>
    <col min="12047" max="12275" width="9.28515625" style="103"/>
    <col min="12276" max="12276" width="24.5703125" style="103" customWidth="1"/>
    <col min="12277" max="12278" width="19.42578125" style="103" customWidth="1"/>
    <col min="12279" max="12279" width="16.42578125" style="103" customWidth="1"/>
    <col min="12280" max="12280" width="24.7109375" style="103" customWidth="1"/>
    <col min="12281" max="12281" width="14.42578125" style="103" customWidth="1"/>
    <col min="12282" max="12283" width="14.7109375" style="103" customWidth="1"/>
    <col min="12284" max="12284" width="13" style="103" customWidth="1"/>
    <col min="12285" max="12285" width="12" style="103" customWidth="1"/>
    <col min="12286" max="12289" width="9.28515625" style="103"/>
    <col min="12290" max="12290" width="16.5703125" style="103" customWidth="1"/>
    <col min="12291" max="12296" width="9.28515625" style="103"/>
    <col min="12297" max="12297" width="14.42578125" style="103" customWidth="1"/>
    <col min="12298" max="12301" width="9.28515625" style="103"/>
    <col min="12302" max="12302" width="10.5703125" style="103" customWidth="1"/>
    <col min="12303" max="12531" width="9.28515625" style="103"/>
    <col min="12532" max="12532" width="24.5703125" style="103" customWidth="1"/>
    <col min="12533" max="12534" width="19.42578125" style="103" customWidth="1"/>
    <col min="12535" max="12535" width="16.42578125" style="103" customWidth="1"/>
    <col min="12536" max="12536" width="24.7109375" style="103" customWidth="1"/>
    <col min="12537" max="12537" width="14.42578125" style="103" customWidth="1"/>
    <col min="12538" max="12539" width="14.7109375" style="103" customWidth="1"/>
    <col min="12540" max="12540" width="13" style="103" customWidth="1"/>
    <col min="12541" max="12541" width="12" style="103" customWidth="1"/>
    <col min="12542" max="12545" width="9.28515625" style="103"/>
    <col min="12546" max="12546" width="16.5703125" style="103" customWidth="1"/>
    <col min="12547" max="12552" width="9.28515625" style="103"/>
    <col min="12553" max="12553" width="14.42578125" style="103" customWidth="1"/>
    <col min="12554" max="12557" width="9.28515625" style="103"/>
    <col min="12558" max="12558" width="10.5703125" style="103" customWidth="1"/>
    <col min="12559" max="12787" width="9.28515625" style="103"/>
    <col min="12788" max="12788" width="24.5703125" style="103" customWidth="1"/>
    <col min="12789" max="12790" width="19.42578125" style="103" customWidth="1"/>
    <col min="12791" max="12791" width="16.42578125" style="103" customWidth="1"/>
    <col min="12792" max="12792" width="24.7109375" style="103" customWidth="1"/>
    <col min="12793" max="12793" width="14.42578125" style="103" customWidth="1"/>
    <col min="12794" max="12795" width="14.7109375" style="103" customWidth="1"/>
    <col min="12796" max="12796" width="13" style="103" customWidth="1"/>
    <col min="12797" max="12797" width="12" style="103" customWidth="1"/>
    <col min="12798" max="12801" width="9.28515625" style="103"/>
    <col min="12802" max="12802" width="16.5703125" style="103" customWidth="1"/>
    <col min="12803" max="12808" width="9.28515625" style="103"/>
    <col min="12809" max="12809" width="14.42578125" style="103" customWidth="1"/>
    <col min="12810" max="12813" width="9.28515625" style="103"/>
    <col min="12814" max="12814" width="10.5703125" style="103" customWidth="1"/>
    <col min="12815" max="13043" width="9.28515625" style="103"/>
    <col min="13044" max="13044" width="24.5703125" style="103" customWidth="1"/>
    <col min="13045" max="13046" width="19.42578125" style="103" customWidth="1"/>
    <col min="13047" max="13047" width="16.42578125" style="103" customWidth="1"/>
    <col min="13048" max="13048" width="24.7109375" style="103" customWidth="1"/>
    <col min="13049" max="13049" width="14.42578125" style="103" customWidth="1"/>
    <col min="13050" max="13051" width="14.7109375" style="103" customWidth="1"/>
    <col min="13052" max="13052" width="13" style="103" customWidth="1"/>
    <col min="13053" max="13053" width="12" style="103" customWidth="1"/>
    <col min="13054" max="13057" width="9.28515625" style="103"/>
    <col min="13058" max="13058" width="16.5703125" style="103" customWidth="1"/>
    <col min="13059" max="13064" width="9.28515625" style="103"/>
    <col min="13065" max="13065" width="14.42578125" style="103" customWidth="1"/>
    <col min="13066" max="13069" width="9.28515625" style="103"/>
    <col min="13070" max="13070" width="10.5703125" style="103" customWidth="1"/>
    <col min="13071" max="13299" width="9.28515625" style="103"/>
    <col min="13300" max="13300" width="24.5703125" style="103" customWidth="1"/>
    <col min="13301" max="13302" width="19.42578125" style="103" customWidth="1"/>
    <col min="13303" max="13303" width="16.42578125" style="103" customWidth="1"/>
    <col min="13304" max="13304" width="24.7109375" style="103" customWidth="1"/>
    <col min="13305" max="13305" width="14.42578125" style="103" customWidth="1"/>
    <col min="13306" max="13307" width="14.7109375" style="103" customWidth="1"/>
    <col min="13308" max="13308" width="13" style="103" customWidth="1"/>
    <col min="13309" max="13309" width="12" style="103" customWidth="1"/>
    <col min="13310" max="13313" width="9.28515625" style="103"/>
    <col min="13314" max="13314" width="16.5703125" style="103" customWidth="1"/>
    <col min="13315" max="13320" width="9.28515625" style="103"/>
    <col min="13321" max="13321" width="14.42578125" style="103" customWidth="1"/>
    <col min="13322" max="13325" width="9.28515625" style="103"/>
    <col min="13326" max="13326" width="10.5703125" style="103" customWidth="1"/>
    <col min="13327" max="13555" width="9.28515625" style="103"/>
    <col min="13556" max="13556" width="24.5703125" style="103" customWidth="1"/>
    <col min="13557" max="13558" width="19.42578125" style="103" customWidth="1"/>
    <col min="13559" max="13559" width="16.42578125" style="103" customWidth="1"/>
    <col min="13560" max="13560" width="24.7109375" style="103" customWidth="1"/>
    <col min="13561" max="13561" width="14.42578125" style="103" customWidth="1"/>
    <col min="13562" max="13563" width="14.7109375" style="103" customWidth="1"/>
    <col min="13564" max="13564" width="13" style="103" customWidth="1"/>
    <col min="13565" max="13565" width="12" style="103" customWidth="1"/>
    <col min="13566" max="13569" width="9.28515625" style="103"/>
    <col min="13570" max="13570" width="16.5703125" style="103" customWidth="1"/>
    <col min="13571" max="13576" width="9.28515625" style="103"/>
    <col min="13577" max="13577" width="14.42578125" style="103" customWidth="1"/>
    <col min="13578" max="13581" width="9.28515625" style="103"/>
    <col min="13582" max="13582" width="10.5703125" style="103" customWidth="1"/>
    <col min="13583" max="13811" width="9.28515625" style="103"/>
    <col min="13812" max="13812" width="24.5703125" style="103" customWidth="1"/>
    <col min="13813" max="13814" width="19.42578125" style="103" customWidth="1"/>
    <col min="13815" max="13815" width="16.42578125" style="103" customWidth="1"/>
    <col min="13816" max="13816" width="24.7109375" style="103" customWidth="1"/>
    <col min="13817" max="13817" width="14.42578125" style="103" customWidth="1"/>
    <col min="13818" max="13819" width="14.7109375" style="103" customWidth="1"/>
    <col min="13820" max="13820" width="13" style="103" customWidth="1"/>
    <col min="13821" max="13821" width="12" style="103" customWidth="1"/>
    <col min="13822" max="13825" width="9.28515625" style="103"/>
    <col min="13826" max="13826" width="16.5703125" style="103" customWidth="1"/>
    <col min="13827" max="13832" width="9.28515625" style="103"/>
    <col min="13833" max="13833" width="14.42578125" style="103" customWidth="1"/>
    <col min="13834" max="13837" width="9.28515625" style="103"/>
    <col min="13838" max="13838" width="10.5703125" style="103" customWidth="1"/>
    <col min="13839" max="14067" width="9.28515625" style="103"/>
    <col min="14068" max="14068" width="24.5703125" style="103" customWidth="1"/>
    <col min="14069" max="14070" width="19.42578125" style="103" customWidth="1"/>
    <col min="14071" max="14071" width="16.42578125" style="103" customWidth="1"/>
    <col min="14072" max="14072" width="24.7109375" style="103" customWidth="1"/>
    <col min="14073" max="14073" width="14.42578125" style="103" customWidth="1"/>
    <col min="14074" max="14075" width="14.7109375" style="103" customWidth="1"/>
    <col min="14076" max="14076" width="13" style="103" customWidth="1"/>
    <col min="14077" max="14077" width="12" style="103" customWidth="1"/>
    <col min="14078" max="14081" width="9.28515625" style="103"/>
    <col min="14082" max="14082" width="16.5703125" style="103" customWidth="1"/>
    <col min="14083" max="14088" width="9.28515625" style="103"/>
    <col min="14089" max="14089" width="14.42578125" style="103" customWidth="1"/>
    <col min="14090" max="14093" width="9.28515625" style="103"/>
    <col min="14094" max="14094" width="10.5703125" style="103" customWidth="1"/>
    <col min="14095" max="14323" width="9.28515625" style="103"/>
    <col min="14324" max="14324" width="24.5703125" style="103" customWidth="1"/>
    <col min="14325" max="14326" width="19.42578125" style="103" customWidth="1"/>
    <col min="14327" max="14327" width="16.42578125" style="103" customWidth="1"/>
    <col min="14328" max="14328" width="24.7109375" style="103" customWidth="1"/>
    <col min="14329" max="14329" width="14.42578125" style="103" customWidth="1"/>
    <col min="14330" max="14331" width="14.7109375" style="103" customWidth="1"/>
    <col min="14332" max="14332" width="13" style="103" customWidth="1"/>
    <col min="14333" max="14333" width="12" style="103" customWidth="1"/>
    <col min="14334" max="14337" width="9.28515625" style="103"/>
    <col min="14338" max="14338" width="16.5703125" style="103" customWidth="1"/>
    <col min="14339" max="14344" width="9.28515625" style="103"/>
    <col min="14345" max="14345" width="14.42578125" style="103" customWidth="1"/>
    <col min="14346" max="14349" width="9.28515625" style="103"/>
    <col min="14350" max="14350" width="10.5703125" style="103" customWidth="1"/>
    <col min="14351" max="14579" width="9.28515625" style="103"/>
    <col min="14580" max="14580" width="24.5703125" style="103" customWidth="1"/>
    <col min="14581" max="14582" width="19.42578125" style="103" customWidth="1"/>
    <col min="14583" max="14583" width="16.42578125" style="103" customWidth="1"/>
    <col min="14584" max="14584" width="24.7109375" style="103" customWidth="1"/>
    <col min="14585" max="14585" width="14.42578125" style="103" customWidth="1"/>
    <col min="14586" max="14587" width="14.7109375" style="103" customWidth="1"/>
    <col min="14588" max="14588" width="13" style="103" customWidth="1"/>
    <col min="14589" max="14589" width="12" style="103" customWidth="1"/>
    <col min="14590" max="14593" width="9.28515625" style="103"/>
    <col min="14594" max="14594" width="16.5703125" style="103" customWidth="1"/>
    <col min="14595" max="14600" width="9.28515625" style="103"/>
    <col min="14601" max="14601" width="14.42578125" style="103" customWidth="1"/>
    <col min="14602" max="14605" width="9.28515625" style="103"/>
    <col min="14606" max="14606" width="10.5703125" style="103" customWidth="1"/>
    <col min="14607" max="14835" width="9.28515625" style="103"/>
    <col min="14836" max="14836" width="24.5703125" style="103" customWidth="1"/>
    <col min="14837" max="14838" width="19.42578125" style="103" customWidth="1"/>
    <col min="14839" max="14839" width="16.42578125" style="103" customWidth="1"/>
    <col min="14840" max="14840" width="24.7109375" style="103" customWidth="1"/>
    <col min="14841" max="14841" width="14.42578125" style="103" customWidth="1"/>
    <col min="14842" max="14843" width="14.7109375" style="103" customWidth="1"/>
    <col min="14844" max="14844" width="13" style="103" customWidth="1"/>
    <col min="14845" max="14845" width="12" style="103" customWidth="1"/>
    <col min="14846" max="14849" width="9.28515625" style="103"/>
    <col min="14850" max="14850" width="16.5703125" style="103" customWidth="1"/>
    <col min="14851" max="14856" width="9.28515625" style="103"/>
    <col min="14857" max="14857" width="14.42578125" style="103" customWidth="1"/>
    <col min="14858" max="14861" width="9.28515625" style="103"/>
    <col min="14862" max="14862" width="10.5703125" style="103" customWidth="1"/>
    <col min="14863" max="15091" width="9.28515625" style="103"/>
    <col min="15092" max="15092" width="24.5703125" style="103" customWidth="1"/>
    <col min="15093" max="15094" width="19.42578125" style="103" customWidth="1"/>
    <col min="15095" max="15095" width="16.42578125" style="103" customWidth="1"/>
    <col min="15096" max="15096" width="24.7109375" style="103" customWidth="1"/>
    <col min="15097" max="15097" width="14.42578125" style="103" customWidth="1"/>
    <col min="15098" max="15099" width="14.7109375" style="103" customWidth="1"/>
    <col min="15100" max="15100" width="13" style="103" customWidth="1"/>
    <col min="15101" max="15101" width="12" style="103" customWidth="1"/>
    <col min="15102" max="15105" width="9.28515625" style="103"/>
    <col min="15106" max="15106" width="16.5703125" style="103" customWidth="1"/>
    <col min="15107" max="15112" width="9.28515625" style="103"/>
    <col min="15113" max="15113" width="14.42578125" style="103" customWidth="1"/>
    <col min="15114" max="15117" width="9.28515625" style="103"/>
    <col min="15118" max="15118" width="10.5703125" style="103" customWidth="1"/>
    <col min="15119" max="15347" width="9.28515625" style="103"/>
    <col min="15348" max="15348" width="24.5703125" style="103" customWidth="1"/>
    <col min="15349" max="15350" width="19.42578125" style="103" customWidth="1"/>
    <col min="15351" max="15351" width="16.42578125" style="103" customWidth="1"/>
    <col min="15352" max="15352" width="24.7109375" style="103" customWidth="1"/>
    <col min="15353" max="15353" width="14.42578125" style="103" customWidth="1"/>
    <col min="15354" max="15355" width="14.7109375" style="103" customWidth="1"/>
    <col min="15356" max="15356" width="13" style="103" customWidth="1"/>
    <col min="15357" max="15357" width="12" style="103" customWidth="1"/>
    <col min="15358" max="15361" width="9.28515625" style="103"/>
    <col min="15362" max="15362" width="16.5703125" style="103" customWidth="1"/>
    <col min="15363" max="15368" width="9.28515625" style="103"/>
    <col min="15369" max="15369" width="14.42578125" style="103" customWidth="1"/>
    <col min="15370" max="15373" width="9.28515625" style="103"/>
    <col min="15374" max="15374" width="10.5703125" style="103" customWidth="1"/>
    <col min="15375" max="15603" width="9.28515625" style="103"/>
    <col min="15604" max="15604" width="24.5703125" style="103" customWidth="1"/>
    <col min="15605" max="15606" width="19.42578125" style="103" customWidth="1"/>
    <col min="15607" max="15607" width="16.42578125" style="103" customWidth="1"/>
    <col min="15608" max="15608" width="24.7109375" style="103" customWidth="1"/>
    <col min="15609" max="15609" width="14.42578125" style="103" customWidth="1"/>
    <col min="15610" max="15611" width="14.7109375" style="103" customWidth="1"/>
    <col min="15612" max="15612" width="13" style="103" customWidth="1"/>
    <col min="15613" max="15613" width="12" style="103" customWidth="1"/>
    <col min="15614" max="15617" width="9.28515625" style="103"/>
    <col min="15618" max="15618" width="16.5703125" style="103" customWidth="1"/>
    <col min="15619" max="15624" width="9.28515625" style="103"/>
    <col min="15625" max="15625" width="14.42578125" style="103" customWidth="1"/>
    <col min="15626" max="15629" width="9.28515625" style="103"/>
    <col min="15630" max="15630" width="10.5703125" style="103" customWidth="1"/>
    <col min="15631" max="15859" width="9.28515625" style="103"/>
    <col min="15860" max="15860" width="24.5703125" style="103" customWidth="1"/>
    <col min="15861" max="15862" width="19.42578125" style="103" customWidth="1"/>
    <col min="15863" max="15863" width="16.42578125" style="103" customWidth="1"/>
    <col min="15864" max="15864" width="24.7109375" style="103" customWidth="1"/>
    <col min="15865" max="15865" width="14.42578125" style="103" customWidth="1"/>
    <col min="15866" max="15867" width="14.7109375" style="103" customWidth="1"/>
    <col min="15868" max="15868" width="13" style="103" customWidth="1"/>
    <col min="15869" max="15869" width="12" style="103" customWidth="1"/>
    <col min="15870" max="15873" width="9.28515625" style="103"/>
    <col min="15874" max="15874" width="16.5703125" style="103" customWidth="1"/>
    <col min="15875" max="15880" width="9.28515625" style="103"/>
    <col min="15881" max="15881" width="14.42578125" style="103" customWidth="1"/>
    <col min="15882" max="15885" width="9.28515625" style="103"/>
    <col min="15886" max="15886" width="10.5703125" style="103" customWidth="1"/>
    <col min="15887" max="16115" width="9.28515625" style="103"/>
    <col min="16116" max="16116" width="24.5703125" style="103" customWidth="1"/>
    <col min="16117" max="16118" width="19.42578125" style="103" customWidth="1"/>
    <col min="16119" max="16119" width="16.42578125" style="103" customWidth="1"/>
    <col min="16120" max="16120" width="24.7109375" style="103" customWidth="1"/>
    <col min="16121" max="16121" width="14.42578125" style="103" customWidth="1"/>
    <col min="16122" max="16123" width="14.7109375" style="103" customWidth="1"/>
    <col min="16124" max="16124" width="13" style="103" customWidth="1"/>
    <col min="16125" max="16125" width="12" style="103" customWidth="1"/>
    <col min="16126" max="16129" width="9.28515625" style="103"/>
    <col min="16130" max="16130" width="16.5703125" style="103" customWidth="1"/>
    <col min="16131" max="16136" width="9.28515625" style="103"/>
    <col min="16137" max="16137" width="14.42578125" style="103" customWidth="1"/>
    <col min="16138" max="16141" width="9.28515625" style="103"/>
    <col min="16142" max="16142" width="10.5703125" style="103" customWidth="1"/>
    <col min="16143" max="16384" width="9.28515625" style="103"/>
  </cols>
  <sheetData>
    <row r="1" spans="1:7">
      <c r="A1" s="44" t="s">
        <v>205</v>
      </c>
    </row>
    <row r="2" spans="1:7">
      <c r="A2" s="31" t="s">
        <v>1</v>
      </c>
    </row>
    <row r="3" spans="1:7">
      <c r="A3" s="80"/>
    </row>
    <row r="4" spans="1:7">
      <c r="A4" s="44" t="s">
        <v>442</v>
      </c>
      <c r="B4" s="125"/>
      <c r="E4" s="126"/>
    </row>
    <row r="5" spans="1:7">
      <c r="A5" s="80"/>
      <c r="E5" s="103"/>
      <c r="F5" s="102"/>
    </row>
    <row r="6" spans="1:7">
      <c r="A6" s="31" t="s">
        <v>148</v>
      </c>
      <c r="E6" s="103"/>
      <c r="F6" s="102"/>
    </row>
    <row r="7" spans="1:7">
      <c r="A7" s="2" t="s">
        <v>144</v>
      </c>
      <c r="E7" s="103"/>
      <c r="F7" s="102"/>
    </row>
    <row r="8" spans="1:7">
      <c r="A8" s="2" t="s">
        <v>859</v>
      </c>
      <c r="E8" s="103"/>
      <c r="F8" s="102"/>
    </row>
    <row r="9" spans="1:7">
      <c r="B9" s="2"/>
      <c r="E9" s="103"/>
      <c r="F9" s="102"/>
    </row>
    <row r="10" spans="1:7" ht="45">
      <c r="B10" s="32" t="s">
        <v>305</v>
      </c>
      <c r="C10" s="32" t="s">
        <v>327</v>
      </c>
      <c r="D10" s="32" t="s">
        <v>99</v>
      </c>
      <c r="E10" s="32" t="s">
        <v>100</v>
      </c>
      <c r="F10" s="32" t="s">
        <v>94</v>
      </c>
      <c r="G10" s="32" t="s">
        <v>101</v>
      </c>
    </row>
    <row r="11" spans="1:7">
      <c r="B11" s="18" t="s">
        <v>306</v>
      </c>
      <c r="C11" s="18" t="s">
        <v>2</v>
      </c>
      <c r="D11" s="18" t="s">
        <v>54</v>
      </c>
      <c r="E11" s="18" t="s">
        <v>44</v>
      </c>
      <c r="F11" s="18" t="s">
        <v>45</v>
      </c>
      <c r="G11" s="18" t="s">
        <v>46</v>
      </c>
    </row>
    <row r="12" spans="1:7">
      <c r="B12" s="73"/>
      <c r="C12" s="73"/>
      <c r="D12" s="73"/>
      <c r="E12" s="73"/>
      <c r="F12" s="73"/>
      <c r="G12" s="73"/>
    </row>
    <row r="13" spans="1:7" ht="45">
      <c r="B13" s="11" t="s">
        <v>307</v>
      </c>
      <c r="C13" s="11" t="s">
        <v>329</v>
      </c>
      <c r="D13" s="13" t="s">
        <v>328</v>
      </c>
      <c r="E13" s="13" t="s">
        <v>865</v>
      </c>
      <c r="F13" s="13" t="s">
        <v>683</v>
      </c>
      <c r="G13" s="13" t="s">
        <v>251</v>
      </c>
    </row>
    <row r="14" spans="1:7" ht="30">
      <c r="B14" s="12" t="s">
        <v>593</v>
      </c>
      <c r="C14" s="14" t="s">
        <v>296</v>
      </c>
      <c r="E14" s="13"/>
      <c r="F14" s="13"/>
      <c r="G14" s="13" t="s">
        <v>254</v>
      </c>
    </row>
    <row r="15" spans="1:7" ht="30">
      <c r="D15" s="102"/>
      <c r="E15" s="13"/>
      <c r="F15" s="13"/>
      <c r="G15" s="13" t="s">
        <v>264</v>
      </c>
    </row>
    <row r="16" spans="1:7">
      <c r="E16" s="13"/>
      <c r="F16" s="13"/>
      <c r="G16" s="13" t="s">
        <v>256</v>
      </c>
    </row>
    <row r="17" spans="5:7">
      <c r="E17" s="13"/>
      <c r="F17" s="13"/>
      <c r="G17" s="13" t="s">
        <v>253</v>
      </c>
    </row>
    <row r="18" spans="5:7">
      <c r="E18" s="103"/>
    </row>
    <row r="19" spans="5:7">
      <c r="E19" s="103"/>
    </row>
    <row r="20" spans="5:7">
      <c r="E20" s="103"/>
    </row>
    <row r="21" spans="5:7">
      <c r="E21" s="103"/>
    </row>
    <row r="22" spans="5:7">
      <c r="E22" s="103"/>
    </row>
    <row r="23" spans="5:7">
      <c r="E23" s="103"/>
      <c r="F23" s="102"/>
    </row>
    <row r="24" spans="5:7">
      <c r="E24" s="103"/>
      <c r="F24" s="102"/>
    </row>
    <row r="25" spans="5:7">
      <c r="E25" s="103"/>
      <c r="F25" s="102"/>
    </row>
    <row r="26" spans="5:7">
      <c r="E26" s="103"/>
      <c r="F26" s="102"/>
    </row>
    <row r="27" spans="5:7">
      <c r="E27" s="103"/>
      <c r="F27" s="102"/>
    </row>
    <row r="28" spans="5:7">
      <c r="E28" s="103"/>
      <c r="F28" s="102"/>
    </row>
  </sheetData>
  <sheetProtection selectLockedCells="1" selectUnlockedCells="1"/>
  <pageMargins left="0.7" right="0.7" top="0.75" bottom="0.75" header="0.3" footer="0.3"/>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L27"/>
  <sheetViews>
    <sheetView showGridLines="0" zoomScale="80" zoomScaleNormal="80" workbookViewId="0">
      <selection activeCell="A3" sqref="A3"/>
    </sheetView>
  </sheetViews>
  <sheetFormatPr defaultColWidth="9.28515625" defaultRowHeight="15"/>
  <cols>
    <col min="1" max="1" width="19.28515625" style="59" customWidth="1"/>
    <col min="2" max="2" width="53" style="59" customWidth="1"/>
    <col min="3" max="8" width="14.42578125" style="45" customWidth="1"/>
    <col min="9" max="9" width="20.28515625" style="46" customWidth="1"/>
    <col min="10" max="10" width="17.5703125" style="46" customWidth="1"/>
    <col min="11" max="11" width="21.42578125" style="45" customWidth="1"/>
    <col min="12" max="16384" width="9.28515625" style="59"/>
  </cols>
  <sheetData>
    <row r="1" spans="1:12">
      <c r="A1" s="248" t="s">
        <v>733</v>
      </c>
      <c r="C1" s="218" t="s">
        <v>400</v>
      </c>
      <c r="D1" s="218" t="s">
        <v>401</v>
      </c>
      <c r="E1" s="218" t="s">
        <v>402</v>
      </c>
      <c r="F1" s="218" t="s">
        <v>403</v>
      </c>
      <c r="G1" s="218" t="s">
        <v>513</v>
      </c>
      <c r="H1" s="218" t="s">
        <v>514</v>
      </c>
      <c r="I1" s="218" t="s">
        <v>466</v>
      </c>
      <c r="J1" s="218" t="s">
        <v>467</v>
      </c>
      <c r="K1" s="218" t="s">
        <v>532</v>
      </c>
    </row>
    <row r="2" spans="1:12" ht="15.75" thickBot="1">
      <c r="A2" s="59" t="s">
        <v>187</v>
      </c>
      <c r="C2" s="218" t="s">
        <v>194</v>
      </c>
      <c r="D2" s="218" t="s">
        <v>195</v>
      </c>
      <c r="E2" s="218" t="s">
        <v>396</v>
      </c>
      <c r="F2" s="218" t="s">
        <v>399</v>
      </c>
      <c r="G2" s="218" t="s">
        <v>468</v>
      </c>
      <c r="H2" s="218" t="s">
        <v>469</v>
      </c>
      <c r="I2" s="218" t="s">
        <v>470</v>
      </c>
      <c r="J2" s="218" t="s">
        <v>471</v>
      </c>
      <c r="K2" s="218" t="s">
        <v>508</v>
      </c>
    </row>
    <row r="3" spans="1:12" s="60" customFormat="1" ht="75.75" thickBot="1">
      <c r="C3" s="219" t="s">
        <v>566</v>
      </c>
      <c r="D3" s="219" t="s">
        <v>567</v>
      </c>
      <c r="E3" s="219" t="s">
        <v>568</v>
      </c>
      <c r="F3" s="219" t="s">
        <v>569</v>
      </c>
      <c r="G3" s="219" t="s">
        <v>570</v>
      </c>
      <c r="H3" s="219" t="s">
        <v>673</v>
      </c>
      <c r="I3" s="219" t="s">
        <v>571</v>
      </c>
      <c r="J3" s="219" t="s">
        <v>572</v>
      </c>
      <c r="K3" s="219" t="s">
        <v>573</v>
      </c>
      <c r="L3" s="51"/>
    </row>
    <row r="4" spans="1:12" s="63" customFormat="1" ht="15.75" thickBot="1">
      <c r="A4" s="61" t="s">
        <v>188</v>
      </c>
      <c r="B4" s="62" t="s">
        <v>189</v>
      </c>
      <c r="C4" s="220"/>
      <c r="D4" s="220"/>
      <c r="E4" s="220"/>
      <c r="F4" s="220"/>
      <c r="G4" s="220"/>
      <c r="H4" s="220"/>
      <c r="I4" s="220" t="s">
        <v>510</v>
      </c>
      <c r="J4" s="220" t="s">
        <v>511</v>
      </c>
      <c r="K4" s="220" t="s">
        <v>512</v>
      </c>
    </row>
    <row r="5" spans="1:12">
      <c r="A5" s="64" t="s">
        <v>199</v>
      </c>
      <c r="B5" s="64" t="s">
        <v>190</v>
      </c>
      <c r="C5" s="300" t="str">
        <f>HYPERLINK("#PF.01.01.24!$A$1", "PF.01.01.24")</f>
        <v>PF.01.01.24</v>
      </c>
      <c r="D5" s="249" t="str">
        <f>HYPERLINK("#PF.01.01.25!$A$1", "PF.01.01.25")</f>
        <v>PF.01.01.25</v>
      </c>
      <c r="E5" s="249" t="str">
        <f>HYPERLINK("#PF.01.01.26!$A$1", "PF.01.01.26")</f>
        <v>PF.01.01.26</v>
      </c>
      <c r="F5" s="249" t="str">
        <f>HYPERLINK("#PF.01.01.27!$A$1", "PF.01.01.27")</f>
        <v>PF.01.01.27</v>
      </c>
      <c r="G5" s="274" t="str">
        <f>HYPERLINK("#PF.01.01.28!$A$1", "PF.01.01.28")</f>
        <v>PF.01.01.28</v>
      </c>
      <c r="H5" s="274" t="str">
        <f>HYPERLINK("#PF.01.01.29!$A$1", "PF.01.01.29")</f>
        <v>PF.01.01.29</v>
      </c>
      <c r="I5" s="221" t="s">
        <v>191</v>
      </c>
      <c r="J5" s="221" t="s">
        <v>191</v>
      </c>
      <c r="K5" s="222" t="s">
        <v>191</v>
      </c>
    </row>
    <row r="6" spans="1:12">
      <c r="A6" s="64" t="s">
        <v>198</v>
      </c>
      <c r="B6" s="168" t="s">
        <v>586</v>
      </c>
      <c r="C6" s="249" t="str">
        <f>HYPERLINK("#PF.01.02.24!$A$1", "PF.01.02.24")</f>
        <v>PF.01.02.24</v>
      </c>
      <c r="D6" s="249" t="str">
        <f>HYPERLINK("#PF.01.02.25!$A$1", "PF.01.02.25")</f>
        <v>PF.01.02.25</v>
      </c>
      <c r="E6" s="249" t="str">
        <f>HYPERLINK("#PF.01.02.26!$A$1", "PF.01.02.26")</f>
        <v>PF.01.02.26</v>
      </c>
      <c r="F6" s="253" t="str">
        <f>HYPERLINK("#PF.01.02.27!$A$1", "PF.01.02.27")</f>
        <v>PF.01.02.27</v>
      </c>
      <c r="G6" s="249" t="str">
        <f>HYPERLINK("#PF.01.02.25!$A$1", "PF.01.02.25")</f>
        <v>PF.01.02.25</v>
      </c>
      <c r="H6" s="254" t="str">
        <f>HYPERLINK("#PF.01.02.27!$A$1", "PF.01.02.27")</f>
        <v>PF.01.02.27</v>
      </c>
      <c r="I6" s="221" t="s">
        <v>191</v>
      </c>
      <c r="J6" s="221" t="s">
        <v>191</v>
      </c>
      <c r="K6" s="221" t="s">
        <v>191</v>
      </c>
    </row>
    <row r="7" spans="1:12">
      <c r="A7" s="64" t="s">
        <v>200</v>
      </c>
      <c r="B7" s="64" t="s">
        <v>193</v>
      </c>
      <c r="C7" s="298" t="str">
        <f>HYPERLINK("#PF.02.01.24!$A$1", "PF.02.01.24")</f>
        <v>PF.02.01.24</v>
      </c>
      <c r="D7" s="298" t="str">
        <f>HYPERLINK("#PF.02.01.24!$A$1", "PF.02.01.24")</f>
        <v>PF.02.01.24</v>
      </c>
      <c r="E7" s="298" t="str">
        <f>HYPERLINK("#PF.02.01.24!$A$1", "PF.02.01.24")</f>
        <v>PF.02.01.24</v>
      </c>
      <c r="F7" s="299" t="str">
        <f>HYPERLINK("#PF.02.01.24!$A$1", "PF.02.01.24")</f>
        <v>PF.02.01.24</v>
      </c>
      <c r="G7" s="299" t="str">
        <f>HYPERLINK("#PF.02.01.28!$A$1", "PF.02.01.28")</f>
        <v>PF.02.01.28</v>
      </c>
      <c r="H7" s="299" t="str">
        <f>HYPERLINK("#PF.02.01.28!$A$1", "PF.02.01.28")</f>
        <v>PF.02.01.28</v>
      </c>
      <c r="I7" s="221" t="s">
        <v>191</v>
      </c>
      <c r="J7" s="221" t="s">
        <v>191</v>
      </c>
      <c r="K7" s="222" t="s">
        <v>191</v>
      </c>
    </row>
    <row r="8" spans="1:12">
      <c r="A8" s="64" t="s">
        <v>214</v>
      </c>
      <c r="B8" s="64" t="s">
        <v>161</v>
      </c>
      <c r="C8" s="300" t="str">
        <f>HYPERLINK("#PF.04.03.24!$A$1", "PF.04.03.24")</f>
        <v>PF.04.03.24</v>
      </c>
      <c r="D8" s="221" t="s">
        <v>191</v>
      </c>
      <c r="E8" s="300" t="str">
        <f>HYPERLINK("#PF.04.03.26!$A$1", "PF.04.03.26")</f>
        <v>PF.04.03.26</v>
      </c>
      <c r="F8" s="223" t="s">
        <v>191</v>
      </c>
      <c r="G8" s="222" t="s">
        <v>191</v>
      </c>
      <c r="H8" s="222" t="s">
        <v>191</v>
      </c>
      <c r="I8" s="300" t="str">
        <f>HYPERLINK("#PF.04.03.24!$A$1", "PF.04.03.24")</f>
        <v>PF.04.03.24</v>
      </c>
      <c r="J8" s="221" t="s">
        <v>191</v>
      </c>
      <c r="K8" s="222" t="s">
        <v>191</v>
      </c>
    </row>
    <row r="9" spans="1:12">
      <c r="A9" s="64" t="s">
        <v>217</v>
      </c>
      <c r="B9" s="64" t="s">
        <v>149</v>
      </c>
      <c r="C9" s="300" t="str">
        <f>HYPERLINK("#PF.05.03.24!$A$1", "PF.05.03.24")</f>
        <v>PF.05.03.24</v>
      </c>
      <c r="D9" s="221" t="s">
        <v>191</v>
      </c>
      <c r="E9" s="300" t="str">
        <f>HYPERLINK("#PF.05.03.24!$A$1", "PF.05.03.24")</f>
        <v>PF.05.03.24</v>
      </c>
      <c r="F9" s="223" t="s">
        <v>191</v>
      </c>
      <c r="G9" s="223" t="s">
        <v>191</v>
      </c>
      <c r="H9" s="223" t="s">
        <v>191</v>
      </c>
      <c r="I9" s="300" t="str">
        <f>HYPERLINK("#PF.05.03.24!$A$1", "PF.05.03.24")</f>
        <v>PF.05.03.24</v>
      </c>
      <c r="J9" s="221" t="s">
        <v>191</v>
      </c>
      <c r="K9" s="222" t="s">
        <v>191</v>
      </c>
    </row>
    <row r="10" spans="1:12">
      <c r="A10" s="64" t="s">
        <v>203</v>
      </c>
      <c r="B10" s="64" t="s">
        <v>0</v>
      </c>
      <c r="C10" s="298" t="str">
        <f>HYPERLINK("#PF.06.02.24!$A$1", "PF.06.02.24")</f>
        <v>PF.06.02.24</v>
      </c>
      <c r="D10" s="298" t="str">
        <f>HYPERLINK("#PF.06.02.24!$A$1", "PF.06.02.24")</f>
        <v>PF.06.02.24</v>
      </c>
      <c r="E10" s="298" t="str">
        <f>HYPERLINK("#PF.06.02.26!$A$1", "PF.06.02.26")</f>
        <v>PF.06.02.26</v>
      </c>
      <c r="F10" s="298" t="str">
        <f>HYPERLINK("#PF.06.02.26!$A$1", "PF.06.02.26")</f>
        <v>PF.06.02.26</v>
      </c>
      <c r="G10" s="222" t="s">
        <v>191</v>
      </c>
      <c r="H10" s="222" t="s">
        <v>191</v>
      </c>
      <c r="I10" s="221" t="s">
        <v>191</v>
      </c>
      <c r="J10" s="221" t="s">
        <v>191</v>
      </c>
      <c r="K10" s="222" t="s">
        <v>191</v>
      </c>
    </row>
    <row r="11" spans="1:12">
      <c r="A11" s="64" t="s">
        <v>204</v>
      </c>
      <c r="B11" s="64" t="s">
        <v>1</v>
      </c>
      <c r="C11" s="249" t="str">
        <f>HYPERLINK("#PF.06.03.24!$A$1", "PF.06.03.24")</f>
        <v>PF.06.03.24</v>
      </c>
      <c r="D11" s="221" t="s">
        <v>191</v>
      </c>
      <c r="E11" s="221" t="s">
        <v>191</v>
      </c>
      <c r="F11" s="221" t="s">
        <v>191</v>
      </c>
      <c r="G11" s="222" t="s">
        <v>191</v>
      </c>
      <c r="H11" s="222" t="s">
        <v>191</v>
      </c>
      <c r="I11" s="249" t="str">
        <f>HYPERLINK("#PF.06.03.24!$A$1", "PF.06.03.24")</f>
        <v>PF.06.03.24</v>
      </c>
      <c r="J11" s="221" t="s">
        <v>191</v>
      </c>
      <c r="K11" s="222" t="s">
        <v>191</v>
      </c>
    </row>
    <row r="12" spans="1:12">
      <c r="A12" s="255" t="s">
        <v>607</v>
      </c>
      <c r="B12" s="255" t="s">
        <v>608</v>
      </c>
      <c r="C12" s="298" t="str">
        <f>HYPERLINK("#PF.08.01.24!$A$1", "PF.08.01.24")</f>
        <v>PF.08.01.24</v>
      </c>
      <c r="D12" s="325" t="str">
        <f>HYPERLINK("#PF.08.01.24!$A$1", "PF.08.01.24")</f>
        <v>PF.08.01.24</v>
      </c>
      <c r="E12" s="326" t="str">
        <f>HYPERLINK("#PF.08.01.26!$A$1", "PF.08.01.26")</f>
        <v>PF.08.01.26</v>
      </c>
      <c r="F12" s="326" t="str">
        <f>HYPERLINK("#PF.08.01.26!$A$1", "PF.08.01.26")</f>
        <v>PF.08.01.26</v>
      </c>
      <c r="G12" s="222" t="s">
        <v>191</v>
      </c>
      <c r="H12" s="222" t="s">
        <v>191</v>
      </c>
      <c r="I12" s="298" t="str">
        <f>HYPERLINK("#PF.08.01.24!$A$1", "PF.08.01.24")</f>
        <v>PF.08.01.24</v>
      </c>
      <c r="J12" s="298" t="str">
        <f>HYPERLINK("#PF.08.01.24!$A$1", "PF.08.01.24")</f>
        <v>PF.08.01.24</v>
      </c>
      <c r="K12" s="222" t="s">
        <v>191</v>
      </c>
    </row>
    <row r="13" spans="1:12">
      <c r="A13" s="64" t="s">
        <v>207</v>
      </c>
      <c r="B13" s="64" t="s">
        <v>145</v>
      </c>
      <c r="C13" s="249" t="str">
        <f>HYPERLINK("#PF.09.02.24!$A$1", "PF.09.02.24")</f>
        <v>PF.09.02.24</v>
      </c>
      <c r="D13" s="221" t="s">
        <v>191</v>
      </c>
      <c r="E13" s="249" t="str">
        <f>HYPERLINK("#PF.09.02.24!$A$1", "PF.09.02.24")</f>
        <v>PF.09.02.24</v>
      </c>
      <c r="F13" s="223" t="s">
        <v>191</v>
      </c>
      <c r="G13" s="223" t="s">
        <v>191</v>
      </c>
      <c r="H13" s="223" t="s">
        <v>191</v>
      </c>
      <c r="I13" s="249" t="str">
        <f>HYPERLINK("#PF.09.02.24!$A$1", "PF.09.02.24")</f>
        <v>PF.09.02.24</v>
      </c>
      <c r="J13" s="221" t="s">
        <v>191</v>
      </c>
      <c r="K13" s="222" t="s">
        <v>191</v>
      </c>
    </row>
    <row r="14" spans="1:12">
      <c r="A14" s="65" t="s">
        <v>218</v>
      </c>
      <c r="B14" s="65" t="s">
        <v>152</v>
      </c>
      <c r="C14" s="387" t="str">
        <f>HYPERLINK("#PF.29.05.24!$A$1", "PF.29.05.24")</f>
        <v>PF.29.05.24</v>
      </c>
      <c r="D14" s="221" t="s">
        <v>191</v>
      </c>
      <c r="E14" s="256" t="str">
        <f>HYPERLINK("#PF.29.05.24!$A$1", "PF.29.05.24")</f>
        <v>PF.29.05.24</v>
      </c>
      <c r="F14" s="223" t="s">
        <v>191</v>
      </c>
      <c r="G14" s="222" t="s">
        <v>191</v>
      </c>
      <c r="H14" s="222" t="s">
        <v>191</v>
      </c>
      <c r="I14" s="387" t="str">
        <f>HYPERLINK("#PF.29.05.24!$A$1", "PF.29.05.24")</f>
        <v>PF.29.05.24</v>
      </c>
      <c r="J14" s="221" t="s">
        <v>191</v>
      </c>
      <c r="K14" s="222" t="s">
        <v>191</v>
      </c>
    </row>
    <row r="15" spans="1:12">
      <c r="A15" s="282" t="s">
        <v>881</v>
      </c>
      <c r="B15" s="277" t="s">
        <v>877</v>
      </c>
      <c r="C15" s="276" t="s">
        <v>878</v>
      </c>
      <c r="D15" s="301" t="s">
        <v>191</v>
      </c>
      <c r="E15" s="301" t="s">
        <v>191</v>
      </c>
      <c r="F15" s="301" t="s">
        <v>191</v>
      </c>
      <c r="G15" s="301" t="s">
        <v>191</v>
      </c>
      <c r="H15" s="301" t="s">
        <v>191</v>
      </c>
      <c r="I15" s="276" t="s">
        <v>878</v>
      </c>
      <c r="J15" s="301" t="s">
        <v>191</v>
      </c>
      <c r="K15" s="301" t="s">
        <v>191</v>
      </c>
    </row>
    <row r="16" spans="1:12">
      <c r="A16" s="64" t="s">
        <v>215</v>
      </c>
      <c r="B16" s="64" t="s">
        <v>114</v>
      </c>
      <c r="C16" s="249" t="str">
        <f>HYPERLINK("#PF.50.01.24!$A$1", "PF.50.01.24")</f>
        <v>PF.50.01.24</v>
      </c>
      <c r="D16" s="221" t="s">
        <v>191</v>
      </c>
      <c r="E16" s="249" t="str">
        <f>HYPERLINK("#PF.50.01.24!$A$1", "PF.50.01.24")</f>
        <v>PF.50.01.24</v>
      </c>
      <c r="F16" s="223" t="s">
        <v>191</v>
      </c>
      <c r="G16" s="249" t="str">
        <f>HYPERLINK("#PF.50.01.28!$A$1", "PF.50.01.28")</f>
        <v>PF.50.01.28</v>
      </c>
      <c r="H16" s="249" t="str">
        <f>HYPERLINK("#PF.50.01.28!$A$1", "PF.50.01.28")</f>
        <v>PF.50.01.28</v>
      </c>
      <c r="I16" s="221" t="s">
        <v>191</v>
      </c>
      <c r="J16" s="221" t="s">
        <v>191</v>
      </c>
      <c r="K16" s="249" t="str">
        <f>HYPERLINK("#PF.50.01.28!$A$1", "PF.50.01.28")</f>
        <v>PF.50.01.28</v>
      </c>
    </row>
    <row r="17" spans="1:11">
      <c r="A17" s="64" t="s">
        <v>216</v>
      </c>
      <c r="B17" s="64" t="s">
        <v>124</v>
      </c>
      <c r="C17" s="249" t="str">
        <f>HYPERLINK("#PF.51.01.24!$A$1", "PF.51.01.24")</f>
        <v>PF.51.01.24</v>
      </c>
      <c r="D17" s="221" t="s">
        <v>191</v>
      </c>
      <c r="E17" s="249" t="str">
        <f>HYPERLINK("#PF.51.01.24!$A$1", "PF.51.01.24")</f>
        <v>PF.51.01.24</v>
      </c>
      <c r="F17" s="223" t="s">
        <v>191</v>
      </c>
      <c r="G17" s="249" t="str">
        <f>HYPERLINK("#PF.51.01.28!$A$1", "PF.51.01.28")</f>
        <v>PF.51.01.28</v>
      </c>
      <c r="H17" s="249" t="str">
        <f>HYPERLINK("#PF.51.01.28!$A$1", "PF.51.01.28")</f>
        <v>PF.51.01.28</v>
      </c>
      <c r="I17" s="249" t="str">
        <f>HYPERLINK("#PF.51.01.24!$A$1", "PF.51.01.24")</f>
        <v>PF.51.01.24</v>
      </c>
      <c r="J17" s="221" t="s">
        <v>191</v>
      </c>
      <c r="K17" s="249" t="str">
        <f>HYPERLINK("#PF.51.01.28!$A$1", "PF.51.01.28")</f>
        <v>PF.51.01.28</v>
      </c>
    </row>
    <row r="18" spans="1:11">
      <c r="A18" s="49" t="s">
        <v>517</v>
      </c>
      <c r="B18" s="49" t="s">
        <v>483</v>
      </c>
      <c r="C18" s="221" t="s">
        <v>191</v>
      </c>
      <c r="D18" s="221" t="s">
        <v>191</v>
      </c>
      <c r="E18" s="221" t="s">
        <v>191</v>
      </c>
      <c r="F18" s="221" t="s">
        <v>191</v>
      </c>
      <c r="G18" s="222" t="s">
        <v>191</v>
      </c>
      <c r="H18" s="222" t="s">
        <v>191</v>
      </c>
      <c r="I18" s="394" t="str">
        <f>HYPERLINK("#PFE.01.01.30!$A$1", "PFE.01.01.30")</f>
        <v>PFE.01.01.30</v>
      </c>
      <c r="J18" s="250" t="str">
        <f>HYPERLINK("#PFE.01.01.31!$A$1", "PFE.01.01.31")</f>
        <v>PFE.01.01.31</v>
      </c>
      <c r="K18" s="250" t="str">
        <f>HYPERLINK("#PFE.01.01.32!$A$1", "PFE.01.01.32")</f>
        <v>PFE.01.01.32</v>
      </c>
    </row>
    <row r="19" spans="1:11">
      <c r="A19" s="281" t="s">
        <v>856</v>
      </c>
      <c r="B19" s="168" t="s">
        <v>588</v>
      </c>
      <c r="C19" s="221" t="s">
        <v>191</v>
      </c>
      <c r="D19" s="221" t="s">
        <v>191</v>
      </c>
      <c r="E19" s="221" t="s">
        <v>191</v>
      </c>
      <c r="F19" s="221" t="s">
        <v>191</v>
      </c>
      <c r="G19" s="221" t="s">
        <v>191</v>
      </c>
      <c r="H19" s="221" t="s">
        <v>191</v>
      </c>
      <c r="I19" s="249" t="str">
        <f>HYPERLINK("#PFE.01.02.30!$A$1", "PFE.01.02.30")</f>
        <v>PFE.01.02.30</v>
      </c>
      <c r="J19" s="249" t="str">
        <f>HYPERLINK("#PFE.01.02.31!$A$1", "PFE.01.02.31")</f>
        <v>PFE.01.02.31</v>
      </c>
      <c r="K19" s="249" t="str">
        <f>HYPERLINK("#PFE.01.02.31!$A$1", "PFE.01.02.31")</f>
        <v>PFE.01.02.31</v>
      </c>
    </row>
    <row r="20" spans="1:11">
      <c r="A20" s="52" t="s">
        <v>476</v>
      </c>
      <c r="B20" s="52" t="s">
        <v>473</v>
      </c>
      <c r="C20" s="221" t="s">
        <v>191</v>
      </c>
      <c r="D20" s="221" t="s">
        <v>191</v>
      </c>
      <c r="E20" s="221" t="s">
        <v>191</v>
      </c>
      <c r="F20" s="221" t="s">
        <v>191</v>
      </c>
      <c r="G20" s="222" t="s">
        <v>191</v>
      </c>
      <c r="H20" s="222" t="s">
        <v>191</v>
      </c>
      <c r="I20" s="326" t="str">
        <f>HYPERLINK("#PFE.02.01.30!$A$1", "PFE.02.01.30")</f>
        <v>PFE.02.01.30</v>
      </c>
      <c r="J20" s="326" t="str">
        <f>HYPERLINK("#PFE.02.01.30!$A$1", "PFE.02.01.30")</f>
        <v>PFE.02.01.30</v>
      </c>
      <c r="K20" s="326" t="str">
        <f>HYPERLINK("#PFE.02.01.32!$A$1", "PFE.02.01.32")</f>
        <v>PFE.02.01.32</v>
      </c>
    </row>
    <row r="21" spans="1:11">
      <c r="A21" s="53" t="s">
        <v>475</v>
      </c>
      <c r="B21" s="52" t="s">
        <v>472</v>
      </c>
      <c r="C21" s="221" t="s">
        <v>191</v>
      </c>
      <c r="D21" s="221" t="s">
        <v>191</v>
      </c>
      <c r="E21" s="221" t="s">
        <v>191</v>
      </c>
      <c r="F21" s="221" t="s">
        <v>191</v>
      </c>
      <c r="G21" s="222" t="s">
        <v>191</v>
      </c>
      <c r="H21" s="222" t="s">
        <v>191</v>
      </c>
      <c r="I21" s="326" t="str">
        <f>HYPERLINK("#PFE.06.02.30!$A$1", "PFE.06.02.30")</f>
        <v>PFE.06.02.30</v>
      </c>
      <c r="J21" s="326" t="str">
        <f>HYPERLINK("#PFE.06.02.30!$A$1", "PFE.06.02.30")</f>
        <v>PFE.06.02.30</v>
      </c>
      <c r="K21" s="221" t="s">
        <v>191</v>
      </c>
    </row>
    <row r="22" spans="1:11">
      <c r="A22" s="49" t="s">
        <v>481</v>
      </c>
      <c r="B22" s="49" t="s">
        <v>482</v>
      </c>
      <c r="C22" s="221" t="s">
        <v>191</v>
      </c>
      <c r="D22" s="221" t="s">
        <v>191</v>
      </c>
      <c r="E22" s="221" t="s">
        <v>191</v>
      </c>
      <c r="F22" s="221" t="s">
        <v>191</v>
      </c>
      <c r="G22" s="222" t="s">
        <v>191</v>
      </c>
      <c r="H22" s="222" t="s">
        <v>191</v>
      </c>
      <c r="I22" s="250" t="str">
        <f>HYPERLINK("#PFE.50.01.30!$A$1", "PFE.50.01.30")</f>
        <v>PFE.50.01.30</v>
      </c>
      <c r="J22" s="222" t="s">
        <v>191</v>
      </c>
      <c r="K22" s="221" t="s">
        <v>191</v>
      </c>
    </row>
    <row r="23" spans="1:11">
      <c r="A23" s="55" t="s">
        <v>526</v>
      </c>
      <c r="B23" s="56" t="s">
        <v>530</v>
      </c>
      <c r="C23" s="221" t="s">
        <v>191</v>
      </c>
      <c r="D23" s="221" t="s">
        <v>191</v>
      </c>
      <c r="E23" s="221" t="s">
        <v>191</v>
      </c>
      <c r="F23" s="221" t="s">
        <v>191</v>
      </c>
      <c r="G23" s="222" t="s">
        <v>191</v>
      </c>
      <c r="H23" s="222" t="s">
        <v>191</v>
      </c>
      <c r="I23" s="250" t="str">
        <f>HYPERLINK("#EP.02.01.30!$A$1", "EP.02.01.30")</f>
        <v>EP.02.01.30</v>
      </c>
      <c r="J23" s="250" t="str">
        <f>HYPERLINK("#EP.02.01.30!$A$1", "EP.02.01.30")</f>
        <v>EP.02.01.30</v>
      </c>
      <c r="K23" s="221" t="s">
        <v>191</v>
      </c>
    </row>
    <row r="24" spans="1:11">
      <c r="A24" s="55" t="s">
        <v>527</v>
      </c>
      <c r="B24" s="56" t="s">
        <v>531</v>
      </c>
      <c r="C24" s="221" t="s">
        <v>191</v>
      </c>
      <c r="D24" s="221" t="s">
        <v>191</v>
      </c>
      <c r="E24" s="221" t="s">
        <v>191</v>
      </c>
      <c r="F24" s="221" t="s">
        <v>191</v>
      </c>
      <c r="G24" s="222" t="s">
        <v>191</v>
      </c>
      <c r="H24" s="222" t="s">
        <v>191</v>
      </c>
      <c r="I24" s="250" t="str">
        <f>HYPERLINK("#EP.03.01.30!$A$1", "EP.03.01.30")</f>
        <v>EP.03.01.30</v>
      </c>
      <c r="J24" s="222" t="s">
        <v>191</v>
      </c>
      <c r="K24" s="221" t="s">
        <v>191</v>
      </c>
    </row>
    <row r="25" spans="1:11">
      <c r="A25" s="55" t="s">
        <v>528</v>
      </c>
      <c r="B25" s="56" t="s">
        <v>529</v>
      </c>
      <c r="C25" s="221" t="s">
        <v>191</v>
      </c>
      <c r="D25" s="221" t="s">
        <v>191</v>
      </c>
      <c r="E25" s="221" t="s">
        <v>191</v>
      </c>
      <c r="F25" s="221" t="s">
        <v>191</v>
      </c>
      <c r="G25" s="222" t="s">
        <v>191</v>
      </c>
      <c r="H25" s="222" t="s">
        <v>191</v>
      </c>
      <c r="I25" s="250" t="str">
        <f>HYPERLINK("#EP.04.01.30!$A$1", "EP.04.01.30")</f>
        <v>EP.04.01.30</v>
      </c>
      <c r="J25" s="222" t="s">
        <v>191</v>
      </c>
      <c r="K25" s="221" t="s">
        <v>191</v>
      </c>
    </row>
    <row r="26" spans="1:11">
      <c r="A26" s="55" t="s">
        <v>734</v>
      </c>
      <c r="B26" s="56" t="s">
        <v>584</v>
      </c>
      <c r="C26" s="251" t="str">
        <f t="shared" ref="C26:K26" si="0">HYPERLINK("#PT.99.01.24!$A$1","PT.99.01.24")</f>
        <v>PT.99.01.24</v>
      </c>
      <c r="D26" s="251" t="str">
        <f t="shared" si="0"/>
        <v>PT.99.01.24</v>
      </c>
      <c r="E26" s="251" t="str">
        <f t="shared" si="0"/>
        <v>PT.99.01.24</v>
      </c>
      <c r="F26" s="251" t="str">
        <f t="shared" si="0"/>
        <v>PT.99.01.24</v>
      </c>
      <c r="G26" s="251" t="str">
        <f t="shared" si="0"/>
        <v>PT.99.01.24</v>
      </c>
      <c r="H26" s="251" t="str">
        <f t="shared" si="0"/>
        <v>PT.99.01.24</v>
      </c>
      <c r="I26" s="251" t="str">
        <f t="shared" si="0"/>
        <v>PT.99.01.24</v>
      </c>
      <c r="J26" s="251" t="str">
        <f t="shared" si="0"/>
        <v>PT.99.01.24</v>
      </c>
      <c r="K26" s="251" t="str">
        <f t="shared" si="0"/>
        <v>PT.99.01.24</v>
      </c>
    </row>
    <row r="27" spans="1:11">
      <c r="I27" s="50"/>
      <c r="J27" s="50"/>
    </row>
  </sheetData>
  <hyperlinks>
    <hyperlink ref="D7" location="PF.02.01.24!A1" display="PF.02.01.24"/>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C000"/>
    <pageSetUpPr fitToPage="1"/>
  </sheetPr>
  <dimension ref="A1:AL34"/>
  <sheetViews>
    <sheetView showGridLines="0" topLeftCell="K4" zoomScale="80" zoomScaleNormal="80" workbookViewId="0">
      <selection activeCell="G24" sqref="G24"/>
    </sheetView>
  </sheetViews>
  <sheetFormatPr defaultColWidth="9.28515625" defaultRowHeight="15"/>
  <cols>
    <col min="1" max="22" width="22.28515625" style="176" customWidth="1"/>
    <col min="23" max="23" width="15.42578125" style="176" customWidth="1"/>
    <col min="24" max="26" width="14" style="176" customWidth="1"/>
    <col min="27" max="27" width="12.42578125" style="176" customWidth="1"/>
    <col min="28" max="28" width="11.5703125" style="176" customWidth="1"/>
    <col min="29" max="29" width="11.7109375" style="176" customWidth="1"/>
    <col min="30" max="30" width="10.42578125" style="176" customWidth="1"/>
    <col min="31" max="31" width="13.28515625" style="176" customWidth="1"/>
    <col min="32" max="34" width="11.5703125" style="176" customWidth="1"/>
    <col min="35" max="35" width="11.42578125" style="176" customWidth="1"/>
    <col min="36" max="258" width="9.28515625" style="176"/>
    <col min="259" max="259" width="22.5703125" style="176" customWidth="1"/>
    <col min="260" max="260" width="9.28515625" style="176"/>
    <col min="261" max="261" width="12.5703125" style="176" customWidth="1"/>
    <col min="262" max="262" width="15.5703125" style="176" customWidth="1"/>
    <col min="263" max="263" width="18.42578125" style="176" customWidth="1"/>
    <col min="264" max="264" width="15.28515625" style="176" customWidth="1"/>
    <col min="265" max="268" width="13.5703125" style="176" customWidth="1"/>
    <col min="269" max="269" width="14.5703125" style="176" customWidth="1"/>
    <col min="270" max="272" width="13.28515625" style="176" customWidth="1"/>
    <col min="273" max="273" width="12.5703125" style="176" customWidth="1"/>
    <col min="274" max="274" width="11.42578125" style="176" customWidth="1"/>
    <col min="275" max="275" width="11.5703125" style="176" customWidth="1"/>
    <col min="276" max="276" width="12" style="176" customWidth="1"/>
    <col min="277" max="277" width="14" style="176" customWidth="1"/>
    <col min="278" max="278" width="11.28515625" style="176" customWidth="1"/>
    <col min="279" max="282" width="14" style="176" customWidth="1"/>
    <col min="283" max="283" width="12.42578125" style="176" customWidth="1"/>
    <col min="284" max="284" width="11.5703125" style="176" customWidth="1"/>
    <col min="285" max="285" width="11.42578125" style="176" customWidth="1"/>
    <col min="286" max="286" width="10.42578125" style="176" customWidth="1"/>
    <col min="287" max="287" width="13.28515625" style="176" customWidth="1"/>
    <col min="288" max="290" width="11.5703125" style="176" customWidth="1"/>
    <col min="291" max="291" width="11.42578125" style="176" customWidth="1"/>
    <col min="292" max="514" width="9.28515625" style="176"/>
    <col min="515" max="515" width="22.5703125" style="176" customWidth="1"/>
    <col min="516" max="516" width="9.28515625" style="176"/>
    <col min="517" max="517" width="12.5703125" style="176" customWidth="1"/>
    <col min="518" max="518" width="15.5703125" style="176" customWidth="1"/>
    <col min="519" max="519" width="18.42578125" style="176" customWidth="1"/>
    <col min="520" max="520" width="15.28515625" style="176" customWidth="1"/>
    <col min="521" max="524" width="13.5703125" style="176" customWidth="1"/>
    <col min="525" max="525" width="14.5703125" style="176" customWidth="1"/>
    <col min="526" max="528" width="13.28515625" style="176" customWidth="1"/>
    <col min="529" max="529" width="12.5703125" style="176" customWidth="1"/>
    <col min="530" max="530" width="11.42578125" style="176" customWidth="1"/>
    <col min="531" max="531" width="11.5703125" style="176" customWidth="1"/>
    <col min="532" max="532" width="12" style="176" customWidth="1"/>
    <col min="533" max="533" width="14" style="176" customWidth="1"/>
    <col min="534" max="534" width="11.28515625" style="176" customWidth="1"/>
    <col min="535" max="538" width="14" style="176" customWidth="1"/>
    <col min="539" max="539" width="12.42578125" style="176" customWidth="1"/>
    <col min="540" max="540" width="11.5703125" style="176" customWidth="1"/>
    <col min="541" max="541" width="11.42578125" style="176" customWidth="1"/>
    <col min="542" max="542" width="10.42578125" style="176" customWidth="1"/>
    <col min="543" max="543" width="13.28515625" style="176" customWidth="1"/>
    <col min="544" max="546" width="11.5703125" style="176" customWidth="1"/>
    <col min="547" max="547" width="11.42578125" style="176" customWidth="1"/>
    <col min="548" max="770" width="9.28515625" style="176"/>
    <col min="771" max="771" width="22.5703125" style="176" customWidth="1"/>
    <col min="772" max="772" width="9.28515625" style="176"/>
    <col min="773" max="773" width="12.5703125" style="176" customWidth="1"/>
    <col min="774" max="774" width="15.5703125" style="176" customWidth="1"/>
    <col min="775" max="775" width="18.42578125" style="176" customWidth="1"/>
    <col min="776" max="776" width="15.28515625" style="176" customWidth="1"/>
    <col min="777" max="780" width="13.5703125" style="176" customWidth="1"/>
    <col min="781" max="781" width="14.5703125" style="176" customWidth="1"/>
    <col min="782" max="784" width="13.28515625" style="176" customWidth="1"/>
    <col min="785" max="785" width="12.5703125" style="176" customWidth="1"/>
    <col min="786" max="786" width="11.42578125" style="176" customWidth="1"/>
    <col min="787" max="787" width="11.5703125" style="176" customWidth="1"/>
    <col min="788" max="788" width="12" style="176" customWidth="1"/>
    <col min="789" max="789" width="14" style="176" customWidth="1"/>
    <col min="790" max="790" width="11.28515625" style="176" customWidth="1"/>
    <col min="791" max="794" width="14" style="176" customWidth="1"/>
    <col min="795" max="795" width="12.42578125" style="176" customWidth="1"/>
    <col min="796" max="796" width="11.5703125" style="176" customWidth="1"/>
    <col min="797" max="797" width="11.42578125" style="176" customWidth="1"/>
    <col min="798" max="798" width="10.42578125" style="176" customWidth="1"/>
    <col min="799" max="799" width="13.28515625" style="176" customWidth="1"/>
    <col min="800" max="802" width="11.5703125" style="176" customWidth="1"/>
    <col min="803" max="803" width="11.42578125" style="176" customWidth="1"/>
    <col min="804" max="1026" width="9.28515625" style="176"/>
    <col min="1027" max="1027" width="22.5703125" style="176" customWidth="1"/>
    <col min="1028" max="1028" width="9.28515625" style="176"/>
    <col min="1029" max="1029" width="12.5703125" style="176" customWidth="1"/>
    <col min="1030" max="1030" width="15.5703125" style="176" customWidth="1"/>
    <col min="1031" max="1031" width="18.42578125" style="176" customWidth="1"/>
    <col min="1032" max="1032" width="15.28515625" style="176" customWidth="1"/>
    <col min="1033" max="1036" width="13.5703125" style="176" customWidth="1"/>
    <col min="1037" max="1037" width="14.5703125" style="176" customWidth="1"/>
    <col min="1038" max="1040" width="13.28515625" style="176" customWidth="1"/>
    <col min="1041" max="1041" width="12.5703125" style="176" customWidth="1"/>
    <col min="1042" max="1042" width="11.42578125" style="176" customWidth="1"/>
    <col min="1043" max="1043" width="11.5703125" style="176" customWidth="1"/>
    <col min="1044" max="1044" width="12" style="176" customWidth="1"/>
    <col min="1045" max="1045" width="14" style="176" customWidth="1"/>
    <col min="1046" max="1046" width="11.28515625" style="176" customWidth="1"/>
    <col min="1047" max="1050" width="14" style="176" customWidth="1"/>
    <col min="1051" max="1051" width="12.42578125" style="176" customWidth="1"/>
    <col min="1052" max="1052" width="11.5703125" style="176" customWidth="1"/>
    <col min="1053" max="1053" width="11.42578125" style="176" customWidth="1"/>
    <col min="1054" max="1054" width="10.42578125" style="176" customWidth="1"/>
    <col min="1055" max="1055" width="13.28515625" style="176" customWidth="1"/>
    <col min="1056" max="1058" width="11.5703125" style="176" customWidth="1"/>
    <col min="1059" max="1059" width="11.42578125" style="176" customWidth="1"/>
    <col min="1060" max="1282" width="9.28515625" style="176"/>
    <col min="1283" max="1283" width="22.5703125" style="176" customWidth="1"/>
    <col min="1284" max="1284" width="9.28515625" style="176"/>
    <col min="1285" max="1285" width="12.5703125" style="176" customWidth="1"/>
    <col min="1286" max="1286" width="15.5703125" style="176" customWidth="1"/>
    <col min="1287" max="1287" width="18.42578125" style="176" customWidth="1"/>
    <col min="1288" max="1288" width="15.28515625" style="176" customWidth="1"/>
    <col min="1289" max="1292" width="13.5703125" style="176" customWidth="1"/>
    <col min="1293" max="1293" width="14.5703125" style="176" customWidth="1"/>
    <col min="1294" max="1296" width="13.28515625" style="176" customWidth="1"/>
    <col min="1297" max="1297" width="12.5703125" style="176" customWidth="1"/>
    <col min="1298" max="1298" width="11.42578125" style="176" customWidth="1"/>
    <col min="1299" max="1299" width="11.5703125" style="176" customWidth="1"/>
    <col min="1300" max="1300" width="12" style="176" customWidth="1"/>
    <col min="1301" max="1301" width="14" style="176" customWidth="1"/>
    <col min="1302" max="1302" width="11.28515625" style="176" customWidth="1"/>
    <col min="1303" max="1306" width="14" style="176" customWidth="1"/>
    <col min="1307" max="1307" width="12.42578125" style="176" customWidth="1"/>
    <col min="1308" max="1308" width="11.5703125" style="176" customWidth="1"/>
    <col min="1309" max="1309" width="11.42578125" style="176" customWidth="1"/>
    <col min="1310" max="1310" width="10.42578125" style="176" customWidth="1"/>
    <col min="1311" max="1311" width="13.28515625" style="176" customWidth="1"/>
    <col min="1312" max="1314" width="11.5703125" style="176" customWidth="1"/>
    <col min="1315" max="1315" width="11.42578125" style="176" customWidth="1"/>
    <col min="1316" max="1538" width="9.28515625" style="176"/>
    <col min="1539" max="1539" width="22.5703125" style="176" customWidth="1"/>
    <col min="1540" max="1540" width="9.28515625" style="176"/>
    <col min="1541" max="1541" width="12.5703125" style="176" customWidth="1"/>
    <col min="1542" max="1542" width="15.5703125" style="176" customWidth="1"/>
    <col min="1543" max="1543" width="18.42578125" style="176" customWidth="1"/>
    <col min="1544" max="1544" width="15.28515625" style="176" customWidth="1"/>
    <col min="1545" max="1548" width="13.5703125" style="176" customWidth="1"/>
    <col min="1549" max="1549" width="14.5703125" style="176" customWidth="1"/>
    <col min="1550" max="1552" width="13.28515625" style="176" customWidth="1"/>
    <col min="1553" max="1553" width="12.5703125" style="176" customWidth="1"/>
    <col min="1554" max="1554" width="11.42578125" style="176" customWidth="1"/>
    <col min="1555" max="1555" width="11.5703125" style="176" customWidth="1"/>
    <col min="1556" max="1556" width="12" style="176" customWidth="1"/>
    <col min="1557" max="1557" width="14" style="176" customWidth="1"/>
    <col min="1558" max="1558" width="11.28515625" style="176" customWidth="1"/>
    <col min="1559" max="1562" width="14" style="176" customWidth="1"/>
    <col min="1563" max="1563" width="12.42578125" style="176" customWidth="1"/>
    <col min="1564" max="1564" width="11.5703125" style="176" customWidth="1"/>
    <col min="1565" max="1565" width="11.42578125" style="176" customWidth="1"/>
    <col min="1566" max="1566" width="10.42578125" style="176" customWidth="1"/>
    <col min="1567" max="1567" width="13.28515625" style="176" customWidth="1"/>
    <col min="1568" max="1570" width="11.5703125" style="176" customWidth="1"/>
    <col min="1571" max="1571" width="11.42578125" style="176" customWidth="1"/>
    <col min="1572" max="1794" width="9.28515625" style="176"/>
    <col min="1795" max="1795" width="22.5703125" style="176" customWidth="1"/>
    <col min="1796" max="1796" width="9.28515625" style="176"/>
    <col min="1797" max="1797" width="12.5703125" style="176" customWidth="1"/>
    <col min="1798" max="1798" width="15.5703125" style="176" customWidth="1"/>
    <col min="1799" max="1799" width="18.42578125" style="176" customWidth="1"/>
    <col min="1800" max="1800" width="15.28515625" style="176" customWidth="1"/>
    <col min="1801" max="1804" width="13.5703125" style="176" customWidth="1"/>
    <col min="1805" max="1805" width="14.5703125" style="176" customWidth="1"/>
    <col min="1806" max="1808" width="13.28515625" style="176" customWidth="1"/>
    <col min="1809" max="1809" width="12.5703125" style="176" customWidth="1"/>
    <col min="1810" max="1810" width="11.42578125" style="176" customWidth="1"/>
    <col min="1811" max="1811" width="11.5703125" style="176" customWidth="1"/>
    <col min="1812" max="1812" width="12" style="176" customWidth="1"/>
    <col min="1813" max="1813" width="14" style="176" customWidth="1"/>
    <col min="1814" max="1814" width="11.28515625" style="176" customWidth="1"/>
    <col min="1815" max="1818" width="14" style="176" customWidth="1"/>
    <col min="1819" max="1819" width="12.42578125" style="176" customWidth="1"/>
    <col min="1820" max="1820" width="11.5703125" style="176" customWidth="1"/>
    <col min="1821" max="1821" width="11.42578125" style="176" customWidth="1"/>
    <col min="1822" max="1822" width="10.42578125" style="176" customWidth="1"/>
    <col min="1823" max="1823" width="13.28515625" style="176" customWidth="1"/>
    <col min="1824" max="1826" width="11.5703125" style="176" customWidth="1"/>
    <col min="1827" max="1827" width="11.42578125" style="176" customWidth="1"/>
    <col min="1828" max="2050" width="9.28515625" style="176"/>
    <col min="2051" max="2051" width="22.5703125" style="176" customWidth="1"/>
    <col min="2052" max="2052" width="9.28515625" style="176"/>
    <col min="2053" max="2053" width="12.5703125" style="176" customWidth="1"/>
    <col min="2054" max="2054" width="15.5703125" style="176" customWidth="1"/>
    <col min="2055" max="2055" width="18.42578125" style="176" customWidth="1"/>
    <col min="2056" max="2056" width="15.28515625" style="176" customWidth="1"/>
    <col min="2057" max="2060" width="13.5703125" style="176" customWidth="1"/>
    <col min="2061" max="2061" width="14.5703125" style="176" customWidth="1"/>
    <col min="2062" max="2064" width="13.28515625" style="176" customWidth="1"/>
    <col min="2065" max="2065" width="12.5703125" style="176" customWidth="1"/>
    <col min="2066" max="2066" width="11.42578125" style="176" customWidth="1"/>
    <col min="2067" max="2067" width="11.5703125" style="176" customWidth="1"/>
    <col min="2068" max="2068" width="12" style="176" customWidth="1"/>
    <col min="2069" max="2069" width="14" style="176" customWidth="1"/>
    <col min="2070" max="2070" width="11.28515625" style="176" customWidth="1"/>
    <col min="2071" max="2074" width="14" style="176" customWidth="1"/>
    <col min="2075" max="2075" width="12.42578125" style="176" customWidth="1"/>
    <col min="2076" max="2076" width="11.5703125" style="176" customWidth="1"/>
    <col min="2077" max="2077" width="11.42578125" style="176" customWidth="1"/>
    <col min="2078" max="2078" width="10.42578125" style="176" customWidth="1"/>
    <col min="2079" max="2079" width="13.28515625" style="176" customWidth="1"/>
    <col min="2080" max="2082" width="11.5703125" style="176" customWidth="1"/>
    <col min="2083" max="2083" width="11.42578125" style="176" customWidth="1"/>
    <col min="2084" max="2306" width="9.28515625" style="176"/>
    <col min="2307" max="2307" width="22.5703125" style="176" customWidth="1"/>
    <col min="2308" max="2308" width="9.28515625" style="176"/>
    <col min="2309" max="2309" width="12.5703125" style="176" customWidth="1"/>
    <col min="2310" max="2310" width="15.5703125" style="176" customWidth="1"/>
    <col min="2311" max="2311" width="18.42578125" style="176" customWidth="1"/>
    <col min="2312" max="2312" width="15.28515625" style="176" customWidth="1"/>
    <col min="2313" max="2316" width="13.5703125" style="176" customWidth="1"/>
    <col min="2317" max="2317" width="14.5703125" style="176" customWidth="1"/>
    <col min="2318" max="2320" width="13.28515625" style="176" customWidth="1"/>
    <col min="2321" max="2321" width="12.5703125" style="176" customWidth="1"/>
    <col min="2322" max="2322" width="11.42578125" style="176" customWidth="1"/>
    <col min="2323" max="2323" width="11.5703125" style="176" customWidth="1"/>
    <col min="2324" max="2324" width="12" style="176" customWidth="1"/>
    <col min="2325" max="2325" width="14" style="176" customWidth="1"/>
    <col min="2326" max="2326" width="11.28515625" style="176" customWidth="1"/>
    <col min="2327" max="2330" width="14" style="176" customWidth="1"/>
    <col min="2331" max="2331" width="12.42578125" style="176" customWidth="1"/>
    <col min="2332" max="2332" width="11.5703125" style="176" customWidth="1"/>
    <col min="2333" max="2333" width="11.42578125" style="176" customWidth="1"/>
    <col min="2334" max="2334" width="10.42578125" style="176" customWidth="1"/>
    <col min="2335" max="2335" width="13.28515625" style="176" customWidth="1"/>
    <col min="2336" max="2338" width="11.5703125" style="176" customWidth="1"/>
    <col min="2339" max="2339" width="11.42578125" style="176" customWidth="1"/>
    <col min="2340" max="2562" width="9.28515625" style="176"/>
    <col min="2563" max="2563" width="22.5703125" style="176" customWidth="1"/>
    <col min="2564" max="2564" width="9.28515625" style="176"/>
    <col min="2565" max="2565" width="12.5703125" style="176" customWidth="1"/>
    <col min="2566" max="2566" width="15.5703125" style="176" customWidth="1"/>
    <col min="2567" max="2567" width="18.42578125" style="176" customWidth="1"/>
    <col min="2568" max="2568" width="15.28515625" style="176" customWidth="1"/>
    <col min="2569" max="2572" width="13.5703125" style="176" customWidth="1"/>
    <col min="2573" max="2573" width="14.5703125" style="176" customWidth="1"/>
    <col min="2574" max="2576" width="13.28515625" style="176" customWidth="1"/>
    <col min="2577" max="2577" width="12.5703125" style="176" customWidth="1"/>
    <col min="2578" max="2578" width="11.42578125" style="176" customWidth="1"/>
    <col min="2579" max="2579" width="11.5703125" style="176" customWidth="1"/>
    <col min="2580" max="2580" width="12" style="176" customWidth="1"/>
    <col min="2581" max="2581" width="14" style="176" customWidth="1"/>
    <col min="2582" max="2582" width="11.28515625" style="176" customWidth="1"/>
    <col min="2583" max="2586" width="14" style="176" customWidth="1"/>
    <col min="2587" max="2587" width="12.42578125" style="176" customWidth="1"/>
    <col min="2588" max="2588" width="11.5703125" style="176" customWidth="1"/>
    <col min="2589" max="2589" width="11.42578125" style="176" customWidth="1"/>
    <col min="2590" max="2590" width="10.42578125" style="176" customWidth="1"/>
    <col min="2591" max="2591" width="13.28515625" style="176" customWidth="1"/>
    <col min="2592" max="2594" width="11.5703125" style="176" customWidth="1"/>
    <col min="2595" max="2595" width="11.42578125" style="176" customWidth="1"/>
    <col min="2596" max="2818" width="9.28515625" style="176"/>
    <col min="2819" max="2819" width="22.5703125" style="176" customWidth="1"/>
    <col min="2820" max="2820" width="9.28515625" style="176"/>
    <col min="2821" max="2821" width="12.5703125" style="176" customWidth="1"/>
    <col min="2822" max="2822" width="15.5703125" style="176" customWidth="1"/>
    <col min="2823" max="2823" width="18.42578125" style="176" customWidth="1"/>
    <col min="2824" max="2824" width="15.28515625" style="176" customWidth="1"/>
    <col min="2825" max="2828" width="13.5703125" style="176" customWidth="1"/>
    <col min="2829" max="2829" width="14.5703125" style="176" customWidth="1"/>
    <col min="2830" max="2832" width="13.28515625" style="176" customWidth="1"/>
    <col min="2833" max="2833" width="12.5703125" style="176" customWidth="1"/>
    <col min="2834" max="2834" width="11.42578125" style="176" customWidth="1"/>
    <col min="2835" max="2835" width="11.5703125" style="176" customWidth="1"/>
    <col min="2836" max="2836" width="12" style="176" customWidth="1"/>
    <col min="2837" max="2837" width="14" style="176" customWidth="1"/>
    <col min="2838" max="2838" width="11.28515625" style="176" customWidth="1"/>
    <col min="2839" max="2842" width="14" style="176" customWidth="1"/>
    <col min="2843" max="2843" width="12.42578125" style="176" customWidth="1"/>
    <col min="2844" max="2844" width="11.5703125" style="176" customWidth="1"/>
    <col min="2845" max="2845" width="11.42578125" style="176" customWidth="1"/>
    <col min="2846" max="2846" width="10.42578125" style="176" customWidth="1"/>
    <col min="2847" max="2847" width="13.28515625" style="176" customWidth="1"/>
    <col min="2848" max="2850" width="11.5703125" style="176" customWidth="1"/>
    <col min="2851" max="2851" width="11.42578125" style="176" customWidth="1"/>
    <col min="2852" max="3074" width="9.28515625" style="176"/>
    <col min="3075" max="3075" width="22.5703125" style="176" customWidth="1"/>
    <col min="3076" max="3076" width="9.28515625" style="176"/>
    <col min="3077" max="3077" width="12.5703125" style="176" customWidth="1"/>
    <col min="3078" max="3078" width="15.5703125" style="176" customWidth="1"/>
    <col min="3079" max="3079" width="18.42578125" style="176" customWidth="1"/>
    <col min="3080" max="3080" width="15.28515625" style="176" customWidth="1"/>
    <col min="3081" max="3084" width="13.5703125" style="176" customWidth="1"/>
    <col min="3085" max="3085" width="14.5703125" style="176" customWidth="1"/>
    <col min="3086" max="3088" width="13.28515625" style="176" customWidth="1"/>
    <col min="3089" max="3089" width="12.5703125" style="176" customWidth="1"/>
    <col min="3090" max="3090" width="11.42578125" style="176" customWidth="1"/>
    <col min="3091" max="3091" width="11.5703125" style="176" customWidth="1"/>
    <col min="3092" max="3092" width="12" style="176" customWidth="1"/>
    <col min="3093" max="3093" width="14" style="176" customWidth="1"/>
    <col min="3094" max="3094" width="11.28515625" style="176" customWidth="1"/>
    <col min="3095" max="3098" width="14" style="176" customWidth="1"/>
    <col min="3099" max="3099" width="12.42578125" style="176" customWidth="1"/>
    <col min="3100" max="3100" width="11.5703125" style="176" customWidth="1"/>
    <col min="3101" max="3101" width="11.42578125" style="176" customWidth="1"/>
    <col min="3102" max="3102" width="10.42578125" style="176" customWidth="1"/>
    <col min="3103" max="3103" width="13.28515625" style="176" customWidth="1"/>
    <col min="3104" max="3106" width="11.5703125" style="176" customWidth="1"/>
    <col min="3107" max="3107" width="11.42578125" style="176" customWidth="1"/>
    <col min="3108" max="3330" width="9.28515625" style="176"/>
    <col min="3331" max="3331" width="22.5703125" style="176" customWidth="1"/>
    <col min="3332" max="3332" width="9.28515625" style="176"/>
    <col min="3333" max="3333" width="12.5703125" style="176" customWidth="1"/>
    <col min="3334" max="3334" width="15.5703125" style="176" customWidth="1"/>
    <col min="3335" max="3335" width="18.42578125" style="176" customWidth="1"/>
    <col min="3336" max="3336" width="15.28515625" style="176" customWidth="1"/>
    <col min="3337" max="3340" width="13.5703125" style="176" customWidth="1"/>
    <col min="3341" max="3341" width="14.5703125" style="176" customWidth="1"/>
    <col min="3342" max="3344" width="13.28515625" style="176" customWidth="1"/>
    <col min="3345" max="3345" width="12.5703125" style="176" customWidth="1"/>
    <col min="3346" max="3346" width="11.42578125" style="176" customWidth="1"/>
    <col min="3347" max="3347" width="11.5703125" style="176" customWidth="1"/>
    <col min="3348" max="3348" width="12" style="176" customWidth="1"/>
    <col min="3349" max="3349" width="14" style="176" customWidth="1"/>
    <col min="3350" max="3350" width="11.28515625" style="176" customWidth="1"/>
    <col min="3351" max="3354" width="14" style="176" customWidth="1"/>
    <col min="3355" max="3355" width="12.42578125" style="176" customWidth="1"/>
    <col min="3356" max="3356" width="11.5703125" style="176" customWidth="1"/>
    <col min="3357" max="3357" width="11.42578125" style="176" customWidth="1"/>
    <col min="3358" max="3358" width="10.42578125" style="176" customWidth="1"/>
    <col min="3359" max="3359" width="13.28515625" style="176" customWidth="1"/>
    <col min="3360" max="3362" width="11.5703125" style="176" customWidth="1"/>
    <col min="3363" max="3363" width="11.42578125" style="176" customWidth="1"/>
    <col min="3364" max="3586" width="9.28515625" style="176"/>
    <col min="3587" max="3587" width="22.5703125" style="176" customWidth="1"/>
    <col min="3588" max="3588" width="9.28515625" style="176"/>
    <col min="3589" max="3589" width="12.5703125" style="176" customWidth="1"/>
    <col min="3590" max="3590" width="15.5703125" style="176" customWidth="1"/>
    <col min="3591" max="3591" width="18.42578125" style="176" customWidth="1"/>
    <col min="3592" max="3592" width="15.28515625" style="176" customWidth="1"/>
    <col min="3593" max="3596" width="13.5703125" style="176" customWidth="1"/>
    <col min="3597" max="3597" width="14.5703125" style="176" customWidth="1"/>
    <col min="3598" max="3600" width="13.28515625" style="176" customWidth="1"/>
    <col min="3601" max="3601" width="12.5703125" style="176" customWidth="1"/>
    <col min="3602" max="3602" width="11.42578125" style="176" customWidth="1"/>
    <col min="3603" max="3603" width="11.5703125" style="176" customWidth="1"/>
    <col min="3604" max="3604" width="12" style="176" customWidth="1"/>
    <col min="3605" max="3605" width="14" style="176" customWidth="1"/>
    <col min="3606" max="3606" width="11.28515625" style="176" customWidth="1"/>
    <col min="3607" max="3610" width="14" style="176" customWidth="1"/>
    <col min="3611" max="3611" width="12.42578125" style="176" customWidth="1"/>
    <col min="3612" max="3612" width="11.5703125" style="176" customWidth="1"/>
    <col min="3613" max="3613" width="11.42578125" style="176" customWidth="1"/>
    <col min="3614" max="3614" width="10.42578125" style="176" customWidth="1"/>
    <col min="3615" max="3615" width="13.28515625" style="176" customWidth="1"/>
    <col min="3616" max="3618" width="11.5703125" style="176" customWidth="1"/>
    <col min="3619" max="3619" width="11.42578125" style="176" customWidth="1"/>
    <col min="3620" max="3842" width="9.28515625" style="176"/>
    <col min="3843" max="3843" width="22.5703125" style="176" customWidth="1"/>
    <col min="3844" max="3844" width="9.28515625" style="176"/>
    <col min="3845" max="3845" width="12.5703125" style="176" customWidth="1"/>
    <col min="3846" max="3846" width="15.5703125" style="176" customWidth="1"/>
    <col min="3847" max="3847" width="18.42578125" style="176" customWidth="1"/>
    <col min="3848" max="3848" width="15.28515625" style="176" customWidth="1"/>
    <col min="3849" max="3852" width="13.5703125" style="176" customWidth="1"/>
    <col min="3853" max="3853" width="14.5703125" style="176" customWidth="1"/>
    <col min="3854" max="3856" width="13.28515625" style="176" customWidth="1"/>
    <col min="3857" max="3857" width="12.5703125" style="176" customWidth="1"/>
    <col min="3858" max="3858" width="11.42578125" style="176" customWidth="1"/>
    <col min="3859" max="3859" width="11.5703125" style="176" customWidth="1"/>
    <col min="3860" max="3860" width="12" style="176" customWidth="1"/>
    <col min="3861" max="3861" width="14" style="176" customWidth="1"/>
    <col min="3862" max="3862" width="11.28515625" style="176" customWidth="1"/>
    <col min="3863" max="3866" width="14" style="176" customWidth="1"/>
    <col min="3867" max="3867" width="12.42578125" style="176" customWidth="1"/>
    <col min="3868" max="3868" width="11.5703125" style="176" customWidth="1"/>
    <col min="3869" max="3869" width="11.42578125" style="176" customWidth="1"/>
    <col min="3870" max="3870" width="10.42578125" style="176" customWidth="1"/>
    <col min="3871" max="3871" width="13.28515625" style="176" customWidth="1"/>
    <col min="3872" max="3874" width="11.5703125" style="176" customWidth="1"/>
    <col min="3875" max="3875" width="11.42578125" style="176" customWidth="1"/>
    <col min="3876" max="4098" width="9.28515625" style="176"/>
    <col min="4099" max="4099" width="22.5703125" style="176" customWidth="1"/>
    <col min="4100" max="4100" width="9.28515625" style="176"/>
    <col min="4101" max="4101" width="12.5703125" style="176" customWidth="1"/>
    <col min="4102" max="4102" width="15.5703125" style="176" customWidth="1"/>
    <col min="4103" max="4103" width="18.42578125" style="176" customWidth="1"/>
    <col min="4104" max="4104" width="15.28515625" style="176" customWidth="1"/>
    <col min="4105" max="4108" width="13.5703125" style="176" customWidth="1"/>
    <col min="4109" max="4109" width="14.5703125" style="176" customWidth="1"/>
    <col min="4110" max="4112" width="13.28515625" style="176" customWidth="1"/>
    <col min="4113" max="4113" width="12.5703125" style="176" customWidth="1"/>
    <col min="4114" max="4114" width="11.42578125" style="176" customWidth="1"/>
    <col min="4115" max="4115" width="11.5703125" style="176" customWidth="1"/>
    <col min="4116" max="4116" width="12" style="176" customWidth="1"/>
    <col min="4117" max="4117" width="14" style="176" customWidth="1"/>
    <col min="4118" max="4118" width="11.28515625" style="176" customWidth="1"/>
    <col min="4119" max="4122" width="14" style="176" customWidth="1"/>
    <col min="4123" max="4123" width="12.42578125" style="176" customWidth="1"/>
    <col min="4124" max="4124" width="11.5703125" style="176" customWidth="1"/>
    <col min="4125" max="4125" width="11.42578125" style="176" customWidth="1"/>
    <col min="4126" max="4126" width="10.42578125" style="176" customWidth="1"/>
    <col min="4127" max="4127" width="13.28515625" style="176" customWidth="1"/>
    <col min="4128" max="4130" width="11.5703125" style="176" customWidth="1"/>
    <col min="4131" max="4131" width="11.42578125" style="176" customWidth="1"/>
    <col min="4132" max="4354" width="9.28515625" style="176"/>
    <col min="4355" max="4355" width="22.5703125" style="176" customWidth="1"/>
    <col min="4356" max="4356" width="9.28515625" style="176"/>
    <col min="4357" max="4357" width="12.5703125" style="176" customWidth="1"/>
    <col min="4358" max="4358" width="15.5703125" style="176" customWidth="1"/>
    <col min="4359" max="4359" width="18.42578125" style="176" customWidth="1"/>
    <col min="4360" max="4360" width="15.28515625" style="176" customWidth="1"/>
    <col min="4361" max="4364" width="13.5703125" style="176" customWidth="1"/>
    <col min="4365" max="4365" width="14.5703125" style="176" customWidth="1"/>
    <col min="4366" max="4368" width="13.28515625" style="176" customWidth="1"/>
    <col min="4369" max="4369" width="12.5703125" style="176" customWidth="1"/>
    <col min="4370" max="4370" width="11.42578125" style="176" customWidth="1"/>
    <col min="4371" max="4371" width="11.5703125" style="176" customWidth="1"/>
    <col min="4372" max="4372" width="12" style="176" customWidth="1"/>
    <col min="4373" max="4373" width="14" style="176" customWidth="1"/>
    <col min="4374" max="4374" width="11.28515625" style="176" customWidth="1"/>
    <col min="4375" max="4378" width="14" style="176" customWidth="1"/>
    <col min="4379" max="4379" width="12.42578125" style="176" customWidth="1"/>
    <col min="4380" max="4380" width="11.5703125" style="176" customWidth="1"/>
    <col min="4381" max="4381" width="11.42578125" style="176" customWidth="1"/>
    <col min="4382" max="4382" width="10.42578125" style="176" customWidth="1"/>
    <col min="4383" max="4383" width="13.28515625" style="176" customWidth="1"/>
    <col min="4384" max="4386" width="11.5703125" style="176" customWidth="1"/>
    <col min="4387" max="4387" width="11.42578125" style="176" customWidth="1"/>
    <col min="4388" max="4610" width="9.28515625" style="176"/>
    <col min="4611" max="4611" width="22.5703125" style="176" customWidth="1"/>
    <col min="4612" max="4612" width="9.28515625" style="176"/>
    <col min="4613" max="4613" width="12.5703125" style="176" customWidth="1"/>
    <col min="4614" max="4614" width="15.5703125" style="176" customWidth="1"/>
    <col min="4615" max="4615" width="18.42578125" style="176" customWidth="1"/>
    <col min="4616" max="4616" width="15.28515625" style="176" customWidth="1"/>
    <col min="4617" max="4620" width="13.5703125" style="176" customWidth="1"/>
    <col min="4621" max="4621" width="14.5703125" style="176" customWidth="1"/>
    <col min="4622" max="4624" width="13.28515625" style="176" customWidth="1"/>
    <col min="4625" max="4625" width="12.5703125" style="176" customWidth="1"/>
    <col min="4626" max="4626" width="11.42578125" style="176" customWidth="1"/>
    <col min="4627" max="4627" width="11.5703125" style="176" customWidth="1"/>
    <col min="4628" max="4628" width="12" style="176" customWidth="1"/>
    <col min="4629" max="4629" width="14" style="176" customWidth="1"/>
    <col min="4630" max="4630" width="11.28515625" style="176" customWidth="1"/>
    <col min="4631" max="4634" width="14" style="176" customWidth="1"/>
    <col min="4635" max="4635" width="12.42578125" style="176" customWidth="1"/>
    <col min="4636" max="4636" width="11.5703125" style="176" customWidth="1"/>
    <col min="4637" max="4637" width="11.42578125" style="176" customWidth="1"/>
    <col min="4638" max="4638" width="10.42578125" style="176" customWidth="1"/>
    <col min="4639" max="4639" width="13.28515625" style="176" customWidth="1"/>
    <col min="4640" max="4642" width="11.5703125" style="176" customWidth="1"/>
    <col min="4643" max="4643" width="11.42578125" style="176" customWidth="1"/>
    <col min="4644" max="4866" width="9.28515625" style="176"/>
    <col min="4867" max="4867" width="22.5703125" style="176" customWidth="1"/>
    <col min="4868" max="4868" width="9.28515625" style="176"/>
    <col min="4869" max="4869" width="12.5703125" style="176" customWidth="1"/>
    <col min="4870" max="4870" width="15.5703125" style="176" customWidth="1"/>
    <col min="4871" max="4871" width="18.42578125" style="176" customWidth="1"/>
    <col min="4872" max="4872" width="15.28515625" style="176" customWidth="1"/>
    <col min="4873" max="4876" width="13.5703125" style="176" customWidth="1"/>
    <col min="4877" max="4877" width="14.5703125" style="176" customWidth="1"/>
    <col min="4878" max="4880" width="13.28515625" style="176" customWidth="1"/>
    <col min="4881" max="4881" width="12.5703125" style="176" customWidth="1"/>
    <col min="4882" max="4882" width="11.42578125" style="176" customWidth="1"/>
    <col min="4883" max="4883" width="11.5703125" style="176" customWidth="1"/>
    <col min="4884" max="4884" width="12" style="176" customWidth="1"/>
    <col min="4885" max="4885" width="14" style="176" customWidth="1"/>
    <col min="4886" max="4886" width="11.28515625" style="176" customWidth="1"/>
    <col min="4887" max="4890" width="14" style="176" customWidth="1"/>
    <col min="4891" max="4891" width="12.42578125" style="176" customWidth="1"/>
    <col min="4892" max="4892" width="11.5703125" style="176" customWidth="1"/>
    <col min="4893" max="4893" width="11.42578125" style="176" customWidth="1"/>
    <col min="4894" max="4894" width="10.42578125" style="176" customWidth="1"/>
    <col min="4895" max="4895" width="13.28515625" style="176" customWidth="1"/>
    <col min="4896" max="4898" width="11.5703125" style="176" customWidth="1"/>
    <col min="4899" max="4899" width="11.42578125" style="176" customWidth="1"/>
    <col min="4900" max="5122" width="9.28515625" style="176"/>
    <col min="5123" max="5123" width="22.5703125" style="176" customWidth="1"/>
    <col min="5124" max="5124" width="9.28515625" style="176"/>
    <col min="5125" max="5125" width="12.5703125" style="176" customWidth="1"/>
    <col min="5126" max="5126" width="15.5703125" style="176" customWidth="1"/>
    <col min="5127" max="5127" width="18.42578125" style="176" customWidth="1"/>
    <col min="5128" max="5128" width="15.28515625" style="176" customWidth="1"/>
    <col min="5129" max="5132" width="13.5703125" style="176" customWidth="1"/>
    <col min="5133" max="5133" width="14.5703125" style="176" customWidth="1"/>
    <col min="5134" max="5136" width="13.28515625" style="176" customWidth="1"/>
    <col min="5137" max="5137" width="12.5703125" style="176" customWidth="1"/>
    <col min="5138" max="5138" width="11.42578125" style="176" customWidth="1"/>
    <col min="5139" max="5139" width="11.5703125" style="176" customWidth="1"/>
    <col min="5140" max="5140" width="12" style="176" customWidth="1"/>
    <col min="5141" max="5141" width="14" style="176" customWidth="1"/>
    <col min="5142" max="5142" width="11.28515625" style="176" customWidth="1"/>
    <col min="5143" max="5146" width="14" style="176" customWidth="1"/>
    <col min="5147" max="5147" width="12.42578125" style="176" customWidth="1"/>
    <col min="5148" max="5148" width="11.5703125" style="176" customWidth="1"/>
    <col min="5149" max="5149" width="11.42578125" style="176" customWidth="1"/>
    <col min="5150" max="5150" width="10.42578125" style="176" customWidth="1"/>
    <col min="5151" max="5151" width="13.28515625" style="176" customWidth="1"/>
    <col min="5152" max="5154" width="11.5703125" style="176" customWidth="1"/>
    <col min="5155" max="5155" width="11.42578125" style="176" customWidth="1"/>
    <col min="5156" max="5378" width="9.28515625" style="176"/>
    <col min="5379" max="5379" width="22.5703125" style="176" customWidth="1"/>
    <col min="5380" max="5380" width="9.28515625" style="176"/>
    <col min="5381" max="5381" width="12.5703125" style="176" customWidth="1"/>
    <col min="5382" max="5382" width="15.5703125" style="176" customWidth="1"/>
    <col min="5383" max="5383" width="18.42578125" style="176" customWidth="1"/>
    <col min="5384" max="5384" width="15.28515625" style="176" customWidth="1"/>
    <col min="5385" max="5388" width="13.5703125" style="176" customWidth="1"/>
    <col min="5389" max="5389" width="14.5703125" style="176" customWidth="1"/>
    <col min="5390" max="5392" width="13.28515625" style="176" customWidth="1"/>
    <col min="5393" max="5393" width="12.5703125" style="176" customWidth="1"/>
    <col min="5394" max="5394" width="11.42578125" style="176" customWidth="1"/>
    <col min="5395" max="5395" width="11.5703125" style="176" customWidth="1"/>
    <col min="5396" max="5396" width="12" style="176" customWidth="1"/>
    <col min="5397" max="5397" width="14" style="176" customWidth="1"/>
    <col min="5398" max="5398" width="11.28515625" style="176" customWidth="1"/>
    <col min="5399" max="5402" width="14" style="176" customWidth="1"/>
    <col min="5403" max="5403" width="12.42578125" style="176" customWidth="1"/>
    <col min="5404" max="5404" width="11.5703125" style="176" customWidth="1"/>
    <col min="5405" max="5405" width="11.42578125" style="176" customWidth="1"/>
    <col min="5406" max="5406" width="10.42578125" style="176" customWidth="1"/>
    <col min="5407" max="5407" width="13.28515625" style="176" customWidth="1"/>
    <col min="5408" max="5410" width="11.5703125" style="176" customWidth="1"/>
    <col min="5411" max="5411" width="11.42578125" style="176" customWidth="1"/>
    <col min="5412" max="5634" width="9.28515625" style="176"/>
    <col min="5635" max="5635" width="22.5703125" style="176" customWidth="1"/>
    <col min="5636" max="5636" width="9.28515625" style="176"/>
    <col min="5637" max="5637" width="12.5703125" style="176" customWidth="1"/>
    <col min="5638" max="5638" width="15.5703125" style="176" customWidth="1"/>
    <col min="5639" max="5639" width="18.42578125" style="176" customWidth="1"/>
    <col min="5640" max="5640" width="15.28515625" style="176" customWidth="1"/>
    <col min="5641" max="5644" width="13.5703125" style="176" customWidth="1"/>
    <col min="5645" max="5645" width="14.5703125" style="176" customWidth="1"/>
    <col min="5646" max="5648" width="13.28515625" style="176" customWidth="1"/>
    <col min="5649" max="5649" width="12.5703125" style="176" customWidth="1"/>
    <col min="5650" max="5650" width="11.42578125" style="176" customWidth="1"/>
    <col min="5651" max="5651" width="11.5703125" style="176" customWidth="1"/>
    <col min="5652" max="5652" width="12" style="176" customWidth="1"/>
    <col min="5653" max="5653" width="14" style="176" customWidth="1"/>
    <col min="5654" max="5654" width="11.28515625" style="176" customWidth="1"/>
    <col min="5655" max="5658" width="14" style="176" customWidth="1"/>
    <col min="5659" max="5659" width="12.42578125" style="176" customWidth="1"/>
    <col min="5660" max="5660" width="11.5703125" style="176" customWidth="1"/>
    <col min="5661" max="5661" width="11.42578125" style="176" customWidth="1"/>
    <col min="5662" max="5662" width="10.42578125" style="176" customWidth="1"/>
    <col min="5663" max="5663" width="13.28515625" style="176" customWidth="1"/>
    <col min="5664" max="5666" width="11.5703125" style="176" customWidth="1"/>
    <col min="5667" max="5667" width="11.42578125" style="176" customWidth="1"/>
    <col min="5668" max="5890" width="9.28515625" style="176"/>
    <col min="5891" max="5891" width="22.5703125" style="176" customWidth="1"/>
    <col min="5892" max="5892" width="9.28515625" style="176"/>
    <col min="5893" max="5893" width="12.5703125" style="176" customWidth="1"/>
    <col min="5894" max="5894" width="15.5703125" style="176" customWidth="1"/>
    <col min="5895" max="5895" width="18.42578125" style="176" customWidth="1"/>
    <col min="5896" max="5896" width="15.28515625" style="176" customWidth="1"/>
    <col min="5897" max="5900" width="13.5703125" style="176" customWidth="1"/>
    <col min="5901" max="5901" width="14.5703125" style="176" customWidth="1"/>
    <col min="5902" max="5904" width="13.28515625" style="176" customWidth="1"/>
    <col min="5905" max="5905" width="12.5703125" style="176" customWidth="1"/>
    <col min="5906" max="5906" width="11.42578125" style="176" customWidth="1"/>
    <col min="5907" max="5907" width="11.5703125" style="176" customWidth="1"/>
    <col min="5908" max="5908" width="12" style="176" customWidth="1"/>
    <col min="5909" max="5909" width="14" style="176" customWidth="1"/>
    <col min="5910" max="5910" width="11.28515625" style="176" customWidth="1"/>
    <col min="5911" max="5914" width="14" style="176" customWidth="1"/>
    <col min="5915" max="5915" width="12.42578125" style="176" customWidth="1"/>
    <col min="5916" max="5916" width="11.5703125" style="176" customWidth="1"/>
    <col min="5917" max="5917" width="11.42578125" style="176" customWidth="1"/>
    <col min="5918" max="5918" width="10.42578125" style="176" customWidth="1"/>
    <col min="5919" max="5919" width="13.28515625" style="176" customWidth="1"/>
    <col min="5920" max="5922" width="11.5703125" style="176" customWidth="1"/>
    <col min="5923" max="5923" width="11.42578125" style="176" customWidth="1"/>
    <col min="5924" max="6146" width="9.28515625" style="176"/>
    <col min="6147" max="6147" width="22.5703125" style="176" customWidth="1"/>
    <col min="6148" max="6148" width="9.28515625" style="176"/>
    <col min="6149" max="6149" width="12.5703125" style="176" customWidth="1"/>
    <col min="6150" max="6150" width="15.5703125" style="176" customWidth="1"/>
    <col min="6151" max="6151" width="18.42578125" style="176" customWidth="1"/>
    <col min="6152" max="6152" width="15.28515625" style="176" customWidth="1"/>
    <col min="6153" max="6156" width="13.5703125" style="176" customWidth="1"/>
    <col min="6157" max="6157" width="14.5703125" style="176" customWidth="1"/>
    <col min="6158" max="6160" width="13.28515625" style="176" customWidth="1"/>
    <col min="6161" max="6161" width="12.5703125" style="176" customWidth="1"/>
    <col min="6162" max="6162" width="11.42578125" style="176" customWidth="1"/>
    <col min="6163" max="6163" width="11.5703125" style="176" customWidth="1"/>
    <col min="6164" max="6164" width="12" style="176" customWidth="1"/>
    <col min="6165" max="6165" width="14" style="176" customWidth="1"/>
    <col min="6166" max="6166" width="11.28515625" style="176" customWidth="1"/>
    <col min="6167" max="6170" width="14" style="176" customWidth="1"/>
    <col min="6171" max="6171" width="12.42578125" style="176" customWidth="1"/>
    <col min="6172" max="6172" width="11.5703125" style="176" customWidth="1"/>
    <col min="6173" max="6173" width="11.42578125" style="176" customWidth="1"/>
    <col min="6174" max="6174" width="10.42578125" style="176" customWidth="1"/>
    <col min="6175" max="6175" width="13.28515625" style="176" customWidth="1"/>
    <col min="6176" max="6178" width="11.5703125" style="176" customWidth="1"/>
    <col min="6179" max="6179" width="11.42578125" style="176" customWidth="1"/>
    <col min="6180" max="6402" width="9.28515625" style="176"/>
    <col min="6403" max="6403" width="22.5703125" style="176" customWidth="1"/>
    <col min="6404" max="6404" width="9.28515625" style="176"/>
    <col min="6405" max="6405" width="12.5703125" style="176" customWidth="1"/>
    <col min="6406" max="6406" width="15.5703125" style="176" customWidth="1"/>
    <col min="6407" max="6407" width="18.42578125" style="176" customWidth="1"/>
    <col min="6408" max="6408" width="15.28515625" style="176" customWidth="1"/>
    <col min="6409" max="6412" width="13.5703125" style="176" customWidth="1"/>
    <col min="6413" max="6413" width="14.5703125" style="176" customWidth="1"/>
    <col min="6414" max="6416" width="13.28515625" style="176" customWidth="1"/>
    <col min="6417" max="6417" width="12.5703125" style="176" customWidth="1"/>
    <col min="6418" max="6418" width="11.42578125" style="176" customWidth="1"/>
    <col min="6419" max="6419" width="11.5703125" style="176" customWidth="1"/>
    <col min="6420" max="6420" width="12" style="176" customWidth="1"/>
    <col min="6421" max="6421" width="14" style="176" customWidth="1"/>
    <col min="6422" max="6422" width="11.28515625" style="176" customWidth="1"/>
    <col min="6423" max="6426" width="14" style="176" customWidth="1"/>
    <col min="6427" max="6427" width="12.42578125" style="176" customWidth="1"/>
    <col min="6428" max="6428" width="11.5703125" style="176" customWidth="1"/>
    <col min="6429" max="6429" width="11.42578125" style="176" customWidth="1"/>
    <col min="6430" max="6430" width="10.42578125" style="176" customWidth="1"/>
    <col min="6431" max="6431" width="13.28515625" style="176" customWidth="1"/>
    <col min="6432" max="6434" width="11.5703125" style="176" customWidth="1"/>
    <col min="6435" max="6435" width="11.42578125" style="176" customWidth="1"/>
    <col min="6436" max="6658" width="9.28515625" style="176"/>
    <col min="6659" max="6659" width="22.5703125" style="176" customWidth="1"/>
    <col min="6660" max="6660" width="9.28515625" style="176"/>
    <col min="6661" max="6661" width="12.5703125" style="176" customWidth="1"/>
    <col min="6662" max="6662" width="15.5703125" style="176" customWidth="1"/>
    <col min="6663" max="6663" width="18.42578125" style="176" customWidth="1"/>
    <col min="6664" max="6664" width="15.28515625" style="176" customWidth="1"/>
    <col min="6665" max="6668" width="13.5703125" style="176" customWidth="1"/>
    <col min="6669" max="6669" width="14.5703125" style="176" customWidth="1"/>
    <col min="6670" max="6672" width="13.28515625" style="176" customWidth="1"/>
    <col min="6673" max="6673" width="12.5703125" style="176" customWidth="1"/>
    <col min="6674" max="6674" width="11.42578125" style="176" customWidth="1"/>
    <col min="6675" max="6675" width="11.5703125" style="176" customWidth="1"/>
    <col min="6676" max="6676" width="12" style="176" customWidth="1"/>
    <col min="6677" max="6677" width="14" style="176" customWidth="1"/>
    <col min="6678" max="6678" width="11.28515625" style="176" customWidth="1"/>
    <col min="6679" max="6682" width="14" style="176" customWidth="1"/>
    <col min="6683" max="6683" width="12.42578125" style="176" customWidth="1"/>
    <col min="6684" max="6684" width="11.5703125" style="176" customWidth="1"/>
    <col min="6685" max="6685" width="11.42578125" style="176" customWidth="1"/>
    <col min="6686" max="6686" width="10.42578125" style="176" customWidth="1"/>
    <col min="6687" max="6687" width="13.28515625" style="176" customWidth="1"/>
    <col min="6688" max="6690" width="11.5703125" style="176" customWidth="1"/>
    <col min="6691" max="6691" width="11.42578125" style="176" customWidth="1"/>
    <col min="6692" max="6914" width="9.28515625" style="176"/>
    <col min="6915" max="6915" width="22.5703125" style="176" customWidth="1"/>
    <col min="6916" max="6916" width="9.28515625" style="176"/>
    <col min="6917" max="6917" width="12.5703125" style="176" customWidth="1"/>
    <col min="6918" max="6918" width="15.5703125" style="176" customWidth="1"/>
    <col min="6919" max="6919" width="18.42578125" style="176" customWidth="1"/>
    <col min="6920" max="6920" width="15.28515625" style="176" customWidth="1"/>
    <col min="6921" max="6924" width="13.5703125" style="176" customWidth="1"/>
    <col min="6925" max="6925" width="14.5703125" style="176" customWidth="1"/>
    <col min="6926" max="6928" width="13.28515625" style="176" customWidth="1"/>
    <col min="6929" max="6929" width="12.5703125" style="176" customWidth="1"/>
    <col min="6930" max="6930" width="11.42578125" style="176" customWidth="1"/>
    <col min="6931" max="6931" width="11.5703125" style="176" customWidth="1"/>
    <col min="6932" max="6932" width="12" style="176" customWidth="1"/>
    <col min="6933" max="6933" width="14" style="176" customWidth="1"/>
    <col min="6934" max="6934" width="11.28515625" style="176" customWidth="1"/>
    <col min="6935" max="6938" width="14" style="176" customWidth="1"/>
    <col min="6939" max="6939" width="12.42578125" style="176" customWidth="1"/>
    <col min="6940" max="6940" width="11.5703125" style="176" customWidth="1"/>
    <col min="6941" max="6941" width="11.42578125" style="176" customWidth="1"/>
    <col min="6942" max="6942" width="10.42578125" style="176" customWidth="1"/>
    <col min="6943" max="6943" width="13.28515625" style="176" customWidth="1"/>
    <col min="6944" max="6946" width="11.5703125" style="176" customWidth="1"/>
    <col min="6947" max="6947" width="11.42578125" style="176" customWidth="1"/>
    <col min="6948" max="7170" width="9.28515625" style="176"/>
    <col min="7171" max="7171" width="22.5703125" style="176" customWidth="1"/>
    <col min="7172" max="7172" width="9.28515625" style="176"/>
    <col min="7173" max="7173" width="12.5703125" style="176" customWidth="1"/>
    <col min="7174" max="7174" width="15.5703125" style="176" customWidth="1"/>
    <col min="7175" max="7175" width="18.42578125" style="176" customWidth="1"/>
    <col min="7176" max="7176" width="15.28515625" style="176" customWidth="1"/>
    <col min="7177" max="7180" width="13.5703125" style="176" customWidth="1"/>
    <col min="7181" max="7181" width="14.5703125" style="176" customWidth="1"/>
    <col min="7182" max="7184" width="13.28515625" style="176" customWidth="1"/>
    <col min="7185" max="7185" width="12.5703125" style="176" customWidth="1"/>
    <col min="7186" max="7186" width="11.42578125" style="176" customWidth="1"/>
    <col min="7187" max="7187" width="11.5703125" style="176" customWidth="1"/>
    <col min="7188" max="7188" width="12" style="176" customWidth="1"/>
    <col min="7189" max="7189" width="14" style="176" customWidth="1"/>
    <col min="7190" max="7190" width="11.28515625" style="176" customWidth="1"/>
    <col min="7191" max="7194" width="14" style="176" customWidth="1"/>
    <col min="7195" max="7195" width="12.42578125" style="176" customWidth="1"/>
    <col min="7196" max="7196" width="11.5703125" style="176" customWidth="1"/>
    <col min="7197" max="7197" width="11.42578125" style="176" customWidth="1"/>
    <col min="7198" max="7198" width="10.42578125" style="176" customWidth="1"/>
    <col min="7199" max="7199" width="13.28515625" style="176" customWidth="1"/>
    <col min="7200" max="7202" width="11.5703125" style="176" customWidth="1"/>
    <col min="7203" max="7203" width="11.42578125" style="176" customWidth="1"/>
    <col min="7204" max="7426" width="9.28515625" style="176"/>
    <col min="7427" max="7427" width="22.5703125" style="176" customWidth="1"/>
    <col min="7428" max="7428" width="9.28515625" style="176"/>
    <col min="7429" max="7429" width="12.5703125" style="176" customWidth="1"/>
    <col min="7430" max="7430" width="15.5703125" style="176" customWidth="1"/>
    <col min="7431" max="7431" width="18.42578125" style="176" customWidth="1"/>
    <col min="7432" max="7432" width="15.28515625" style="176" customWidth="1"/>
    <col min="7433" max="7436" width="13.5703125" style="176" customWidth="1"/>
    <col min="7437" max="7437" width="14.5703125" style="176" customWidth="1"/>
    <col min="7438" max="7440" width="13.28515625" style="176" customWidth="1"/>
    <col min="7441" max="7441" width="12.5703125" style="176" customWidth="1"/>
    <col min="7442" max="7442" width="11.42578125" style="176" customWidth="1"/>
    <col min="7443" max="7443" width="11.5703125" style="176" customWidth="1"/>
    <col min="7444" max="7444" width="12" style="176" customWidth="1"/>
    <col min="7445" max="7445" width="14" style="176" customWidth="1"/>
    <col min="7446" max="7446" width="11.28515625" style="176" customWidth="1"/>
    <col min="7447" max="7450" width="14" style="176" customWidth="1"/>
    <col min="7451" max="7451" width="12.42578125" style="176" customWidth="1"/>
    <col min="7452" max="7452" width="11.5703125" style="176" customWidth="1"/>
    <col min="7453" max="7453" width="11.42578125" style="176" customWidth="1"/>
    <col min="7454" max="7454" width="10.42578125" style="176" customWidth="1"/>
    <col min="7455" max="7455" width="13.28515625" style="176" customWidth="1"/>
    <col min="7456" max="7458" width="11.5703125" style="176" customWidth="1"/>
    <col min="7459" max="7459" width="11.42578125" style="176" customWidth="1"/>
    <col min="7460" max="7682" width="9.28515625" style="176"/>
    <col min="7683" max="7683" width="22.5703125" style="176" customWidth="1"/>
    <col min="7684" max="7684" width="9.28515625" style="176"/>
    <col min="7685" max="7685" width="12.5703125" style="176" customWidth="1"/>
    <col min="7686" max="7686" width="15.5703125" style="176" customWidth="1"/>
    <col min="7687" max="7687" width="18.42578125" style="176" customWidth="1"/>
    <col min="7688" max="7688" width="15.28515625" style="176" customWidth="1"/>
    <col min="7689" max="7692" width="13.5703125" style="176" customWidth="1"/>
    <col min="7693" max="7693" width="14.5703125" style="176" customWidth="1"/>
    <col min="7694" max="7696" width="13.28515625" style="176" customWidth="1"/>
    <col min="7697" max="7697" width="12.5703125" style="176" customWidth="1"/>
    <col min="7698" max="7698" width="11.42578125" style="176" customWidth="1"/>
    <col min="7699" max="7699" width="11.5703125" style="176" customWidth="1"/>
    <col min="7700" max="7700" width="12" style="176" customWidth="1"/>
    <col min="7701" max="7701" width="14" style="176" customWidth="1"/>
    <col min="7702" max="7702" width="11.28515625" style="176" customWidth="1"/>
    <col min="7703" max="7706" width="14" style="176" customWidth="1"/>
    <col min="7707" max="7707" width="12.42578125" style="176" customWidth="1"/>
    <col min="7708" max="7708" width="11.5703125" style="176" customWidth="1"/>
    <col min="7709" max="7709" width="11.42578125" style="176" customWidth="1"/>
    <col min="7710" max="7710" width="10.42578125" style="176" customWidth="1"/>
    <col min="7711" max="7711" width="13.28515625" style="176" customWidth="1"/>
    <col min="7712" max="7714" width="11.5703125" style="176" customWidth="1"/>
    <col min="7715" max="7715" width="11.42578125" style="176" customWidth="1"/>
    <col min="7716" max="7938" width="9.28515625" style="176"/>
    <col min="7939" max="7939" width="22.5703125" style="176" customWidth="1"/>
    <col min="7940" max="7940" width="9.28515625" style="176"/>
    <col min="7941" max="7941" width="12.5703125" style="176" customWidth="1"/>
    <col min="7942" max="7942" width="15.5703125" style="176" customWidth="1"/>
    <col min="7943" max="7943" width="18.42578125" style="176" customWidth="1"/>
    <col min="7944" max="7944" width="15.28515625" style="176" customWidth="1"/>
    <col min="7945" max="7948" width="13.5703125" style="176" customWidth="1"/>
    <col min="7949" max="7949" width="14.5703125" style="176" customWidth="1"/>
    <col min="7950" max="7952" width="13.28515625" style="176" customWidth="1"/>
    <col min="7953" max="7953" width="12.5703125" style="176" customWidth="1"/>
    <col min="7954" max="7954" width="11.42578125" style="176" customWidth="1"/>
    <col min="7955" max="7955" width="11.5703125" style="176" customWidth="1"/>
    <col min="7956" max="7956" width="12" style="176" customWidth="1"/>
    <col min="7957" max="7957" width="14" style="176" customWidth="1"/>
    <col min="7958" max="7958" width="11.28515625" style="176" customWidth="1"/>
    <col min="7959" max="7962" width="14" style="176" customWidth="1"/>
    <col min="7963" max="7963" width="12.42578125" style="176" customWidth="1"/>
    <col min="7964" max="7964" width="11.5703125" style="176" customWidth="1"/>
    <col min="7965" max="7965" width="11.42578125" style="176" customWidth="1"/>
    <col min="7966" max="7966" width="10.42578125" style="176" customWidth="1"/>
    <col min="7967" max="7967" width="13.28515625" style="176" customWidth="1"/>
    <col min="7968" max="7970" width="11.5703125" style="176" customWidth="1"/>
    <col min="7971" max="7971" width="11.42578125" style="176" customWidth="1"/>
    <col min="7972" max="8194" width="9.28515625" style="176"/>
    <col min="8195" max="8195" width="22.5703125" style="176" customWidth="1"/>
    <col min="8196" max="8196" width="9.28515625" style="176"/>
    <col min="8197" max="8197" width="12.5703125" style="176" customWidth="1"/>
    <col min="8198" max="8198" width="15.5703125" style="176" customWidth="1"/>
    <col min="8199" max="8199" width="18.42578125" style="176" customWidth="1"/>
    <col min="8200" max="8200" width="15.28515625" style="176" customWidth="1"/>
    <col min="8201" max="8204" width="13.5703125" style="176" customWidth="1"/>
    <col min="8205" max="8205" width="14.5703125" style="176" customWidth="1"/>
    <col min="8206" max="8208" width="13.28515625" style="176" customWidth="1"/>
    <col min="8209" max="8209" width="12.5703125" style="176" customWidth="1"/>
    <col min="8210" max="8210" width="11.42578125" style="176" customWidth="1"/>
    <col min="8211" max="8211" width="11.5703125" style="176" customWidth="1"/>
    <col min="8212" max="8212" width="12" style="176" customWidth="1"/>
    <col min="8213" max="8213" width="14" style="176" customWidth="1"/>
    <col min="8214" max="8214" width="11.28515625" style="176" customWidth="1"/>
    <col min="8215" max="8218" width="14" style="176" customWidth="1"/>
    <col min="8219" max="8219" width="12.42578125" style="176" customWidth="1"/>
    <col min="8220" max="8220" width="11.5703125" style="176" customWidth="1"/>
    <col min="8221" max="8221" width="11.42578125" style="176" customWidth="1"/>
    <col min="8222" max="8222" width="10.42578125" style="176" customWidth="1"/>
    <col min="8223" max="8223" width="13.28515625" style="176" customWidth="1"/>
    <col min="8224" max="8226" width="11.5703125" style="176" customWidth="1"/>
    <col min="8227" max="8227" width="11.42578125" style="176" customWidth="1"/>
    <col min="8228" max="8450" width="9.28515625" style="176"/>
    <col min="8451" max="8451" width="22.5703125" style="176" customWidth="1"/>
    <col min="8452" max="8452" width="9.28515625" style="176"/>
    <col min="8453" max="8453" width="12.5703125" style="176" customWidth="1"/>
    <col min="8454" max="8454" width="15.5703125" style="176" customWidth="1"/>
    <col min="8455" max="8455" width="18.42578125" style="176" customWidth="1"/>
    <col min="8456" max="8456" width="15.28515625" style="176" customWidth="1"/>
    <col min="8457" max="8460" width="13.5703125" style="176" customWidth="1"/>
    <col min="8461" max="8461" width="14.5703125" style="176" customWidth="1"/>
    <col min="8462" max="8464" width="13.28515625" style="176" customWidth="1"/>
    <col min="8465" max="8465" width="12.5703125" style="176" customWidth="1"/>
    <col min="8466" max="8466" width="11.42578125" style="176" customWidth="1"/>
    <col min="8467" max="8467" width="11.5703125" style="176" customWidth="1"/>
    <col min="8468" max="8468" width="12" style="176" customWidth="1"/>
    <col min="8469" max="8469" width="14" style="176" customWidth="1"/>
    <col min="8470" max="8470" width="11.28515625" style="176" customWidth="1"/>
    <col min="8471" max="8474" width="14" style="176" customWidth="1"/>
    <col min="8475" max="8475" width="12.42578125" style="176" customWidth="1"/>
    <col min="8476" max="8476" width="11.5703125" style="176" customWidth="1"/>
    <col min="8477" max="8477" width="11.42578125" style="176" customWidth="1"/>
    <col min="8478" max="8478" width="10.42578125" style="176" customWidth="1"/>
    <col min="8479" max="8479" width="13.28515625" style="176" customWidth="1"/>
    <col min="8480" max="8482" width="11.5703125" style="176" customWidth="1"/>
    <col min="8483" max="8483" width="11.42578125" style="176" customWidth="1"/>
    <col min="8484" max="8706" width="9.28515625" style="176"/>
    <col min="8707" max="8707" width="22.5703125" style="176" customWidth="1"/>
    <col min="8708" max="8708" width="9.28515625" style="176"/>
    <col min="8709" max="8709" width="12.5703125" style="176" customWidth="1"/>
    <col min="8710" max="8710" width="15.5703125" style="176" customWidth="1"/>
    <col min="8711" max="8711" width="18.42578125" style="176" customWidth="1"/>
    <col min="8712" max="8712" width="15.28515625" style="176" customWidth="1"/>
    <col min="8713" max="8716" width="13.5703125" style="176" customWidth="1"/>
    <col min="8717" max="8717" width="14.5703125" style="176" customWidth="1"/>
    <col min="8718" max="8720" width="13.28515625" style="176" customWidth="1"/>
    <col min="8721" max="8721" width="12.5703125" style="176" customWidth="1"/>
    <col min="8722" max="8722" width="11.42578125" style="176" customWidth="1"/>
    <col min="8723" max="8723" width="11.5703125" style="176" customWidth="1"/>
    <col min="8724" max="8724" width="12" style="176" customWidth="1"/>
    <col min="8725" max="8725" width="14" style="176" customWidth="1"/>
    <col min="8726" max="8726" width="11.28515625" style="176" customWidth="1"/>
    <col min="8727" max="8730" width="14" style="176" customWidth="1"/>
    <col min="8731" max="8731" width="12.42578125" style="176" customWidth="1"/>
    <col min="8732" max="8732" width="11.5703125" style="176" customWidth="1"/>
    <col min="8733" max="8733" width="11.42578125" style="176" customWidth="1"/>
    <col min="8734" max="8734" width="10.42578125" style="176" customWidth="1"/>
    <col min="8735" max="8735" width="13.28515625" style="176" customWidth="1"/>
    <col min="8736" max="8738" width="11.5703125" style="176" customWidth="1"/>
    <col min="8739" max="8739" width="11.42578125" style="176" customWidth="1"/>
    <col min="8740" max="8962" width="9.28515625" style="176"/>
    <col min="8963" max="8963" width="22.5703125" style="176" customWidth="1"/>
    <col min="8964" max="8964" width="9.28515625" style="176"/>
    <col min="8965" max="8965" width="12.5703125" style="176" customWidth="1"/>
    <col min="8966" max="8966" width="15.5703125" style="176" customWidth="1"/>
    <col min="8967" max="8967" width="18.42578125" style="176" customWidth="1"/>
    <col min="8968" max="8968" width="15.28515625" style="176" customWidth="1"/>
    <col min="8969" max="8972" width="13.5703125" style="176" customWidth="1"/>
    <col min="8973" max="8973" width="14.5703125" style="176" customWidth="1"/>
    <col min="8974" max="8976" width="13.28515625" style="176" customWidth="1"/>
    <col min="8977" max="8977" width="12.5703125" style="176" customWidth="1"/>
    <col min="8978" max="8978" width="11.42578125" style="176" customWidth="1"/>
    <col min="8979" max="8979" width="11.5703125" style="176" customWidth="1"/>
    <col min="8980" max="8980" width="12" style="176" customWidth="1"/>
    <col min="8981" max="8981" width="14" style="176" customWidth="1"/>
    <col min="8982" max="8982" width="11.28515625" style="176" customWidth="1"/>
    <col min="8983" max="8986" width="14" style="176" customWidth="1"/>
    <col min="8987" max="8987" width="12.42578125" style="176" customWidth="1"/>
    <col min="8988" max="8988" width="11.5703125" style="176" customWidth="1"/>
    <col min="8989" max="8989" width="11.42578125" style="176" customWidth="1"/>
    <col min="8990" max="8990" width="10.42578125" style="176" customWidth="1"/>
    <col min="8991" max="8991" width="13.28515625" style="176" customWidth="1"/>
    <col min="8992" max="8994" width="11.5703125" style="176" customWidth="1"/>
    <col min="8995" max="8995" width="11.42578125" style="176" customWidth="1"/>
    <col min="8996" max="9218" width="9.28515625" style="176"/>
    <col min="9219" max="9219" width="22.5703125" style="176" customWidth="1"/>
    <col min="9220" max="9220" width="9.28515625" style="176"/>
    <col min="9221" max="9221" width="12.5703125" style="176" customWidth="1"/>
    <col min="9222" max="9222" width="15.5703125" style="176" customWidth="1"/>
    <col min="9223" max="9223" width="18.42578125" style="176" customWidth="1"/>
    <col min="9224" max="9224" width="15.28515625" style="176" customWidth="1"/>
    <col min="9225" max="9228" width="13.5703125" style="176" customWidth="1"/>
    <col min="9229" max="9229" width="14.5703125" style="176" customWidth="1"/>
    <col min="9230" max="9232" width="13.28515625" style="176" customWidth="1"/>
    <col min="9233" max="9233" width="12.5703125" style="176" customWidth="1"/>
    <col min="9234" max="9234" width="11.42578125" style="176" customWidth="1"/>
    <col min="9235" max="9235" width="11.5703125" style="176" customWidth="1"/>
    <col min="9236" max="9236" width="12" style="176" customWidth="1"/>
    <col min="9237" max="9237" width="14" style="176" customWidth="1"/>
    <col min="9238" max="9238" width="11.28515625" style="176" customWidth="1"/>
    <col min="9239" max="9242" width="14" style="176" customWidth="1"/>
    <col min="9243" max="9243" width="12.42578125" style="176" customWidth="1"/>
    <col min="9244" max="9244" width="11.5703125" style="176" customWidth="1"/>
    <col min="9245" max="9245" width="11.42578125" style="176" customWidth="1"/>
    <col min="9246" max="9246" width="10.42578125" style="176" customWidth="1"/>
    <col min="9247" max="9247" width="13.28515625" style="176" customWidth="1"/>
    <col min="9248" max="9250" width="11.5703125" style="176" customWidth="1"/>
    <col min="9251" max="9251" width="11.42578125" style="176" customWidth="1"/>
    <col min="9252" max="9474" width="9.28515625" style="176"/>
    <col min="9475" max="9475" width="22.5703125" style="176" customWidth="1"/>
    <col min="9476" max="9476" width="9.28515625" style="176"/>
    <col min="9477" max="9477" width="12.5703125" style="176" customWidth="1"/>
    <col min="9478" max="9478" width="15.5703125" style="176" customWidth="1"/>
    <col min="9479" max="9479" width="18.42578125" style="176" customWidth="1"/>
    <col min="9480" max="9480" width="15.28515625" style="176" customWidth="1"/>
    <col min="9481" max="9484" width="13.5703125" style="176" customWidth="1"/>
    <col min="9485" max="9485" width="14.5703125" style="176" customWidth="1"/>
    <col min="9486" max="9488" width="13.28515625" style="176" customWidth="1"/>
    <col min="9489" max="9489" width="12.5703125" style="176" customWidth="1"/>
    <col min="9490" max="9490" width="11.42578125" style="176" customWidth="1"/>
    <col min="9491" max="9491" width="11.5703125" style="176" customWidth="1"/>
    <col min="9492" max="9492" width="12" style="176" customWidth="1"/>
    <col min="9493" max="9493" width="14" style="176" customWidth="1"/>
    <col min="9494" max="9494" width="11.28515625" style="176" customWidth="1"/>
    <col min="9495" max="9498" width="14" style="176" customWidth="1"/>
    <col min="9499" max="9499" width="12.42578125" style="176" customWidth="1"/>
    <col min="9500" max="9500" width="11.5703125" style="176" customWidth="1"/>
    <col min="9501" max="9501" width="11.42578125" style="176" customWidth="1"/>
    <col min="9502" max="9502" width="10.42578125" style="176" customWidth="1"/>
    <col min="9503" max="9503" width="13.28515625" style="176" customWidth="1"/>
    <col min="9504" max="9506" width="11.5703125" style="176" customWidth="1"/>
    <col min="9507" max="9507" width="11.42578125" style="176" customWidth="1"/>
    <col min="9508" max="9730" width="9.28515625" style="176"/>
    <col min="9731" max="9731" width="22.5703125" style="176" customWidth="1"/>
    <col min="9732" max="9732" width="9.28515625" style="176"/>
    <col min="9733" max="9733" width="12.5703125" style="176" customWidth="1"/>
    <col min="9734" max="9734" width="15.5703125" style="176" customWidth="1"/>
    <col min="9735" max="9735" width="18.42578125" style="176" customWidth="1"/>
    <col min="9736" max="9736" width="15.28515625" style="176" customWidth="1"/>
    <col min="9737" max="9740" width="13.5703125" style="176" customWidth="1"/>
    <col min="9741" max="9741" width="14.5703125" style="176" customWidth="1"/>
    <col min="9742" max="9744" width="13.28515625" style="176" customWidth="1"/>
    <col min="9745" max="9745" width="12.5703125" style="176" customWidth="1"/>
    <col min="9746" max="9746" width="11.42578125" style="176" customWidth="1"/>
    <col min="9747" max="9747" width="11.5703125" style="176" customWidth="1"/>
    <col min="9748" max="9748" width="12" style="176" customWidth="1"/>
    <col min="9749" max="9749" width="14" style="176" customWidth="1"/>
    <col min="9750" max="9750" width="11.28515625" style="176" customWidth="1"/>
    <col min="9751" max="9754" width="14" style="176" customWidth="1"/>
    <col min="9755" max="9755" width="12.42578125" style="176" customWidth="1"/>
    <col min="9756" max="9756" width="11.5703125" style="176" customWidth="1"/>
    <col min="9757" max="9757" width="11.42578125" style="176" customWidth="1"/>
    <col min="9758" max="9758" width="10.42578125" style="176" customWidth="1"/>
    <col min="9759" max="9759" width="13.28515625" style="176" customWidth="1"/>
    <col min="9760" max="9762" width="11.5703125" style="176" customWidth="1"/>
    <col min="9763" max="9763" width="11.42578125" style="176" customWidth="1"/>
    <col min="9764" max="9986" width="9.28515625" style="176"/>
    <col min="9987" max="9987" width="22.5703125" style="176" customWidth="1"/>
    <col min="9988" max="9988" width="9.28515625" style="176"/>
    <col min="9989" max="9989" width="12.5703125" style="176" customWidth="1"/>
    <col min="9990" max="9990" width="15.5703125" style="176" customWidth="1"/>
    <col min="9991" max="9991" width="18.42578125" style="176" customWidth="1"/>
    <col min="9992" max="9992" width="15.28515625" style="176" customWidth="1"/>
    <col min="9993" max="9996" width="13.5703125" style="176" customWidth="1"/>
    <col min="9997" max="9997" width="14.5703125" style="176" customWidth="1"/>
    <col min="9998" max="10000" width="13.28515625" style="176" customWidth="1"/>
    <col min="10001" max="10001" width="12.5703125" style="176" customWidth="1"/>
    <col min="10002" max="10002" width="11.42578125" style="176" customWidth="1"/>
    <col min="10003" max="10003" width="11.5703125" style="176" customWidth="1"/>
    <col min="10004" max="10004" width="12" style="176" customWidth="1"/>
    <col min="10005" max="10005" width="14" style="176" customWidth="1"/>
    <col min="10006" max="10006" width="11.28515625" style="176" customWidth="1"/>
    <col min="10007" max="10010" width="14" style="176" customWidth="1"/>
    <col min="10011" max="10011" width="12.42578125" style="176" customWidth="1"/>
    <col min="10012" max="10012" width="11.5703125" style="176" customWidth="1"/>
    <col min="10013" max="10013" width="11.42578125" style="176" customWidth="1"/>
    <col min="10014" max="10014" width="10.42578125" style="176" customWidth="1"/>
    <col min="10015" max="10015" width="13.28515625" style="176" customWidth="1"/>
    <col min="10016" max="10018" width="11.5703125" style="176" customWidth="1"/>
    <col min="10019" max="10019" width="11.42578125" style="176" customWidth="1"/>
    <col min="10020" max="10242" width="9.28515625" style="176"/>
    <col min="10243" max="10243" width="22.5703125" style="176" customWidth="1"/>
    <col min="10244" max="10244" width="9.28515625" style="176"/>
    <col min="10245" max="10245" width="12.5703125" style="176" customWidth="1"/>
    <col min="10246" max="10246" width="15.5703125" style="176" customWidth="1"/>
    <col min="10247" max="10247" width="18.42578125" style="176" customWidth="1"/>
    <col min="10248" max="10248" width="15.28515625" style="176" customWidth="1"/>
    <col min="10249" max="10252" width="13.5703125" style="176" customWidth="1"/>
    <col min="10253" max="10253" width="14.5703125" style="176" customWidth="1"/>
    <col min="10254" max="10256" width="13.28515625" style="176" customWidth="1"/>
    <col min="10257" max="10257" width="12.5703125" style="176" customWidth="1"/>
    <col min="10258" max="10258" width="11.42578125" style="176" customWidth="1"/>
    <col min="10259" max="10259" width="11.5703125" style="176" customWidth="1"/>
    <col min="10260" max="10260" width="12" style="176" customWidth="1"/>
    <col min="10261" max="10261" width="14" style="176" customWidth="1"/>
    <col min="10262" max="10262" width="11.28515625" style="176" customWidth="1"/>
    <col min="10263" max="10266" width="14" style="176" customWidth="1"/>
    <col min="10267" max="10267" width="12.42578125" style="176" customWidth="1"/>
    <col min="10268" max="10268" width="11.5703125" style="176" customWidth="1"/>
    <col min="10269" max="10269" width="11.42578125" style="176" customWidth="1"/>
    <col min="10270" max="10270" width="10.42578125" style="176" customWidth="1"/>
    <col min="10271" max="10271" width="13.28515625" style="176" customWidth="1"/>
    <col min="10272" max="10274" width="11.5703125" style="176" customWidth="1"/>
    <col min="10275" max="10275" width="11.42578125" style="176" customWidth="1"/>
    <col min="10276" max="10498" width="9.28515625" style="176"/>
    <col min="10499" max="10499" width="22.5703125" style="176" customWidth="1"/>
    <col min="10500" max="10500" width="9.28515625" style="176"/>
    <col min="10501" max="10501" width="12.5703125" style="176" customWidth="1"/>
    <col min="10502" max="10502" width="15.5703125" style="176" customWidth="1"/>
    <col min="10503" max="10503" width="18.42578125" style="176" customWidth="1"/>
    <col min="10504" max="10504" width="15.28515625" style="176" customWidth="1"/>
    <col min="10505" max="10508" width="13.5703125" style="176" customWidth="1"/>
    <col min="10509" max="10509" width="14.5703125" style="176" customWidth="1"/>
    <col min="10510" max="10512" width="13.28515625" style="176" customWidth="1"/>
    <col min="10513" max="10513" width="12.5703125" style="176" customWidth="1"/>
    <col min="10514" max="10514" width="11.42578125" style="176" customWidth="1"/>
    <col min="10515" max="10515" width="11.5703125" style="176" customWidth="1"/>
    <col min="10516" max="10516" width="12" style="176" customWidth="1"/>
    <col min="10517" max="10517" width="14" style="176" customWidth="1"/>
    <col min="10518" max="10518" width="11.28515625" style="176" customWidth="1"/>
    <col min="10519" max="10522" width="14" style="176" customWidth="1"/>
    <col min="10523" max="10523" width="12.42578125" style="176" customWidth="1"/>
    <col min="10524" max="10524" width="11.5703125" style="176" customWidth="1"/>
    <col min="10525" max="10525" width="11.42578125" style="176" customWidth="1"/>
    <col min="10526" max="10526" width="10.42578125" style="176" customWidth="1"/>
    <col min="10527" max="10527" width="13.28515625" style="176" customWidth="1"/>
    <col min="10528" max="10530" width="11.5703125" style="176" customWidth="1"/>
    <col min="10531" max="10531" width="11.42578125" style="176" customWidth="1"/>
    <col min="10532" max="10754" width="9.28515625" style="176"/>
    <col min="10755" max="10755" width="22.5703125" style="176" customWidth="1"/>
    <col min="10756" max="10756" width="9.28515625" style="176"/>
    <col min="10757" max="10757" width="12.5703125" style="176" customWidth="1"/>
    <col min="10758" max="10758" width="15.5703125" style="176" customWidth="1"/>
    <col min="10759" max="10759" width="18.42578125" style="176" customWidth="1"/>
    <col min="10760" max="10760" width="15.28515625" style="176" customWidth="1"/>
    <col min="10761" max="10764" width="13.5703125" style="176" customWidth="1"/>
    <col min="10765" max="10765" width="14.5703125" style="176" customWidth="1"/>
    <col min="10766" max="10768" width="13.28515625" style="176" customWidth="1"/>
    <col min="10769" max="10769" width="12.5703125" style="176" customWidth="1"/>
    <col min="10770" max="10770" width="11.42578125" style="176" customWidth="1"/>
    <col min="10771" max="10771" width="11.5703125" style="176" customWidth="1"/>
    <col min="10772" max="10772" width="12" style="176" customWidth="1"/>
    <col min="10773" max="10773" width="14" style="176" customWidth="1"/>
    <col min="10774" max="10774" width="11.28515625" style="176" customWidth="1"/>
    <col min="10775" max="10778" width="14" style="176" customWidth="1"/>
    <col min="10779" max="10779" width="12.42578125" style="176" customWidth="1"/>
    <col min="10780" max="10780" width="11.5703125" style="176" customWidth="1"/>
    <col min="10781" max="10781" width="11.42578125" style="176" customWidth="1"/>
    <col min="10782" max="10782" width="10.42578125" style="176" customWidth="1"/>
    <col min="10783" max="10783" width="13.28515625" style="176" customWidth="1"/>
    <col min="10784" max="10786" width="11.5703125" style="176" customWidth="1"/>
    <col min="10787" max="10787" width="11.42578125" style="176" customWidth="1"/>
    <col min="10788" max="11010" width="9.28515625" style="176"/>
    <col min="11011" max="11011" width="22.5703125" style="176" customWidth="1"/>
    <col min="11012" max="11012" width="9.28515625" style="176"/>
    <col min="11013" max="11013" width="12.5703125" style="176" customWidth="1"/>
    <col min="11014" max="11014" width="15.5703125" style="176" customWidth="1"/>
    <col min="11015" max="11015" width="18.42578125" style="176" customWidth="1"/>
    <col min="11016" max="11016" width="15.28515625" style="176" customWidth="1"/>
    <col min="11017" max="11020" width="13.5703125" style="176" customWidth="1"/>
    <col min="11021" max="11021" width="14.5703125" style="176" customWidth="1"/>
    <col min="11022" max="11024" width="13.28515625" style="176" customWidth="1"/>
    <col min="11025" max="11025" width="12.5703125" style="176" customWidth="1"/>
    <col min="11026" max="11026" width="11.42578125" style="176" customWidth="1"/>
    <col min="11027" max="11027" width="11.5703125" style="176" customWidth="1"/>
    <col min="11028" max="11028" width="12" style="176" customWidth="1"/>
    <col min="11029" max="11029" width="14" style="176" customWidth="1"/>
    <col min="11030" max="11030" width="11.28515625" style="176" customWidth="1"/>
    <col min="11031" max="11034" width="14" style="176" customWidth="1"/>
    <col min="11035" max="11035" width="12.42578125" style="176" customWidth="1"/>
    <col min="11036" max="11036" width="11.5703125" style="176" customWidth="1"/>
    <col min="11037" max="11037" width="11.42578125" style="176" customWidth="1"/>
    <col min="11038" max="11038" width="10.42578125" style="176" customWidth="1"/>
    <col min="11039" max="11039" width="13.28515625" style="176" customWidth="1"/>
    <col min="11040" max="11042" width="11.5703125" style="176" customWidth="1"/>
    <col min="11043" max="11043" width="11.42578125" style="176" customWidth="1"/>
    <col min="11044" max="11266" width="9.28515625" style="176"/>
    <col min="11267" max="11267" width="22.5703125" style="176" customWidth="1"/>
    <col min="11268" max="11268" width="9.28515625" style="176"/>
    <col min="11269" max="11269" width="12.5703125" style="176" customWidth="1"/>
    <col min="11270" max="11270" width="15.5703125" style="176" customWidth="1"/>
    <col min="11271" max="11271" width="18.42578125" style="176" customWidth="1"/>
    <col min="11272" max="11272" width="15.28515625" style="176" customWidth="1"/>
    <col min="11273" max="11276" width="13.5703125" style="176" customWidth="1"/>
    <col min="11277" max="11277" width="14.5703125" style="176" customWidth="1"/>
    <col min="11278" max="11280" width="13.28515625" style="176" customWidth="1"/>
    <col min="11281" max="11281" width="12.5703125" style="176" customWidth="1"/>
    <col min="11282" max="11282" width="11.42578125" style="176" customWidth="1"/>
    <col min="11283" max="11283" width="11.5703125" style="176" customWidth="1"/>
    <col min="11284" max="11284" width="12" style="176" customWidth="1"/>
    <col min="11285" max="11285" width="14" style="176" customWidth="1"/>
    <col min="11286" max="11286" width="11.28515625" style="176" customWidth="1"/>
    <col min="11287" max="11290" width="14" style="176" customWidth="1"/>
    <col min="11291" max="11291" width="12.42578125" style="176" customWidth="1"/>
    <col min="11292" max="11292" width="11.5703125" style="176" customWidth="1"/>
    <col min="11293" max="11293" width="11.42578125" style="176" customWidth="1"/>
    <col min="11294" max="11294" width="10.42578125" style="176" customWidth="1"/>
    <col min="11295" max="11295" width="13.28515625" style="176" customWidth="1"/>
    <col min="11296" max="11298" width="11.5703125" style="176" customWidth="1"/>
    <col min="11299" max="11299" width="11.42578125" style="176" customWidth="1"/>
    <col min="11300" max="11522" width="9.28515625" style="176"/>
    <col min="11523" max="11523" width="22.5703125" style="176" customWidth="1"/>
    <col min="11524" max="11524" width="9.28515625" style="176"/>
    <col min="11525" max="11525" width="12.5703125" style="176" customWidth="1"/>
    <col min="11526" max="11526" width="15.5703125" style="176" customWidth="1"/>
    <col min="11527" max="11527" width="18.42578125" style="176" customWidth="1"/>
    <col min="11528" max="11528" width="15.28515625" style="176" customWidth="1"/>
    <col min="11529" max="11532" width="13.5703125" style="176" customWidth="1"/>
    <col min="11533" max="11533" width="14.5703125" style="176" customWidth="1"/>
    <col min="11534" max="11536" width="13.28515625" style="176" customWidth="1"/>
    <col min="11537" max="11537" width="12.5703125" style="176" customWidth="1"/>
    <col min="11538" max="11538" width="11.42578125" style="176" customWidth="1"/>
    <col min="11539" max="11539" width="11.5703125" style="176" customWidth="1"/>
    <col min="11540" max="11540" width="12" style="176" customWidth="1"/>
    <col min="11541" max="11541" width="14" style="176" customWidth="1"/>
    <col min="11542" max="11542" width="11.28515625" style="176" customWidth="1"/>
    <col min="11543" max="11546" width="14" style="176" customWidth="1"/>
    <col min="11547" max="11547" width="12.42578125" style="176" customWidth="1"/>
    <col min="11548" max="11548" width="11.5703125" style="176" customWidth="1"/>
    <col min="11549" max="11549" width="11.42578125" style="176" customWidth="1"/>
    <col min="11550" max="11550" width="10.42578125" style="176" customWidth="1"/>
    <col min="11551" max="11551" width="13.28515625" style="176" customWidth="1"/>
    <col min="11552" max="11554" width="11.5703125" style="176" customWidth="1"/>
    <col min="11555" max="11555" width="11.42578125" style="176" customWidth="1"/>
    <col min="11556" max="11778" width="9.28515625" style="176"/>
    <col min="11779" max="11779" width="22.5703125" style="176" customWidth="1"/>
    <col min="11780" max="11780" width="9.28515625" style="176"/>
    <col min="11781" max="11781" width="12.5703125" style="176" customWidth="1"/>
    <col min="11782" max="11782" width="15.5703125" style="176" customWidth="1"/>
    <col min="11783" max="11783" width="18.42578125" style="176" customWidth="1"/>
    <col min="11784" max="11784" width="15.28515625" style="176" customWidth="1"/>
    <col min="11785" max="11788" width="13.5703125" style="176" customWidth="1"/>
    <col min="11789" max="11789" width="14.5703125" style="176" customWidth="1"/>
    <col min="11790" max="11792" width="13.28515625" style="176" customWidth="1"/>
    <col min="11793" max="11793" width="12.5703125" style="176" customWidth="1"/>
    <col min="11794" max="11794" width="11.42578125" style="176" customWidth="1"/>
    <col min="11795" max="11795" width="11.5703125" style="176" customWidth="1"/>
    <col min="11796" max="11796" width="12" style="176" customWidth="1"/>
    <col min="11797" max="11797" width="14" style="176" customWidth="1"/>
    <col min="11798" max="11798" width="11.28515625" style="176" customWidth="1"/>
    <col min="11799" max="11802" width="14" style="176" customWidth="1"/>
    <col min="11803" max="11803" width="12.42578125" style="176" customWidth="1"/>
    <col min="11804" max="11804" width="11.5703125" style="176" customWidth="1"/>
    <col min="11805" max="11805" width="11.42578125" style="176" customWidth="1"/>
    <col min="11806" max="11806" width="10.42578125" style="176" customWidth="1"/>
    <col min="11807" max="11807" width="13.28515625" style="176" customWidth="1"/>
    <col min="11808" max="11810" width="11.5703125" style="176" customWidth="1"/>
    <col min="11811" max="11811" width="11.42578125" style="176" customWidth="1"/>
    <col min="11812" max="12034" width="9.28515625" style="176"/>
    <col min="12035" max="12035" width="22.5703125" style="176" customWidth="1"/>
    <col min="12036" max="12036" width="9.28515625" style="176"/>
    <col min="12037" max="12037" width="12.5703125" style="176" customWidth="1"/>
    <col min="12038" max="12038" width="15.5703125" style="176" customWidth="1"/>
    <col min="12039" max="12039" width="18.42578125" style="176" customWidth="1"/>
    <col min="12040" max="12040" width="15.28515625" style="176" customWidth="1"/>
    <col min="12041" max="12044" width="13.5703125" style="176" customWidth="1"/>
    <col min="12045" max="12045" width="14.5703125" style="176" customWidth="1"/>
    <col min="12046" max="12048" width="13.28515625" style="176" customWidth="1"/>
    <col min="12049" max="12049" width="12.5703125" style="176" customWidth="1"/>
    <col min="12050" max="12050" width="11.42578125" style="176" customWidth="1"/>
    <col min="12051" max="12051" width="11.5703125" style="176" customWidth="1"/>
    <col min="12052" max="12052" width="12" style="176" customWidth="1"/>
    <col min="12053" max="12053" width="14" style="176" customWidth="1"/>
    <col min="12054" max="12054" width="11.28515625" style="176" customWidth="1"/>
    <col min="12055" max="12058" width="14" style="176" customWidth="1"/>
    <col min="12059" max="12059" width="12.42578125" style="176" customWidth="1"/>
    <col min="12060" max="12060" width="11.5703125" style="176" customWidth="1"/>
    <col min="12061" max="12061" width="11.42578125" style="176" customWidth="1"/>
    <col min="12062" max="12062" width="10.42578125" style="176" customWidth="1"/>
    <col min="12063" max="12063" width="13.28515625" style="176" customWidth="1"/>
    <col min="12064" max="12066" width="11.5703125" style="176" customWidth="1"/>
    <col min="12067" max="12067" width="11.42578125" style="176" customWidth="1"/>
    <col min="12068" max="12290" width="9.28515625" style="176"/>
    <col min="12291" max="12291" width="22.5703125" style="176" customWidth="1"/>
    <col min="12292" max="12292" width="9.28515625" style="176"/>
    <col min="12293" max="12293" width="12.5703125" style="176" customWidth="1"/>
    <col min="12294" max="12294" width="15.5703125" style="176" customWidth="1"/>
    <col min="12295" max="12295" width="18.42578125" style="176" customWidth="1"/>
    <col min="12296" max="12296" width="15.28515625" style="176" customWidth="1"/>
    <col min="12297" max="12300" width="13.5703125" style="176" customWidth="1"/>
    <col min="12301" max="12301" width="14.5703125" style="176" customWidth="1"/>
    <col min="12302" max="12304" width="13.28515625" style="176" customWidth="1"/>
    <col min="12305" max="12305" width="12.5703125" style="176" customWidth="1"/>
    <col min="12306" max="12306" width="11.42578125" style="176" customWidth="1"/>
    <col min="12307" max="12307" width="11.5703125" style="176" customWidth="1"/>
    <col min="12308" max="12308" width="12" style="176" customWidth="1"/>
    <col min="12309" max="12309" width="14" style="176" customWidth="1"/>
    <col min="12310" max="12310" width="11.28515625" style="176" customWidth="1"/>
    <col min="12311" max="12314" width="14" style="176" customWidth="1"/>
    <col min="12315" max="12315" width="12.42578125" style="176" customWidth="1"/>
    <col min="12316" max="12316" width="11.5703125" style="176" customWidth="1"/>
    <col min="12317" max="12317" width="11.42578125" style="176" customWidth="1"/>
    <col min="12318" max="12318" width="10.42578125" style="176" customWidth="1"/>
    <col min="12319" max="12319" width="13.28515625" style="176" customWidth="1"/>
    <col min="12320" max="12322" width="11.5703125" style="176" customWidth="1"/>
    <col min="12323" max="12323" width="11.42578125" style="176" customWidth="1"/>
    <col min="12324" max="12546" width="9.28515625" style="176"/>
    <col min="12547" max="12547" width="22.5703125" style="176" customWidth="1"/>
    <col min="12548" max="12548" width="9.28515625" style="176"/>
    <col min="12549" max="12549" width="12.5703125" style="176" customWidth="1"/>
    <col min="12550" max="12550" width="15.5703125" style="176" customWidth="1"/>
    <col min="12551" max="12551" width="18.42578125" style="176" customWidth="1"/>
    <col min="12552" max="12552" width="15.28515625" style="176" customWidth="1"/>
    <col min="12553" max="12556" width="13.5703125" style="176" customWidth="1"/>
    <col min="12557" max="12557" width="14.5703125" style="176" customWidth="1"/>
    <col min="12558" max="12560" width="13.28515625" style="176" customWidth="1"/>
    <col min="12561" max="12561" width="12.5703125" style="176" customWidth="1"/>
    <col min="12562" max="12562" width="11.42578125" style="176" customWidth="1"/>
    <col min="12563" max="12563" width="11.5703125" style="176" customWidth="1"/>
    <col min="12564" max="12564" width="12" style="176" customWidth="1"/>
    <col min="12565" max="12565" width="14" style="176" customWidth="1"/>
    <col min="12566" max="12566" width="11.28515625" style="176" customWidth="1"/>
    <col min="12567" max="12570" width="14" style="176" customWidth="1"/>
    <col min="12571" max="12571" width="12.42578125" style="176" customWidth="1"/>
    <col min="12572" max="12572" width="11.5703125" style="176" customWidth="1"/>
    <col min="12573" max="12573" width="11.42578125" style="176" customWidth="1"/>
    <col min="12574" max="12574" width="10.42578125" style="176" customWidth="1"/>
    <col min="12575" max="12575" width="13.28515625" style="176" customWidth="1"/>
    <col min="12576" max="12578" width="11.5703125" style="176" customWidth="1"/>
    <col min="12579" max="12579" width="11.42578125" style="176" customWidth="1"/>
    <col min="12580" max="12802" width="9.28515625" style="176"/>
    <col min="12803" max="12803" width="22.5703125" style="176" customWidth="1"/>
    <col min="12804" max="12804" width="9.28515625" style="176"/>
    <col min="12805" max="12805" width="12.5703125" style="176" customWidth="1"/>
    <col min="12806" max="12806" width="15.5703125" style="176" customWidth="1"/>
    <col min="12807" max="12807" width="18.42578125" style="176" customWidth="1"/>
    <col min="12808" max="12808" width="15.28515625" style="176" customWidth="1"/>
    <col min="12809" max="12812" width="13.5703125" style="176" customWidth="1"/>
    <col min="12813" max="12813" width="14.5703125" style="176" customWidth="1"/>
    <col min="12814" max="12816" width="13.28515625" style="176" customWidth="1"/>
    <col min="12817" max="12817" width="12.5703125" style="176" customWidth="1"/>
    <col min="12818" max="12818" width="11.42578125" style="176" customWidth="1"/>
    <col min="12819" max="12819" width="11.5703125" style="176" customWidth="1"/>
    <col min="12820" max="12820" width="12" style="176" customWidth="1"/>
    <col min="12821" max="12821" width="14" style="176" customWidth="1"/>
    <col min="12822" max="12822" width="11.28515625" style="176" customWidth="1"/>
    <col min="12823" max="12826" width="14" style="176" customWidth="1"/>
    <col min="12827" max="12827" width="12.42578125" style="176" customWidth="1"/>
    <col min="12828" max="12828" width="11.5703125" style="176" customWidth="1"/>
    <col min="12829" max="12829" width="11.42578125" style="176" customWidth="1"/>
    <col min="12830" max="12830" width="10.42578125" style="176" customWidth="1"/>
    <col min="12831" max="12831" width="13.28515625" style="176" customWidth="1"/>
    <col min="12832" max="12834" width="11.5703125" style="176" customWidth="1"/>
    <col min="12835" max="12835" width="11.42578125" style="176" customWidth="1"/>
    <col min="12836" max="13058" width="9.28515625" style="176"/>
    <col min="13059" max="13059" width="22.5703125" style="176" customWidth="1"/>
    <col min="13060" max="13060" width="9.28515625" style="176"/>
    <col min="13061" max="13061" width="12.5703125" style="176" customWidth="1"/>
    <col min="13062" max="13062" width="15.5703125" style="176" customWidth="1"/>
    <col min="13063" max="13063" width="18.42578125" style="176" customWidth="1"/>
    <col min="13064" max="13064" width="15.28515625" style="176" customWidth="1"/>
    <col min="13065" max="13068" width="13.5703125" style="176" customWidth="1"/>
    <col min="13069" max="13069" width="14.5703125" style="176" customWidth="1"/>
    <col min="13070" max="13072" width="13.28515625" style="176" customWidth="1"/>
    <col min="13073" max="13073" width="12.5703125" style="176" customWidth="1"/>
    <col min="13074" max="13074" width="11.42578125" style="176" customWidth="1"/>
    <col min="13075" max="13075" width="11.5703125" style="176" customWidth="1"/>
    <col min="13076" max="13076" width="12" style="176" customWidth="1"/>
    <col min="13077" max="13077" width="14" style="176" customWidth="1"/>
    <col min="13078" max="13078" width="11.28515625" style="176" customWidth="1"/>
    <col min="13079" max="13082" width="14" style="176" customWidth="1"/>
    <col min="13083" max="13083" width="12.42578125" style="176" customWidth="1"/>
    <col min="13084" max="13084" width="11.5703125" style="176" customWidth="1"/>
    <col min="13085" max="13085" width="11.42578125" style="176" customWidth="1"/>
    <col min="13086" max="13086" width="10.42578125" style="176" customWidth="1"/>
    <col min="13087" max="13087" width="13.28515625" style="176" customWidth="1"/>
    <col min="13088" max="13090" width="11.5703125" style="176" customWidth="1"/>
    <col min="13091" max="13091" width="11.42578125" style="176" customWidth="1"/>
    <col min="13092" max="13314" width="9.28515625" style="176"/>
    <col min="13315" max="13315" width="22.5703125" style="176" customWidth="1"/>
    <col min="13316" max="13316" width="9.28515625" style="176"/>
    <col min="13317" max="13317" width="12.5703125" style="176" customWidth="1"/>
    <col min="13318" max="13318" width="15.5703125" style="176" customWidth="1"/>
    <col min="13319" max="13319" width="18.42578125" style="176" customWidth="1"/>
    <col min="13320" max="13320" width="15.28515625" style="176" customWidth="1"/>
    <col min="13321" max="13324" width="13.5703125" style="176" customWidth="1"/>
    <col min="13325" max="13325" width="14.5703125" style="176" customWidth="1"/>
    <col min="13326" max="13328" width="13.28515625" style="176" customWidth="1"/>
    <col min="13329" max="13329" width="12.5703125" style="176" customWidth="1"/>
    <col min="13330" max="13330" width="11.42578125" style="176" customWidth="1"/>
    <col min="13331" max="13331" width="11.5703125" style="176" customWidth="1"/>
    <col min="13332" max="13332" width="12" style="176" customWidth="1"/>
    <col min="13333" max="13333" width="14" style="176" customWidth="1"/>
    <col min="13334" max="13334" width="11.28515625" style="176" customWidth="1"/>
    <col min="13335" max="13338" width="14" style="176" customWidth="1"/>
    <col min="13339" max="13339" width="12.42578125" style="176" customWidth="1"/>
    <col min="13340" max="13340" width="11.5703125" style="176" customWidth="1"/>
    <col min="13341" max="13341" width="11.42578125" style="176" customWidth="1"/>
    <col min="13342" max="13342" width="10.42578125" style="176" customWidth="1"/>
    <col min="13343" max="13343" width="13.28515625" style="176" customWidth="1"/>
    <col min="13344" max="13346" width="11.5703125" style="176" customWidth="1"/>
    <col min="13347" max="13347" width="11.42578125" style="176" customWidth="1"/>
    <col min="13348" max="13570" width="9.28515625" style="176"/>
    <col min="13571" max="13571" width="22.5703125" style="176" customWidth="1"/>
    <col min="13572" max="13572" width="9.28515625" style="176"/>
    <col min="13573" max="13573" width="12.5703125" style="176" customWidth="1"/>
    <col min="13574" max="13574" width="15.5703125" style="176" customWidth="1"/>
    <col min="13575" max="13575" width="18.42578125" style="176" customWidth="1"/>
    <col min="13576" max="13576" width="15.28515625" style="176" customWidth="1"/>
    <col min="13577" max="13580" width="13.5703125" style="176" customWidth="1"/>
    <col min="13581" max="13581" width="14.5703125" style="176" customWidth="1"/>
    <col min="13582" max="13584" width="13.28515625" style="176" customWidth="1"/>
    <col min="13585" max="13585" width="12.5703125" style="176" customWidth="1"/>
    <col min="13586" max="13586" width="11.42578125" style="176" customWidth="1"/>
    <col min="13587" max="13587" width="11.5703125" style="176" customWidth="1"/>
    <col min="13588" max="13588" width="12" style="176" customWidth="1"/>
    <col min="13589" max="13589" width="14" style="176" customWidth="1"/>
    <col min="13590" max="13590" width="11.28515625" style="176" customWidth="1"/>
    <col min="13591" max="13594" width="14" style="176" customWidth="1"/>
    <col min="13595" max="13595" width="12.42578125" style="176" customWidth="1"/>
    <col min="13596" max="13596" width="11.5703125" style="176" customWidth="1"/>
    <col min="13597" max="13597" width="11.42578125" style="176" customWidth="1"/>
    <col min="13598" max="13598" width="10.42578125" style="176" customWidth="1"/>
    <col min="13599" max="13599" width="13.28515625" style="176" customWidth="1"/>
    <col min="13600" max="13602" width="11.5703125" style="176" customWidth="1"/>
    <col min="13603" max="13603" width="11.42578125" style="176" customWidth="1"/>
    <col min="13604" max="13826" width="9.28515625" style="176"/>
    <col min="13827" max="13827" width="22.5703125" style="176" customWidth="1"/>
    <col min="13828" max="13828" width="9.28515625" style="176"/>
    <col min="13829" max="13829" width="12.5703125" style="176" customWidth="1"/>
    <col min="13830" max="13830" width="15.5703125" style="176" customWidth="1"/>
    <col min="13831" max="13831" width="18.42578125" style="176" customWidth="1"/>
    <col min="13832" max="13832" width="15.28515625" style="176" customWidth="1"/>
    <col min="13833" max="13836" width="13.5703125" style="176" customWidth="1"/>
    <col min="13837" max="13837" width="14.5703125" style="176" customWidth="1"/>
    <col min="13838" max="13840" width="13.28515625" style="176" customWidth="1"/>
    <col min="13841" max="13841" width="12.5703125" style="176" customWidth="1"/>
    <col min="13842" max="13842" width="11.42578125" style="176" customWidth="1"/>
    <col min="13843" max="13843" width="11.5703125" style="176" customWidth="1"/>
    <col min="13844" max="13844" width="12" style="176" customWidth="1"/>
    <col min="13845" max="13845" width="14" style="176" customWidth="1"/>
    <col min="13846" max="13846" width="11.28515625" style="176" customWidth="1"/>
    <col min="13847" max="13850" width="14" style="176" customWidth="1"/>
    <col min="13851" max="13851" width="12.42578125" style="176" customWidth="1"/>
    <col min="13852" max="13852" width="11.5703125" style="176" customWidth="1"/>
    <col min="13853" max="13853" width="11.42578125" style="176" customWidth="1"/>
    <col min="13854" max="13854" width="10.42578125" style="176" customWidth="1"/>
    <col min="13855" max="13855" width="13.28515625" style="176" customWidth="1"/>
    <col min="13856" max="13858" width="11.5703125" style="176" customWidth="1"/>
    <col min="13859" max="13859" width="11.42578125" style="176" customWidth="1"/>
    <col min="13860" max="14082" width="9.28515625" style="176"/>
    <col min="14083" max="14083" width="22.5703125" style="176" customWidth="1"/>
    <col min="14084" max="14084" width="9.28515625" style="176"/>
    <col min="14085" max="14085" width="12.5703125" style="176" customWidth="1"/>
    <col min="14086" max="14086" width="15.5703125" style="176" customWidth="1"/>
    <col min="14087" max="14087" width="18.42578125" style="176" customWidth="1"/>
    <col min="14088" max="14088" width="15.28515625" style="176" customWidth="1"/>
    <col min="14089" max="14092" width="13.5703125" style="176" customWidth="1"/>
    <col min="14093" max="14093" width="14.5703125" style="176" customWidth="1"/>
    <col min="14094" max="14096" width="13.28515625" style="176" customWidth="1"/>
    <col min="14097" max="14097" width="12.5703125" style="176" customWidth="1"/>
    <col min="14098" max="14098" width="11.42578125" style="176" customWidth="1"/>
    <col min="14099" max="14099" width="11.5703125" style="176" customWidth="1"/>
    <col min="14100" max="14100" width="12" style="176" customWidth="1"/>
    <col min="14101" max="14101" width="14" style="176" customWidth="1"/>
    <col min="14102" max="14102" width="11.28515625" style="176" customWidth="1"/>
    <col min="14103" max="14106" width="14" style="176" customWidth="1"/>
    <col min="14107" max="14107" width="12.42578125" style="176" customWidth="1"/>
    <col min="14108" max="14108" width="11.5703125" style="176" customWidth="1"/>
    <col min="14109" max="14109" width="11.42578125" style="176" customWidth="1"/>
    <col min="14110" max="14110" width="10.42578125" style="176" customWidth="1"/>
    <col min="14111" max="14111" width="13.28515625" style="176" customWidth="1"/>
    <col min="14112" max="14114" width="11.5703125" style="176" customWidth="1"/>
    <col min="14115" max="14115" width="11.42578125" style="176" customWidth="1"/>
    <col min="14116" max="14338" width="9.28515625" style="176"/>
    <col min="14339" max="14339" width="22.5703125" style="176" customWidth="1"/>
    <col min="14340" max="14340" width="9.28515625" style="176"/>
    <col min="14341" max="14341" width="12.5703125" style="176" customWidth="1"/>
    <col min="14342" max="14342" width="15.5703125" style="176" customWidth="1"/>
    <col min="14343" max="14343" width="18.42578125" style="176" customWidth="1"/>
    <col min="14344" max="14344" width="15.28515625" style="176" customWidth="1"/>
    <col min="14345" max="14348" width="13.5703125" style="176" customWidth="1"/>
    <col min="14349" max="14349" width="14.5703125" style="176" customWidth="1"/>
    <col min="14350" max="14352" width="13.28515625" style="176" customWidth="1"/>
    <col min="14353" max="14353" width="12.5703125" style="176" customWidth="1"/>
    <col min="14354" max="14354" width="11.42578125" style="176" customWidth="1"/>
    <col min="14355" max="14355" width="11.5703125" style="176" customWidth="1"/>
    <col min="14356" max="14356" width="12" style="176" customWidth="1"/>
    <col min="14357" max="14357" width="14" style="176" customWidth="1"/>
    <col min="14358" max="14358" width="11.28515625" style="176" customWidth="1"/>
    <col min="14359" max="14362" width="14" style="176" customWidth="1"/>
    <col min="14363" max="14363" width="12.42578125" style="176" customWidth="1"/>
    <col min="14364" max="14364" width="11.5703125" style="176" customWidth="1"/>
    <col min="14365" max="14365" width="11.42578125" style="176" customWidth="1"/>
    <col min="14366" max="14366" width="10.42578125" style="176" customWidth="1"/>
    <col min="14367" max="14367" width="13.28515625" style="176" customWidth="1"/>
    <col min="14368" max="14370" width="11.5703125" style="176" customWidth="1"/>
    <col min="14371" max="14371" width="11.42578125" style="176" customWidth="1"/>
    <col min="14372" max="14594" width="9.28515625" style="176"/>
    <col min="14595" max="14595" width="22.5703125" style="176" customWidth="1"/>
    <col min="14596" max="14596" width="9.28515625" style="176"/>
    <col min="14597" max="14597" width="12.5703125" style="176" customWidth="1"/>
    <col min="14598" max="14598" width="15.5703125" style="176" customWidth="1"/>
    <col min="14599" max="14599" width="18.42578125" style="176" customWidth="1"/>
    <col min="14600" max="14600" width="15.28515625" style="176" customWidth="1"/>
    <col min="14601" max="14604" width="13.5703125" style="176" customWidth="1"/>
    <col min="14605" max="14605" width="14.5703125" style="176" customWidth="1"/>
    <col min="14606" max="14608" width="13.28515625" style="176" customWidth="1"/>
    <col min="14609" max="14609" width="12.5703125" style="176" customWidth="1"/>
    <col min="14610" max="14610" width="11.42578125" style="176" customWidth="1"/>
    <col min="14611" max="14611" width="11.5703125" style="176" customWidth="1"/>
    <col min="14612" max="14612" width="12" style="176" customWidth="1"/>
    <col min="14613" max="14613" width="14" style="176" customWidth="1"/>
    <col min="14614" max="14614" width="11.28515625" style="176" customWidth="1"/>
    <col min="14615" max="14618" width="14" style="176" customWidth="1"/>
    <col min="14619" max="14619" width="12.42578125" style="176" customWidth="1"/>
    <col min="14620" max="14620" width="11.5703125" style="176" customWidth="1"/>
    <col min="14621" max="14621" width="11.42578125" style="176" customWidth="1"/>
    <col min="14622" max="14622" width="10.42578125" style="176" customWidth="1"/>
    <col min="14623" max="14623" width="13.28515625" style="176" customWidth="1"/>
    <col min="14624" max="14626" width="11.5703125" style="176" customWidth="1"/>
    <col min="14627" max="14627" width="11.42578125" style="176" customWidth="1"/>
    <col min="14628" max="14850" width="9.28515625" style="176"/>
    <col min="14851" max="14851" width="22.5703125" style="176" customWidth="1"/>
    <col min="14852" max="14852" width="9.28515625" style="176"/>
    <col min="14853" max="14853" width="12.5703125" style="176" customWidth="1"/>
    <col min="14854" max="14854" width="15.5703125" style="176" customWidth="1"/>
    <col min="14855" max="14855" width="18.42578125" style="176" customWidth="1"/>
    <col min="14856" max="14856" width="15.28515625" style="176" customWidth="1"/>
    <col min="14857" max="14860" width="13.5703125" style="176" customWidth="1"/>
    <col min="14861" max="14861" width="14.5703125" style="176" customWidth="1"/>
    <col min="14862" max="14864" width="13.28515625" style="176" customWidth="1"/>
    <col min="14865" max="14865" width="12.5703125" style="176" customWidth="1"/>
    <col min="14866" max="14866" width="11.42578125" style="176" customWidth="1"/>
    <col min="14867" max="14867" width="11.5703125" style="176" customWidth="1"/>
    <col min="14868" max="14868" width="12" style="176" customWidth="1"/>
    <col min="14869" max="14869" width="14" style="176" customWidth="1"/>
    <col min="14870" max="14870" width="11.28515625" style="176" customWidth="1"/>
    <col min="14871" max="14874" width="14" style="176" customWidth="1"/>
    <col min="14875" max="14875" width="12.42578125" style="176" customWidth="1"/>
    <col min="14876" max="14876" width="11.5703125" style="176" customWidth="1"/>
    <col min="14877" max="14877" width="11.42578125" style="176" customWidth="1"/>
    <col min="14878" max="14878" width="10.42578125" style="176" customWidth="1"/>
    <col min="14879" max="14879" width="13.28515625" style="176" customWidth="1"/>
    <col min="14880" max="14882" width="11.5703125" style="176" customWidth="1"/>
    <col min="14883" max="14883" width="11.42578125" style="176" customWidth="1"/>
    <col min="14884" max="15106" width="9.28515625" style="176"/>
    <col min="15107" max="15107" width="22.5703125" style="176" customWidth="1"/>
    <col min="15108" max="15108" width="9.28515625" style="176"/>
    <col min="15109" max="15109" width="12.5703125" style="176" customWidth="1"/>
    <col min="15110" max="15110" width="15.5703125" style="176" customWidth="1"/>
    <col min="15111" max="15111" width="18.42578125" style="176" customWidth="1"/>
    <col min="15112" max="15112" width="15.28515625" style="176" customWidth="1"/>
    <col min="15113" max="15116" width="13.5703125" style="176" customWidth="1"/>
    <col min="15117" max="15117" width="14.5703125" style="176" customWidth="1"/>
    <col min="15118" max="15120" width="13.28515625" style="176" customWidth="1"/>
    <col min="15121" max="15121" width="12.5703125" style="176" customWidth="1"/>
    <col min="15122" max="15122" width="11.42578125" style="176" customWidth="1"/>
    <col min="15123" max="15123" width="11.5703125" style="176" customWidth="1"/>
    <col min="15124" max="15124" width="12" style="176" customWidth="1"/>
    <col min="15125" max="15125" width="14" style="176" customWidth="1"/>
    <col min="15126" max="15126" width="11.28515625" style="176" customWidth="1"/>
    <col min="15127" max="15130" width="14" style="176" customWidth="1"/>
    <col min="15131" max="15131" width="12.42578125" style="176" customWidth="1"/>
    <col min="15132" max="15132" width="11.5703125" style="176" customWidth="1"/>
    <col min="15133" max="15133" width="11.42578125" style="176" customWidth="1"/>
    <col min="15134" max="15134" width="10.42578125" style="176" customWidth="1"/>
    <col min="15135" max="15135" width="13.28515625" style="176" customWidth="1"/>
    <col min="15136" max="15138" width="11.5703125" style="176" customWidth="1"/>
    <col min="15139" max="15139" width="11.42578125" style="176" customWidth="1"/>
    <col min="15140" max="15362" width="9.28515625" style="176"/>
    <col min="15363" max="15363" width="22.5703125" style="176" customWidth="1"/>
    <col min="15364" max="15364" width="9.28515625" style="176"/>
    <col min="15365" max="15365" width="12.5703125" style="176" customWidth="1"/>
    <col min="15366" max="15366" width="15.5703125" style="176" customWidth="1"/>
    <col min="15367" max="15367" width="18.42578125" style="176" customWidth="1"/>
    <col min="15368" max="15368" width="15.28515625" style="176" customWidth="1"/>
    <col min="15369" max="15372" width="13.5703125" style="176" customWidth="1"/>
    <col min="15373" max="15373" width="14.5703125" style="176" customWidth="1"/>
    <col min="15374" max="15376" width="13.28515625" style="176" customWidth="1"/>
    <col min="15377" max="15377" width="12.5703125" style="176" customWidth="1"/>
    <col min="15378" max="15378" width="11.42578125" style="176" customWidth="1"/>
    <col min="15379" max="15379" width="11.5703125" style="176" customWidth="1"/>
    <col min="15380" max="15380" width="12" style="176" customWidth="1"/>
    <col min="15381" max="15381" width="14" style="176" customWidth="1"/>
    <col min="15382" max="15382" width="11.28515625" style="176" customWidth="1"/>
    <col min="15383" max="15386" width="14" style="176" customWidth="1"/>
    <col min="15387" max="15387" width="12.42578125" style="176" customWidth="1"/>
    <col min="15388" max="15388" width="11.5703125" style="176" customWidth="1"/>
    <col min="15389" max="15389" width="11.42578125" style="176" customWidth="1"/>
    <col min="15390" max="15390" width="10.42578125" style="176" customWidth="1"/>
    <col min="15391" max="15391" width="13.28515625" style="176" customWidth="1"/>
    <col min="15392" max="15394" width="11.5703125" style="176" customWidth="1"/>
    <col min="15395" max="15395" width="11.42578125" style="176" customWidth="1"/>
    <col min="15396" max="15618" width="9.28515625" style="176"/>
    <col min="15619" max="15619" width="22.5703125" style="176" customWidth="1"/>
    <col min="15620" max="15620" width="9.28515625" style="176"/>
    <col min="15621" max="15621" width="12.5703125" style="176" customWidth="1"/>
    <col min="15622" max="15622" width="15.5703125" style="176" customWidth="1"/>
    <col min="15623" max="15623" width="18.42578125" style="176" customWidth="1"/>
    <col min="15624" max="15624" width="15.28515625" style="176" customWidth="1"/>
    <col min="15625" max="15628" width="13.5703125" style="176" customWidth="1"/>
    <col min="15629" max="15629" width="14.5703125" style="176" customWidth="1"/>
    <col min="15630" max="15632" width="13.28515625" style="176" customWidth="1"/>
    <col min="15633" max="15633" width="12.5703125" style="176" customWidth="1"/>
    <col min="15634" max="15634" width="11.42578125" style="176" customWidth="1"/>
    <col min="15635" max="15635" width="11.5703125" style="176" customWidth="1"/>
    <col min="15636" max="15636" width="12" style="176" customWidth="1"/>
    <col min="15637" max="15637" width="14" style="176" customWidth="1"/>
    <col min="15638" max="15638" width="11.28515625" style="176" customWidth="1"/>
    <col min="15639" max="15642" width="14" style="176" customWidth="1"/>
    <col min="15643" max="15643" width="12.42578125" style="176" customWidth="1"/>
    <col min="15644" max="15644" width="11.5703125" style="176" customWidth="1"/>
    <col min="15645" max="15645" width="11.42578125" style="176" customWidth="1"/>
    <col min="15646" max="15646" width="10.42578125" style="176" customWidth="1"/>
    <col min="15647" max="15647" width="13.28515625" style="176" customWidth="1"/>
    <col min="15648" max="15650" width="11.5703125" style="176" customWidth="1"/>
    <col min="15651" max="15651" width="11.42578125" style="176" customWidth="1"/>
    <col min="15652" max="15874" width="9.28515625" style="176"/>
    <col min="15875" max="15875" width="22.5703125" style="176" customWidth="1"/>
    <col min="15876" max="15876" width="9.28515625" style="176"/>
    <col min="15877" max="15877" width="12.5703125" style="176" customWidth="1"/>
    <col min="15878" max="15878" width="15.5703125" style="176" customWidth="1"/>
    <col min="15879" max="15879" width="18.42578125" style="176" customWidth="1"/>
    <col min="15880" max="15880" width="15.28515625" style="176" customWidth="1"/>
    <col min="15881" max="15884" width="13.5703125" style="176" customWidth="1"/>
    <col min="15885" max="15885" width="14.5703125" style="176" customWidth="1"/>
    <col min="15886" max="15888" width="13.28515625" style="176" customWidth="1"/>
    <col min="15889" max="15889" width="12.5703125" style="176" customWidth="1"/>
    <col min="15890" max="15890" width="11.42578125" style="176" customWidth="1"/>
    <col min="15891" max="15891" width="11.5703125" style="176" customWidth="1"/>
    <col min="15892" max="15892" width="12" style="176" customWidth="1"/>
    <col min="15893" max="15893" width="14" style="176" customWidth="1"/>
    <col min="15894" max="15894" width="11.28515625" style="176" customWidth="1"/>
    <col min="15895" max="15898" width="14" style="176" customWidth="1"/>
    <col min="15899" max="15899" width="12.42578125" style="176" customWidth="1"/>
    <col min="15900" max="15900" width="11.5703125" style="176" customWidth="1"/>
    <col min="15901" max="15901" width="11.42578125" style="176" customWidth="1"/>
    <col min="15902" max="15902" width="10.42578125" style="176" customWidth="1"/>
    <col min="15903" max="15903" width="13.28515625" style="176" customWidth="1"/>
    <col min="15904" max="15906" width="11.5703125" style="176" customWidth="1"/>
    <col min="15907" max="15907" width="11.42578125" style="176" customWidth="1"/>
    <col min="15908" max="16130" width="9.28515625" style="176"/>
    <col min="16131" max="16131" width="22.5703125" style="176" customWidth="1"/>
    <col min="16132" max="16132" width="9.28515625" style="176"/>
    <col min="16133" max="16133" width="12.5703125" style="176" customWidth="1"/>
    <col min="16134" max="16134" width="15.5703125" style="176" customWidth="1"/>
    <col min="16135" max="16135" width="18.42578125" style="176" customWidth="1"/>
    <col min="16136" max="16136" width="15.28515625" style="176" customWidth="1"/>
    <col min="16137" max="16140" width="13.5703125" style="176" customWidth="1"/>
    <col min="16141" max="16141" width="14.5703125" style="176" customWidth="1"/>
    <col min="16142" max="16144" width="13.28515625" style="176" customWidth="1"/>
    <col min="16145" max="16145" width="12.5703125" style="176" customWidth="1"/>
    <col min="16146" max="16146" width="11.42578125" style="176" customWidth="1"/>
    <col min="16147" max="16147" width="11.5703125" style="176" customWidth="1"/>
    <col min="16148" max="16148" width="12" style="176" customWidth="1"/>
    <col min="16149" max="16149" width="14" style="176" customWidth="1"/>
    <col min="16150" max="16150" width="11.28515625" style="176" customWidth="1"/>
    <col min="16151" max="16154" width="14" style="176" customWidth="1"/>
    <col min="16155" max="16155" width="12.42578125" style="176" customWidth="1"/>
    <col min="16156" max="16156" width="11.5703125" style="176" customWidth="1"/>
    <col min="16157" max="16157" width="11.42578125" style="176" customWidth="1"/>
    <col min="16158" max="16158" width="10.42578125" style="176" customWidth="1"/>
    <col min="16159" max="16159" width="13.28515625" style="176" customWidth="1"/>
    <col min="16160" max="16162" width="11.5703125" style="176" customWidth="1"/>
    <col min="16163" max="16163" width="11.42578125" style="176" customWidth="1"/>
    <col min="16164" max="16384" width="9.28515625" style="176"/>
  </cols>
  <sheetData>
    <row r="1" spans="1:38">
      <c r="A1" s="44" t="s">
        <v>666</v>
      </c>
      <c r="B1" s="44"/>
    </row>
    <row r="2" spans="1:38" s="131" customFormat="1">
      <c r="A2" s="177" t="s">
        <v>608</v>
      </c>
      <c r="B2" s="177"/>
      <c r="F2" s="178"/>
      <c r="G2" s="178"/>
      <c r="H2" s="178"/>
      <c r="I2" s="178"/>
    </row>
    <row r="3" spans="1:38">
      <c r="A3" s="179"/>
      <c r="B3" s="179"/>
      <c r="C3" s="179"/>
      <c r="D3" s="179"/>
      <c r="E3" s="179"/>
      <c r="F3" s="179"/>
      <c r="G3" s="179"/>
      <c r="H3" s="179"/>
      <c r="I3" s="179"/>
      <c r="J3" s="179"/>
      <c r="P3" s="180"/>
      <c r="Q3" s="180"/>
      <c r="R3" s="180"/>
      <c r="S3" s="180"/>
      <c r="T3" s="180"/>
      <c r="U3" s="181"/>
      <c r="V3" s="181"/>
      <c r="W3" s="181"/>
      <c r="X3" s="181"/>
      <c r="Y3" s="181"/>
      <c r="Z3" s="180"/>
      <c r="AA3" s="180"/>
      <c r="AB3" s="180"/>
      <c r="AC3" s="180"/>
      <c r="AD3" s="180"/>
      <c r="AE3" s="180"/>
      <c r="AF3" s="180"/>
      <c r="AG3" s="180"/>
    </row>
    <row r="4" spans="1:38">
      <c r="A4" s="44" t="s">
        <v>667</v>
      </c>
      <c r="B4" s="44"/>
      <c r="C4" s="179"/>
      <c r="D4" s="179"/>
      <c r="E4" s="179"/>
      <c r="F4" s="179"/>
      <c r="G4" s="179"/>
      <c r="H4" s="179"/>
      <c r="I4" s="179"/>
      <c r="J4" s="179"/>
      <c r="P4" s="180"/>
      <c r="Q4" s="180"/>
      <c r="R4" s="180"/>
      <c r="S4" s="180"/>
      <c r="T4" s="180"/>
      <c r="U4" s="181"/>
      <c r="V4" s="181"/>
      <c r="W4" s="181"/>
      <c r="X4" s="181"/>
      <c r="Y4" s="181"/>
      <c r="Z4" s="180"/>
      <c r="AA4" s="180"/>
      <c r="AB4" s="180"/>
      <c r="AC4" s="180"/>
      <c r="AD4" s="180"/>
      <c r="AE4" s="180"/>
      <c r="AF4" s="180"/>
      <c r="AG4" s="180"/>
    </row>
    <row r="5" spans="1:38">
      <c r="A5" s="1" t="s">
        <v>144</v>
      </c>
      <c r="B5" s="2"/>
      <c r="C5" s="179"/>
      <c r="D5" s="179"/>
      <c r="E5" s="179"/>
      <c r="F5" s="179"/>
      <c r="G5" s="179"/>
      <c r="H5" s="179"/>
      <c r="I5" s="179"/>
      <c r="J5" s="179"/>
      <c r="P5" s="180"/>
      <c r="Q5" s="180"/>
      <c r="R5" s="180"/>
      <c r="S5" s="180"/>
      <c r="T5" s="180"/>
      <c r="U5" s="181"/>
      <c r="V5" s="181"/>
      <c r="W5" s="181"/>
      <c r="X5" s="181"/>
      <c r="Y5" s="181"/>
      <c r="Z5" s="180"/>
      <c r="AA5" s="180"/>
      <c r="AB5" s="180"/>
      <c r="AC5" s="180"/>
      <c r="AD5" s="180"/>
      <c r="AE5" s="180"/>
      <c r="AF5" s="180"/>
      <c r="AG5" s="180"/>
    </row>
    <row r="6" spans="1:38">
      <c r="A6" s="1" t="s">
        <v>609</v>
      </c>
      <c r="B6" s="2"/>
      <c r="C6" s="179"/>
      <c r="D6" s="179"/>
      <c r="E6" s="179"/>
      <c r="F6" s="179"/>
      <c r="G6" s="179"/>
      <c r="H6" s="179"/>
      <c r="I6" s="179"/>
      <c r="J6" s="179"/>
      <c r="P6" s="180"/>
      <c r="Q6" s="180"/>
      <c r="R6" s="180"/>
      <c r="S6" s="180"/>
      <c r="T6" s="180"/>
      <c r="U6" s="181"/>
      <c r="V6" s="181"/>
      <c r="W6" s="181"/>
      <c r="X6" s="181"/>
      <c r="Y6" s="181"/>
      <c r="Z6" s="180"/>
      <c r="AA6" s="180"/>
      <c r="AB6" s="180"/>
      <c r="AC6" s="180"/>
      <c r="AD6" s="180"/>
      <c r="AE6" s="180"/>
      <c r="AF6" s="180"/>
      <c r="AG6" s="180"/>
    </row>
    <row r="7" spans="1:38">
      <c r="A7" s="179"/>
      <c r="B7" s="179"/>
      <c r="C7" s="179"/>
      <c r="D7" s="179"/>
      <c r="E7" s="179"/>
      <c r="F7" s="179"/>
      <c r="G7" s="179"/>
      <c r="H7" s="179"/>
      <c r="I7" s="179"/>
      <c r="J7" s="179"/>
      <c r="P7" s="180"/>
      <c r="Q7" s="180"/>
      <c r="R7" s="180"/>
      <c r="S7" s="180"/>
      <c r="T7" s="180"/>
      <c r="U7" s="181"/>
      <c r="V7" s="181"/>
      <c r="W7" s="181"/>
      <c r="X7" s="181"/>
      <c r="Y7" s="181"/>
      <c r="Z7" s="180"/>
      <c r="AA7" s="180"/>
      <c r="AB7" s="180"/>
      <c r="AC7" s="180"/>
      <c r="AD7" s="180"/>
      <c r="AE7" s="180"/>
      <c r="AF7" s="180"/>
      <c r="AG7" s="180"/>
    </row>
    <row r="8" spans="1:38">
      <c r="A8" s="131" t="s">
        <v>592</v>
      </c>
      <c r="B8" s="131"/>
      <c r="C8" s="179"/>
      <c r="D8" s="179"/>
      <c r="E8" s="179"/>
      <c r="F8" s="179"/>
      <c r="G8" s="179"/>
      <c r="H8" s="179"/>
      <c r="I8" s="179"/>
      <c r="J8" s="179"/>
      <c r="P8" s="180"/>
      <c r="Q8" s="180"/>
      <c r="R8" s="180"/>
      <c r="S8" s="180"/>
      <c r="T8" s="180"/>
      <c r="U8" s="181"/>
      <c r="V8" s="181"/>
      <c r="W8" s="181"/>
      <c r="X8" s="181"/>
      <c r="Y8" s="181"/>
      <c r="Z8" s="180"/>
      <c r="AA8" s="180"/>
      <c r="AB8" s="180"/>
      <c r="AC8" s="180"/>
      <c r="AD8" s="180"/>
      <c r="AE8" s="180"/>
      <c r="AF8" s="180"/>
      <c r="AG8" s="180"/>
    </row>
    <row r="9" spans="1:38" s="135" customFormat="1">
      <c r="A9" s="176"/>
      <c r="B9" s="176"/>
      <c r="C9" s="182"/>
      <c r="D9" s="182"/>
      <c r="E9" s="182"/>
      <c r="F9" s="182"/>
      <c r="G9" s="182"/>
      <c r="H9" s="182"/>
      <c r="I9" s="183"/>
      <c r="J9" s="183"/>
      <c r="K9" s="183"/>
      <c r="L9" s="183"/>
      <c r="M9" s="183"/>
      <c r="N9" s="183"/>
      <c r="O9" s="182"/>
      <c r="P9" s="182"/>
      <c r="Q9" s="182"/>
      <c r="R9" s="182"/>
      <c r="S9" s="182"/>
      <c r="T9" s="183"/>
      <c r="U9" s="183"/>
      <c r="V9" s="183"/>
      <c r="W9" s="183"/>
      <c r="X9" s="183"/>
      <c r="Y9" s="183"/>
      <c r="Z9" s="183"/>
      <c r="AA9" s="183"/>
      <c r="AB9" s="183"/>
      <c r="AC9" s="183"/>
      <c r="AD9" s="183"/>
      <c r="AE9" s="183"/>
      <c r="AF9" s="182"/>
      <c r="AG9" s="182"/>
      <c r="AH9" s="183"/>
      <c r="AI9" s="183"/>
      <c r="AJ9" s="183"/>
      <c r="AK9" s="183"/>
      <c r="AL9" s="183"/>
    </row>
    <row r="10" spans="1:38" s="7" customFormat="1" ht="66.75" customHeight="1">
      <c r="A10" s="32" t="s">
        <v>305</v>
      </c>
      <c r="B10" s="32" t="s">
        <v>610</v>
      </c>
      <c r="C10" s="206" t="s">
        <v>679</v>
      </c>
      <c r="D10" s="32" t="s">
        <v>452</v>
      </c>
      <c r="E10" s="184" t="s">
        <v>611</v>
      </c>
      <c r="F10" s="367" t="s">
        <v>612</v>
      </c>
      <c r="G10" s="184" t="s">
        <v>613</v>
      </c>
      <c r="H10" s="184" t="s">
        <v>614</v>
      </c>
      <c r="I10" s="184" t="s">
        <v>615</v>
      </c>
      <c r="J10" s="184" t="s">
        <v>616</v>
      </c>
      <c r="K10" s="184" t="s">
        <v>617</v>
      </c>
      <c r="L10" s="184" t="s">
        <v>618</v>
      </c>
      <c r="M10" s="184" t="s">
        <v>619</v>
      </c>
      <c r="N10" s="184" t="s">
        <v>620</v>
      </c>
      <c r="O10" s="184" t="s">
        <v>621</v>
      </c>
      <c r="P10" s="184" t="s">
        <v>622</v>
      </c>
      <c r="Q10" s="184" t="s">
        <v>97</v>
      </c>
      <c r="R10" s="184" t="s">
        <v>678</v>
      </c>
      <c r="S10" s="184" t="s">
        <v>501</v>
      </c>
    </row>
    <row r="11" spans="1:38" s="7" customFormat="1">
      <c r="A11" s="18" t="s">
        <v>306</v>
      </c>
      <c r="B11" s="18" t="s">
        <v>2</v>
      </c>
      <c r="C11" s="206" t="s">
        <v>49</v>
      </c>
      <c r="D11" s="18" t="s">
        <v>54</v>
      </c>
      <c r="E11" s="185" t="s">
        <v>51</v>
      </c>
      <c r="F11" s="368" t="s">
        <v>52</v>
      </c>
      <c r="G11" s="185" t="s">
        <v>70</v>
      </c>
      <c r="H11" s="185" t="s">
        <v>71</v>
      </c>
      <c r="I11" s="185" t="s">
        <v>72</v>
      </c>
      <c r="J11" s="185" t="s">
        <v>623</v>
      </c>
      <c r="K11" s="185" t="s">
        <v>79</v>
      </c>
      <c r="L11" s="185" t="s">
        <v>80</v>
      </c>
      <c r="M11" s="185" t="s">
        <v>81</v>
      </c>
      <c r="N11" s="185" t="s">
        <v>73</v>
      </c>
      <c r="O11" s="185" t="s">
        <v>74</v>
      </c>
      <c r="P11" s="185" t="s">
        <v>75</v>
      </c>
      <c r="Q11" s="185" t="s">
        <v>76</v>
      </c>
      <c r="R11" s="185" t="s">
        <v>77</v>
      </c>
      <c r="S11" s="185" t="s">
        <v>78</v>
      </c>
    </row>
    <row r="12" spans="1:38" s="7" customFormat="1">
      <c r="A12" s="73"/>
      <c r="B12" s="73"/>
      <c r="C12" s="207"/>
      <c r="D12" s="73"/>
      <c r="E12" s="174"/>
      <c r="F12" s="369"/>
      <c r="G12" s="174"/>
      <c r="H12" s="174"/>
      <c r="I12" s="174"/>
      <c r="J12" s="174"/>
      <c r="K12" s="174"/>
      <c r="L12" s="174"/>
      <c r="M12" s="174"/>
      <c r="N12" s="174"/>
      <c r="O12" s="174"/>
      <c r="P12" s="174"/>
      <c r="Q12" s="174"/>
      <c r="R12" s="174"/>
      <c r="S12" s="174"/>
      <c r="AA12" s="186"/>
      <c r="AB12" s="186"/>
    </row>
    <row r="13" spans="1:38" s="7" customFormat="1" ht="45">
      <c r="A13" s="58" t="s">
        <v>307</v>
      </c>
      <c r="B13" s="58" t="s">
        <v>735</v>
      </c>
      <c r="C13" s="208" t="s">
        <v>680</v>
      </c>
      <c r="D13" s="9" t="s">
        <v>453</v>
      </c>
      <c r="E13" s="188" t="s">
        <v>624</v>
      </c>
      <c r="F13" s="370" t="s">
        <v>249</v>
      </c>
      <c r="G13" s="188" t="s">
        <v>251</v>
      </c>
      <c r="H13" s="188" t="s">
        <v>625</v>
      </c>
      <c r="I13" s="188" t="s">
        <v>251</v>
      </c>
      <c r="J13" s="188" t="s">
        <v>251</v>
      </c>
      <c r="K13" s="188" t="s">
        <v>236</v>
      </c>
      <c r="L13" s="188" t="s">
        <v>236</v>
      </c>
      <c r="M13" s="188" t="s">
        <v>251</v>
      </c>
      <c r="N13" s="188" t="s">
        <v>251</v>
      </c>
      <c r="O13" s="188" t="s">
        <v>251</v>
      </c>
      <c r="P13" s="188" t="s">
        <v>230</v>
      </c>
      <c r="Q13" s="188" t="s">
        <v>249</v>
      </c>
      <c r="R13" s="188" t="s">
        <v>251</v>
      </c>
      <c r="S13" s="8" t="s">
        <v>580</v>
      </c>
      <c r="U13" s="188"/>
      <c r="AA13" s="187"/>
      <c r="AB13" s="187"/>
    </row>
    <row r="14" spans="1:38" s="7" customFormat="1" ht="30">
      <c r="A14" s="252" t="s">
        <v>732</v>
      </c>
      <c r="B14" s="10" t="s">
        <v>296</v>
      </c>
      <c r="C14" s="209" t="s">
        <v>681</v>
      </c>
      <c r="D14" s="188"/>
      <c r="E14" s="188"/>
      <c r="F14" s="370" t="s">
        <v>626</v>
      </c>
      <c r="G14" s="188" t="s">
        <v>301</v>
      </c>
      <c r="H14" s="188"/>
      <c r="I14" s="188" t="s">
        <v>627</v>
      </c>
      <c r="J14" s="188" t="s">
        <v>628</v>
      </c>
      <c r="K14" s="188" t="s">
        <v>629</v>
      </c>
      <c r="L14" s="188" t="s">
        <v>630</v>
      </c>
      <c r="M14" s="188" t="s">
        <v>631</v>
      </c>
      <c r="N14" s="188" t="s">
        <v>632</v>
      </c>
      <c r="O14" s="188" t="s">
        <v>633</v>
      </c>
      <c r="P14" s="188" t="s">
        <v>634</v>
      </c>
      <c r="Q14" s="188" t="s">
        <v>323</v>
      </c>
      <c r="R14" s="188" t="s">
        <v>253</v>
      </c>
      <c r="S14" s="188"/>
      <c r="U14" s="188"/>
    </row>
    <row r="15" spans="1:38" s="7" customFormat="1" ht="30">
      <c r="A15" s="187"/>
      <c r="B15" s="187"/>
      <c r="C15" s="187"/>
      <c r="D15" s="188"/>
      <c r="E15" s="188"/>
      <c r="F15" s="370"/>
      <c r="G15" s="188" t="s">
        <v>635</v>
      </c>
      <c r="I15" s="188" t="s">
        <v>636</v>
      </c>
      <c r="J15" s="188" t="s">
        <v>636</v>
      </c>
      <c r="L15" s="188"/>
      <c r="M15" s="188" t="s">
        <v>635</v>
      </c>
      <c r="N15" s="188" t="s">
        <v>635</v>
      </c>
      <c r="O15" s="188" t="s">
        <v>635</v>
      </c>
      <c r="Q15" s="188"/>
      <c r="R15" s="188" t="s">
        <v>635</v>
      </c>
      <c r="T15" s="188"/>
      <c r="V15" s="188"/>
    </row>
    <row r="16" spans="1:38" s="7" customFormat="1">
      <c r="A16" s="189"/>
      <c r="B16" s="189"/>
      <c r="D16" s="188"/>
      <c r="E16" s="188"/>
      <c r="F16" s="370"/>
      <c r="G16" s="188" t="s">
        <v>636</v>
      </c>
      <c r="I16" s="188" t="s">
        <v>295</v>
      </c>
      <c r="J16" s="188" t="s">
        <v>295</v>
      </c>
      <c r="L16" s="188"/>
      <c r="M16" s="188" t="s">
        <v>636</v>
      </c>
      <c r="N16" s="188" t="s">
        <v>295</v>
      </c>
      <c r="O16" s="188" t="s">
        <v>295</v>
      </c>
      <c r="Q16" s="188"/>
      <c r="R16" s="188"/>
      <c r="T16" s="188"/>
      <c r="V16" s="188"/>
    </row>
    <row r="17" spans="1:23" s="7" customFormat="1">
      <c r="A17" s="187"/>
      <c r="B17" s="187"/>
      <c r="D17" s="188"/>
      <c r="E17" s="188"/>
      <c r="F17" s="320"/>
      <c r="G17" s="188" t="s">
        <v>253</v>
      </c>
      <c r="I17" s="188" t="s">
        <v>253</v>
      </c>
      <c r="J17" s="188" t="s">
        <v>253</v>
      </c>
      <c r="L17" s="188"/>
      <c r="M17" s="188"/>
      <c r="N17" s="188" t="s">
        <v>636</v>
      </c>
      <c r="O17" s="188" t="s">
        <v>636</v>
      </c>
      <c r="Q17" s="188"/>
      <c r="R17" s="188" t="s">
        <v>636</v>
      </c>
      <c r="T17" s="188"/>
      <c r="V17" s="188"/>
    </row>
    <row r="18" spans="1:23" s="7" customFormat="1">
      <c r="A18" s="187"/>
      <c r="B18" s="187"/>
      <c r="D18" s="188"/>
      <c r="E18" s="188"/>
      <c r="F18" s="188"/>
      <c r="G18" s="188"/>
      <c r="H18" s="188"/>
      <c r="I18" s="188"/>
      <c r="J18" s="188"/>
      <c r="K18" s="188"/>
      <c r="L18" s="188"/>
      <c r="M18" s="188" t="s">
        <v>253</v>
      </c>
      <c r="N18" s="188" t="s">
        <v>253</v>
      </c>
      <c r="O18" s="188" t="s">
        <v>253</v>
      </c>
      <c r="Q18" s="188"/>
      <c r="R18" s="188"/>
      <c r="S18" s="188"/>
      <c r="T18" s="188"/>
      <c r="V18" s="188"/>
    </row>
    <row r="19" spans="1:23" s="135" customFormat="1">
      <c r="A19" s="44" t="s">
        <v>668</v>
      </c>
      <c r="B19" s="44"/>
      <c r="D19" s="176"/>
      <c r="E19" s="182"/>
      <c r="G19" s="182"/>
      <c r="H19" s="182"/>
      <c r="R19" s="190"/>
    </row>
    <row r="20" spans="1:23" s="135" customFormat="1">
      <c r="A20" s="1" t="s">
        <v>144</v>
      </c>
      <c r="B20" s="2"/>
      <c r="E20" s="176"/>
      <c r="F20" s="182"/>
      <c r="H20" s="182"/>
      <c r="I20" s="182"/>
      <c r="S20" s="190"/>
    </row>
    <row r="21" spans="1:23" s="135" customFormat="1">
      <c r="A21" s="1" t="s">
        <v>609</v>
      </c>
      <c r="B21" s="2"/>
      <c r="E21" s="176"/>
      <c r="F21" s="182"/>
      <c r="G21" s="182"/>
      <c r="I21" s="182"/>
      <c r="J21" s="182"/>
      <c r="T21" s="190"/>
    </row>
    <row r="22" spans="1:23" s="135" customFormat="1">
      <c r="A22" s="44"/>
      <c r="B22" s="44"/>
      <c r="E22" s="176"/>
      <c r="F22" s="182"/>
      <c r="G22" s="182"/>
      <c r="I22" s="182"/>
      <c r="J22" s="182"/>
      <c r="T22" s="190"/>
    </row>
    <row r="23" spans="1:23">
      <c r="A23" s="131" t="s">
        <v>637</v>
      </c>
      <c r="B23" s="131"/>
      <c r="I23" s="182"/>
      <c r="J23" s="182"/>
      <c r="K23" s="182"/>
      <c r="L23" s="182"/>
      <c r="M23" s="182"/>
      <c r="N23" s="182"/>
      <c r="O23" s="182"/>
      <c r="P23" s="182"/>
      <c r="Q23" s="182"/>
      <c r="R23" s="182"/>
      <c r="S23" s="182"/>
      <c r="T23" s="182"/>
      <c r="U23" s="182"/>
      <c r="V23" s="182"/>
      <c r="W23" s="182"/>
    </row>
    <row r="24" spans="1:23">
      <c r="A24" s="131"/>
      <c r="B24" s="131"/>
      <c r="I24" s="182"/>
      <c r="J24" s="182"/>
      <c r="K24" s="182"/>
      <c r="L24" s="182"/>
      <c r="M24" s="182"/>
      <c r="N24" s="182"/>
      <c r="O24" s="182"/>
      <c r="P24" s="182"/>
      <c r="Q24" s="182"/>
      <c r="R24" s="182"/>
      <c r="S24" s="182"/>
      <c r="T24" s="182"/>
      <c r="U24" s="182"/>
      <c r="V24" s="182"/>
      <c r="W24" s="182"/>
    </row>
    <row r="25" spans="1:23" s="187" customFormat="1" ht="30">
      <c r="A25" s="32" t="s">
        <v>610</v>
      </c>
      <c r="B25" s="184" t="s">
        <v>638</v>
      </c>
      <c r="C25" s="184" t="s">
        <v>639</v>
      </c>
      <c r="D25" s="184" t="s">
        <v>96</v>
      </c>
      <c r="E25" s="184" t="s">
        <v>325</v>
      </c>
      <c r="F25" s="184" t="s">
        <v>640</v>
      </c>
      <c r="G25" s="184" t="s">
        <v>641</v>
      </c>
      <c r="H25" s="184" t="s">
        <v>642</v>
      </c>
      <c r="I25" s="184" t="s">
        <v>94</v>
      </c>
      <c r="J25" s="321" t="s">
        <v>921</v>
      </c>
      <c r="K25" s="184" t="s">
        <v>95</v>
      </c>
      <c r="L25" s="184" t="s">
        <v>643</v>
      </c>
      <c r="M25" s="184" t="s">
        <v>644</v>
      </c>
      <c r="N25" s="367" t="s">
        <v>645</v>
      </c>
      <c r="O25" s="367" t="s">
        <v>646</v>
      </c>
      <c r="P25" s="184" t="s">
        <v>98</v>
      </c>
      <c r="Q25" s="321" t="s">
        <v>925</v>
      </c>
      <c r="R25" s="321" t="s">
        <v>926</v>
      </c>
    </row>
    <row r="26" spans="1:23" s="187" customFormat="1">
      <c r="A26" s="18" t="s">
        <v>2</v>
      </c>
      <c r="B26" s="185" t="s">
        <v>176</v>
      </c>
      <c r="C26" s="184" t="s">
        <v>177</v>
      </c>
      <c r="D26" s="185" t="s">
        <v>647</v>
      </c>
      <c r="E26" s="185" t="s">
        <v>648</v>
      </c>
      <c r="F26" s="185" t="s">
        <v>649</v>
      </c>
      <c r="G26" s="184" t="s">
        <v>650</v>
      </c>
      <c r="H26" s="185" t="s">
        <v>651</v>
      </c>
      <c r="I26" s="184" t="s">
        <v>504</v>
      </c>
      <c r="J26" s="322" t="s">
        <v>922</v>
      </c>
      <c r="K26" s="185" t="s">
        <v>505</v>
      </c>
      <c r="L26" s="185" t="s">
        <v>652</v>
      </c>
      <c r="M26" s="185" t="s">
        <v>653</v>
      </c>
      <c r="N26" s="368" t="s">
        <v>654</v>
      </c>
      <c r="O26" s="368" t="s">
        <v>655</v>
      </c>
      <c r="P26" s="185" t="s">
        <v>656</v>
      </c>
      <c r="Q26" s="323" t="s">
        <v>923</v>
      </c>
      <c r="R26" s="323" t="s">
        <v>924</v>
      </c>
    </row>
    <row r="27" spans="1:23" s="187" customFormat="1">
      <c r="A27" s="73"/>
      <c r="B27" s="174"/>
      <c r="C27" s="174"/>
      <c r="D27" s="174"/>
      <c r="E27" s="174"/>
      <c r="F27" s="174"/>
      <c r="G27" s="174"/>
      <c r="H27" s="174"/>
      <c r="I27" s="174"/>
      <c r="J27" s="315"/>
      <c r="K27" s="174"/>
      <c r="L27" s="174"/>
      <c r="M27" s="174"/>
      <c r="N27" s="369"/>
      <c r="O27" s="369"/>
      <c r="P27" s="174"/>
      <c r="Q27" s="324"/>
      <c r="R27" s="324"/>
    </row>
    <row r="28" spans="1:23" s="187" customFormat="1" ht="60">
      <c r="A28" s="58" t="s">
        <v>309</v>
      </c>
      <c r="B28" s="188" t="s">
        <v>224</v>
      </c>
      <c r="C28" s="188" t="s">
        <v>224</v>
      </c>
      <c r="D28" s="188" t="s">
        <v>224</v>
      </c>
      <c r="E28" s="8" t="s">
        <v>669</v>
      </c>
      <c r="F28" s="188" t="s">
        <v>224</v>
      </c>
      <c r="G28" s="188" t="s">
        <v>224</v>
      </c>
      <c r="H28" s="188" t="s">
        <v>224</v>
      </c>
      <c r="I28" s="188" t="s">
        <v>320</v>
      </c>
      <c r="J28" s="316"/>
      <c r="K28" s="188" t="s">
        <v>224</v>
      </c>
      <c r="L28" s="188" t="s">
        <v>224</v>
      </c>
      <c r="M28" s="188" t="s">
        <v>657</v>
      </c>
      <c r="N28" s="370" t="s">
        <v>658</v>
      </c>
      <c r="O28" s="370" t="s">
        <v>659</v>
      </c>
      <c r="P28" s="188" t="s">
        <v>230</v>
      </c>
      <c r="Q28" s="316"/>
      <c r="R28" s="316"/>
    </row>
    <row r="29" spans="1:23" s="187" customFormat="1" ht="30">
      <c r="A29" s="10" t="s">
        <v>296</v>
      </c>
      <c r="B29" s="188" t="s">
        <v>660</v>
      </c>
      <c r="C29" s="188" t="s">
        <v>661</v>
      </c>
      <c r="D29" s="188" t="s">
        <v>322</v>
      </c>
      <c r="E29" s="188"/>
      <c r="F29" s="188" t="s">
        <v>662</v>
      </c>
      <c r="G29" s="188" t="s">
        <v>663</v>
      </c>
      <c r="H29" s="188" t="s">
        <v>664</v>
      </c>
      <c r="I29" s="188"/>
      <c r="J29" s="316"/>
      <c r="K29" s="188" t="s">
        <v>321</v>
      </c>
      <c r="L29" s="188" t="s">
        <v>665</v>
      </c>
      <c r="M29" s="188"/>
      <c r="N29" s="370"/>
      <c r="O29" s="370"/>
      <c r="P29" s="188" t="s">
        <v>324</v>
      </c>
      <c r="Q29" s="316"/>
      <c r="R29" s="316"/>
    </row>
    <row r="30" spans="1:23" s="187" customFormat="1">
      <c r="B30" s="188"/>
      <c r="C30" s="188"/>
      <c r="D30" s="188"/>
      <c r="E30" s="188"/>
      <c r="F30" s="188"/>
      <c r="G30" s="188"/>
      <c r="H30" s="188"/>
      <c r="I30" s="188"/>
      <c r="J30" s="316"/>
      <c r="K30" s="188"/>
      <c r="L30" s="188"/>
      <c r="M30" s="188"/>
      <c r="N30" s="370"/>
      <c r="O30" s="370"/>
      <c r="P30" s="188"/>
      <c r="Q30" s="316"/>
      <c r="R30" s="316"/>
    </row>
    <row r="31" spans="1:23" s="187" customFormat="1">
      <c r="C31" s="188"/>
      <c r="D31" s="188"/>
      <c r="E31" s="188"/>
      <c r="F31" s="188"/>
      <c r="G31" s="188"/>
      <c r="H31" s="188"/>
      <c r="I31" s="188"/>
      <c r="J31" s="316"/>
      <c r="K31" s="188"/>
      <c r="L31" s="188"/>
      <c r="M31" s="188"/>
      <c r="N31" s="370"/>
      <c r="O31" s="370"/>
      <c r="P31" s="188"/>
      <c r="Q31" s="316"/>
      <c r="R31" s="316"/>
    </row>
    <row r="32" spans="1:23" s="187" customFormat="1">
      <c r="C32" s="188"/>
      <c r="D32" s="188"/>
      <c r="E32" s="188"/>
      <c r="F32" s="188"/>
      <c r="G32" s="188"/>
      <c r="H32" s="188"/>
      <c r="I32" s="188"/>
      <c r="J32" s="188"/>
      <c r="L32" s="188"/>
      <c r="M32" s="188"/>
      <c r="N32" s="188"/>
      <c r="O32" s="188"/>
      <c r="P32" s="188"/>
      <c r="Q32" s="188"/>
    </row>
    <row r="33" spans="3:20" s="187" customFormat="1">
      <c r="C33" s="188"/>
      <c r="D33" s="188"/>
      <c r="E33" s="188"/>
      <c r="F33" s="188"/>
      <c r="G33" s="188"/>
      <c r="H33" s="188"/>
      <c r="I33" s="188"/>
      <c r="J33" s="188"/>
      <c r="L33" s="188"/>
      <c r="M33" s="188"/>
      <c r="N33" s="188"/>
      <c r="O33" s="188"/>
      <c r="P33" s="188"/>
      <c r="Q33" s="188"/>
      <c r="T33" s="7"/>
    </row>
    <row r="34" spans="3:20">
      <c r="C34" s="175"/>
      <c r="D34" s="175"/>
      <c r="E34" s="175"/>
      <c r="F34" s="175"/>
      <c r="G34" s="175"/>
      <c r="H34" s="175"/>
      <c r="I34" s="175"/>
      <c r="J34" s="175"/>
      <c r="K34" s="175"/>
      <c r="L34" s="175"/>
      <c r="M34" s="175"/>
      <c r="N34" s="175"/>
      <c r="O34" s="175"/>
      <c r="P34" s="175"/>
      <c r="Q34" s="175"/>
      <c r="R34" s="175"/>
      <c r="S34" s="175"/>
      <c r="T34" s="175"/>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formula1>0</formula1>
      <formula2>0</formula2>
    </dataValidation>
  </dataValidations>
  <pageMargins left="0.78749999999999998" right="0.78749999999999998" top="0.98402777777777772" bottom="0.98402777777777772" header="0.51180555555555551" footer="0.51180555555555551"/>
  <pageSetup paperSize="9" scale="31" firstPageNumber="0" orientation="landscape" cellComments="atEnd"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C000"/>
    <pageSetUpPr fitToPage="1"/>
  </sheetPr>
  <dimension ref="A1:AM39"/>
  <sheetViews>
    <sheetView showGridLines="0" zoomScale="80" zoomScaleNormal="80" workbookViewId="0">
      <selection activeCell="D3" sqref="D3:D20"/>
    </sheetView>
  </sheetViews>
  <sheetFormatPr defaultColWidth="9.28515625" defaultRowHeight="15"/>
  <cols>
    <col min="1" max="23" width="22.28515625" style="176" customWidth="1"/>
    <col min="24" max="25" width="25" style="176" customWidth="1"/>
    <col min="26" max="27" width="14" style="176" customWidth="1"/>
    <col min="28" max="28" width="12.42578125" style="176" customWidth="1"/>
    <col min="29" max="29" width="11.5703125" style="176" customWidth="1"/>
    <col min="30" max="30" width="11.7109375" style="176" customWidth="1"/>
    <col min="31" max="31" width="10.42578125" style="176" customWidth="1"/>
    <col min="32" max="32" width="13.28515625" style="176" customWidth="1"/>
    <col min="33" max="35" width="11.5703125" style="176" customWidth="1"/>
    <col min="36" max="36" width="11.42578125" style="176" customWidth="1"/>
    <col min="37" max="259" width="9.28515625" style="176"/>
    <col min="260" max="260" width="22.5703125" style="176" customWidth="1"/>
    <col min="261" max="261" width="9.28515625" style="176"/>
    <col min="262" max="262" width="12.5703125" style="176" customWidth="1"/>
    <col min="263" max="263" width="15.5703125" style="176" customWidth="1"/>
    <col min="264" max="264" width="18.42578125" style="176" customWidth="1"/>
    <col min="265" max="265" width="15.28515625" style="176" customWidth="1"/>
    <col min="266" max="269" width="13.5703125" style="176" customWidth="1"/>
    <col min="270" max="270" width="14.5703125" style="176" customWidth="1"/>
    <col min="271" max="273" width="13.28515625" style="176" customWidth="1"/>
    <col min="274" max="274" width="12.5703125" style="176" customWidth="1"/>
    <col min="275" max="275" width="11.42578125" style="176" customWidth="1"/>
    <col min="276" max="276" width="11.5703125" style="176" customWidth="1"/>
    <col min="277" max="277" width="12" style="176" customWidth="1"/>
    <col min="278" max="278" width="14" style="176" customWidth="1"/>
    <col min="279" max="279" width="11.28515625" style="176" customWidth="1"/>
    <col min="280" max="283" width="14" style="176" customWidth="1"/>
    <col min="284" max="284" width="12.42578125" style="176" customWidth="1"/>
    <col min="285" max="285" width="11.5703125" style="176" customWidth="1"/>
    <col min="286" max="286" width="11.42578125" style="176" customWidth="1"/>
    <col min="287" max="287" width="10.42578125" style="176" customWidth="1"/>
    <col min="288" max="288" width="13.28515625" style="176" customWidth="1"/>
    <col min="289" max="291" width="11.5703125" style="176" customWidth="1"/>
    <col min="292" max="292" width="11.42578125" style="176" customWidth="1"/>
    <col min="293" max="515" width="9.28515625" style="176"/>
    <col min="516" max="516" width="22.5703125" style="176" customWidth="1"/>
    <col min="517" max="517" width="9.28515625" style="176"/>
    <col min="518" max="518" width="12.5703125" style="176" customWidth="1"/>
    <col min="519" max="519" width="15.5703125" style="176" customWidth="1"/>
    <col min="520" max="520" width="18.42578125" style="176" customWidth="1"/>
    <col min="521" max="521" width="15.28515625" style="176" customWidth="1"/>
    <col min="522" max="525" width="13.5703125" style="176" customWidth="1"/>
    <col min="526" max="526" width="14.5703125" style="176" customWidth="1"/>
    <col min="527" max="529" width="13.28515625" style="176" customWidth="1"/>
    <col min="530" max="530" width="12.5703125" style="176" customWidth="1"/>
    <col min="531" max="531" width="11.42578125" style="176" customWidth="1"/>
    <col min="532" max="532" width="11.5703125" style="176" customWidth="1"/>
    <col min="533" max="533" width="12" style="176" customWidth="1"/>
    <col min="534" max="534" width="14" style="176" customWidth="1"/>
    <col min="535" max="535" width="11.28515625" style="176" customWidth="1"/>
    <col min="536" max="539" width="14" style="176" customWidth="1"/>
    <col min="540" max="540" width="12.42578125" style="176" customWidth="1"/>
    <col min="541" max="541" width="11.5703125" style="176" customWidth="1"/>
    <col min="542" max="542" width="11.42578125" style="176" customWidth="1"/>
    <col min="543" max="543" width="10.42578125" style="176" customWidth="1"/>
    <col min="544" max="544" width="13.28515625" style="176" customWidth="1"/>
    <col min="545" max="547" width="11.5703125" style="176" customWidth="1"/>
    <col min="548" max="548" width="11.42578125" style="176" customWidth="1"/>
    <col min="549" max="771" width="9.28515625" style="176"/>
    <col min="772" max="772" width="22.5703125" style="176" customWidth="1"/>
    <col min="773" max="773" width="9.28515625" style="176"/>
    <col min="774" max="774" width="12.5703125" style="176" customWidth="1"/>
    <col min="775" max="775" width="15.5703125" style="176" customWidth="1"/>
    <col min="776" max="776" width="18.42578125" style="176" customWidth="1"/>
    <col min="777" max="777" width="15.28515625" style="176" customWidth="1"/>
    <col min="778" max="781" width="13.5703125" style="176" customWidth="1"/>
    <col min="782" max="782" width="14.5703125" style="176" customWidth="1"/>
    <col min="783" max="785" width="13.28515625" style="176" customWidth="1"/>
    <col min="786" max="786" width="12.5703125" style="176" customWidth="1"/>
    <col min="787" max="787" width="11.42578125" style="176" customWidth="1"/>
    <col min="788" max="788" width="11.5703125" style="176" customWidth="1"/>
    <col min="789" max="789" width="12" style="176" customWidth="1"/>
    <col min="790" max="790" width="14" style="176" customWidth="1"/>
    <col min="791" max="791" width="11.28515625" style="176" customWidth="1"/>
    <col min="792" max="795" width="14" style="176" customWidth="1"/>
    <col min="796" max="796" width="12.42578125" style="176" customWidth="1"/>
    <col min="797" max="797" width="11.5703125" style="176" customWidth="1"/>
    <col min="798" max="798" width="11.42578125" style="176" customWidth="1"/>
    <col min="799" max="799" width="10.42578125" style="176" customWidth="1"/>
    <col min="800" max="800" width="13.28515625" style="176" customWidth="1"/>
    <col min="801" max="803" width="11.5703125" style="176" customWidth="1"/>
    <col min="804" max="804" width="11.42578125" style="176" customWidth="1"/>
    <col min="805" max="1027" width="9.28515625" style="176"/>
    <col min="1028" max="1028" width="22.5703125" style="176" customWidth="1"/>
    <col min="1029" max="1029" width="9.28515625" style="176"/>
    <col min="1030" max="1030" width="12.5703125" style="176" customWidth="1"/>
    <col min="1031" max="1031" width="15.5703125" style="176" customWidth="1"/>
    <col min="1032" max="1032" width="18.42578125" style="176" customWidth="1"/>
    <col min="1033" max="1033" width="15.28515625" style="176" customWidth="1"/>
    <col min="1034" max="1037" width="13.5703125" style="176" customWidth="1"/>
    <col min="1038" max="1038" width="14.5703125" style="176" customWidth="1"/>
    <col min="1039" max="1041" width="13.28515625" style="176" customWidth="1"/>
    <col min="1042" max="1042" width="12.5703125" style="176" customWidth="1"/>
    <col min="1043" max="1043" width="11.42578125" style="176" customWidth="1"/>
    <col min="1044" max="1044" width="11.5703125" style="176" customWidth="1"/>
    <col min="1045" max="1045" width="12" style="176" customWidth="1"/>
    <col min="1046" max="1046" width="14" style="176" customWidth="1"/>
    <col min="1047" max="1047" width="11.28515625" style="176" customWidth="1"/>
    <col min="1048" max="1051" width="14" style="176" customWidth="1"/>
    <col min="1052" max="1052" width="12.42578125" style="176" customWidth="1"/>
    <col min="1053" max="1053" width="11.5703125" style="176" customWidth="1"/>
    <col min="1054" max="1054" width="11.42578125" style="176" customWidth="1"/>
    <col min="1055" max="1055" width="10.42578125" style="176" customWidth="1"/>
    <col min="1056" max="1056" width="13.28515625" style="176" customWidth="1"/>
    <col min="1057" max="1059" width="11.5703125" style="176" customWidth="1"/>
    <col min="1060" max="1060" width="11.42578125" style="176" customWidth="1"/>
    <col min="1061" max="1283" width="9.28515625" style="176"/>
    <col min="1284" max="1284" width="22.5703125" style="176" customWidth="1"/>
    <col min="1285" max="1285" width="9.28515625" style="176"/>
    <col min="1286" max="1286" width="12.5703125" style="176" customWidth="1"/>
    <col min="1287" max="1287" width="15.5703125" style="176" customWidth="1"/>
    <col min="1288" max="1288" width="18.42578125" style="176" customWidth="1"/>
    <col min="1289" max="1289" width="15.28515625" style="176" customWidth="1"/>
    <col min="1290" max="1293" width="13.5703125" style="176" customWidth="1"/>
    <col min="1294" max="1294" width="14.5703125" style="176" customWidth="1"/>
    <col min="1295" max="1297" width="13.28515625" style="176" customWidth="1"/>
    <col min="1298" max="1298" width="12.5703125" style="176" customWidth="1"/>
    <col min="1299" max="1299" width="11.42578125" style="176" customWidth="1"/>
    <col min="1300" max="1300" width="11.5703125" style="176" customWidth="1"/>
    <col min="1301" max="1301" width="12" style="176" customWidth="1"/>
    <col min="1302" max="1302" width="14" style="176" customWidth="1"/>
    <col min="1303" max="1303" width="11.28515625" style="176" customWidth="1"/>
    <col min="1304" max="1307" width="14" style="176" customWidth="1"/>
    <col min="1308" max="1308" width="12.42578125" style="176" customWidth="1"/>
    <col min="1309" max="1309" width="11.5703125" style="176" customWidth="1"/>
    <col min="1310" max="1310" width="11.42578125" style="176" customWidth="1"/>
    <col min="1311" max="1311" width="10.42578125" style="176" customWidth="1"/>
    <col min="1312" max="1312" width="13.28515625" style="176" customWidth="1"/>
    <col min="1313" max="1315" width="11.5703125" style="176" customWidth="1"/>
    <col min="1316" max="1316" width="11.42578125" style="176" customWidth="1"/>
    <col min="1317" max="1539" width="9.28515625" style="176"/>
    <col min="1540" max="1540" width="22.5703125" style="176" customWidth="1"/>
    <col min="1541" max="1541" width="9.28515625" style="176"/>
    <col min="1542" max="1542" width="12.5703125" style="176" customWidth="1"/>
    <col min="1543" max="1543" width="15.5703125" style="176" customWidth="1"/>
    <col min="1544" max="1544" width="18.42578125" style="176" customWidth="1"/>
    <col min="1545" max="1545" width="15.28515625" style="176" customWidth="1"/>
    <col min="1546" max="1549" width="13.5703125" style="176" customWidth="1"/>
    <col min="1550" max="1550" width="14.5703125" style="176" customWidth="1"/>
    <col min="1551" max="1553" width="13.28515625" style="176" customWidth="1"/>
    <col min="1554" max="1554" width="12.5703125" style="176" customWidth="1"/>
    <col min="1555" max="1555" width="11.42578125" style="176" customWidth="1"/>
    <col min="1556" max="1556" width="11.5703125" style="176" customWidth="1"/>
    <col min="1557" max="1557" width="12" style="176" customWidth="1"/>
    <col min="1558" max="1558" width="14" style="176" customWidth="1"/>
    <col min="1559" max="1559" width="11.28515625" style="176" customWidth="1"/>
    <col min="1560" max="1563" width="14" style="176" customWidth="1"/>
    <col min="1564" max="1564" width="12.42578125" style="176" customWidth="1"/>
    <col min="1565" max="1565" width="11.5703125" style="176" customWidth="1"/>
    <col min="1566" max="1566" width="11.42578125" style="176" customWidth="1"/>
    <col min="1567" max="1567" width="10.42578125" style="176" customWidth="1"/>
    <col min="1568" max="1568" width="13.28515625" style="176" customWidth="1"/>
    <col min="1569" max="1571" width="11.5703125" style="176" customWidth="1"/>
    <col min="1572" max="1572" width="11.42578125" style="176" customWidth="1"/>
    <col min="1573" max="1795" width="9.28515625" style="176"/>
    <col min="1796" max="1796" width="22.5703125" style="176" customWidth="1"/>
    <col min="1797" max="1797" width="9.28515625" style="176"/>
    <col min="1798" max="1798" width="12.5703125" style="176" customWidth="1"/>
    <col min="1799" max="1799" width="15.5703125" style="176" customWidth="1"/>
    <col min="1800" max="1800" width="18.42578125" style="176" customWidth="1"/>
    <col min="1801" max="1801" width="15.28515625" style="176" customWidth="1"/>
    <col min="1802" max="1805" width="13.5703125" style="176" customWidth="1"/>
    <col min="1806" max="1806" width="14.5703125" style="176" customWidth="1"/>
    <col min="1807" max="1809" width="13.28515625" style="176" customWidth="1"/>
    <col min="1810" max="1810" width="12.5703125" style="176" customWidth="1"/>
    <col min="1811" max="1811" width="11.42578125" style="176" customWidth="1"/>
    <col min="1812" max="1812" width="11.5703125" style="176" customWidth="1"/>
    <col min="1813" max="1813" width="12" style="176" customWidth="1"/>
    <col min="1814" max="1814" width="14" style="176" customWidth="1"/>
    <col min="1815" max="1815" width="11.28515625" style="176" customWidth="1"/>
    <col min="1816" max="1819" width="14" style="176" customWidth="1"/>
    <col min="1820" max="1820" width="12.42578125" style="176" customWidth="1"/>
    <col min="1821" max="1821" width="11.5703125" style="176" customWidth="1"/>
    <col min="1822" max="1822" width="11.42578125" style="176" customWidth="1"/>
    <col min="1823" max="1823" width="10.42578125" style="176" customWidth="1"/>
    <col min="1824" max="1824" width="13.28515625" style="176" customWidth="1"/>
    <col min="1825" max="1827" width="11.5703125" style="176" customWidth="1"/>
    <col min="1828" max="1828" width="11.42578125" style="176" customWidth="1"/>
    <col min="1829" max="2051" width="9.28515625" style="176"/>
    <col min="2052" max="2052" width="22.5703125" style="176" customWidth="1"/>
    <col min="2053" max="2053" width="9.28515625" style="176"/>
    <col min="2054" max="2054" width="12.5703125" style="176" customWidth="1"/>
    <col min="2055" max="2055" width="15.5703125" style="176" customWidth="1"/>
    <col min="2056" max="2056" width="18.42578125" style="176" customWidth="1"/>
    <col min="2057" max="2057" width="15.28515625" style="176" customWidth="1"/>
    <col min="2058" max="2061" width="13.5703125" style="176" customWidth="1"/>
    <col min="2062" max="2062" width="14.5703125" style="176" customWidth="1"/>
    <col min="2063" max="2065" width="13.28515625" style="176" customWidth="1"/>
    <col min="2066" max="2066" width="12.5703125" style="176" customWidth="1"/>
    <col min="2067" max="2067" width="11.42578125" style="176" customWidth="1"/>
    <col min="2068" max="2068" width="11.5703125" style="176" customWidth="1"/>
    <col min="2069" max="2069" width="12" style="176" customWidth="1"/>
    <col min="2070" max="2070" width="14" style="176" customWidth="1"/>
    <col min="2071" max="2071" width="11.28515625" style="176" customWidth="1"/>
    <col min="2072" max="2075" width="14" style="176" customWidth="1"/>
    <col min="2076" max="2076" width="12.42578125" style="176" customWidth="1"/>
    <col min="2077" max="2077" width="11.5703125" style="176" customWidth="1"/>
    <col min="2078" max="2078" width="11.42578125" style="176" customWidth="1"/>
    <col min="2079" max="2079" width="10.42578125" style="176" customWidth="1"/>
    <col min="2080" max="2080" width="13.28515625" style="176" customWidth="1"/>
    <col min="2081" max="2083" width="11.5703125" style="176" customWidth="1"/>
    <col min="2084" max="2084" width="11.42578125" style="176" customWidth="1"/>
    <col min="2085" max="2307" width="9.28515625" style="176"/>
    <col min="2308" max="2308" width="22.5703125" style="176" customWidth="1"/>
    <col min="2309" max="2309" width="9.28515625" style="176"/>
    <col min="2310" max="2310" width="12.5703125" style="176" customWidth="1"/>
    <col min="2311" max="2311" width="15.5703125" style="176" customWidth="1"/>
    <col min="2312" max="2312" width="18.42578125" style="176" customWidth="1"/>
    <col min="2313" max="2313" width="15.28515625" style="176" customWidth="1"/>
    <col min="2314" max="2317" width="13.5703125" style="176" customWidth="1"/>
    <col min="2318" max="2318" width="14.5703125" style="176" customWidth="1"/>
    <col min="2319" max="2321" width="13.28515625" style="176" customWidth="1"/>
    <col min="2322" max="2322" width="12.5703125" style="176" customWidth="1"/>
    <col min="2323" max="2323" width="11.42578125" style="176" customWidth="1"/>
    <col min="2324" max="2324" width="11.5703125" style="176" customWidth="1"/>
    <col min="2325" max="2325" width="12" style="176" customWidth="1"/>
    <col min="2326" max="2326" width="14" style="176" customWidth="1"/>
    <col min="2327" max="2327" width="11.28515625" style="176" customWidth="1"/>
    <col min="2328" max="2331" width="14" style="176" customWidth="1"/>
    <col min="2332" max="2332" width="12.42578125" style="176" customWidth="1"/>
    <col min="2333" max="2333" width="11.5703125" style="176" customWidth="1"/>
    <col min="2334" max="2334" width="11.42578125" style="176" customWidth="1"/>
    <col min="2335" max="2335" width="10.42578125" style="176" customWidth="1"/>
    <col min="2336" max="2336" width="13.28515625" style="176" customWidth="1"/>
    <col min="2337" max="2339" width="11.5703125" style="176" customWidth="1"/>
    <col min="2340" max="2340" width="11.42578125" style="176" customWidth="1"/>
    <col min="2341" max="2563" width="9.28515625" style="176"/>
    <col min="2564" max="2564" width="22.5703125" style="176" customWidth="1"/>
    <col min="2565" max="2565" width="9.28515625" style="176"/>
    <col min="2566" max="2566" width="12.5703125" style="176" customWidth="1"/>
    <col min="2567" max="2567" width="15.5703125" style="176" customWidth="1"/>
    <col min="2568" max="2568" width="18.42578125" style="176" customWidth="1"/>
    <col min="2569" max="2569" width="15.28515625" style="176" customWidth="1"/>
    <col min="2570" max="2573" width="13.5703125" style="176" customWidth="1"/>
    <col min="2574" max="2574" width="14.5703125" style="176" customWidth="1"/>
    <col min="2575" max="2577" width="13.28515625" style="176" customWidth="1"/>
    <col min="2578" max="2578" width="12.5703125" style="176" customWidth="1"/>
    <col min="2579" max="2579" width="11.42578125" style="176" customWidth="1"/>
    <col min="2580" max="2580" width="11.5703125" style="176" customWidth="1"/>
    <col min="2581" max="2581" width="12" style="176" customWidth="1"/>
    <col min="2582" max="2582" width="14" style="176" customWidth="1"/>
    <col min="2583" max="2583" width="11.28515625" style="176" customWidth="1"/>
    <col min="2584" max="2587" width="14" style="176" customWidth="1"/>
    <col min="2588" max="2588" width="12.42578125" style="176" customWidth="1"/>
    <col min="2589" max="2589" width="11.5703125" style="176" customWidth="1"/>
    <col min="2590" max="2590" width="11.42578125" style="176" customWidth="1"/>
    <col min="2591" max="2591" width="10.42578125" style="176" customWidth="1"/>
    <col min="2592" max="2592" width="13.28515625" style="176" customWidth="1"/>
    <col min="2593" max="2595" width="11.5703125" style="176" customWidth="1"/>
    <col min="2596" max="2596" width="11.42578125" style="176" customWidth="1"/>
    <col min="2597" max="2819" width="9.28515625" style="176"/>
    <col min="2820" max="2820" width="22.5703125" style="176" customWidth="1"/>
    <col min="2821" max="2821" width="9.28515625" style="176"/>
    <col min="2822" max="2822" width="12.5703125" style="176" customWidth="1"/>
    <col min="2823" max="2823" width="15.5703125" style="176" customWidth="1"/>
    <col min="2824" max="2824" width="18.42578125" style="176" customWidth="1"/>
    <col min="2825" max="2825" width="15.28515625" style="176" customWidth="1"/>
    <col min="2826" max="2829" width="13.5703125" style="176" customWidth="1"/>
    <col min="2830" max="2830" width="14.5703125" style="176" customWidth="1"/>
    <col min="2831" max="2833" width="13.28515625" style="176" customWidth="1"/>
    <col min="2834" max="2834" width="12.5703125" style="176" customWidth="1"/>
    <col min="2835" max="2835" width="11.42578125" style="176" customWidth="1"/>
    <col min="2836" max="2836" width="11.5703125" style="176" customWidth="1"/>
    <col min="2837" max="2837" width="12" style="176" customWidth="1"/>
    <col min="2838" max="2838" width="14" style="176" customWidth="1"/>
    <col min="2839" max="2839" width="11.28515625" style="176" customWidth="1"/>
    <col min="2840" max="2843" width="14" style="176" customWidth="1"/>
    <col min="2844" max="2844" width="12.42578125" style="176" customWidth="1"/>
    <col min="2845" max="2845" width="11.5703125" style="176" customWidth="1"/>
    <col min="2846" max="2846" width="11.42578125" style="176" customWidth="1"/>
    <col min="2847" max="2847" width="10.42578125" style="176" customWidth="1"/>
    <col min="2848" max="2848" width="13.28515625" style="176" customWidth="1"/>
    <col min="2849" max="2851" width="11.5703125" style="176" customWidth="1"/>
    <col min="2852" max="2852" width="11.42578125" style="176" customWidth="1"/>
    <col min="2853" max="3075" width="9.28515625" style="176"/>
    <col min="3076" max="3076" width="22.5703125" style="176" customWidth="1"/>
    <col min="3077" max="3077" width="9.28515625" style="176"/>
    <col min="3078" max="3078" width="12.5703125" style="176" customWidth="1"/>
    <col min="3079" max="3079" width="15.5703125" style="176" customWidth="1"/>
    <col min="3080" max="3080" width="18.42578125" style="176" customWidth="1"/>
    <col min="3081" max="3081" width="15.28515625" style="176" customWidth="1"/>
    <col min="3082" max="3085" width="13.5703125" style="176" customWidth="1"/>
    <col min="3086" max="3086" width="14.5703125" style="176" customWidth="1"/>
    <col min="3087" max="3089" width="13.28515625" style="176" customWidth="1"/>
    <col min="3090" max="3090" width="12.5703125" style="176" customWidth="1"/>
    <col min="3091" max="3091" width="11.42578125" style="176" customWidth="1"/>
    <col min="3092" max="3092" width="11.5703125" style="176" customWidth="1"/>
    <col min="3093" max="3093" width="12" style="176" customWidth="1"/>
    <col min="3094" max="3094" width="14" style="176" customWidth="1"/>
    <col min="3095" max="3095" width="11.28515625" style="176" customWidth="1"/>
    <col min="3096" max="3099" width="14" style="176" customWidth="1"/>
    <col min="3100" max="3100" width="12.42578125" style="176" customWidth="1"/>
    <col min="3101" max="3101" width="11.5703125" style="176" customWidth="1"/>
    <col min="3102" max="3102" width="11.42578125" style="176" customWidth="1"/>
    <col min="3103" max="3103" width="10.42578125" style="176" customWidth="1"/>
    <col min="3104" max="3104" width="13.28515625" style="176" customWidth="1"/>
    <col min="3105" max="3107" width="11.5703125" style="176" customWidth="1"/>
    <col min="3108" max="3108" width="11.42578125" style="176" customWidth="1"/>
    <col min="3109" max="3331" width="9.28515625" style="176"/>
    <col min="3332" max="3332" width="22.5703125" style="176" customWidth="1"/>
    <col min="3333" max="3333" width="9.28515625" style="176"/>
    <col min="3334" max="3334" width="12.5703125" style="176" customWidth="1"/>
    <col min="3335" max="3335" width="15.5703125" style="176" customWidth="1"/>
    <col min="3336" max="3336" width="18.42578125" style="176" customWidth="1"/>
    <col min="3337" max="3337" width="15.28515625" style="176" customWidth="1"/>
    <col min="3338" max="3341" width="13.5703125" style="176" customWidth="1"/>
    <col min="3342" max="3342" width="14.5703125" style="176" customWidth="1"/>
    <col min="3343" max="3345" width="13.28515625" style="176" customWidth="1"/>
    <col min="3346" max="3346" width="12.5703125" style="176" customWidth="1"/>
    <col min="3347" max="3347" width="11.42578125" style="176" customWidth="1"/>
    <col min="3348" max="3348" width="11.5703125" style="176" customWidth="1"/>
    <col min="3349" max="3349" width="12" style="176" customWidth="1"/>
    <col min="3350" max="3350" width="14" style="176" customWidth="1"/>
    <col min="3351" max="3351" width="11.28515625" style="176" customWidth="1"/>
    <col min="3352" max="3355" width="14" style="176" customWidth="1"/>
    <col min="3356" max="3356" width="12.42578125" style="176" customWidth="1"/>
    <col min="3357" max="3357" width="11.5703125" style="176" customWidth="1"/>
    <col min="3358" max="3358" width="11.42578125" style="176" customWidth="1"/>
    <col min="3359" max="3359" width="10.42578125" style="176" customWidth="1"/>
    <col min="3360" max="3360" width="13.28515625" style="176" customWidth="1"/>
    <col min="3361" max="3363" width="11.5703125" style="176" customWidth="1"/>
    <col min="3364" max="3364" width="11.42578125" style="176" customWidth="1"/>
    <col min="3365" max="3587" width="9.28515625" style="176"/>
    <col min="3588" max="3588" width="22.5703125" style="176" customWidth="1"/>
    <col min="3589" max="3589" width="9.28515625" style="176"/>
    <col min="3590" max="3590" width="12.5703125" style="176" customWidth="1"/>
    <col min="3591" max="3591" width="15.5703125" style="176" customWidth="1"/>
    <col min="3592" max="3592" width="18.42578125" style="176" customWidth="1"/>
    <col min="3593" max="3593" width="15.28515625" style="176" customWidth="1"/>
    <col min="3594" max="3597" width="13.5703125" style="176" customWidth="1"/>
    <col min="3598" max="3598" width="14.5703125" style="176" customWidth="1"/>
    <col min="3599" max="3601" width="13.28515625" style="176" customWidth="1"/>
    <col min="3602" max="3602" width="12.5703125" style="176" customWidth="1"/>
    <col min="3603" max="3603" width="11.42578125" style="176" customWidth="1"/>
    <col min="3604" max="3604" width="11.5703125" style="176" customWidth="1"/>
    <col min="3605" max="3605" width="12" style="176" customWidth="1"/>
    <col min="3606" max="3606" width="14" style="176" customWidth="1"/>
    <col min="3607" max="3607" width="11.28515625" style="176" customWidth="1"/>
    <col min="3608" max="3611" width="14" style="176" customWidth="1"/>
    <col min="3612" max="3612" width="12.42578125" style="176" customWidth="1"/>
    <col min="3613" max="3613" width="11.5703125" style="176" customWidth="1"/>
    <col min="3614" max="3614" width="11.42578125" style="176" customWidth="1"/>
    <col min="3615" max="3615" width="10.42578125" style="176" customWidth="1"/>
    <col min="3616" max="3616" width="13.28515625" style="176" customWidth="1"/>
    <col min="3617" max="3619" width="11.5703125" style="176" customWidth="1"/>
    <col min="3620" max="3620" width="11.42578125" style="176" customWidth="1"/>
    <col min="3621" max="3843" width="9.28515625" style="176"/>
    <col min="3844" max="3844" width="22.5703125" style="176" customWidth="1"/>
    <col min="3845" max="3845" width="9.28515625" style="176"/>
    <col min="3846" max="3846" width="12.5703125" style="176" customWidth="1"/>
    <col min="3847" max="3847" width="15.5703125" style="176" customWidth="1"/>
    <col min="3848" max="3848" width="18.42578125" style="176" customWidth="1"/>
    <col min="3849" max="3849" width="15.28515625" style="176" customWidth="1"/>
    <col min="3850" max="3853" width="13.5703125" style="176" customWidth="1"/>
    <col min="3854" max="3854" width="14.5703125" style="176" customWidth="1"/>
    <col min="3855" max="3857" width="13.28515625" style="176" customWidth="1"/>
    <col min="3858" max="3858" width="12.5703125" style="176" customWidth="1"/>
    <col min="3859" max="3859" width="11.42578125" style="176" customWidth="1"/>
    <col min="3860" max="3860" width="11.5703125" style="176" customWidth="1"/>
    <col min="3861" max="3861" width="12" style="176" customWidth="1"/>
    <col min="3862" max="3862" width="14" style="176" customWidth="1"/>
    <col min="3863" max="3863" width="11.28515625" style="176" customWidth="1"/>
    <col min="3864" max="3867" width="14" style="176" customWidth="1"/>
    <col min="3868" max="3868" width="12.42578125" style="176" customWidth="1"/>
    <col min="3869" max="3869" width="11.5703125" style="176" customWidth="1"/>
    <col min="3870" max="3870" width="11.42578125" style="176" customWidth="1"/>
    <col min="3871" max="3871" width="10.42578125" style="176" customWidth="1"/>
    <col min="3872" max="3872" width="13.28515625" style="176" customWidth="1"/>
    <col min="3873" max="3875" width="11.5703125" style="176" customWidth="1"/>
    <col min="3876" max="3876" width="11.42578125" style="176" customWidth="1"/>
    <col min="3877" max="4099" width="9.28515625" style="176"/>
    <col min="4100" max="4100" width="22.5703125" style="176" customWidth="1"/>
    <col min="4101" max="4101" width="9.28515625" style="176"/>
    <col min="4102" max="4102" width="12.5703125" style="176" customWidth="1"/>
    <col min="4103" max="4103" width="15.5703125" style="176" customWidth="1"/>
    <col min="4104" max="4104" width="18.42578125" style="176" customWidth="1"/>
    <col min="4105" max="4105" width="15.28515625" style="176" customWidth="1"/>
    <col min="4106" max="4109" width="13.5703125" style="176" customWidth="1"/>
    <col min="4110" max="4110" width="14.5703125" style="176" customWidth="1"/>
    <col min="4111" max="4113" width="13.28515625" style="176" customWidth="1"/>
    <col min="4114" max="4114" width="12.5703125" style="176" customWidth="1"/>
    <col min="4115" max="4115" width="11.42578125" style="176" customWidth="1"/>
    <col min="4116" max="4116" width="11.5703125" style="176" customWidth="1"/>
    <col min="4117" max="4117" width="12" style="176" customWidth="1"/>
    <col min="4118" max="4118" width="14" style="176" customWidth="1"/>
    <col min="4119" max="4119" width="11.28515625" style="176" customWidth="1"/>
    <col min="4120" max="4123" width="14" style="176" customWidth="1"/>
    <col min="4124" max="4124" width="12.42578125" style="176" customWidth="1"/>
    <col min="4125" max="4125" width="11.5703125" style="176" customWidth="1"/>
    <col min="4126" max="4126" width="11.42578125" style="176" customWidth="1"/>
    <col min="4127" max="4127" width="10.42578125" style="176" customWidth="1"/>
    <col min="4128" max="4128" width="13.28515625" style="176" customWidth="1"/>
    <col min="4129" max="4131" width="11.5703125" style="176" customWidth="1"/>
    <col min="4132" max="4132" width="11.42578125" style="176" customWidth="1"/>
    <col min="4133" max="4355" width="9.28515625" style="176"/>
    <col min="4356" max="4356" width="22.5703125" style="176" customWidth="1"/>
    <col min="4357" max="4357" width="9.28515625" style="176"/>
    <col min="4358" max="4358" width="12.5703125" style="176" customWidth="1"/>
    <col min="4359" max="4359" width="15.5703125" style="176" customWidth="1"/>
    <col min="4360" max="4360" width="18.42578125" style="176" customWidth="1"/>
    <col min="4361" max="4361" width="15.28515625" style="176" customWidth="1"/>
    <col min="4362" max="4365" width="13.5703125" style="176" customWidth="1"/>
    <col min="4366" max="4366" width="14.5703125" style="176" customWidth="1"/>
    <col min="4367" max="4369" width="13.28515625" style="176" customWidth="1"/>
    <col min="4370" max="4370" width="12.5703125" style="176" customWidth="1"/>
    <col min="4371" max="4371" width="11.42578125" style="176" customWidth="1"/>
    <col min="4372" max="4372" width="11.5703125" style="176" customWidth="1"/>
    <col min="4373" max="4373" width="12" style="176" customWidth="1"/>
    <col min="4374" max="4374" width="14" style="176" customWidth="1"/>
    <col min="4375" max="4375" width="11.28515625" style="176" customWidth="1"/>
    <col min="4376" max="4379" width="14" style="176" customWidth="1"/>
    <col min="4380" max="4380" width="12.42578125" style="176" customWidth="1"/>
    <col min="4381" max="4381" width="11.5703125" style="176" customWidth="1"/>
    <col min="4382" max="4382" width="11.42578125" style="176" customWidth="1"/>
    <col min="4383" max="4383" width="10.42578125" style="176" customWidth="1"/>
    <col min="4384" max="4384" width="13.28515625" style="176" customWidth="1"/>
    <col min="4385" max="4387" width="11.5703125" style="176" customWidth="1"/>
    <col min="4388" max="4388" width="11.42578125" style="176" customWidth="1"/>
    <col min="4389" max="4611" width="9.28515625" style="176"/>
    <col min="4612" max="4612" width="22.5703125" style="176" customWidth="1"/>
    <col min="4613" max="4613" width="9.28515625" style="176"/>
    <col min="4614" max="4614" width="12.5703125" style="176" customWidth="1"/>
    <col min="4615" max="4615" width="15.5703125" style="176" customWidth="1"/>
    <col min="4616" max="4616" width="18.42578125" style="176" customWidth="1"/>
    <col min="4617" max="4617" width="15.28515625" style="176" customWidth="1"/>
    <col min="4618" max="4621" width="13.5703125" style="176" customWidth="1"/>
    <col min="4622" max="4622" width="14.5703125" style="176" customWidth="1"/>
    <col min="4623" max="4625" width="13.28515625" style="176" customWidth="1"/>
    <col min="4626" max="4626" width="12.5703125" style="176" customWidth="1"/>
    <col min="4627" max="4627" width="11.42578125" style="176" customWidth="1"/>
    <col min="4628" max="4628" width="11.5703125" style="176" customWidth="1"/>
    <col min="4629" max="4629" width="12" style="176" customWidth="1"/>
    <col min="4630" max="4630" width="14" style="176" customWidth="1"/>
    <col min="4631" max="4631" width="11.28515625" style="176" customWidth="1"/>
    <col min="4632" max="4635" width="14" style="176" customWidth="1"/>
    <col min="4636" max="4636" width="12.42578125" style="176" customWidth="1"/>
    <col min="4637" max="4637" width="11.5703125" style="176" customWidth="1"/>
    <col min="4638" max="4638" width="11.42578125" style="176" customWidth="1"/>
    <col min="4639" max="4639" width="10.42578125" style="176" customWidth="1"/>
    <col min="4640" max="4640" width="13.28515625" style="176" customWidth="1"/>
    <col min="4641" max="4643" width="11.5703125" style="176" customWidth="1"/>
    <col min="4644" max="4644" width="11.42578125" style="176" customWidth="1"/>
    <col min="4645" max="4867" width="9.28515625" style="176"/>
    <col min="4868" max="4868" width="22.5703125" style="176" customWidth="1"/>
    <col min="4869" max="4869" width="9.28515625" style="176"/>
    <col min="4870" max="4870" width="12.5703125" style="176" customWidth="1"/>
    <col min="4871" max="4871" width="15.5703125" style="176" customWidth="1"/>
    <col min="4872" max="4872" width="18.42578125" style="176" customWidth="1"/>
    <col min="4873" max="4873" width="15.28515625" style="176" customWidth="1"/>
    <col min="4874" max="4877" width="13.5703125" style="176" customWidth="1"/>
    <col min="4878" max="4878" width="14.5703125" style="176" customWidth="1"/>
    <col min="4879" max="4881" width="13.28515625" style="176" customWidth="1"/>
    <col min="4882" max="4882" width="12.5703125" style="176" customWidth="1"/>
    <col min="4883" max="4883" width="11.42578125" style="176" customWidth="1"/>
    <col min="4884" max="4884" width="11.5703125" style="176" customWidth="1"/>
    <col min="4885" max="4885" width="12" style="176" customWidth="1"/>
    <col min="4886" max="4886" width="14" style="176" customWidth="1"/>
    <col min="4887" max="4887" width="11.28515625" style="176" customWidth="1"/>
    <col min="4888" max="4891" width="14" style="176" customWidth="1"/>
    <col min="4892" max="4892" width="12.42578125" style="176" customWidth="1"/>
    <col min="4893" max="4893" width="11.5703125" style="176" customWidth="1"/>
    <col min="4894" max="4894" width="11.42578125" style="176" customWidth="1"/>
    <col min="4895" max="4895" width="10.42578125" style="176" customWidth="1"/>
    <col min="4896" max="4896" width="13.28515625" style="176" customWidth="1"/>
    <col min="4897" max="4899" width="11.5703125" style="176" customWidth="1"/>
    <col min="4900" max="4900" width="11.42578125" style="176" customWidth="1"/>
    <col min="4901" max="5123" width="9.28515625" style="176"/>
    <col min="5124" max="5124" width="22.5703125" style="176" customWidth="1"/>
    <col min="5125" max="5125" width="9.28515625" style="176"/>
    <col min="5126" max="5126" width="12.5703125" style="176" customWidth="1"/>
    <col min="5127" max="5127" width="15.5703125" style="176" customWidth="1"/>
    <col min="5128" max="5128" width="18.42578125" style="176" customWidth="1"/>
    <col min="5129" max="5129" width="15.28515625" style="176" customWidth="1"/>
    <col min="5130" max="5133" width="13.5703125" style="176" customWidth="1"/>
    <col min="5134" max="5134" width="14.5703125" style="176" customWidth="1"/>
    <col min="5135" max="5137" width="13.28515625" style="176" customWidth="1"/>
    <col min="5138" max="5138" width="12.5703125" style="176" customWidth="1"/>
    <col min="5139" max="5139" width="11.42578125" style="176" customWidth="1"/>
    <col min="5140" max="5140" width="11.5703125" style="176" customWidth="1"/>
    <col min="5141" max="5141" width="12" style="176" customWidth="1"/>
    <col min="5142" max="5142" width="14" style="176" customWidth="1"/>
    <col min="5143" max="5143" width="11.28515625" style="176" customWidth="1"/>
    <col min="5144" max="5147" width="14" style="176" customWidth="1"/>
    <col min="5148" max="5148" width="12.42578125" style="176" customWidth="1"/>
    <col min="5149" max="5149" width="11.5703125" style="176" customWidth="1"/>
    <col min="5150" max="5150" width="11.42578125" style="176" customWidth="1"/>
    <col min="5151" max="5151" width="10.42578125" style="176" customWidth="1"/>
    <col min="5152" max="5152" width="13.28515625" style="176" customWidth="1"/>
    <col min="5153" max="5155" width="11.5703125" style="176" customWidth="1"/>
    <col min="5156" max="5156" width="11.42578125" style="176" customWidth="1"/>
    <col min="5157" max="5379" width="9.28515625" style="176"/>
    <col min="5380" max="5380" width="22.5703125" style="176" customWidth="1"/>
    <col min="5381" max="5381" width="9.28515625" style="176"/>
    <col min="5382" max="5382" width="12.5703125" style="176" customWidth="1"/>
    <col min="5383" max="5383" width="15.5703125" style="176" customWidth="1"/>
    <col min="5384" max="5384" width="18.42578125" style="176" customWidth="1"/>
    <col min="5385" max="5385" width="15.28515625" style="176" customWidth="1"/>
    <col min="5386" max="5389" width="13.5703125" style="176" customWidth="1"/>
    <col min="5390" max="5390" width="14.5703125" style="176" customWidth="1"/>
    <col min="5391" max="5393" width="13.28515625" style="176" customWidth="1"/>
    <col min="5394" max="5394" width="12.5703125" style="176" customWidth="1"/>
    <col min="5395" max="5395" width="11.42578125" style="176" customWidth="1"/>
    <col min="5396" max="5396" width="11.5703125" style="176" customWidth="1"/>
    <col min="5397" max="5397" width="12" style="176" customWidth="1"/>
    <col min="5398" max="5398" width="14" style="176" customWidth="1"/>
    <col min="5399" max="5399" width="11.28515625" style="176" customWidth="1"/>
    <col min="5400" max="5403" width="14" style="176" customWidth="1"/>
    <col min="5404" max="5404" width="12.42578125" style="176" customWidth="1"/>
    <col min="5405" max="5405" width="11.5703125" style="176" customWidth="1"/>
    <col min="5406" max="5406" width="11.42578125" style="176" customWidth="1"/>
    <col min="5407" max="5407" width="10.42578125" style="176" customWidth="1"/>
    <col min="5408" max="5408" width="13.28515625" style="176" customWidth="1"/>
    <col min="5409" max="5411" width="11.5703125" style="176" customWidth="1"/>
    <col min="5412" max="5412" width="11.42578125" style="176" customWidth="1"/>
    <col min="5413" max="5635" width="9.28515625" style="176"/>
    <col min="5636" max="5636" width="22.5703125" style="176" customWidth="1"/>
    <col min="5637" max="5637" width="9.28515625" style="176"/>
    <col min="5638" max="5638" width="12.5703125" style="176" customWidth="1"/>
    <col min="5639" max="5639" width="15.5703125" style="176" customWidth="1"/>
    <col min="5640" max="5640" width="18.42578125" style="176" customWidth="1"/>
    <col min="5641" max="5641" width="15.28515625" style="176" customWidth="1"/>
    <col min="5642" max="5645" width="13.5703125" style="176" customWidth="1"/>
    <col min="5646" max="5646" width="14.5703125" style="176" customWidth="1"/>
    <col min="5647" max="5649" width="13.28515625" style="176" customWidth="1"/>
    <col min="5650" max="5650" width="12.5703125" style="176" customWidth="1"/>
    <col min="5651" max="5651" width="11.42578125" style="176" customWidth="1"/>
    <col min="5652" max="5652" width="11.5703125" style="176" customWidth="1"/>
    <col min="5653" max="5653" width="12" style="176" customWidth="1"/>
    <col min="5654" max="5654" width="14" style="176" customWidth="1"/>
    <col min="5655" max="5655" width="11.28515625" style="176" customWidth="1"/>
    <col min="5656" max="5659" width="14" style="176" customWidth="1"/>
    <col min="5660" max="5660" width="12.42578125" style="176" customWidth="1"/>
    <col min="5661" max="5661" width="11.5703125" style="176" customWidth="1"/>
    <col min="5662" max="5662" width="11.42578125" style="176" customWidth="1"/>
    <col min="5663" max="5663" width="10.42578125" style="176" customWidth="1"/>
    <col min="5664" max="5664" width="13.28515625" style="176" customWidth="1"/>
    <col min="5665" max="5667" width="11.5703125" style="176" customWidth="1"/>
    <col min="5668" max="5668" width="11.42578125" style="176" customWidth="1"/>
    <col min="5669" max="5891" width="9.28515625" style="176"/>
    <col min="5892" max="5892" width="22.5703125" style="176" customWidth="1"/>
    <col min="5893" max="5893" width="9.28515625" style="176"/>
    <col min="5894" max="5894" width="12.5703125" style="176" customWidth="1"/>
    <col min="5895" max="5895" width="15.5703125" style="176" customWidth="1"/>
    <col min="5896" max="5896" width="18.42578125" style="176" customWidth="1"/>
    <col min="5897" max="5897" width="15.28515625" style="176" customWidth="1"/>
    <col min="5898" max="5901" width="13.5703125" style="176" customWidth="1"/>
    <col min="5902" max="5902" width="14.5703125" style="176" customWidth="1"/>
    <col min="5903" max="5905" width="13.28515625" style="176" customWidth="1"/>
    <col min="5906" max="5906" width="12.5703125" style="176" customWidth="1"/>
    <col min="5907" max="5907" width="11.42578125" style="176" customWidth="1"/>
    <col min="5908" max="5908" width="11.5703125" style="176" customWidth="1"/>
    <col min="5909" max="5909" width="12" style="176" customWidth="1"/>
    <col min="5910" max="5910" width="14" style="176" customWidth="1"/>
    <col min="5911" max="5911" width="11.28515625" style="176" customWidth="1"/>
    <col min="5912" max="5915" width="14" style="176" customWidth="1"/>
    <col min="5916" max="5916" width="12.42578125" style="176" customWidth="1"/>
    <col min="5917" max="5917" width="11.5703125" style="176" customWidth="1"/>
    <col min="5918" max="5918" width="11.42578125" style="176" customWidth="1"/>
    <col min="5919" max="5919" width="10.42578125" style="176" customWidth="1"/>
    <col min="5920" max="5920" width="13.28515625" style="176" customWidth="1"/>
    <col min="5921" max="5923" width="11.5703125" style="176" customWidth="1"/>
    <col min="5924" max="5924" width="11.42578125" style="176" customWidth="1"/>
    <col min="5925" max="6147" width="9.28515625" style="176"/>
    <col min="6148" max="6148" width="22.5703125" style="176" customWidth="1"/>
    <col min="6149" max="6149" width="9.28515625" style="176"/>
    <col min="6150" max="6150" width="12.5703125" style="176" customWidth="1"/>
    <col min="6151" max="6151" width="15.5703125" style="176" customWidth="1"/>
    <col min="6152" max="6152" width="18.42578125" style="176" customWidth="1"/>
    <col min="6153" max="6153" width="15.28515625" style="176" customWidth="1"/>
    <col min="6154" max="6157" width="13.5703125" style="176" customWidth="1"/>
    <col min="6158" max="6158" width="14.5703125" style="176" customWidth="1"/>
    <col min="6159" max="6161" width="13.28515625" style="176" customWidth="1"/>
    <col min="6162" max="6162" width="12.5703125" style="176" customWidth="1"/>
    <col min="6163" max="6163" width="11.42578125" style="176" customWidth="1"/>
    <col min="6164" max="6164" width="11.5703125" style="176" customWidth="1"/>
    <col min="6165" max="6165" width="12" style="176" customWidth="1"/>
    <col min="6166" max="6166" width="14" style="176" customWidth="1"/>
    <col min="6167" max="6167" width="11.28515625" style="176" customWidth="1"/>
    <col min="6168" max="6171" width="14" style="176" customWidth="1"/>
    <col min="6172" max="6172" width="12.42578125" style="176" customWidth="1"/>
    <col min="6173" max="6173" width="11.5703125" style="176" customWidth="1"/>
    <col min="6174" max="6174" width="11.42578125" style="176" customWidth="1"/>
    <col min="6175" max="6175" width="10.42578125" style="176" customWidth="1"/>
    <col min="6176" max="6176" width="13.28515625" style="176" customWidth="1"/>
    <col min="6177" max="6179" width="11.5703125" style="176" customWidth="1"/>
    <col min="6180" max="6180" width="11.42578125" style="176" customWidth="1"/>
    <col min="6181" max="6403" width="9.28515625" style="176"/>
    <col min="6404" max="6404" width="22.5703125" style="176" customWidth="1"/>
    <col min="6405" max="6405" width="9.28515625" style="176"/>
    <col min="6406" max="6406" width="12.5703125" style="176" customWidth="1"/>
    <col min="6407" max="6407" width="15.5703125" style="176" customWidth="1"/>
    <col min="6408" max="6408" width="18.42578125" style="176" customWidth="1"/>
    <col min="6409" max="6409" width="15.28515625" style="176" customWidth="1"/>
    <col min="6410" max="6413" width="13.5703125" style="176" customWidth="1"/>
    <col min="6414" max="6414" width="14.5703125" style="176" customWidth="1"/>
    <col min="6415" max="6417" width="13.28515625" style="176" customWidth="1"/>
    <col min="6418" max="6418" width="12.5703125" style="176" customWidth="1"/>
    <col min="6419" max="6419" width="11.42578125" style="176" customWidth="1"/>
    <col min="6420" max="6420" width="11.5703125" style="176" customWidth="1"/>
    <col min="6421" max="6421" width="12" style="176" customWidth="1"/>
    <col min="6422" max="6422" width="14" style="176" customWidth="1"/>
    <col min="6423" max="6423" width="11.28515625" style="176" customWidth="1"/>
    <col min="6424" max="6427" width="14" style="176" customWidth="1"/>
    <col min="6428" max="6428" width="12.42578125" style="176" customWidth="1"/>
    <col min="6429" max="6429" width="11.5703125" style="176" customWidth="1"/>
    <col min="6430" max="6430" width="11.42578125" style="176" customWidth="1"/>
    <col min="6431" max="6431" width="10.42578125" style="176" customWidth="1"/>
    <col min="6432" max="6432" width="13.28515625" style="176" customWidth="1"/>
    <col min="6433" max="6435" width="11.5703125" style="176" customWidth="1"/>
    <col min="6436" max="6436" width="11.42578125" style="176" customWidth="1"/>
    <col min="6437" max="6659" width="9.28515625" style="176"/>
    <col min="6660" max="6660" width="22.5703125" style="176" customWidth="1"/>
    <col min="6661" max="6661" width="9.28515625" style="176"/>
    <col min="6662" max="6662" width="12.5703125" style="176" customWidth="1"/>
    <col min="6663" max="6663" width="15.5703125" style="176" customWidth="1"/>
    <col min="6664" max="6664" width="18.42578125" style="176" customWidth="1"/>
    <col min="6665" max="6665" width="15.28515625" style="176" customWidth="1"/>
    <col min="6666" max="6669" width="13.5703125" style="176" customWidth="1"/>
    <col min="6670" max="6670" width="14.5703125" style="176" customWidth="1"/>
    <col min="6671" max="6673" width="13.28515625" style="176" customWidth="1"/>
    <col min="6674" max="6674" width="12.5703125" style="176" customWidth="1"/>
    <col min="6675" max="6675" width="11.42578125" style="176" customWidth="1"/>
    <col min="6676" max="6676" width="11.5703125" style="176" customWidth="1"/>
    <col min="6677" max="6677" width="12" style="176" customWidth="1"/>
    <col min="6678" max="6678" width="14" style="176" customWidth="1"/>
    <col min="6679" max="6679" width="11.28515625" style="176" customWidth="1"/>
    <col min="6680" max="6683" width="14" style="176" customWidth="1"/>
    <col min="6684" max="6684" width="12.42578125" style="176" customWidth="1"/>
    <col min="6685" max="6685" width="11.5703125" style="176" customWidth="1"/>
    <col min="6686" max="6686" width="11.42578125" style="176" customWidth="1"/>
    <col min="6687" max="6687" width="10.42578125" style="176" customWidth="1"/>
    <col min="6688" max="6688" width="13.28515625" style="176" customWidth="1"/>
    <col min="6689" max="6691" width="11.5703125" style="176" customWidth="1"/>
    <col min="6692" max="6692" width="11.42578125" style="176" customWidth="1"/>
    <col min="6693" max="6915" width="9.28515625" style="176"/>
    <col min="6916" max="6916" width="22.5703125" style="176" customWidth="1"/>
    <col min="6917" max="6917" width="9.28515625" style="176"/>
    <col min="6918" max="6918" width="12.5703125" style="176" customWidth="1"/>
    <col min="6919" max="6919" width="15.5703125" style="176" customWidth="1"/>
    <col min="6920" max="6920" width="18.42578125" style="176" customWidth="1"/>
    <col min="6921" max="6921" width="15.28515625" style="176" customWidth="1"/>
    <col min="6922" max="6925" width="13.5703125" style="176" customWidth="1"/>
    <col min="6926" max="6926" width="14.5703125" style="176" customWidth="1"/>
    <col min="6927" max="6929" width="13.28515625" style="176" customWidth="1"/>
    <col min="6930" max="6930" width="12.5703125" style="176" customWidth="1"/>
    <col min="6931" max="6931" width="11.42578125" style="176" customWidth="1"/>
    <col min="6932" max="6932" width="11.5703125" style="176" customWidth="1"/>
    <col min="6933" max="6933" width="12" style="176" customWidth="1"/>
    <col min="6934" max="6934" width="14" style="176" customWidth="1"/>
    <col min="6935" max="6935" width="11.28515625" style="176" customWidth="1"/>
    <col min="6936" max="6939" width="14" style="176" customWidth="1"/>
    <col min="6940" max="6940" width="12.42578125" style="176" customWidth="1"/>
    <col min="6941" max="6941" width="11.5703125" style="176" customWidth="1"/>
    <col min="6942" max="6942" width="11.42578125" style="176" customWidth="1"/>
    <col min="6943" max="6943" width="10.42578125" style="176" customWidth="1"/>
    <col min="6944" max="6944" width="13.28515625" style="176" customWidth="1"/>
    <col min="6945" max="6947" width="11.5703125" style="176" customWidth="1"/>
    <col min="6948" max="6948" width="11.42578125" style="176" customWidth="1"/>
    <col min="6949" max="7171" width="9.28515625" style="176"/>
    <col min="7172" max="7172" width="22.5703125" style="176" customWidth="1"/>
    <col min="7173" max="7173" width="9.28515625" style="176"/>
    <col min="7174" max="7174" width="12.5703125" style="176" customWidth="1"/>
    <col min="7175" max="7175" width="15.5703125" style="176" customWidth="1"/>
    <col min="7176" max="7176" width="18.42578125" style="176" customWidth="1"/>
    <col min="7177" max="7177" width="15.28515625" style="176" customWidth="1"/>
    <col min="7178" max="7181" width="13.5703125" style="176" customWidth="1"/>
    <col min="7182" max="7182" width="14.5703125" style="176" customWidth="1"/>
    <col min="7183" max="7185" width="13.28515625" style="176" customWidth="1"/>
    <col min="7186" max="7186" width="12.5703125" style="176" customWidth="1"/>
    <col min="7187" max="7187" width="11.42578125" style="176" customWidth="1"/>
    <col min="7188" max="7188" width="11.5703125" style="176" customWidth="1"/>
    <col min="7189" max="7189" width="12" style="176" customWidth="1"/>
    <col min="7190" max="7190" width="14" style="176" customWidth="1"/>
    <col min="7191" max="7191" width="11.28515625" style="176" customWidth="1"/>
    <col min="7192" max="7195" width="14" style="176" customWidth="1"/>
    <col min="7196" max="7196" width="12.42578125" style="176" customWidth="1"/>
    <col min="7197" max="7197" width="11.5703125" style="176" customWidth="1"/>
    <col min="7198" max="7198" width="11.42578125" style="176" customWidth="1"/>
    <col min="7199" max="7199" width="10.42578125" style="176" customWidth="1"/>
    <col min="7200" max="7200" width="13.28515625" style="176" customWidth="1"/>
    <col min="7201" max="7203" width="11.5703125" style="176" customWidth="1"/>
    <col min="7204" max="7204" width="11.42578125" style="176" customWidth="1"/>
    <col min="7205" max="7427" width="9.28515625" style="176"/>
    <col min="7428" max="7428" width="22.5703125" style="176" customWidth="1"/>
    <col min="7429" max="7429" width="9.28515625" style="176"/>
    <col min="7430" max="7430" width="12.5703125" style="176" customWidth="1"/>
    <col min="7431" max="7431" width="15.5703125" style="176" customWidth="1"/>
    <col min="7432" max="7432" width="18.42578125" style="176" customWidth="1"/>
    <col min="7433" max="7433" width="15.28515625" style="176" customWidth="1"/>
    <col min="7434" max="7437" width="13.5703125" style="176" customWidth="1"/>
    <col min="7438" max="7438" width="14.5703125" style="176" customWidth="1"/>
    <col min="7439" max="7441" width="13.28515625" style="176" customWidth="1"/>
    <col min="7442" max="7442" width="12.5703125" style="176" customWidth="1"/>
    <col min="7443" max="7443" width="11.42578125" style="176" customWidth="1"/>
    <col min="7444" max="7444" width="11.5703125" style="176" customWidth="1"/>
    <col min="7445" max="7445" width="12" style="176" customWidth="1"/>
    <col min="7446" max="7446" width="14" style="176" customWidth="1"/>
    <col min="7447" max="7447" width="11.28515625" style="176" customWidth="1"/>
    <col min="7448" max="7451" width="14" style="176" customWidth="1"/>
    <col min="7452" max="7452" width="12.42578125" style="176" customWidth="1"/>
    <col min="7453" max="7453" width="11.5703125" style="176" customWidth="1"/>
    <col min="7454" max="7454" width="11.42578125" style="176" customWidth="1"/>
    <col min="7455" max="7455" width="10.42578125" style="176" customWidth="1"/>
    <col min="7456" max="7456" width="13.28515625" style="176" customWidth="1"/>
    <col min="7457" max="7459" width="11.5703125" style="176" customWidth="1"/>
    <col min="7460" max="7460" width="11.42578125" style="176" customWidth="1"/>
    <col min="7461" max="7683" width="9.28515625" style="176"/>
    <col min="7684" max="7684" width="22.5703125" style="176" customWidth="1"/>
    <col min="7685" max="7685" width="9.28515625" style="176"/>
    <col min="7686" max="7686" width="12.5703125" style="176" customWidth="1"/>
    <col min="7687" max="7687" width="15.5703125" style="176" customWidth="1"/>
    <col min="7688" max="7688" width="18.42578125" style="176" customWidth="1"/>
    <col min="7689" max="7689" width="15.28515625" style="176" customWidth="1"/>
    <col min="7690" max="7693" width="13.5703125" style="176" customWidth="1"/>
    <col min="7694" max="7694" width="14.5703125" style="176" customWidth="1"/>
    <col min="7695" max="7697" width="13.28515625" style="176" customWidth="1"/>
    <col min="7698" max="7698" width="12.5703125" style="176" customWidth="1"/>
    <col min="7699" max="7699" width="11.42578125" style="176" customWidth="1"/>
    <col min="7700" max="7700" width="11.5703125" style="176" customWidth="1"/>
    <col min="7701" max="7701" width="12" style="176" customWidth="1"/>
    <col min="7702" max="7702" width="14" style="176" customWidth="1"/>
    <col min="7703" max="7703" width="11.28515625" style="176" customWidth="1"/>
    <col min="7704" max="7707" width="14" style="176" customWidth="1"/>
    <col min="7708" max="7708" width="12.42578125" style="176" customWidth="1"/>
    <col min="7709" max="7709" width="11.5703125" style="176" customWidth="1"/>
    <col min="7710" max="7710" width="11.42578125" style="176" customWidth="1"/>
    <col min="7711" max="7711" width="10.42578125" style="176" customWidth="1"/>
    <col min="7712" max="7712" width="13.28515625" style="176" customWidth="1"/>
    <col min="7713" max="7715" width="11.5703125" style="176" customWidth="1"/>
    <col min="7716" max="7716" width="11.42578125" style="176" customWidth="1"/>
    <col min="7717" max="7939" width="9.28515625" style="176"/>
    <col min="7940" max="7940" width="22.5703125" style="176" customWidth="1"/>
    <col min="7941" max="7941" width="9.28515625" style="176"/>
    <col min="7942" max="7942" width="12.5703125" style="176" customWidth="1"/>
    <col min="7943" max="7943" width="15.5703125" style="176" customWidth="1"/>
    <col min="7944" max="7944" width="18.42578125" style="176" customWidth="1"/>
    <col min="7945" max="7945" width="15.28515625" style="176" customWidth="1"/>
    <col min="7946" max="7949" width="13.5703125" style="176" customWidth="1"/>
    <col min="7950" max="7950" width="14.5703125" style="176" customWidth="1"/>
    <col min="7951" max="7953" width="13.28515625" style="176" customWidth="1"/>
    <col min="7954" max="7954" width="12.5703125" style="176" customWidth="1"/>
    <col min="7955" max="7955" width="11.42578125" style="176" customWidth="1"/>
    <col min="7956" max="7956" width="11.5703125" style="176" customWidth="1"/>
    <col min="7957" max="7957" width="12" style="176" customWidth="1"/>
    <col min="7958" max="7958" width="14" style="176" customWidth="1"/>
    <col min="7959" max="7959" width="11.28515625" style="176" customWidth="1"/>
    <col min="7960" max="7963" width="14" style="176" customWidth="1"/>
    <col min="7964" max="7964" width="12.42578125" style="176" customWidth="1"/>
    <col min="7965" max="7965" width="11.5703125" style="176" customWidth="1"/>
    <col min="7966" max="7966" width="11.42578125" style="176" customWidth="1"/>
    <col min="7967" max="7967" width="10.42578125" style="176" customWidth="1"/>
    <col min="7968" max="7968" width="13.28515625" style="176" customWidth="1"/>
    <col min="7969" max="7971" width="11.5703125" style="176" customWidth="1"/>
    <col min="7972" max="7972" width="11.42578125" style="176" customWidth="1"/>
    <col min="7973" max="8195" width="9.28515625" style="176"/>
    <col min="8196" max="8196" width="22.5703125" style="176" customWidth="1"/>
    <col min="8197" max="8197" width="9.28515625" style="176"/>
    <col min="8198" max="8198" width="12.5703125" style="176" customWidth="1"/>
    <col min="8199" max="8199" width="15.5703125" style="176" customWidth="1"/>
    <col min="8200" max="8200" width="18.42578125" style="176" customWidth="1"/>
    <col min="8201" max="8201" width="15.28515625" style="176" customWidth="1"/>
    <col min="8202" max="8205" width="13.5703125" style="176" customWidth="1"/>
    <col min="8206" max="8206" width="14.5703125" style="176" customWidth="1"/>
    <col min="8207" max="8209" width="13.28515625" style="176" customWidth="1"/>
    <col min="8210" max="8210" width="12.5703125" style="176" customWidth="1"/>
    <col min="8211" max="8211" width="11.42578125" style="176" customWidth="1"/>
    <col min="8212" max="8212" width="11.5703125" style="176" customWidth="1"/>
    <col min="8213" max="8213" width="12" style="176" customWidth="1"/>
    <col min="8214" max="8214" width="14" style="176" customWidth="1"/>
    <col min="8215" max="8215" width="11.28515625" style="176" customWidth="1"/>
    <col min="8216" max="8219" width="14" style="176" customWidth="1"/>
    <col min="8220" max="8220" width="12.42578125" style="176" customWidth="1"/>
    <col min="8221" max="8221" width="11.5703125" style="176" customWidth="1"/>
    <col min="8222" max="8222" width="11.42578125" style="176" customWidth="1"/>
    <col min="8223" max="8223" width="10.42578125" style="176" customWidth="1"/>
    <col min="8224" max="8224" width="13.28515625" style="176" customWidth="1"/>
    <col min="8225" max="8227" width="11.5703125" style="176" customWidth="1"/>
    <col min="8228" max="8228" width="11.42578125" style="176" customWidth="1"/>
    <col min="8229" max="8451" width="9.28515625" style="176"/>
    <col min="8452" max="8452" width="22.5703125" style="176" customWidth="1"/>
    <col min="8453" max="8453" width="9.28515625" style="176"/>
    <col min="8454" max="8454" width="12.5703125" style="176" customWidth="1"/>
    <col min="8455" max="8455" width="15.5703125" style="176" customWidth="1"/>
    <col min="8456" max="8456" width="18.42578125" style="176" customWidth="1"/>
    <col min="8457" max="8457" width="15.28515625" style="176" customWidth="1"/>
    <col min="8458" max="8461" width="13.5703125" style="176" customWidth="1"/>
    <col min="8462" max="8462" width="14.5703125" style="176" customWidth="1"/>
    <col min="8463" max="8465" width="13.28515625" style="176" customWidth="1"/>
    <col min="8466" max="8466" width="12.5703125" style="176" customWidth="1"/>
    <col min="8467" max="8467" width="11.42578125" style="176" customWidth="1"/>
    <col min="8468" max="8468" width="11.5703125" style="176" customWidth="1"/>
    <col min="8469" max="8469" width="12" style="176" customWidth="1"/>
    <col min="8470" max="8470" width="14" style="176" customWidth="1"/>
    <col min="8471" max="8471" width="11.28515625" style="176" customWidth="1"/>
    <col min="8472" max="8475" width="14" style="176" customWidth="1"/>
    <col min="8476" max="8476" width="12.42578125" style="176" customWidth="1"/>
    <col min="8477" max="8477" width="11.5703125" style="176" customWidth="1"/>
    <col min="8478" max="8478" width="11.42578125" style="176" customWidth="1"/>
    <col min="8479" max="8479" width="10.42578125" style="176" customWidth="1"/>
    <col min="8480" max="8480" width="13.28515625" style="176" customWidth="1"/>
    <col min="8481" max="8483" width="11.5703125" style="176" customWidth="1"/>
    <col min="8484" max="8484" width="11.42578125" style="176" customWidth="1"/>
    <col min="8485" max="8707" width="9.28515625" style="176"/>
    <col min="8708" max="8708" width="22.5703125" style="176" customWidth="1"/>
    <col min="8709" max="8709" width="9.28515625" style="176"/>
    <col min="8710" max="8710" width="12.5703125" style="176" customWidth="1"/>
    <col min="8711" max="8711" width="15.5703125" style="176" customWidth="1"/>
    <col min="8712" max="8712" width="18.42578125" style="176" customWidth="1"/>
    <col min="8713" max="8713" width="15.28515625" style="176" customWidth="1"/>
    <col min="8714" max="8717" width="13.5703125" style="176" customWidth="1"/>
    <col min="8718" max="8718" width="14.5703125" style="176" customWidth="1"/>
    <col min="8719" max="8721" width="13.28515625" style="176" customWidth="1"/>
    <col min="8722" max="8722" width="12.5703125" style="176" customWidth="1"/>
    <col min="8723" max="8723" width="11.42578125" style="176" customWidth="1"/>
    <col min="8724" max="8724" width="11.5703125" style="176" customWidth="1"/>
    <col min="8725" max="8725" width="12" style="176" customWidth="1"/>
    <col min="8726" max="8726" width="14" style="176" customWidth="1"/>
    <col min="8727" max="8727" width="11.28515625" style="176" customWidth="1"/>
    <col min="8728" max="8731" width="14" style="176" customWidth="1"/>
    <col min="8732" max="8732" width="12.42578125" style="176" customWidth="1"/>
    <col min="8733" max="8733" width="11.5703125" style="176" customWidth="1"/>
    <col min="8734" max="8734" width="11.42578125" style="176" customWidth="1"/>
    <col min="8735" max="8735" width="10.42578125" style="176" customWidth="1"/>
    <col min="8736" max="8736" width="13.28515625" style="176" customWidth="1"/>
    <col min="8737" max="8739" width="11.5703125" style="176" customWidth="1"/>
    <col min="8740" max="8740" width="11.42578125" style="176" customWidth="1"/>
    <col min="8741" max="8963" width="9.28515625" style="176"/>
    <col min="8964" max="8964" width="22.5703125" style="176" customWidth="1"/>
    <col min="8965" max="8965" width="9.28515625" style="176"/>
    <col min="8966" max="8966" width="12.5703125" style="176" customWidth="1"/>
    <col min="8967" max="8967" width="15.5703125" style="176" customWidth="1"/>
    <col min="8968" max="8968" width="18.42578125" style="176" customWidth="1"/>
    <col min="8969" max="8969" width="15.28515625" style="176" customWidth="1"/>
    <col min="8970" max="8973" width="13.5703125" style="176" customWidth="1"/>
    <col min="8974" max="8974" width="14.5703125" style="176" customWidth="1"/>
    <col min="8975" max="8977" width="13.28515625" style="176" customWidth="1"/>
    <col min="8978" max="8978" width="12.5703125" style="176" customWidth="1"/>
    <col min="8979" max="8979" width="11.42578125" style="176" customWidth="1"/>
    <col min="8980" max="8980" width="11.5703125" style="176" customWidth="1"/>
    <col min="8981" max="8981" width="12" style="176" customWidth="1"/>
    <col min="8982" max="8982" width="14" style="176" customWidth="1"/>
    <col min="8983" max="8983" width="11.28515625" style="176" customWidth="1"/>
    <col min="8984" max="8987" width="14" style="176" customWidth="1"/>
    <col min="8988" max="8988" width="12.42578125" style="176" customWidth="1"/>
    <col min="8989" max="8989" width="11.5703125" style="176" customWidth="1"/>
    <col min="8990" max="8990" width="11.42578125" style="176" customWidth="1"/>
    <col min="8991" max="8991" width="10.42578125" style="176" customWidth="1"/>
    <col min="8992" max="8992" width="13.28515625" style="176" customWidth="1"/>
    <col min="8993" max="8995" width="11.5703125" style="176" customWidth="1"/>
    <col min="8996" max="8996" width="11.42578125" style="176" customWidth="1"/>
    <col min="8997" max="9219" width="9.28515625" style="176"/>
    <col min="9220" max="9220" width="22.5703125" style="176" customWidth="1"/>
    <col min="9221" max="9221" width="9.28515625" style="176"/>
    <col min="9222" max="9222" width="12.5703125" style="176" customWidth="1"/>
    <col min="9223" max="9223" width="15.5703125" style="176" customWidth="1"/>
    <col min="9224" max="9224" width="18.42578125" style="176" customWidth="1"/>
    <col min="9225" max="9225" width="15.28515625" style="176" customWidth="1"/>
    <col min="9226" max="9229" width="13.5703125" style="176" customWidth="1"/>
    <col min="9230" max="9230" width="14.5703125" style="176" customWidth="1"/>
    <col min="9231" max="9233" width="13.28515625" style="176" customWidth="1"/>
    <col min="9234" max="9234" width="12.5703125" style="176" customWidth="1"/>
    <col min="9235" max="9235" width="11.42578125" style="176" customWidth="1"/>
    <col min="9236" max="9236" width="11.5703125" style="176" customWidth="1"/>
    <col min="9237" max="9237" width="12" style="176" customWidth="1"/>
    <col min="9238" max="9238" width="14" style="176" customWidth="1"/>
    <col min="9239" max="9239" width="11.28515625" style="176" customWidth="1"/>
    <col min="9240" max="9243" width="14" style="176" customWidth="1"/>
    <col min="9244" max="9244" width="12.42578125" style="176" customWidth="1"/>
    <col min="9245" max="9245" width="11.5703125" style="176" customWidth="1"/>
    <col min="9246" max="9246" width="11.42578125" style="176" customWidth="1"/>
    <col min="9247" max="9247" width="10.42578125" style="176" customWidth="1"/>
    <col min="9248" max="9248" width="13.28515625" style="176" customWidth="1"/>
    <col min="9249" max="9251" width="11.5703125" style="176" customWidth="1"/>
    <col min="9252" max="9252" width="11.42578125" style="176" customWidth="1"/>
    <col min="9253" max="9475" width="9.28515625" style="176"/>
    <col min="9476" max="9476" width="22.5703125" style="176" customWidth="1"/>
    <col min="9477" max="9477" width="9.28515625" style="176"/>
    <col min="9478" max="9478" width="12.5703125" style="176" customWidth="1"/>
    <col min="9479" max="9479" width="15.5703125" style="176" customWidth="1"/>
    <col min="9480" max="9480" width="18.42578125" style="176" customWidth="1"/>
    <col min="9481" max="9481" width="15.28515625" style="176" customWidth="1"/>
    <col min="9482" max="9485" width="13.5703125" style="176" customWidth="1"/>
    <col min="9486" max="9486" width="14.5703125" style="176" customWidth="1"/>
    <col min="9487" max="9489" width="13.28515625" style="176" customWidth="1"/>
    <col min="9490" max="9490" width="12.5703125" style="176" customWidth="1"/>
    <col min="9491" max="9491" width="11.42578125" style="176" customWidth="1"/>
    <col min="9492" max="9492" width="11.5703125" style="176" customWidth="1"/>
    <col min="9493" max="9493" width="12" style="176" customWidth="1"/>
    <col min="9494" max="9494" width="14" style="176" customWidth="1"/>
    <col min="9495" max="9495" width="11.28515625" style="176" customWidth="1"/>
    <col min="9496" max="9499" width="14" style="176" customWidth="1"/>
    <col min="9500" max="9500" width="12.42578125" style="176" customWidth="1"/>
    <col min="9501" max="9501" width="11.5703125" style="176" customWidth="1"/>
    <col min="9502" max="9502" width="11.42578125" style="176" customWidth="1"/>
    <col min="9503" max="9503" width="10.42578125" style="176" customWidth="1"/>
    <col min="9504" max="9504" width="13.28515625" style="176" customWidth="1"/>
    <col min="9505" max="9507" width="11.5703125" style="176" customWidth="1"/>
    <col min="9508" max="9508" width="11.42578125" style="176" customWidth="1"/>
    <col min="9509" max="9731" width="9.28515625" style="176"/>
    <col min="9732" max="9732" width="22.5703125" style="176" customWidth="1"/>
    <col min="9733" max="9733" width="9.28515625" style="176"/>
    <col min="9734" max="9734" width="12.5703125" style="176" customWidth="1"/>
    <col min="9735" max="9735" width="15.5703125" style="176" customWidth="1"/>
    <col min="9736" max="9736" width="18.42578125" style="176" customWidth="1"/>
    <col min="9737" max="9737" width="15.28515625" style="176" customWidth="1"/>
    <col min="9738" max="9741" width="13.5703125" style="176" customWidth="1"/>
    <col min="9742" max="9742" width="14.5703125" style="176" customWidth="1"/>
    <col min="9743" max="9745" width="13.28515625" style="176" customWidth="1"/>
    <col min="9746" max="9746" width="12.5703125" style="176" customWidth="1"/>
    <col min="9747" max="9747" width="11.42578125" style="176" customWidth="1"/>
    <col min="9748" max="9748" width="11.5703125" style="176" customWidth="1"/>
    <col min="9749" max="9749" width="12" style="176" customWidth="1"/>
    <col min="9750" max="9750" width="14" style="176" customWidth="1"/>
    <col min="9751" max="9751" width="11.28515625" style="176" customWidth="1"/>
    <col min="9752" max="9755" width="14" style="176" customWidth="1"/>
    <col min="9756" max="9756" width="12.42578125" style="176" customWidth="1"/>
    <col min="9757" max="9757" width="11.5703125" style="176" customWidth="1"/>
    <col min="9758" max="9758" width="11.42578125" style="176" customWidth="1"/>
    <col min="9759" max="9759" width="10.42578125" style="176" customWidth="1"/>
    <col min="9760" max="9760" width="13.28515625" style="176" customWidth="1"/>
    <col min="9761" max="9763" width="11.5703125" style="176" customWidth="1"/>
    <col min="9764" max="9764" width="11.42578125" style="176" customWidth="1"/>
    <col min="9765" max="9987" width="9.28515625" style="176"/>
    <col min="9988" max="9988" width="22.5703125" style="176" customWidth="1"/>
    <col min="9989" max="9989" width="9.28515625" style="176"/>
    <col min="9990" max="9990" width="12.5703125" style="176" customWidth="1"/>
    <col min="9991" max="9991" width="15.5703125" style="176" customWidth="1"/>
    <col min="9992" max="9992" width="18.42578125" style="176" customWidth="1"/>
    <col min="9993" max="9993" width="15.28515625" style="176" customWidth="1"/>
    <col min="9994" max="9997" width="13.5703125" style="176" customWidth="1"/>
    <col min="9998" max="9998" width="14.5703125" style="176" customWidth="1"/>
    <col min="9999" max="10001" width="13.28515625" style="176" customWidth="1"/>
    <col min="10002" max="10002" width="12.5703125" style="176" customWidth="1"/>
    <col min="10003" max="10003" width="11.42578125" style="176" customWidth="1"/>
    <col min="10004" max="10004" width="11.5703125" style="176" customWidth="1"/>
    <col min="10005" max="10005" width="12" style="176" customWidth="1"/>
    <col min="10006" max="10006" width="14" style="176" customWidth="1"/>
    <col min="10007" max="10007" width="11.28515625" style="176" customWidth="1"/>
    <col min="10008" max="10011" width="14" style="176" customWidth="1"/>
    <col min="10012" max="10012" width="12.42578125" style="176" customWidth="1"/>
    <col min="10013" max="10013" width="11.5703125" style="176" customWidth="1"/>
    <col min="10014" max="10014" width="11.42578125" style="176" customWidth="1"/>
    <col min="10015" max="10015" width="10.42578125" style="176" customWidth="1"/>
    <col min="10016" max="10016" width="13.28515625" style="176" customWidth="1"/>
    <col min="10017" max="10019" width="11.5703125" style="176" customWidth="1"/>
    <col min="10020" max="10020" width="11.42578125" style="176" customWidth="1"/>
    <col min="10021" max="10243" width="9.28515625" style="176"/>
    <col min="10244" max="10244" width="22.5703125" style="176" customWidth="1"/>
    <col min="10245" max="10245" width="9.28515625" style="176"/>
    <col min="10246" max="10246" width="12.5703125" style="176" customWidth="1"/>
    <col min="10247" max="10247" width="15.5703125" style="176" customWidth="1"/>
    <col min="10248" max="10248" width="18.42578125" style="176" customWidth="1"/>
    <col min="10249" max="10249" width="15.28515625" style="176" customWidth="1"/>
    <col min="10250" max="10253" width="13.5703125" style="176" customWidth="1"/>
    <col min="10254" max="10254" width="14.5703125" style="176" customWidth="1"/>
    <col min="10255" max="10257" width="13.28515625" style="176" customWidth="1"/>
    <col min="10258" max="10258" width="12.5703125" style="176" customWidth="1"/>
    <col min="10259" max="10259" width="11.42578125" style="176" customWidth="1"/>
    <col min="10260" max="10260" width="11.5703125" style="176" customWidth="1"/>
    <col min="10261" max="10261" width="12" style="176" customWidth="1"/>
    <col min="10262" max="10262" width="14" style="176" customWidth="1"/>
    <col min="10263" max="10263" width="11.28515625" style="176" customWidth="1"/>
    <col min="10264" max="10267" width="14" style="176" customWidth="1"/>
    <col min="10268" max="10268" width="12.42578125" style="176" customWidth="1"/>
    <col min="10269" max="10269" width="11.5703125" style="176" customWidth="1"/>
    <col min="10270" max="10270" width="11.42578125" style="176" customWidth="1"/>
    <col min="10271" max="10271" width="10.42578125" style="176" customWidth="1"/>
    <col min="10272" max="10272" width="13.28515625" style="176" customWidth="1"/>
    <col min="10273" max="10275" width="11.5703125" style="176" customWidth="1"/>
    <col min="10276" max="10276" width="11.42578125" style="176" customWidth="1"/>
    <col min="10277" max="10499" width="9.28515625" style="176"/>
    <col min="10500" max="10500" width="22.5703125" style="176" customWidth="1"/>
    <col min="10501" max="10501" width="9.28515625" style="176"/>
    <col min="10502" max="10502" width="12.5703125" style="176" customWidth="1"/>
    <col min="10503" max="10503" width="15.5703125" style="176" customWidth="1"/>
    <col min="10504" max="10504" width="18.42578125" style="176" customWidth="1"/>
    <col min="10505" max="10505" width="15.28515625" style="176" customWidth="1"/>
    <col min="10506" max="10509" width="13.5703125" style="176" customWidth="1"/>
    <col min="10510" max="10510" width="14.5703125" style="176" customWidth="1"/>
    <col min="10511" max="10513" width="13.28515625" style="176" customWidth="1"/>
    <col min="10514" max="10514" width="12.5703125" style="176" customWidth="1"/>
    <col min="10515" max="10515" width="11.42578125" style="176" customWidth="1"/>
    <col min="10516" max="10516" width="11.5703125" style="176" customWidth="1"/>
    <col min="10517" max="10517" width="12" style="176" customWidth="1"/>
    <col min="10518" max="10518" width="14" style="176" customWidth="1"/>
    <col min="10519" max="10519" width="11.28515625" style="176" customWidth="1"/>
    <col min="10520" max="10523" width="14" style="176" customWidth="1"/>
    <col min="10524" max="10524" width="12.42578125" style="176" customWidth="1"/>
    <col min="10525" max="10525" width="11.5703125" style="176" customWidth="1"/>
    <col min="10526" max="10526" width="11.42578125" style="176" customWidth="1"/>
    <col min="10527" max="10527" width="10.42578125" style="176" customWidth="1"/>
    <col min="10528" max="10528" width="13.28515625" style="176" customWidth="1"/>
    <col min="10529" max="10531" width="11.5703125" style="176" customWidth="1"/>
    <col min="10532" max="10532" width="11.42578125" style="176" customWidth="1"/>
    <col min="10533" max="10755" width="9.28515625" style="176"/>
    <col min="10756" max="10756" width="22.5703125" style="176" customWidth="1"/>
    <col min="10757" max="10757" width="9.28515625" style="176"/>
    <col min="10758" max="10758" width="12.5703125" style="176" customWidth="1"/>
    <col min="10759" max="10759" width="15.5703125" style="176" customWidth="1"/>
    <col min="10760" max="10760" width="18.42578125" style="176" customWidth="1"/>
    <col min="10761" max="10761" width="15.28515625" style="176" customWidth="1"/>
    <col min="10762" max="10765" width="13.5703125" style="176" customWidth="1"/>
    <col min="10766" max="10766" width="14.5703125" style="176" customWidth="1"/>
    <col min="10767" max="10769" width="13.28515625" style="176" customWidth="1"/>
    <col min="10770" max="10770" width="12.5703125" style="176" customWidth="1"/>
    <col min="10771" max="10771" width="11.42578125" style="176" customWidth="1"/>
    <col min="10772" max="10772" width="11.5703125" style="176" customWidth="1"/>
    <col min="10773" max="10773" width="12" style="176" customWidth="1"/>
    <col min="10774" max="10774" width="14" style="176" customWidth="1"/>
    <col min="10775" max="10775" width="11.28515625" style="176" customWidth="1"/>
    <col min="10776" max="10779" width="14" style="176" customWidth="1"/>
    <col min="10780" max="10780" width="12.42578125" style="176" customWidth="1"/>
    <col min="10781" max="10781" width="11.5703125" style="176" customWidth="1"/>
    <col min="10782" max="10782" width="11.42578125" style="176" customWidth="1"/>
    <col min="10783" max="10783" width="10.42578125" style="176" customWidth="1"/>
    <col min="10784" max="10784" width="13.28515625" style="176" customWidth="1"/>
    <col min="10785" max="10787" width="11.5703125" style="176" customWidth="1"/>
    <col min="10788" max="10788" width="11.42578125" style="176" customWidth="1"/>
    <col min="10789" max="11011" width="9.28515625" style="176"/>
    <col min="11012" max="11012" width="22.5703125" style="176" customWidth="1"/>
    <col min="11013" max="11013" width="9.28515625" style="176"/>
    <col min="11014" max="11014" width="12.5703125" style="176" customWidth="1"/>
    <col min="11015" max="11015" width="15.5703125" style="176" customWidth="1"/>
    <col min="11016" max="11016" width="18.42578125" style="176" customWidth="1"/>
    <col min="11017" max="11017" width="15.28515625" style="176" customWidth="1"/>
    <col min="11018" max="11021" width="13.5703125" style="176" customWidth="1"/>
    <col min="11022" max="11022" width="14.5703125" style="176" customWidth="1"/>
    <col min="11023" max="11025" width="13.28515625" style="176" customWidth="1"/>
    <col min="11026" max="11026" width="12.5703125" style="176" customWidth="1"/>
    <col min="11027" max="11027" width="11.42578125" style="176" customWidth="1"/>
    <col min="11028" max="11028" width="11.5703125" style="176" customWidth="1"/>
    <col min="11029" max="11029" width="12" style="176" customWidth="1"/>
    <col min="11030" max="11030" width="14" style="176" customWidth="1"/>
    <col min="11031" max="11031" width="11.28515625" style="176" customWidth="1"/>
    <col min="11032" max="11035" width="14" style="176" customWidth="1"/>
    <col min="11036" max="11036" width="12.42578125" style="176" customWidth="1"/>
    <col min="11037" max="11037" width="11.5703125" style="176" customWidth="1"/>
    <col min="11038" max="11038" width="11.42578125" style="176" customWidth="1"/>
    <col min="11039" max="11039" width="10.42578125" style="176" customWidth="1"/>
    <col min="11040" max="11040" width="13.28515625" style="176" customWidth="1"/>
    <col min="11041" max="11043" width="11.5703125" style="176" customWidth="1"/>
    <col min="11044" max="11044" width="11.42578125" style="176" customWidth="1"/>
    <col min="11045" max="11267" width="9.28515625" style="176"/>
    <col min="11268" max="11268" width="22.5703125" style="176" customWidth="1"/>
    <col min="11269" max="11269" width="9.28515625" style="176"/>
    <col min="11270" max="11270" width="12.5703125" style="176" customWidth="1"/>
    <col min="11271" max="11271" width="15.5703125" style="176" customWidth="1"/>
    <col min="11272" max="11272" width="18.42578125" style="176" customWidth="1"/>
    <col min="11273" max="11273" width="15.28515625" style="176" customWidth="1"/>
    <col min="11274" max="11277" width="13.5703125" style="176" customWidth="1"/>
    <col min="11278" max="11278" width="14.5703125" style="176" customWidth="1"/>
    <col min="11279" max="11281" width="13.28515625" style="176" customWidth="1"/>
    <col min="11282" max="11282" width="12.5703125" style="176" customWidth="1"/>
    <col min="11283" max="11283" width="11.42578125" style="176" customWidth="1"/>
    <col min="11284" max="11284" width="11.5703125" style="176" customWidth="1"/>
    <col min="11285" max="11285" width="12" style="176" customWidth="1"/>
    <col min="11286" max="11286" width="14" style="176" customWidth="1"/>
    <col min="11287" max="11287" width="11.28515625" style="176" customWidth="1"/>
    <col min="11288" max="11291" width="14" style="176" customWidth="1"/>
    <col min="11292" max="11292" width="12.42578125" style="176" customWidth="1"/>
    <col min="11293" max="11293" width="11.5703125" style="176" customWidth="1"/>
    <col min="11294" max="11294" width="11.42578125" style="176" customWidth="1"/>
    <col min="11295" max="11295" width="10.42578125" style="176" customWidth="1"/>
    <col min="11296" max="11296" width="13.28515625" style="176" customWidth="1"/>
    <col min="11297" max="11299" width="11.5703125" style="176" customWidth="1"/>
    <col min="11300" max="11300" width="11.42578125" style="176" customWidth="1"/>
    <col min="11301" max="11523" width="9.28515625" style="176"/>
    <col min="11524" max="11524" width="22.5703125" style="176" customWidth="1"/>
    <col min="11525" max="11525" width="9.28515625" style="176"/>
    <col min="11526" max="11526" width="12.5703125" style="176" customWidth="1"/>
    <col min="11527" max="11527" width="15.5703125" style="176" customWidth="1"/>
    <col min="11528" max="11528" width="18.42578125" style="176" customWidth="1"/>
    <col min="11529" max="11529" width="15.28515625" style="176" customWidth="1"/>
    <col min="11530" max="11533" width="13.5703125" style="176" customWidth="1"/>
    <col min="11534" max="11534" width="14.5703125" style="176" customWidth="1"/>
    <col min="11535" max="11537" width="13.28515625" style="176" customWidth="1"/>
    <col min="11538" max="11538" width="12.5703125" style="176" customWidth="1"/>
    <col min="11539" max="11539" width="11.42578125" style="176" customWidth="1"/>
    <col min="11540" max="11540" width="11.5703125" style="176" customWidth="1"/>
    <col min="11541" max="11541" width="12" style="176" customWidth="1"/>
    <col min="11542" max="11542" width="14" style="176" customWidth="1"/>
    <col min="11543" max="11543" width="11.28515625" style="176" customWidth="1"/>
    <col min="11544" max="11547" width="14" style="176" customWidth="1"/>
    <col min="11548" max="11548" width="12.42578125" style="176" customWidth="1"/>
    <col min="11549" max="11549" width="11.5703125" style="176" customWidth="1"/>
    <col min="11550" max="11550" width="11.42578125" style="176" customWidth="1"/>
    <col min="11551" max="11551" width="10.42578125" style="176" customWidth="1"/>
    <col min="11552" max="11552" width="13.28515625" style="176" customWidth="1"/>
    <col min="11553" max="11555" width="11.5703125" style="176" customWidth="1"/>
    <col min="11556" max="11556" width="11.42578125" style="176" customWidth="1"/>
    <col min="11557" max="11779" width="9.28515625" style="176"/>
    <col min="11780" max="11780" width="22.5703125" style="176" customWidth="1"/>
    <col min="11781" max="11781" width="9.28515625" style="176"/>
    <col min="11782" max="11782" width="12.5703125" style="176" customWidth="1"/>
    <col min="11783" max="11783" width="15.5703125" style="176" customWidth="1"/>
    <col min="11784" max="11784" width="18.42578125" style="176" customWidth="1"/>
    <col min="11785" max="11785" width="15.28515625" style="176" customWidth="1"/>
    <col min="11786" max="11789" width="13.5703125" style="176" customWidth="1"/>
    <col min="11790" max="11790" width="14.5703125" style="176" customWidth="1"/>
    <col min="11791" max="11793" width="13.28515625" style="176" customWidth="1"/>
    <col min="11794" max="11794" width="12.5703125" style="176" customWidth="1"/>
    <col min="11795" max="11795" width="11.42578125" style="176" customWidth="1"/>
    <col min="11796" max="11796" width="11.5703125" style="176" customWidth="1"/>
    <col min="11797" max="11797" width="12" style="176" customWidth="1"/>
    <col min="11798" max="11798" width="14" style="176" customWidth="1"/>
    <col min="11799" max="11799" width="11.28515625" style="176" customWidth="1"/>
    <col min="11800" max="11803" width="14" style="176" customWidth="1"/>
    <col min="11804" max="11804" width="12.42578125" style="176" customWidth="1"/>
    <col min="11805" max="11805" width="11.5703125" style="176" customWidth="1"/>
    <col min="11806" max="11806" width="11.42578125" style="176" customWidth="1"/>
    <col min="11807" max="11807" width="10.42578125" style="176" customWidth="1"/>
    <col min="11808" max="11808" width="13.28515625" style="176" customWidth="1"/>
    <col min="11809" max="11811" width="11.5703125" style="176" customWidth="1"/>
    <col min="11812" max="11812" width="11.42578125" style="176" customWidth="1"/>
    <col min="11813" max="12035" width="9.28515625" style="176"/>
    <col min="12036" max="12036" width="22.5703125" style="176" customWidth="1"/>
    <col min="12037" max="12037" width="9.28515625" style="176"/>
    <col min="12038" max="12038" width="12.5703125" style="176" customWidth="1"/>
    <col min="12039" max="12039" width="15.5703125" style="176" customWidth="1"/>
    <col min="12040" max="12040" width="18.42578125" style="176" customWidth="1"/>
    <col min="12041" max="12041" width="15.28515625" style="176" customWidth="1"/>
    <col min="12042" max="12045" width="13.5703125" style="176" customWidth="1"/>
    <col min="12046" max="12046" width="14.5703125" style="176" customWidth="1"/>
    <col min="12047" max="12049" width="13.28515625" style="176" customWidth="1"/>
    <col min="12050" max="12050" width="12.5703125" style="176" customWidth="1"/>
    <col min="12051" max="12051" width="11.42578125" style="176" customWidth="1"/>
    <col min="12052" max="12052" width="11.5703125" style="176" customWidth="1"/>
    <col min="12053" max="12053" width="12" style="176" customWidth="1"/>
    <col min="12054" max="12054" width="14" style="176" customWidth="1"/>
    <col min="12055" max="12055" width="11.28515625" style="176" customWidth="1"/>
    <col min="12056" max="12059" width="14" style="176" customWidth="1"/>
    <col min="12060" max="12060" width="12.42578125" style="176" customWidth="1"/>
    <col min="12061" max="12061" width="11.5703125" style="176" customWidth="1"/>
    <col min="12062" max="12062" width="11.42578125" style="176" customWidth="1"/>
    <col min="12063" max="12063" width="10.42578125" style="176" customWidth="1"/>
    <col min="12064" max="12064" width="13.28515625" style="176" customWidth="1"/>
    <col min="12065" max="12067" width="11.5703125" style="176" customWidth="1"/>
    <col min="12068" max="12068" width="11.42578125" style="176" customWidth="1"/>
    <col min="12069" max="12291" width="9.28515625" style="176"/>
    <col min="12292" max="12292" width="22.5703125" style="176" customWidth="1"/>
    <col min="12293" max="12293" width="9.28515625" style="176"/>
    <col min="12294" max="12294" width="12.5703125" style="176" customWidth="1"/>
    <col min="12295" max="12295" width="15.5703125" style="176" customWidth="1"/>
    <col min="12296" max="12296" width="18.42578125" style="176" customWidth="1"/>
    <col min="12297" max="12297" width="15.28515625" style="176" customWidth="1"/>
    <col min="12298" max="12301" width="13.5703125" style="176" customWidth="1"/>
    <col min="12302" max="12302" width="14.5703125" style="176" customWidth="1"/>
    <col min="12303" max="12305" width="13.28515625" style="176" customWidth="1"/>
    <col min="12306" max="12306" width="12.5703125" style="176" customWidth="1"/>
    <col min="12307" max="12307" width="11.42578125" style="176" customWidth="1"/>
    <col min="12308" max="12308" width="11.5703125" style="176" customWidth="1"/>
    <col min="12309" max="12309" width="12" style="176" customWidth="1"/>
    <col min="12310" max="12310" width="14" style="176" customWidth="1"/>
    <col min="12311" max="12311" width="11.28515625" style="176" customWidth="1"/>
    <col min="12312" max="12315" width="14" style="176" customWidth="1"/>
    <col min="12316" max="12316" width="12.42578125" style="176" customWidth="1"/>
    <col min="12317" max="12317" width="11.5703125" style="176" customWidth="1"/>
    <col min="12318" max="12318" width="11.42578125" style="176" customWidth="1"/>
    <col min="12319" max="12319" width="10.42578125" style="176" customWidth="1"/>
    <col min="12320" max="12320" width="13.28515625" style="176" customWidth="1"/>
    <col min="12321" max="12323" width="11.5703125" style="176" customWidth="1"/>
    <col min="12324" max="12324" width="11.42578125" style="176" customWidth="1"/>
    <col min="12325" max="12547" width="9.28515625" style="176"/>
    <col min="12548" max="12548" width="22.5703125" style="176" customWidth="1"/>
    <col min="12549" max="12549" width="9.28515625" style="176"/>
    <col min="12550" max="12550" width="12.5703125" style="176" customWidth="1"/>
    <col min="12551" max="12551" width="15.5703125" style="176" customWidth="1"/>
    <col min="12552" max="12552" width="18.42578125" style="176" customWidth="1"/>
    <col min="12553" max="12553" width="15.28515625" style="176" customWidth="1"/>
    <col min="12554" max="12557" width="13.5703125" style="176" customWidth="1"/>
    <col min="12558" max="12558" width="14.5703125" style="176" customWidth="1"/>
    <col min="12559" max="12561" width="13.28515625" style="176" customWidth="1"/>
    <col min="12562" max="12562" width="12.5703125" style="176" customWidth="1"/>
    <col min="12563" max="12563" width="11.42578125" style="176" customWidth="1"/>
    <col min="12564" max="12564" width="11.5703125" style="176" customWidth="1"/>
    <col min="12565" max="12565" width="12" style="176" customWidth="1"/>
    <col min="12566" max="12566" width="14" style="176" customWidth="1"/>
    <col min="12567" max="12567" width="11.28515625" style="176" customWidth="1"/>
    <col min="12568" max="12571" width="14" style="176" customWidth="1"/>
    <col min="12572" max="12572" width="12.42578125" style="176" customWidth="1"/>
    <col min="12573" max="12573" width="11.5703125" style="176" customWidth="1"/>
    <col min="12574" max="12574" width="11.42578125" style="176" customWidth="1"/>
    <col min="12575" max="12575" width="10.42578125" style="176" customWidth="1"/>
    <col min="12576" max="12576" width="13.28515625" style="176" customWidth="1"/>
    <col min="12577" max="12579" width="11.5703125" style="176" customWidth="1"/>
    <col min="12580" max="12580" width="11.42578125" style="176" customWidth="1"/>
    <col min="12581" max="12803" width="9.28515625" style="176"/>
    <col min="12804" max="12804" width="22.5703125" style="176" customWidth="1"/>
    <col min="12805" max="12805" width="9.28515625" style="176"/>
    <col min="12806" max="12806" width="12.5703125" style="176" customWidth="1"/>
    <col min="12807" max="12807" width="15.5703125" style="176" customWidth="1"/>
    <col min="12808" max="12808" width="18.42578125" style="176" customWidth="1"/>
    <col min="12809" max="12809" width="15.28515625" style="176" customWidth="1"/>
    <col min="12810" max="12813" width="13.5703125" style="176" customWidth="1"/>
    <col min="12814" max="12814" width="14.5703125" style="176" customWidth="1"/>
    <col min="12815" max="12817" width="13.28515625" style="176" customWidth="1"/>
    <col min="12818" max="12818" width="12.5703125" style="176" customWidth="1"/>
    <col min="12819" max="12819" width="11.42578125" style="176" customWidth="1"/>
    <col min="12820" max="12820" width="11.5703125" style="176" customWidth="1"/>
    <col min="12821" max="12821" width="12" style="176" customWidth="1"/>
    <col min="12822" max="12822" width="14" style="176" customWidth="1"/>
    <col min="12823" max="12823" width="11.28515625" style="176" customWidth="1"/>
    <col min="12824" max="12827" width="14" style="176" customWidth="1"/>
    <col min="12828" max="12828" width="12.42578125" style="176" customWidth="1"/>
    <col min="12829" max="12829" width="11.5703125" style="176" customWidth="1"/>
    <col min="12830" max="12830" width="11.42578125" style="176" customWidth="1"/>
    <col min="12831" max="12831" width="10.42578125" style="176" customWidth="1"/>
    <col min="12832" max="12832" width="13.28515625" style="176" customWidth="1"/>
    <col min="12833" max="12835" width="11.5703125" style="176" customWidth="1"/>
    <col min="12836" max="12836" width="11.42578125" style="176" customWidth="1"/>
    <col min="12837" max="13059" width="9.28515625" style="176"/>
    <col min="13060" max="13060" width="22.5703125" style="176" customWidth="1"/>
    <col min="13061" max="13061" width="9.28515625" style="176"/>
    <col min="13062" max="13062" width="12.5703125" style="176" customWidth="1"/>
    <col min="13063" max="13063" width="15.5703125" style="176" customWidth="1"/>
    <col min="13064" max="13064" width="18.42578125" style="176" customWidth="1"/>
    <col min="13065" max="13065" width="15.28515625" style="176" customWidth="1"/>
    <col min="13066" max="13069" width="13.5703125" style="176" customWidth="1"/>
    <col min="13070" max="13070" width="14.5703125" style="176" customWidth="1"/>
    <col min="13071" max="13073" width="13.28515625" style="176" customWidth="1"/>
    <col min="13074" max="13074" width="12.5703125" style="176" customWidth="1"/>
    <col min="13075" max="13075" width="11.42578125" style="176" customWidth="1"/>
    <col min="13076" max="13076" width="11.5703125" style="176" customWidth="1"/>
    <col min="13077" max="13077" width="12" style="176" customWidth="1"/>
    <col min="13078" max="13078" width="14" style="176" customWidth="1"/>
    <col min="13079" max="13079" width="11.28515625" style="176" customWidth="1"/>
    <col min="13080" max="13083" width="14" style="176" customWidth="1"/>
    <col min="13084" max="13084" width="12.42578125" style="176" customWidth="1"/>
    <col min="13085" max="13085" width="11.5703125" style="176" customWidth="1"/>
    <col min="13086" max="13086" width="11.42578125" style="176" customWidth="1"/>
    <col min="13087" max="13087" width="10.42578125" style="176" customWidth="1"/>
    <col min="13088" max="13088" width="13.28515625" style="176" customWidth="1"/>
    <col min="13089" max="13091" width="11.5703125" style="176" customWidth="1"/>
    <col min="13092" max="13092" width="11.42578125" style="176" customWidth="1"/>
    <col min="13093" max="13315" width="9.28515625" style="176"/>
    <col min="13316" max="13316" width="22.5703125" style="176" customWidth="1"/>
    <col min="13317" max="13317" width="9.28515625" style="176"/>
    <col min="13318" max="13318" width="12.5703125" style="176" customWidth="1"/>
    <col min="13319" max="13319" width="15.5703125" style="176" customWidth="1"/>
    <col min="13320" max="13320" width="18.42578125" style="176" customWidth="1"/>
    <col min="13321" max="13321" width="15.28515625" style="176" customWidth="1"/>
    <col min="13322" max="13325" width="13.5703125" style="176" customWidth="1"/>
    <col min="13326" max="13326" width="14.5703125" style="176" customWidth="1"/>
    <col min="13327" max="13329" width="13.28515625" style="176" customWidth="1"/>
    <col min="13330" max="13330" width="12.5703125" style="176" customWidth="1"/>
    <col min="13331" max="13331" width="11.42578125" style="176" customWidth="1"/>
    <col min="13332" max="13332" width="11.5703125" style="176" customWidth="1"/>
    <col min="13333" max="13333" width="12" style="176" customWidth="1"/>
    <col min="13334" max="13334" width="14" style="176" customWidth="1"/>
    <col min="13335" max="13335" width="11.28515625" style="176" customWidth="1"/>
    <col min="13336" max="13339" width="14" style="176" customWidth="1"/>
    <col min="13340" max="13340" width="12.42578125" style="176" customWidth="1"/>
    <col min="13341" max="13341" width="11.5703125" style="176" customWidth="1"/>
    <col min="13342" max="13342" width="11.42578125" style="176" customWidth="1"/>
    <col min="13343" max="13343" width="10.42578125" style="176" customWidth="1"/>
    <col min="13344" max="13344" width="13.28515625" style="176" customWidth="1"/>
    <col min="13345" max="13347" width="11.5703125" style="176" customWidth="1"/>
    <col min="13348" max="13348" width="11.42578125" style="176" customWidth="1"/>
    <col min="13349" max="13571" width="9.28515625" style="176"/>
    <col min="13572" max="13572" width="22.5703125" style="176" customWidth="1"/>
    <col min="13573" max="13573" width="9.28515625" style="176"/>
    <col min="13574" max="13574" width="12.5703125" style="176" customWidth="1"/>
    <col min="13575" max="13575" width="15.5703125" style="176" customWidth="1"/>
    <col min="13576" max="13576" width="18.42578125" style="176" customWidth="1"/>
    <col min="13577" max="13577" width="15.28515625" style="176" customWidth="1"/>
    <col min="13578" max="13581" width="13.5703125" style="176" customWidth="1"/>
    <col min="13582" max="13582" width="14.5703125" style="176" customWidth="1"/>
    <col min="13583" max="13585" width="13.28515625" style="176" customWidth="1"/>
    <col min="13586" max="13586" width="12.5703125" style="176" customWidth="1"/>
    <col min="13587" max="13587" width="11.42578125" style="176" customWidth="1"/>
    <col min="13588" max="13588" width="11.5703125" style="176" customWidth="1"/>
    <col min="13589" max="13589" width="12" style="176" customWidth="1"/>
    <col min="13590" max="13590" width="14" style="176" customWidth="1"/>
    <col min="13591" max="13591" width="11.28515625" style="176" customWidth="1"/>
    <col min="13592" max="13595" width="14" style="176" customWidth="1"/>
    <col min="13596" max="13596" width="12.42578125" style="176" customWidth="1"/>
    <col min="13597" max="13597" width="11.5703125" style="176" customWidth="1"/>
    <col min="13598" max="13598" width="11.42578125" style="176" customWidth="1"/>
    <col min="13599" max="13599" width="10.42578125" style="176" customWidth="1"/>
    <col min="13600" max="13600" width="13.28515625" style="176" customWidth="1"/>
    <col min="13601" max="13603" width="11.5703125" style="176" customWidth="1"/>
    <col min="13604" max="13604" width="11.42578125" style="176" customWidth="1"/>
    <col min="13605" max="13827" width="9.28515625" style="176"/>
    <col min="13828" max="13828" width="22.5703125" style="176" customWidth="1"/>
    <col min="13829" max="13829" width="9.28515625" style="176"/>
    <col min="13830" max="13830" width="12.5703125" style="176" customWidth="1"/>
    <col min="13831" max="13831" width="15.5703125" style="176" customWidth="1"/>
    <col min="13832" max="13832" width="18.42578125" style="176" customWidth="1"/>
    <col min="13833" max="13833" width="15.28515625" style="176" customWidth="1"/>
    <col min="13834" max="13837" width="13.5703125" style="176" customWidth="1"/>
    <col min="13838" max="13838" width="14.5703125" style="176" customWidth="1"/>
    <col min="13839" max="13841" width="13.28515625" style="176" customWidth="1"/>
    <col min="13842" max="13842" width="12.5703125" style="176" customWidth="1"/>
    <col min="13843" max="13843" width="11.42578125" style="176" customWidth="1"/>
    <col min="13844" max="13844" width="11.5703125" style="176" customWidth="1"/>
    <col min="13845" max="13845" width="12" style="176" customWidth="1"/>
    <col min="13846" max="13846" width="14" style="176" customWidth="1"/>
    <col min="13847" max="13847" width="11.28515625" style="176" customWidth="1"/>
    <col min="13848" max="13851" width="14" style="176" customWidth="1"/>
    <col min="13852" max="13852" width="12.42578125" style="176" customWidth="1"/>
    <col min="13853" max="13853" width="11.5703125" style="176" customWidth="1"/>
    <col min="13854" max="13854" width="11.42578125" style="176" customWidth="1"/>
    <col min="13855" max="13855" width="10.42578125" style="176" customWidth="1"/>
    <col min="13856" max="13856" width="13.28515625" style="176" customWidth="1"/>
    <col min="13857" max="13859" width="11.5703125" style="176" customWidth="1"/>
    <col min="13860" max="13860" width="11.42578125" style="176" customWidth="1"/>
    <col min="13861" max="14083" width="9.28515625" style="176"/>
    <col min="14084" max="14084" width="22.5703125" style="176" customWidth="1"/>
    <col min="14085" max="14085" width="9.28515625" style="176"/>
    <col min="14086" max="14086" width="12.5703125" style="176" customWidth="1"/>
    <col min="14087" max="14087" width="15.5703125" style="176" customWidth="1"/>
    <col min="14088" max="14088" width="18.42578125" style="176" customWidth="1"/>
    <col min="14089" max="14089" width="15.28515625" style="176" customWidth="1"/>
    <col min="14090" max="14093" width="13.5703125" style="176" customWidth="1"/>
    <col min="14094" max="14094" width="14.5703125" style="176" customWidth="1"/>
    <col min="14095" max="14097" width="13.28515625" style="176" customWidth="1"/>
    <col min="14098" max="14098" width="12.5703125" style="176" customWidth="1"/>
    <col min="14099" max="14099" width="11.42578125" style="176" customWidth="1"/>
    <col min="14100" max="14100" width="11.5703125" style="176" customWidth="1"/>
    <col min="14101" max="14101" width="12" style="176" customWidth="1"/>
    <col min="14102" max="14102" width="14" style="176" customWidth="1"/>
    <col min="14103" max="14103" width="11.28515625" style="176" customWidth="1"/>
    <col min="14104" max="14107" width="14" style="176" customWidth="1"/>
    <col min="14108" max="14108" width="12.42578125" style="176" customWidth="1"/>
    <col min="14109" max="14109" width="11.5703125" style="176" customWidth="1"/>
    <col min="14110" max="14110" width="11.42578125" style="176" customWidth="1"/>
    <col min="14111" max="14111" width="10.42578125" style="176" customWidth="1"/>
    <col min="14112" max="14112" width="13.28515625" style="176" customWidth="1"/>
    <col min="14113" max="14115" width="11.5703125" style="176" customWidth="1"/>
    <col min="14116" max="14116" width="11.42578125" style="176" customWidth="1"/>
    <col min="14117" max="14339" width="9.28515625" style="176"/>
    <col min="14340" max="14340" width="22.5703125" style="176" customWidth="1"/>
    <col min="14341" max="14341" width="9.28515625" style="176"/>
    <col min="14342" max="14342" width="12.5703125" style="176" customWidth="1"/>
    <col min="14343" max="14343" width="15.5703125" style="176" customWidth="1"/>
    <col min="14344" max="14344" width="18.42578125" style="176" customWidth="1"/>
    <col min="14345" max="14345" width="15.28515625" style="176" customWidth="1"/>
    <col min="14346" max="14349" width="13.5703125" style="176" customWidth="1"/>
    <col min="14350" max="14350" width="14.5703125" style="176" customWidth="1"/>
    <col min="14351" max="14353" width="13.28515625" style="176" customWidth="1"/>
    <col min="14354" max="14354" width="12.5703125" style="176" customWidth="1"/>
    <col min="14355" max="14355" width="11.42578125" style="176" customWidth="1"/>
    <col min="14356" max="14356" width="11.5703125" style="176" customWidth="1"/>
    <col min="14357" max="14357" width="12" style="176" customWidth="1"/>
    <col min="14358" max="14358" width="14" style="176" customWidth="1"/>
    <col min="14359" max="14359" width="11.28515625" style="176" customWidth="1"/>
    <col min="14360" max="14363" width="14" style="176" customWidth="1"/>
    <col min="14364" max="14364" width="12.42578125" style="176" customWidth="1"/>
    <col min="14365" max="14365" width="11.5703125" style="176" customWidth="1"/>
    <col min="14366" max="14366" width="11.42578125" style="176" customWidth="1"/>
    <col min="14367" max="14367" width="10.42578125" style="176" customWidth="1"/>
    <col min="14368" max="14368" width="13.28515625" style="176" customWidth="1"/>
    <col min="14369" max="14371" width="11.5703125" style="176" customWidth="1"/>
    <col min="14372" max="14372" width="11.42578125" style="176" customWidth="1"/>
    <col min="14373" max="14595" width="9.28515625" style="176"/>
    <col min="14596" max="14596" width="22.5703125" style="176" customWidth="1"/>
    <col min="14597" max="14597" width="9.28515625" style="176"/>
    <col min="14598" max="14598" width="12.5703125" style="176" customWidth="1"/>
    <col min="14599" max="14599" width="15.5703125" style="176" customWidth="1"/>
    <col min="14600" max="14600" width="18.42578125" style="176" customWidth="1"/>
    <col min="14601" max="14601" width="15.28515625" style="176" customWidth="1"/>
    <col min="14602" max="14605" width="13.5703125" style="176" customWidth="1"/>
    <col min="14606" max="14606" width="14.5703125" style="176" customWidth="1"/>
    <col min="14607" max="14609" width="13.28515625" style="176" customWidth="1"/>
    <col min="14610" max="14610" width="12.5703125" style="176" customWidth="1"/>
    <col min="14611" max="14611" width="11.42578125" style="176" customWidth="1"/>
    <col min="14612" max="14612" width="11.5703125" style="176" customWidth="1"/>
    <col min="14613" max="14613" width="12" style="176" customWidth="1"/>
    <col min="14614" max="14614" width="14" style="176" customWidth="1"/>
    <col min="14615" max="14615" width="11.28515625" style="176" customWidth="1"/>
    <col min="14616" max="14619" width="14" style="176" customWidth="1"/>
    <col min="14620" max="14620" width="12.42578125" style="176" customWidth="1"/>
    <col min="14621" max="14621" width="11.5703125" style="176" customWidth="1"/>
    <col min="14622" max="14622" width="11.42578125" style="176" customWidth="1"/>
    <col min="14623" max="14623" width="10.42578125" style="176" customWidth="1"/>
    <col min="14624" max="14624" width="13.28515625" style="176" customWidth="1"/>
    <col min="14625" max="14627" width="11.5703125" style="176" customWidth="1"/>
    <col min="14628" max="14628" width="11.42578125" style="176" customWidth="1"/>
    <col min="14629" max="14851" width="9.28515625" style="176"/>
    <col min="14852" max="14852" width="22.5703125" style="176" customWidth="1"/>
    <col min="14853" max="14853" width="9.28515625" style="176"/>
    <col min="14854" max="14854" width="12.5703125" style="176" customWidth="1"/>
    <col min="14855" max="14855" width="15.5703125" style="176" customWidth="1"/>
    <col min="14856" max="14856" width="18.42578125" style="176" customWidth="1"/>
    <col min="14857" max="14857" width="15.28515625" style="176" customWidth="1"/>
    <col min="14858" max="14861" width="13.5703125" style="176" customWidth="1"/>
    <col min="14862" max="14862" width="14.5703125" style="176" customWidth="1"/>
    <col min="14863" max="14865" width="13.28515625" style="176" customWidth="1"/>
    <col min="14866" max="14866" width="12.5703125" style="176" customWidth="1"/>
    <col min="14867" max="14867" width="11.42578125" style="176" customWidth="1"/>
    <col min="14868" max="14868" width="11.5703125" style="176" customWidth="1"/>
    <col min="14869" max="14869" width="12" style="176" customWidth="1"/>
    <col min="14870" max="14870" width="14" style="176" customWidth="1"/>
    <col min="14871" max="14871" width="11.28515625" style="176" customWidth="1"/>
    <col min="14872" max="14875" width="14" style="176" customWidth="1"/>
    <col min="14876" max="14876" width="12.42578125" style="176" customWidth="1"/>
    <col min="14877" max="14877" width="11.5703125" style="176" customWidth="1"/>
    <col min="14878" max="14878" width="11.42578125" style="176" customWidth="1"/>
    <col min="14879" max="14879" width="10.42578125" style="176" customWidth="1"/>
    <col min="14880" max="14880" width="13.28515625" style="176" customWidth="1"/>
    <col min="14881" max="14883" width="11.5703125" style="176" customWidth="1"/>
    <col min="14884" max="14884" width="11.42578125" style="176" customWidth="1"/>
    <col min="14885" max="15107" width="9.28515625" style="176"/>
    <col min="15108" max="15108" width="22.5703125" style="176" customWidth="1"/>
    <col min="15109" max="15109" width="9.28515625" style="176"/>
    <col min="15110" max="15110" width="12.5703125" style="176" customWidth="1"/>
    <col min="15111" max="15111" width="15.5703125" style="176" customWidth="1"/>
    <col min="15112" max="15112" width="18.42578125" style="176" customWidth="1"/>
    <col min="15113" max="15113" width="15.28515625" style="176" customWidth="1"/>
    <col min="15114" max="15117" width="13.5703125" style="176" customWidth="1"/>
    <col min="15118" max="15118" width="14.5703125" style="176" customWidth="1"/>
    <col min="15119" max="15121" width="13.28515625" style="176" customWidth="1"/>
    <col min="15122" max="15122" width="12.5703125" style="176" customWidth="1"/>
    <col min="15123" max="15123" width="11.42578125" style="176" customWidth="1"/>
    <col min="15124" max="15124" width="11.5703125" style="176" customWidth="1"/>
    <col min="15125" max="15125" width="12" style="176" customWidth="1"/>
    <col min="15126" max="15126" width="14" style="176" customWidth="1"/>
    <col min="15127" max="15127" width="11.28515625" style="176" customWidth="1"/>
    <col min="15128" max="15131" width="14" style="176" customWidth="1"/>
    <col min="15132" max="15132" width="12.42578125" style="176" customWidth="1"/>
    <col min="15133" max="15133" width="11.5703125" style="176" customWidth="1"/>
    <col min="15134" max="15134" width="11.42578125" style="176" customWidth="1"/>
    <col min="15135" max="15135" width="10.42578125" style="176" customWidth="1"/>
    <col min="15136" max="15136" width="13.28515625" style="176" customWidth="1"/>
    <col min="15137" max="15139" width="11.5703125" style="176" customWidth="1"/>
    <col min="15140" max="15140" width="11.42578125" style="176" customWidth="1"/>
    <col min="15141" max="15363" width="9.28515625" style="176"/>
    <col min="15364" max="15364" width="22.5703125" style="176" customWidth="1"/>
    <col min="15365" max="15365" width="9.28515625" style="176"/>
    <col min="15366" max="15366" width="12.5703125" style="176" customWidth="1"/>
    <col min="15367" max="15367" width="15.5703125" style="176" customWidth="1"/>
    <col min="15368" max="15368" width="18.42578125" style="176" customWidth="1"/>
    <col min="15369" max="15369" width="15.28515625" style="176" customWidth="1"/>
    <col min="15370" max="15373" width="13.5703125" style="176" customWidth="1"/>
    <col min="15374" max="15374" width="14.5703125" style="176" customWidth="1"/>
    <col min="15375" max="15377" width="13.28515625" style="176" customWidth="1"/>
    <col min="15378" max="15378" width="12.5703125" style="176" customWidth="1"/>
    <col min="15379" max="15379" width="11.42578125" style="176" customWidth="1"/>
    <col min="15380" max="15380" width="11.5703125" style="176" customWidth="1"/>
    <col min="15381" max="15381" width="12" style="176" customWidth="1"/>
    <col min="15382" max="15382" width="14" style="176" customWidth="1"/>
    <col min="15383" max="15383" width="11.28515625" style="176" customWidth="1"/>
    <col min="15384" max="15387" width="14" style="176" customWidth="1"/>
    <col min="15388" max="15388" width="12.42578125" style="176" customWidth="1"/>
    <col min="15389" max="15389" width="11.5703125" style="176" customWidth="1"/>
    <col min="15390" max="15390" width="11.42578125" style="176" customWidth="1"/>
    <col min="15391" max="15391" width="10.42578125" style="176" customWidth="1"/>
    <col min="15392" max="15392" width="13.28515625" style="176" customWidth="1"/>
    <col min="15393" max="15395" width="11.5703125" style="176" customWidth="1"/>
    <col min="15396" max="15396" width="11.42578125" style="176" customWidth="1"/>
    <col min="15397" max="15619" width="9.28515625" style="176"/>
    <col min="15620" max="15620" width="22.5703125" style="176" customWidth="1"/>
    <col min="15621" max="15621" width="9.28515625" style="176"/>
    <col min="15622" max="15622" width="12.5703125" style="176" customWidth="1"/>
    <col min="15623" max="15623" width="15.5703125" style="176" customWidth="1"/>
    <col min="15624" max="15624" width="18.42578125" style="176" customWidth="1"/>
    <col min="15625" max="15625" width="15.28515625" style="176" customWidth="1"/>
    <col min="15626" max="15629" width="13.5703125" style="176" customWidth="1"/>
    <col min="15630" max="15630" width="14.5703125" style="176" customWidth="1"/>
    <col min="15631" max="15633" width="13.28515625" style="176" customWidth="1"/>
    <col min="15634" max="15634" width="12.5703125" style="176" customWidth="1"/>
    <col min="15635" max="15635" width="11.42578125" style="176" customWidth="1"/>
    <col min="15636" max="15636" width="11.5703125" style="176" customWidth="1"/>
    <col min="15637" max="15637" width="12" style="176" customWidth="1"/>
    <col min="15638" max="15638" width="14" style="176" customWidth="1"/>
    <col min="15639" max="15639" width="11.28515625" style="176" customWidth="1"/>
    <col min="15640" max="15643" width="14" style="176" customWidth="1"/>
    <col min="15644" max="15644" width="12.42578125" style="176" customWidth="1"/>
    <col min="15645" max="15645" width="11.5703125" style="176" customWidth="1"/>
    <col min="15646" max="15646" width="11.42578125" style="176" customWidth="1"/>
    <col min="15647" max="15647" width="10.42578125" style="176" customWidth="1"/>
    <col min="15648" max="15648" width="13.28515625" style="176" customWidth="1"/>
    <col min="15649" max="15651" width="11.5703125" style="176" customWidth="1"/>
    <col min="15652" max="15652" width="11.42578125" style="176" customWidth="1"/>
    <col min="15653" max="15875" width="9.28515625" style="176"/>
    <col min="15876" max="15876" width="22.5703125" style="176" customWidth="1"/>
    <col min="15877" max="15877" width="9.28515625" style="176"/>
    <col min="15878" max="15878" width="12.5703125" style="176" customWidth="1"/>
    <col min="15879" max="15879" width="15.5703125" style="176" customWidth="1"/>
    <col min="15880" max="15880" width="18.42578125" style="176" customWidth="1"/>
    <col min="15881" max="15881" width="15.28515625" style="176" customWidth="1"/>
    <col min="15882" max="15885" width="13.5703125" style="176" customWidth="1"/>
    <col min="15886" max="15886" width="14.5703125" style="176" customWidth="1"/>
    <col min="15887" max="15889" width="13.28515625" style="176" customWidth="1"/>
    <col min="15890" max="15890" width="12.5703125" style="176" customWidth="1"/>
    <col min="15891" max="15891" width="11.42578125" style="176" customWidth="1"/>
    <col min="15892" max="15892" width="11.5703125" style="176" customWidth="1"/>
    <col min="15893" max="15893" width="12" style="176" customWidth="1"/>
    <col min="15894" max="15894" width="14" style="176" customWidth="1"/>
    <col min="15895" max="15895" width="11.28515625" style="176" customWidth="1"/>
    <col min="15896" max="15899" width="14" style="176" customWidth="1"/>
    <col min="15900" max="15900" width="12.42578125" style="176" customWidth="1"/>
    <col min="15901" max="15901" width="11.5703125" style="176" customWidth="1"/>
    <col min="15902" max="15902" width="11.42578125" style="176" customWidth="1"/>
    <col min="15903" max="15903" width="10.42578125" style="176" customWidth="1"/>
    <col min="15904" max="15904" width="13.28515625" style="176" customWidth="1"/>
    <col min="15905" max="15907" width="11.5703125" style="176" customWidth="1"/>
    <col min="15908" max="15908" width="11.42578125" style="176" customWidth="1"/>
    <col min="15909" max="16131" width="9.28515625" style="176"/>
    <col min="16132" max="16132" width="22.5703125" style="176" customWidth="1"/>
    <col min="16133" max="16133" width="9.28515625" style="176"/>
    <col min="16134" max="16134" width="12.5703125" style="176" customWidth="1"/>
    <col min="16135" max="16135" width="15.5703125" style="176" customWidth="1"/>
    <col min="16136" max="16136" width="18.42578125" style="176" customWidth="1"/>
    <col min="16137" max="16137" width="15.28515625" style="176" customWidth="1"/>
    <col min="16138" max="16141" width="13.5703125" style="176" customWidth="1"/>
    <col min="16142" max="16142" width="14.5703125" style="176" customWidth="1"/>
    <col min="16143" max="16145" width="13.28515625" style="176" customWidth="1"/>
    <col min="16146" max="16146" width="12.5703125" style="176" customWidth="1"/>
    <col min="16147" max="16147" width="11.42578125" style="176" customWidth="1"/>
    <col min="16148" max="16148" width="11.5703125" style="176" customWidth="1"/>
    <col min="16149" max="16149" width="12" style="176" customWidth="1"/>
    <col min="16150" max="16150" width="14" style="176" customWidth="1"/>
    <col min="16151" max="16151" width="11.28515625" style="176" customWidth="1"/>
    <col min="16152" max="16155" width="14" style="176" customWidth="1"/>
    <col min="16156" max="16156" width="12.42578125" style="176" customWidth="1"/>
    <col min="16157" max="16157" width="11.5703125" style="176" customWidth="1"/>
    <col min="16158" max="16158" width="11.42578125" style="176" customWidth="1"/>
    <col min="16159" max="16159" width="10.42578125" style="176" customWidth="1"/>
    <col min="16160" max="16160" width="13.28515625" style="176" customWidth="1"/>
    <col min="16161" max="16163" width="11.5703125" style="176" customWidth="1"/>
    <col min="16164" max="16164" width="11.42578125" style="176" customWidth="1"/>
    <col min="16165" max="16384" width="9.28515625" style="176"/>
  </cols>
  <sheetData>
    <row r="1" spans="1:39">
      <c r="A1" s="44" t="s">
        <v>670</v>
      </c>
      <c r="B1" s="44"/>
      <c r="C1" s="44"/>
    </row>
    <row r="2" spans="1:39" s="131" customFormat="1">
      <c r="A2" s="177" t="s">
        <v>608</v>
      </c>
      <c r="B2" s="177"/>
      <c r="C2" s="177"/>
      <c r="G2" s="178"/>
      <c r="H2" s="178"/>
      <c r="I2" s="178"/>
      <c r="J2" s="178"/>
      <c r="Q2" s="176"/>
      <c r="R2" s="176"/>
    </row>
    <row r="3" spans="1:39">
      <c r="A3" s="179"/>
      <c r="B3" s="179"/>
      <c r="C3" s="179"/>
      <c r="D3" s="179"/>
      <c r="E3" s="179"/>
      <c r="F3" s="179"/>
      <c r="G3" s="179"/>
      <c r="H3" s="179"/>
      <c r="I3" s="179"/>
      <c r="J3" s="179"/>
      <c r="K3" s="179"/>
      <c r="R3" s="180"/>
      <c r="S3" s="180"/>
      <c r="T3" s="180"/>
      <c r="U3" s="181"/>
      <c r="V3" s="181"/>
      <c r="W3" s="181"/>
      <c r="X3" s="181"/>
      <c r="Y3" s="181"/>
      <c r="Z3" s="180"/>
      <c r="AA3" s="180"/>
      <c r="AB3" s="180"/>
      <c r="AC3" s="180"/>
      <c r="AD3" s="180"/>
      <c r="AE3" s="180"/>
      <c r="AF3" s="180"/>
      <c r="AG3" s="180"/>
    </row>
    <row r="4" spans="1:39">
      <c r="A4" s="44" t="s">
        <v>671</v>
      </c>
      <c r="B4" s="44"/>
      <c r="C4" s="44"/>
      <c r="D4" s="179"/>
      <c r="E4" s="179"/>
      <c r="F4" s="179"/>
      <c r="G4" s="179"/>
      <c r="H4" s="179"/>
      <c r="I4" s="179"/>
      <c r="J4" s="179"/>
      <c r="K4" s="179"/>
      <c r="R4" s="180"/>
      <c r="S4" s="180"/>
      <c r="T4" s="180"/>
      <c r="U4" s="181"/>
      <c r="V4" s="181"/>
      <c r="W4" s="181"/>
      <c r="X4" s="181"/>
      <c r="Y4" s="181"/>
      <c r="Z4" s="180"/>
      <c r="AA4" s="180"/>
      <c r="AB4" s="180"/>
      <c r="AC4" s="180"/>
      <c r="AD4" s="180"/>
      <c r="AE4" s="180"/>
      <c r="AF4" s="180"/>
      <c r="AG4" s="180"/>
    </row>
    <row r="5" spans="1:39">
      <c r="A5" s="1" t="s">
        <v>144</v>
      </c>
      <c r="B5" s="2"/>
      <c r="C5" s="2"/>
      <c r="D5" s="179"/>
      <c r="E5" s="179"/>
      <c r="F5" s="179"/>
      <c r="G5" s="179"/>
      <c r="H5" s="179"/>
      <c r="I5" s="179"/>
      <c r="J5" s="179"/>
      <c r="K5" s="179"/>
      <c r="P5" s="180"/>
      <c r="Q5" s="180"/>
      <c r="R5" s="180"/>
      <c r="S5" s="180"/>
      <c r="T5" s="180"/>
      <c r="U5" s="181"/>
      <c r="V5" s="181"/>
      <c r="W5" s="181"/>
      <c r="X5" s="181"/>
      <c r="Y5" s="181"/>
      <c r="Z5" s="180"/>
      <c r="AA5" s="180"/>
      <c r="AB5" s="180"/>
      <c r="AC5" s="180"/>
      <c r="AD5" s="180"/>
      <c r="AE5" s="180"/>
      <c r="AF5" s="180"/>
      <c r="AG5" s="180"/>
    </row>
    <row r="6" spans="1:39">
      <c r="A6" s="1" t="s">
        <v>609</v>
      </c>
      <c r="B6" s="2"/>
      <c r="C6" s="2"/>
      <c r="D6" s="179"/>
      <c r="E6" s="179"/>
      <c r="F6" s="179"/>
      <c r="G6" s="179"/>
      <c r="H6" s="179"/>
      <c r="I6" s="179"/>
      <c r="J6" s="179"/>
      <c r="K6" s="179"/>
      <c r="P6" s="180"/>
      <c r="Q6" s="180"/>
      <c r="R6" s="180"/>
      <c r="S6" s="180"/>
      <c r="T6" s="180"/>
      <c r="U6" s="181"/>
      <c r="V6" s="181"/>
      <c r="W6" s="181"/>
      <c r="X6" s="181"/>
      <c r="Y6" s="181"/>
      <c r="Z6" s="180"/>
      <c r="AA6" s="180"/>
      <c r="AB6" s="180"/>
      <c r="AC6" s="180"/>
      <c r="AD6" s="180"/>
      <c r="AE6" s="180"/>
      <c r="AF6" s="180"/>
      <c r="AG6" s="180"/>
    </row>
    <row r="7" spans="1:39">
      <c r="A7" s="191"/>
      <c r="B7" s="191"/>
      <c r="C7" s="191"/>
      <c r="D7" s="179"/>
      <c r="E7" s="179"/>
      <c r="F7" s="179"/>
      <c r="G7" s="179"/>
      <c r="H7" s="179"/>
      <c r="I7" s="179"/>
      <c r="J7" s="179"/>
      <c r="K7" s="179"/>
      <c r="P7" s="180"/>
      <c r="Q7" s="180"/>
      <c r="R7" s="180"/>
      <c r="S7" s="180"/>
      <c r="T7" s="180"/>
      <c r="U7" s="181"/>
      <c r="V7" s="181"/>
      <c r="W7" s="181"/>
      <c r="X7" s="181"/>
      <c r="Y7" s="181"/>
      <c r="Z7" s="180"/>
      <c r="AA7" s="180"/>
      <c r="AB7" s="180"/>
      <c r="AC7" s="180"/>
      <c r="AD7" s="180"/>
      <c r="AE7" s="180"/>
      <c r="AF7" s="180"/>
      <c r="AG7" s="180"/>
    </row>
    <row r="8" spans="1:39">
      <c r="A8" s="131" t="s">
        <v>592</v>
      </c>
      <c r="B8" s="131"/>
      <c r="C8" s="131"/>
      <c r="D8" s="179"/>
      <c r="E8" s="179"/>
      <c r="F8" s="179"/>
      <c r="G8" s="179"/>
      <c r="H8" s="179"/>
      <c r="I8" s="179"/>
      <c r="J8" s="179"/>
      <c r="K8" s="179"/>
      <c r="P8" s="180"/>
      <c r="Q8" s="180"/>
      <c r="R8" s="180"/>
      <c r="S8" s="180"/>
      <c r="T8" s="180"/>
      <c r="U8" s="181"/>
      <c r="V8" s="181"/>
      <c r="W8" s="181"/>
      <c r="X8" s="181"/>
      <c r="Y8" s="181"/>
      <c r="Z8" s="180"/>
      <c r="AA8" s="180"/>
      <c r="AB8" s="180"/>
      <c r="AC8" s="180"/>
      <c r="AD8" s="180"/>
      <c r="AE8" s="180"/>
      <c r="AF8" s="180"/>
      <c r="AG8" s="180"/>
    </row>
    <row r="9" spans="1:39" s="135" customFormat="1">
      <c r="A9" s="176"/>
      <c r="B9" s="176"/>
      <c r="C9" s="176"/>
      <c r="D9" s="182"/>
      <c r="E9" s="182"/>
      <c r="F9" s="182"/>
      <c r="G9" s="182"/>
      <c r="H9" s="183"/>
      <c r="I9" s="182"/>
      <c r="J9" s="182"/>
      <c r="K9" s="183"/>
      <c r="L9" s="183"/>
      <c r="M9" s="183"/>
      <c r="N9" s="183"/>
      <c r="O9" s="183"/>
      <c r="P9" s="182"/>
      <c r="Q9" s="182"/>
      <c r="R9" s="182"/>
      <c r="S9" s="182"/>
      <c r="T9" s="182"/>
      <c r="U9" s="183"/>
      <c r="V9" s="183"/>
      <c r="W9" s="183"/>
      <c r="X9" s="183"/>
      <c r="Y9" s="183"/>
      <c r="Z9" s="183"/>
      <c r="AA9" s="183"/>
      <c r="AB9" s="183"/>
      <c r="AC9" s="183"/>
      <c r="AD9" s="183"/>
      <c r="AE9" s="183"/>
      <c r="AF9" s="183"/>
      <c r="AG9" s="182"/>
      <c r="AH9" s="182"/>
      <c r="AI9" s="183"/>
      <c r="AJ9" s="183"/>
      <c r="AK9" s="183"/>
      <c r="AL9" s="183"/>
      <c r="AM9" s="183"/>
    </row>
    <row r="10" spans="1:39" s="135" customFormat="1" ht="45">
      <c r="A10" s="32" t="s">
        <v>305</v>
      </c>
      <c r="B10" s="210" t="s">
        <v>525</v>
      </c>
      <c r="C10" s="32" t="s">
        <v>610</v>
      </c>
      <c r="D10" s="206" t="s">
        <v>679</v>
      </c>
      <c r="E10" s="32" t="s">
        <v>452</v>
      </c>
      <c r="F10" s="192" t="s">
        <v>611</v>
      </c>
      <c r="G10" s="371" t="s">
        <v>612</v>
      </c>
      <c r="H10" s="192" t="s">
        <v>613</v>
      </c>
      <c r="I10" s="192" t="s">
        <v>614</v>
      </c>
      <c r="J10" s="192" t="s">
        <v>615</v>
      </c>
      <c r="K10" s="192" t="s">
        <v>616</v>
      </c>
      <c r="L10" s="184" t="s">
        <v>617</v>
      </c>
      <c r="M10" s="184" t="s">
        <v>618</v>
      </c>
      <c r="N10" s="184" t="s">
        <v>619</v>
      </c>
      <c r="O10" s="184" t="s">
        <v>620</v>
      </c>
      <c r="P10" s="184" t="s">
        <v>621</v>
      </c>
      <c r="Q10" s="184" t="s">
        <v>622</v>
      </c>
      <c r="R10" s="184" t="s">
        <v>97</v>
      </c>
      <c r="S10" s="184" t="s">
        <v>678</v>
      </c>
      <c r="T10" s="184" t="s">
        <v>501</v>
      </c>
      <c r="Y10" s="183"/>
      <c r="Z10" s="183"/>
      <c r="AA10" s="183"/>
      <c r="AB10" s="183"/>
      <c r="AC10" s="183"/>
      <c r="AD10" s="183"/>
      <c r="AE10" s="183"/>
      <c r="AF10" s="183"/>
      <c r="AG10" s="183"/>
    </row>
    <row r="11" spans="1:39" s="135" customFormat="1">
      <c r="A11" s="18" t="s">
        <v>306</v>
      </c>
      <c r="B11" s="211" t="s">
        <v>523</v>
      </c>
      <c r="C11" s="18" t="s">
        <v>2</v>
      </c>
      <c r="D11" s="206" t="s">
        <v>49</v>
      </c>
      <c r="E11" s="18" t="s">
        <v>54</v>
      </c>
      <c r="F11" s="193" t="s">
        <v>51</v>
      </c>
      <c r="G11" s="372" t="s">
        <v>52</v>
      </c>
      <c r="H11" s="193" t="s">
        <v>70</v>
      </c>
      <c r="I11" s="193" t="s">
        <v>71</v>
      </c>
      <c r="J11" s="193" t="s">
        <v>72</v>
      </c>
      <c r="K11" s="193" t="s">
        <v>623</v>
      </c>
      <c r="L11" s="193" t="s">
        <v>79</v>
      </c>
      <c r="M11" s="193" t="s">
        <v>80</v>
      </c>
      <c r="N11" s="193" t="s">
        <v>81</v>
      </c>
      <c r="O11" s="193" t="s">
        <v>73</v>
      </c>
      <c r="P11" s="193" t="s">
        <v>74</v>
      </c>
      <c r="Q11" s="193" t="s">
        <v>75</v>
      </c>
      <c r="R11" s="193" t="s">
        <v>76</v>
      </c>
      <c r="S11" s="193" t="s">
        <v>77</v>
      </c>
      <c r="T11" s="193" t="s">
        <v>78</v>
      </c>
      <c r="Y11" s="183"/>
      <c r="Z11" s="183"/>
      <c r="AA11" s="183"/>
      <c r="AB11" s="183"/>
      <c r="AC11" s="183"/>
      <c r="AD11" s="183"/>
      <c r="AE11" s="183"/>
      <c r="AF11" s="183"/>
      <c r="AG11" s="183"/>
    </row>
    <row r="12" spans="1:39" s="135" customFormat="1">
      <c r="A12" s="73"/>
      <c r="B12" s="212"/>
      <c r="C12" s="73"/>
      <c r="D12" s="207"/>
      <c r="E12" s="73"/>
      <c r="F12" s="195"/>
      <c r="G12" s="373"/>
      <c r="H12" s="195"/>
      <c r="I12" s="195"/>
      <c r="J12" s="195"/>
      <c r="K12" s="195"/>
      <c r="L12" s="195"/>
      <c r="M12" s="195"/>
      <c r="N12" s="195"/>
      <c r="O12" s="195"/>
      <c r="P12" s="195"/>
      <c r="Q12" s="195"/>
      <c r="R12" s="195"/>
      <c r="S12" s="195"/>
      <c r="T12" s="195"/>
      <c r="Y12" s="183"/>
      <c r="Z12" s="183"/>
      <c r="AA12" s="196"/>
      <c r="AB12" s="196"/>
      <c r="AC12" s="183"/>
      <c r="AD12" s="183"/>
      <c r="AE12" s="183"/>
      <c r="AF12" s="183"/>
      <c r="AG12" s="183"/>
    </row>
    <row r="13" spans="1:39" s="7" customFormat="1" ht="45">
      <c r="A13" s="58" t="s">
        <v>307</v>
      </c>
      <c r="B13" s="58" t="s">
        <v>309</v>
      </c>
      <c r="C13" s="58" t="s">
        <v>736</v>
      </c>
      <c r="D13" s="208" t="s">
        <v>680</v>
      </c>
      <c r="E13" s="9" t="s">
        <v>453</v>
      </c>
      <c r="F13" s="188" t="s">
        <v>624</v>
      </c>
      <c r="G13" s="370" t="s">
        <v>249</v>
      </c>
      <c r="H13" s="188" t="s">
        <v>251</v>
      </c>
      <c r="I13" s="188" t="s">
        <v>625</v>
      </c>
      <c r="J13" s="188" t="s">
        <v>251</v>
      </c>
      <c r="K13" s="188" t="s">
        <v>251</v>
      </c>
      <c r="L13" s="188" t="s">
        <v>236</v>
      </c>
      <c r="M13" s="188" t="s">
        <v>236</v>
      </c>
      <c r="N13" s="188" t="s">
        <v>251</v>
      </c>
      <c r="O13" s="188" t="s">
        <v>251</v>
      </c>
      <c r="P13" s="188" t="s">
        <v>251</v>
      </c>
      <c r="Q13" s="188" t="s">
        <v>230</v>
      </c>
      <c r="R13" s="188" t="s">
        <v>249</v>
      </c>
      <c r="S13" s="188" t="s">
        <v>251</v>
      </c>
      <c r="T13" s="8" t="s">
        <v>580</v>
      </c>
      <c r="AA13" s="187"/>
      <c r="AB13" s="187"/>
    </row>
    <row r="14" spans="1:39" s="7" customFormat="1" ht="30">
      <c r="A14" s="252" t="s">
        <v>732</v>
      </c>
      <c r="B14" s="213" t="s">
        <v>408</v>
      </c>
      <c r="C14" s="10" t="s">
        <v>296</v>
      </c>
      <c r="D14" s="209" t="s">
        <v>681</v>
      </c>
      <c r="E14" s="188"/>
      <c r="F14" s="188"/>
      <c r="G14" s="370" t="s">
        <v>626</v>
      </c>
      <c r="H14" s="188" t="s">
        <v>301</v>
      </c>
      <c r="I14" s="188"/>
      <c r="J14" s="188" t="s">
        <v>627</v>
      </c>
      <c r="K14" s="188" t="s">
        <v>628</v>
      </c>
      <c r="L14" s="188" t="s">
        <v>629</v>
      </c>
      <c r="M14" s="188" t="s">
        <v>630</v>
      </c>
      <c r="N14" s="188" t="s">
        <v>631</v>
      </c>
      <c r="O14" s="188" t="s">
        <v>632</v>
      </c>
      <c r="P14" s="188" t="s">
        <v>633</v>
      </c>
      <c r="Q14" s="188" t="s">
        <v>634</v>
      </c>
      <c r="R14" s="188" t="s">
        <v>323</v>
      </c>
      <c r="S14" s="188" t="s">
        <v>253</v>
      </c>
      <c r="T14" s="188"/>
    </row>
    <row r="15" spans="1:39" s="7" customFormat="1" ht="30">
      <c r="A15" s="187"/>
      <c r="B15" s="187"/>
      <c r="C15" s="187"/>
      <c r="D15" s="187"/>
      <c r="E15" s="188"/>
      <c r="F15" s="188"/>
      <c r="G15" s="370"/>
      <c r="H15" s="188" t="s">
        <v>635</v>
      </c>
      <c r="I15" s="188"/>
      <c r="J15" s="188" t="s">
        <v>636</v>
      </c>
      <c r="K15" s="188" t="s">
        <v>636</v>
      </c>
      <c r="L15" s="188"/>
      <c r="M15" s="188"/>
      <c r="N15" s="188" t="s">
        <v>635</v>
      </c>
      <c r="O15" s="188" t="s">
        <v>635</v>
      </c>
      <c r="P15" s="188" t="s">
        <v>635</v>
      </c>
      <c r="Q15" s="188"/>
      <c r="R15" s="188"/>
      <c r="S15" s="188" t="s">
        <v>635</v>
      </c>
      <c r="T15" s="188"/>
    </row>
    <row r="16" spans="1:39" s="7" customFormat="1">
      <c r="D16" s="187"/>
      <c r="E16" s="188"/>
      <c r="F16" s="188"/>
      <c r="G16" s="370"/>
      <c r="H16" s="188" t="s">
        <v>636</v>
      </c>
      <c r="I16" s="188"/>
      <c r="J16" s="188" t="s">
        <v>295</v>
      </c>
      <c r="K16" s="188" t="s">
        <v>295</v>
      </c>
      <c r="L16" s="188"/>
      <c r="M16" s="188"/>
      <c r="N16" s="188" t="s">
        <v>636</v>
      </c>
      <c r="O16" s="188" t="s">
        <v>295</v>
      </c>
      <c r="P16" s="188" t="s">
        <v>295</v>
      </c>
      <c r="Q16" s="188"/>
      <c r="R16" s="188"/>
      <c r="S16" s="188"/>
      <c r="T16" s="188"/>
    </row>
    <row r="17" spans="1:24" s="7" customFormat="1">
      <c r="D17" s="189"/>
      <c r="E17" s="188"/>
      <c r="F17" s="188"/>
      <c r="G17" s="370"/>
      <c r="H17" s="188" t="s">
        <v>253</v>
      </c>
      <c r="I17" s="188"/>
      <c r="J17" s="188" t="s">
        <v>253</v>
      </c>
      <c r="K17" s="188" t="s">
        <v>253</v>
      </c>
      <c r="L17" s="188"/>
      <c r="M17" s="188"/>
      <c r="N17" s="188"/>
      <c r="O17" s="188" t="s">
        <v>636</v>
      </c>
      <c r="P17" s="188" t="s">
        <v>636</v>
      </c>
      <c r="Q17" s="188"/>
      <c r="R17" s="188"/>
      <c r="S17" s="188" t="s">
        <v>636</v>
      </c>
      <c r="T17" s="188"/>
    </row>
    <row r="18" spans="1:24" s="7" customFormat="1">
      <c r="D18" s="188"/>
      <c r="E18" s="188"/>
      <c r="F18" s="188"/>
      <c r="G18" s="188"/>
      <c r="H18" s="188"/>
      <c r="I18" s="188"/>
      <c r="J18" s="188"/>
      <c r="K18" s="188"/>
      <c r="L18" s="188"/>
      <c r="M18" s="188" t="s">
        <v>253</v>
      </c>
      <c r="N18" s="188" t="s">
        <v>253</v>
      </c>
      <c r="O18" s="188" t="s">
        <v>253</v>
      </c>
      <c r="P18" s="188"/>
      <c r="Q18" s="188"/>
      <c r="R18" s="188"/>
      <c r="S18" s="188"/>
    </row>
    <row r="19" spans="1:24" s="7" customFormat="1">
      <c r="A19" s="197" t="s">
        <v>672</v>
      </c>
      <c r="B19" s="197"/>
      <c r="C19" s="197"/>
      <c r="D19" s="187"/>
      <c r="E19" s="187"/>
      <c r="F19" s="187"/>
      <c r="G19" s="187"/>
      <c r="H19" s="189"/>
      <c r="I19" s="189"/>
      <c r="K19" s="187"/>
      <c r="L19" s="187"/>
      <c r="M19" s="198"/>
      <c r="N19" s="198"/>
      <c r="O19" s="198"/>
      <c r="P19" s="198"/>
      <c r="Q19" s="198"/>
      <c r="R19" s="198"/>
      <c r="S19" s="198"/>
      <c r="T19" s="198"/>
      <c r="U19" s="198"/>
      <c r="V19" s="198"/>
    </row>
    <row r="20" spans="1:24" s="135" customFormat="1">
      <c r="A20" s="1" t="s">
        <v>144</v>
      </c>
      <c r="B20" s="2"/>
      <c r="C20" s="2"/>
      <c r="D20" s="176"/>
      <c r="E20" s="176"/>
      <c r="F20" s="182"/>
      <c r="G20" s="182"/>
      <c r="H20" s="190"/>
      <c r="I20" s="190"/>
      <c r="K20" s="182"/>
      <c r="L20" s="182"/>
      <c r="M20" s="198"/>
      <c r="N20" s="198"/>
      <c r="O20" s="198"/>
      <c r="P20" s="198"/>
      <c r="Q20" s="198"/>
      <c r="R20" s="198"/>
      <c r="S20" s="198"/>
      <c r="T20" s="198"/>
      <c r="U20" s="199"/>
      <c r="V20" s="199"/>
    </row>
    <row r="21" spans="1:24" s="135" customFormat="1">
      <c r="A21" s="1" t="s">
        <v>609</v>
      </c>
      <c r="B21" s="2"/>
      <c r="C21" s="2"/>
      <c r="D21" s="176"/>
      <c r="E21" s="176"/>
      <c r="F21" s="176"/>
      <c r="G21" s="182"/>
      <c r="H21" s="182"/>
      <c r="I21" s="190"/>
      <c r="J21" s="190"/>
      <c r="K21" s="190"/>
      <c r="L21" s="182"/>
      <c r="M21" s="182"/>
      <c r="N21" s="200"/>
      <c r="O21" s="200"/>
      <c r="P21" s="200"/>
      <c r="Q21" s="200"/>
      <c r="R21" s="200"/>
      <c r="S21" s="200"/>
      <c r="T21" s="200"/>
      <c r="U21" s="200"/>
      <c r="V21" s="201"/>
    </row>
    <row r="22" spans="1:24">
      <c r="J22" s="182"/>
      <c r="K22" s="182"/>
      <c r="L22" s="182"/>
      <c r="M22" s="182"/>
      <c r="N22" s="182"/>
      <c r="O22" s="182"/>
      <c r="P22" s="182"/>
      <c r="Q22" s="182"/>
      <c r="R22" s="182"/>
      <c r="S22" s="182"/>
      <c r="T22" s="182"/>
      <c r="U22" s="182"/>
      <c r="V22" s="182"/>
      <c r="W22" s="182"/>
    </row>
    <row r="23" spans="1:24">
      <c r="A23" s="131" t="s">
        <v>637</v>
      </c>
      <c r="B23" s="131"/>
      <c r="C23" s="131"/>
      <c r="J23" s="182"/>
      <c r="K23" s="182"/>
      <c r="L23" s="182"/>
      <c r="M23" s="182"/>
      <c r="N23" s="182"/>
      <c r="O23" s="182"/>
      <c r="P23" s="182"/>
      <c r="Q23" s="182"/>
      <c r="R23" s="182"/>
      <c r="S23" s="182"/>
      <c r="T23" s="182"/>
      <c r="U23" s="182"/>
      <c r="V23" s="182"/>
      <c r="W23" s="182"/>
      <c r="X23" s="182"/>
    </row>
    <row r="24" spans="1:24">
      <c r="A24" s="131"/>
      <c r="B24" s="131"/>
      <c r="C24" s="131"/>
      <c r="J24" s="182"/>
      <c r="K24" s="182"/>
      <c r="L24" s="182"/>
      <c r="M24" s="182"/>
      <c r="N24" s="182"/>
      <c r="O24" s="182"/>
      <c r="P24" s="182"/>
      <c r="Q24" s="182"/>
      <c r="R24" s="182"/>
      <c r="S24" s="182"/>
      <c r="T24" s="182"/>
      <c r="U24" s="182"/>
      <c r="V24" s="182"/>
      <c r="W24" s="182"/>
      <c r="X24" s="182"/>
    </row>
    <row r="25" spans="1:24" ht="30">
      <c r="A25" s="210" t="s">
        <v>525</v>
      </c>
      <c r="B25" s="32" t="s">
        <v>610</v>
      </c>
      <c r="C25" s="184" t="s">
        <v>638</v>
      </c>
      <c r="D25" s="184" t="s">
        <v>639</v>
      </c>
      <c r="E25" s="184" t="s">
        <v>96</v>
      </c>
      <c r="F25" s="184" t="s">
        <v>325</v>
      </c>
      <c r="G25" s="184" t="s">
        <v>640</v>
      </c>
      <c r="H25" s="184" t="s">
        <v>641</v>
      </c>
      <c r="I25" s="184" t="s">
        <v>642</v>
      </c>
      <c r="J25" s="192" t="s">
        <v>94</v>
      </c>
      <c r="K25" s="321" t="s">
        <v>921</v>
      </c>
      <c r="L25" s="202" t="s">
        <v>95</v>
      </c>
      <c r="M25" s="202" t="s">
        <v>643</v>
      </c>
      <c r="N25" s="202" t="s">
        <v>644</v>
      </c>
      <c r="O25" s="374" t="s">
        <v>645</v>
      </c>
      <c r="P25" s="374" t="s">
        <v>646</v>
      </c>
      <c r="Q25" s="184" t="s">
        <v>98</v>
      </c>
      <c r="R25" s="321" t="s">
        <v>925</v>
      </c>
      <c r="S25" s="321" t="s">
        <v>926</v>
      </c>
    </row>
    <row r="26" spans="1:24">
      <c r="A26" s="211" t="s">
        <v>523</v>
      </c>
      <c r="B26" s="18" t="s">
        <v>2</v>
      </c>
      <c r="C26" s="194" t="s">
        <v>176</v>
      </c>
      <c r="D26" s="193" t="s">
        <v>177</v>
      </c>
      <c r="E26" s="194" t="s">
        <v>647</v>
      </c>
      <c r="F26" s="194" t="s">
        <v>648</v>
      </c>
      <c r="G26" s="194" t="s">
        <v>649</v>
      </c>
      <c r="H26" s="194" t="s">
        <v>650</v>
      </c>
      <c r="I26" s="194" t="s">
        <v>651</v>
      </c>
      <c r="J26" s="203" t="s">
        <v>504</v>
      </c>
      <c r="K26" s="322" t="s">
        <v>922</v>
      </c>
      <c r="L26" s="194" t="s">
        <v>505</v>
      </c>
      <c r="M26" s="194" t="s">
        <v>652</v>
      </c>
      <c r="N26" s="194" t="s">
        <v>653</v>
      </c>
      <c r="O26" s="375" t="s">
        <v>654</v>
      </c>
      <c r="P26" s="375" t="s">
        <v>655</v>
      </c>
      <c r="Q26" s="194" t="s">
        <v>656</v>
      </c>
      <c r="R26" s="323" t="s">
        <v>923</v>
      </c>
      <c r="S26" s="323" t="s">
        <v>924</v>
      </c>
    </row>
    <row r="27" spans="1:24">
      <c r="A27" s="212"/>
      <c r="B27" s="73"/>
      <c r="C27" s="195"/>
      <c r="D27" s="195"/>
      <c r="E27" s="195"/>
      <c r="F27" s="195"/>
      <c r="G27" s="195"/>
      <c r="H27" s="195"/>
      <c r="I27" s="195"/>
      <c r="J27" s="195"/>
      <c r="K27" s="315"/>
      <c r="L27" s="195"/>
      <c r="M27" s="195"/>
      <c r="N27" s="195"/>
      <c r="O27" s="373"/>
      <c r="P27" s="373"/>
      <c r="Q27" s="195"/>
      <c r="R27" s="324"/>
      <c r="S27" s="324"/>
    </row>
    <row r="28" spans="1:24" s="187" customFormat="1" ht="60">
      <c r="A28" s="58" t="s">
        <v>309</v>
      </c>
      <c r="B28" s="58" t="s">
        <v>309</v>
      </c>
      <c r="C28" s="188" t="s">
        <v>224</v>
      </c>
      <c r="D28" s="188" t="s">
        <v>224</v>
      </c>
      <c r="E28" s="188" t="s">
        <v>224</v>
      </c>
      <c r="F28" s="204" t="s">
        <v>669</v>
      </c>
      <c r="G28" s="188" t="s">
        <v>224</v>
      </c>
      <c r="H28" s="188" t="s">
        <v>224</v>
      </c>
      <c r="I28" s="188" t="s">
        <v>224</v>
      </c>
      <c r="J28" s="188" t="s">
        <v>320</v>
      </c>
      <c r="K28" s="316"/>
      <c r="L28" s="188" t="s">
        <v>224</v>
      </c>
      <c r="M28" s="188" t="s">
        <v>224</v>
      </c>
      <c r="N28" s="188" t="s">
        <v>657</v>
      </c>
      <c r="O28" s="370" t="s">
        <v>658</v>
      </c>
      <c r="P28" s="370" t="s">
        <v>659</v>
      </c>
      <c r="Q28" s="188" t="s">
        <v>230</v>
      </c>
      <c r="R28" s="316"/>
      <c r="S28" s="316"/>
    </row>
    <row r="29" spans="1:24" s="187" customFormat="1" ht="30">
      <c r="A29" s="213" t="s">
        <v>408</v>
      </c>
      <c r="B29" s="10" t="s">
        <v>296</v>
      </c>
      <c r="C29" s="188" t="s">
        <v>660</v>
      </c>
      <c r="D29" s="188" t="s">
        <v>661</v>
      </c>
      <c r="E29" s="188" t="s">
        <v>322</v>
      </c>
      <c r="F29" s="188"/>
      <c r="G29" s="188" t="s">
        <v>662</v>
      </c>
      <c r="H29" s="188" t="s">
        <v>663</v>
      </c>
      <c r="I29" s="188" t="s">
        <v>664</v>
      </c>
      <c r="J29" s="188"/>
      <c r="K29" s="316"/>
      <c r="L29" s="188" t="s">
        <v>321</v>
      </c>
      <c r="M29" s="188" t="s">
        <v>665</v>
      </c>
      <c r="N29" s="188"/>
      <c r="O29" s="370"/>
      <c r="P29" s="370"/>
      <c r="Q29" s="188" t="s">
        <v>324</v>
      </c>
      <c r="R29" s="316"/>
      <c r="S29" s="316"/>
    </row>
    <row r="30" spans="1:24" s="187" customFormat="1">
      <c r="B30" s="7"/>
      <c r="C30" s="188"/>
      <c r="D30" s="188"/>
      <c r="E30" s="188"/>
      <c r="F30" s="188"/>
      <c r="G30" s="188"/>
      <c r="H30" s="188"/>
      <c r="I30" s="188"/>
      <c r="J30" s="188"/>
      <c r="K30" s="316"/>
      <c r="L30" s="188"/>
      <c r="M30" s="188"/>
      <c r="N30" s="188"/>
      <c r="O30" s="370"/>
      <c r="P30" s="370"/>
      <c r="Q30" s="188"/>
      <c r="R30" s="316"/>
      <c r="S30" s="316"/>
    </row>
    <row r="31" spans="1:24" s="187" customFormat="1">
      <c r="B31" s="188"/>
      <c r="C31" s="188"/>
      <c r="D31" s="188"/>
      <c r="E31" s="188"/>
      <c r="F31" s="188"/>
      <c r="G31" s="188"/>
      <c r="H31" s="188"/>
      <c r="I31" s="188"/>
      <c r="J31" s="188"/>
      <c r="K31" s="316"/>
      <c r="L31" s="188"/>
      <c r="M31" s="188"/>
      <c r="N31" s="188"/>
      <c r="O31" s="188"/>
      <c r="R31" s="316"/>
      <c r="S31" s="316"/>
    </row>
    <row r="32" spans="1:24" s="187" customFormat="1">
      <c r="B32" s="188"/>
      <c r="C32" s="188"/>
      <c r="D32" s="188"/>
      <c r="E32" s="188"/>
      <c r="F32" s="188"/>
      <c r="G32" s="188"/>
      <c r="H32" s="188"/>
      <c r="I32" s="7"/>
      <c r="J32" s="188"/>
      <c r="K32" s="188"/>
      <c r="L32" s="188"/>
      <c r="M32" s="188"/>
      <c r="N32" s="188"/>
      <c r="O32" s="188"/>
    </row>
    <row r="33" spans="1:21">
      <c r="A33" s="191"/>
      <c r="H33" s="182"/>
    </row>
    <row r="34" spans="1:21">
      <c r="J34" s="182"/>
    </row>
    <row r="37" spans="1:21">
      <c r="G37" s="182"/>
      <c r="H37" s="182"/>
      <c r="I37" s="182"/>
      <c r="J37" s="182"/>
      <c r="K37" s="182"/>
      <c r="L37" s="205"/>
      <c r="M37" s="205"/>
      <c r="N37" s="205"/>
      <c r="P37" s="205"/>
      <c r="Q37" s="205"/>
      <c r="R37" s="205"/>
      <c r="S37" s="205"/>
      <c r="T37" s="205"/>
    </row>
    <row r="38" spans="1:21">
      <c r="D38" s="135"/>
      <c r="G38" s="182"/>
      <c r="H38" s="182"/>
      <c r="I38" s="182"/>
      <c r="J38" s="182"/>
      <c r="K38" s="182"/>
      <c r="L38" s="182"/>
      <c r="M38" s="205"/>
      <c r="N38" s="205"/>
      <c r="P38" s="205"/>
      <c r="Q38" s="205"/>
      <c r="R38" s="205"/>
      <c r="S38" s="205"/>
      <c r="T38" s="205"/>
      <c r="U38" s="205"/>
    </row>
    <row r="39" spans="1:21">
      <c r="D39" s="135"/>
    </row>
  </sheetData>
  <sheetProtection selectLockedCells="1" selectUnlockedCells="1"/>
  <dataValidations count="1">
    <dataValidation allowBlank="1" sqref="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formula1>0</formula1>
      <formula2>0</formula2>
    </dataValidation>
  </dataValidations>
  <pageMargins left="0.78749999999999998" right="0.78749999999999998" top="0.98402777777777772" bottom="0.98402777777777772" header="0.51180555555555551" footer="0.51180555555555551"/>
  <pageSetup paperSize="9" scale="29" firstPageNumber="0" orientation="landscape" cellComments="atEnd"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18"/>
  <sheetViews>
    <sheetView showGridLines="0" zoomScale="80" zoomScaleNormal="80" zoomScaleSheetLayoutView="130" workbookViewId="0"/>
  </sheetViews>
  <sheetFormatPr defaultColWidth="9.28515625" defaultRowHeight="15"/>
  <cols>
    <col min="1" max="1" width="22.7109375" style="103" customWidth="1"/>
    <col min="2" max="2" width="33.7109375" style="103" customWidth="1"/>
    <col min="3" max="3" width="9.42578125" style="103" customWidth="1"/>
    <col min="4" max="4" width="25" style="103" bestFit="1" customWidth="1"/>
    <col min="5" max="5" width="19.5703125" style="103" bestFit="1" customWidth="1"/>
    <col min="6" max="8" width="16.7109375" style="103" customWidth="1"/>
    <col min="9" max="9" width="33.28515625" style="103" customWidth="1"/>
    <col min="10" max="10" width="34" style="103" customWidth="1"/>
    <col min="11" max="240" width="9.28515625" style="103"/>
    <col min="241" max="241" width="18.28515625" style="103" customWidth="1"/>
    <col min="242" max="242" width="13.28515625" style="103" customWidth="1"/>
    <col min="243" max="243" width="18.42578125" style="103" customWidth="1"/>
    <col min="244" max="244" width="18.28515625" style="103" customWidth="1"/>
    <col min="245" max="248" width="13.28515625" style="103" customWidth="1"/>
    <col min="249" max="249" width="9.28515625" style="103"/>
    <col min="250" max="250" width="19.5703125" style="103" customWidth="1"/>
    <col min="251" max="496" width="9.28515625" style="103"/>
    <col min="497" max="497" width="18.28515625" style="103" customWidth="1"/>
    <col min="498" max="498" width="13.28515625" style="103" customWidth="1"/>
    <col min="499" max="499" width="18.42578125" style="103" customWidth="1"/>
    <col min="500" max="500" width="18.28515625" style="103" customWidth="1"/>
    <col min="501" max="504" width="13.28515625" style="103" customWidth="1"/>
    <col min="505" max="505" width="9.28515625" style="103"/>
    <col min="506" max="506" width="19.5703125" style="103" customWidth="1"/>
    <col min="507" max="752" width="9.28515625" style="103"/>
    <col min="753" max="753" width="18.28515625" style="103" customWidth="1"/>
    <col min="754" max="754" width="13.28515625" style="103" customWidth="1"/>
    <col min="755" max="755" width="18.42578125" style="103" customWidth="1"/>
    <col min="756" max="756" width="18.28515625" style="103" customWidth="1"/>
    <col min="757" max="760" width="13.28515625" style="103" customWidth="1"/>
    <col min="761" max="761" width="9.28515625" style="103"/>
    <col min="762" max="762" width="19.5703125" style="103" customWidth="1"/>
    <col min="763" max="1008" width="9.28515625" style="103"/>
    <col min="1009" max="1009" width="18.28515625" style="103" customWidth="1"/>
    <col min="1010" max="1010" width="13.28515625" style="103" customWidth="1"/>
    <col min="1011" max="1011" width="18.42578125" style="103" customWidth="1"/>
    <col min="1012" max="1012" width="18.28515625" style="103" customWidth="1"/>
    <col min="1013" max="1016" width="13.28515625" style="103" customWidth="1"/>
    <col min="1017" max="1017" width="9.28515625" style="103"/>
    <col min="1018" max="1018" width="19.5703125" style="103" customWidth="1"/>
    <col min="1019" max="1264" width="9.28515625" style="103"/>
    <col min="1265" max="1265" width="18.28515625" style="103" customWidth="1"/>
    <col min="1266" max="1266" width="13.28515625" style="103" customWidth="1"/>
    <col min="1267" max="1267" width="18.42578125" style="103" customWidth="1"/>
    <col min="1268" max="1268" width="18.28515625" style="103" customWidth="1"/>
    <col min="1269" max="1272" width="13.28515625" style="103" customWidth="1"/>
    <col min="1273" max="1273" width="9.28515625" style="103"/>
    <col min="1274" max="1274" width="19.5703125" style="103" customWidth="1"/>
    <col min="1275" max="1520" width="9.28515625" style="103"/>
    <col min="1521" max="1521" width="18.28515625" style="103" customWidth="1"/>
    <col min="1522" max="1522" width="13.28515625" style="103" customWidth="1"/>
    <col min="1523" max="1523" width="18.42578125" style="103" customWidth="1"/>
    <col min="1524" max="1524" width="18.28515625" style="103" customWidth="1"/>
    <col min="1525" max="1528" width="13.28515625" style="103" customWidth="1"/>
    <col min="1529" max="1529" width="9.28515625" style="103"/>
    <col min="1530" max="1530" width="19.5703125" style="103" customWidth="1"/>
    <col min="1531" max="1776" width="9.28515625" style="103"/>
    <col min="1777" max="1777" width="18.28515625" style="103" customWidth="1"/>
    <col min="1778" max="1778" width="13.28515625" style="103" customWidth="1"/>
    <col min="1779" max="1779" width="18.42578125" style="103" customWidth="1"/>
    <col min="1780" max="1780" width="18.28515625" style="103" customWidth="1"/>
    <col min="1781" max="1784" width="13.28515625" style="103" customWidth="1"/>
    <col min="1785" max="1785" width="9.28515625" style="103"/>
    <col min="1786" max="1786" width="19.5703125" style="103" customWidth="1"/>
    <col min="1787" max="2032" width="9.28515625" style="103"/>
    <col min="2033" max="2033" width="18.28515625" style="103" customWidth="1"/>
    <col min="2034" max="2034" width="13.28515625" style="103" customWidth="1"/>
    <col min="2035" max="2035" width="18.42578125" style="103" customWidth="1"/>
    <col min="2036" max="2036" width="18.28515625" style="103" customWidth="1"/>
    <col min="2037" max="2040" width="13.28515625" style="103" customWidth="1"/>
    <col min="2041" max="2041" width="9.28515625" style="103"/>
    <col min="2042" max="2042" width="19.5703125" style="103" customWidth="1"/>
    <col min="2043" max="2288" width="9.28515625" style="103"/>
    <col min="2289" max="2289" width="18.28515625" style="103" customWidth="1"/>
    <col min="2290" max="2290" width="13.28515625" style="103" customWidth="1"/>
    <col min="2291" max="2291" width="18.42578125" style="103" customWidth="1"/>
    <col min="2292" max="2292" width="18.28515625" style="103" customWidth="1"/>
    <col min="2293" max="2296" width="13.28515625" style="103" customWidth="1"/>
    <col min="2297" max="2297" width="9.28515625" style="103"/>
    <col min="2298" max="2298" width="19.5703125" style="103" customWidth="1"/>
    <col min="2299" max="2544" width="9.28515625" style="103"/>
    <col min="2545" max="2545" width="18.28515625" style="103" customWidth="1"/>
    <col min="2546" max="2546" width="13.28515625" style="103" customWidth="1"/>
    <col min="2547" max="2547" width="18.42578125" style="103" customWidth="1"/>
    <col min="2548" max="2548" width="18.28515625" style="103" customWidth="1"/>
    <col min="2549" max="2552" width="13.28515625" style="103" customWidth="1"/>
    <col min="2553" max="2553" width="9.28515625" style="103"/>
    <col min="2554" max="2554" width="19.5703125" style="103" customWidth="1"/>
    <col min="2555" max="2800" width="9.28515625" style="103"/>
    <col min="2801" max="2801" width="18.28515625" style="103" customWidth="1"/>
    <col min="2802" max="2802" width="13.28515625" style="103" customWidth="1"/>
    <col min="2803" max="2803" width="18.42578125" style="103" customWidth="1"/>
    <col min="2804" max="2804" width="18.28515625" style="103" customWidth="1"/>
    <col min="2805" max="2808" width="13.28515625" style="103" customWidth="1"/>
    <col min="2809" max="2809" width="9.28515625" style="103"/>
    <col min="2810" max="2810" width="19.5703125" style="103" customWidth="1"/>
    <col min="2811" max="3056" width="9.28515625" style="103"/>
    <col min="3057" max="3057" width="18.28515625" style="103" customWidth="1"/>
    <col min="3058" max="3058" width="13.28515625" style="103" customWidth="1"/>
    <col min="3059" max="3059" width="18.42578125" style="103" customWidth="1"/>
    <col min="3060" max="3060" width="18.28515625" style="103" customWidth="1"/>
    <col min="3061" max="3064" width="13.28515625" style="103" customWidth="1"/>
    <col min="3065" max="3065" width="9.28515625" style="103"/>
    <col min="3066" max="3066" width="19.5703125" style="103" customWidth="1"/>
    <col min="3067" max="3312" width="9.28515625" style="103"/>
    <col min="3313" max="3313" width="18.28515625" style="103" customWidth="1"/>
    <col min="3314" max="3314" width="13.28515625" style="103" customWidth="1"/>
    <col min="3315" max="3315" width="18.42578125" style="103" customWidth="1"/>
    <col min="3316" max="3316" width="18.28515625" style="103" customWidth="1"/>
    <col min="3317" max="3320" width="13.28515625" style="103" customWidth="1"/>
    <col min="3321" max="3321" width="9.28515625" style="103"/>
    <col min="3322" max="3322" width="19.5703125" style="103" customWidth="1"/>
    <col min="3323" max="3568" width="9.28515625" style="103"/>
    <col min="3569" max="3569" width="18.28515625" style="103" customWidth="1"/>
    <col min="3570" max="3570" width="13.28515625" style="103" customWidth="1"/>
    <col min="3571" max="3571" width="18.42578125" style="103" customWidth="1"/>
    <col min="3572" max="3572" width="18.28515625" style="103" customWidth="1"/>
    <col min="3573" max="3576" width="13.28515625" style="103" customWidth="1"/>
    <col min="3577" max="3577" width="9.28515625" style="103"/>
    <col min="3578" max="3578" width="19.5703125" style="103" customWidth="1"/>
    <col min="3579" max="3824" width="9.28515625" style="103"/>
    <col min="3825" max="3825" width="18.28515625" style="103" customWidth="1"/>
    <col min="3826" max="3826" width="13.28515625" style="103" customWidth="1"/>
    <col min="3827" max="3827" width="18.42578125" style="103" customWidth="1"/>
    <col min="3828" max="3828" width="18.28515625" style="103" customWidth="1"/>
    <col min="3829" max="3832" width="13.28515625" style="103" customWidth="1"/>
    <col min="3833" max="3833" width="9.28515625" style="103"/>
    <col min="3834" max="3834" width="19.5703125" style="103" customWidth="1"/>
    <col min="3835" max="4080" width="9.28515625" style="103"/>
    <col min="4081" max="4081" width="18.28515625" style="103" customWidth="1"/>
    <col min="4082" max="4082" width="13.28515625" style="103" customWidth="1"/>
    <col min="4083" max="4083" width="18.42578125" style="103" customWidth="1"/>
    <col min="4084" max="4084" width="18.28515625" style="103" customWidth="1"/>
    <col min="4085" max="4088" width="13.28515625" style="103" customWidth="1"/>
    <col min="4089" max="4089" width="9.28515625" style="103"/>
    <col min="4090" max="4090" width="19.5703125" style="103" customWidth="1"/>
    <col min="4091" max="4336" width="9.28515625" style="103"/>
    <col min="4337" max="4337" width="18.28515625" style="103" customWidth="1"/>
    <col min="4338" max="4338" width="13.28515625" style="103" customWidth="1"/>
    <col min="4339" max="4339" width="18.42578125" style="103" customWidth="1"/>
    <col min="4340" max="4340" width="18.28515625" style="103" customWidth="1"/>
    <col min="4341" max="4344" width="13.28515625" style="103" customWidth="1"/>
    <col min="4345" max="4345" width="9.28515625" style="103"/>
    <col min="4346" max="4346" width="19.5703125" style="103" customWidth="1"/>
    <col min="4347" max="4592" width="9.28515625" style="103"/>
    <col min="4593" max="4593" width="18.28515625" style="103" customWidth="1"/>
    <col min="4594" max="4594" width="13.28515625" style="103" customWidth="1"/>
    <col min="4595" max="4595" width="18.42578125" style="103" customWidth="1"/>
    <col min="4596" max="4596" width="18.28515625" style="103" customWidth="1"/>
    <col min="4597" max="4600" width="13.28515625" style="103" customWidth="1"/>
    <col min="4601" max="4601" width="9.28515625" style="103"/>
    <col min="4602" max="4602" width="19.5703125" style="103" customWidth="1"/>
    <col min="4603" max="4848" width="9.28515625" style="103"/>
    <col min="4849" max="4849" width="18.28515625" style="103" customWidth="1"/>
    <col min="4850" max="4850" width="13.28515625" style="103" customWidth="1"/>
    <col min="4851" max="4851" width="18.42578125" style="103" customWidth="1"/>
    <col min="4852" max="4852" width="18.28515625" style="103" customWidth="1"/>
    <col min="4853" max="4856" width="13.28515625" style="103" customWidth="1"/>
    <col min="4857" max="4857" width="9.28515625" style="103"/>
    <col min="4858" max="4858" width="19.5703125" style="103" customWidth="1"/>
    <col min="4859" max="5104" width="9.28515625" style="103"/>
    <col min="5105" max="5105" width="18.28515625" style="103" customWidth="1"/>
    <col min="5106" max="5106" width="13.28515625" style="103" customWidth="1"/>
    <col min="5107" max="5107" width="18.42578125" style="103" customWidth="1"/>
    <col min="5108" max="5108" width="18.28515625" style="103" customWidth="1"/>
    <col min="5109" max="5112" width="13.28515625" style="103" customWidth="1"/>
    <col min="5113" max="5113" width="9.28515625" style="103"/>
    <col min="5114" max="5114" width="19.5703125" style="103" customWidth="1"/>
    <col min="5115" max="5360" width="9.28515625" style="103"/>
    <col min="5361" max="5361" width="18.28515625" style="103" customWidth="1"/>
    <col min="5362" max="5362" width="13.28515625" style="103" customWidth="1"/>
    <col min="5363" max="5363" width="18.42578125" style="103" customWidth="1"/>
    <col min="5364" max="5364" width="18.28515625" style="103" customWidth="1"/>
    <col min="5365" max="5368" width="13.28515625" style="103" customWidth="1"/>
    <col min="5369" max="5369" width="9.28515625" style="103"/>
    <col min="5370" max="5370" width="19.5703125" style="103" customWidth="1"/>
    <col min="5371" max="5616" width="9.28515625" style="103"/>
    <col min="5617" max="5617" width="18.28515625" style="103" customWidth="1"/>
    <col min="5618" max="5618" width="13.28515625" style="103" customWidth="1"/>
    <col min="5619" max="5619" width="18.42578125" style="103" customWidth="1"/>
    <col min="5620" max="5620" width="18.28515625" style="103" customWidth="1"/>
    <col min="5621" max="5624" width="13.28515625" style="103" customWidth="1"/>
    <col min="5625" max="5625" width="9.28515625" style="103"/>
    <col min="5626" max="5626" width="19.5703125" style="103" customWidth="1"/>
    <col min="5627" max="5872" width="9.28515625" style="103"/>
    <col min="5873" max="5873" width="18.28515625" style="103" customWidth="1"/>
    <col min="5874" max="5874" width="13.28515625" style="103" customWidth="1"/>
    <col min="5875" max="5875" width="18.42578125" style="103" customWidth="1"/>
    <col min="5876" max="5876" width="18.28515625" style="103" customWidth="1"/>
    <col min="5877" max="5880" width="13.28515625" style="103" customWidth="1"/>
    <col min="5881" max="5881" width="9.28515625" style="103"/>
    <col min="5882" max="5882" width="19.5703125" style="103" customWidth="1"/>
    <col min="5883" max="6128" width="9.28515625" style="103"/>
    <col min="6129" max="6129" width="18.28515625" style="103" customWidth="1"/>
    <col min="6130" max="6130" width="13.28515625" style="103" customWidth="1"/>
    <col min="6131" max="6131" width="18.42578125" style="103" customWidth="1"/>
    <col min="6132" max="6132" width="18.28515625" style="103" customWidth="1"/>
    <col min="6133" max="6136" width="13.28515625" style="103" customWidth="1"/>
    <col min="6137" max="6137" width="9.28515625" style="103"/>
    <col min="6138" max="6138" width="19.5703125" style="103" customWidth="1"/>
    <col min="6139" max="6384" width="9.28515625" style="103"/>
    <col min="6385" max="6385" width="18.28515625" style="103" customWidth="1"/>
    <col min="6386" max="6386" width="13.28515625" style="103" customWidth="1"/>
    <col min="6387" max="6387" width="18.42578125" style="103" customWidth="1"/>
    <col min="6388" max="6388" width="18.28515625" style="103" customWidth="1"/>
    <col min="6389" max="6392" width="13.28515625" style="103" customWidth="1"/>
    <col min="6393" max="6393" width="9.28515625" style="103"/>
    <col min="6394" max="6394" width="19.5703125" style="103" customWidth="1"/>
    <col min="6395" max="6640" width="9.28515625" style="103"/>
    <col min="6641" max="6641" width="18.28515625" style="103" customWidth="1"/>
    <col min="6642" max="6642" width="13.28515625" style="103" customWidth="1"/>
    <col min="6643" max="6643" width="18.42578125" style="103" customWidth="1"/>
    <col min="6644" max="6644" width="18.28515625" style="103" customWidth="1"/>
    <col min="6645" max="6648" width="13.28515625" style="103" customWidth="1"/>
    <col min="6649" max="6649" width="9.28515625" style="103"/>
    <col min="6650" max="6650" width="19.5703125" style="103" customWidth="1"/>
    <col min="6651" max="6896" width="9.28515625" style="103"/>
    <col min="6897" max="6897" width="18.28515625" style="103" customWidth="1"/>
    <col min="6898" max="6898" width="13.28515625" style="103" customWidth="1"/>
    <col min="6899" max="6899" width="18.42578125" style="103" customWidth="1"/>
    <col min="6900" max="6900" width="18.28515625" style="103" customWidth="1"/>
    <col min="6901" max="6904" width="13.28515625" style="103" customWidth="1"/>
    <col min="6905" max="6905" width="9.28515625" style="103"/>
    <col min="6906" max="6906" width="19.5703125" style="103" customWidth="1"/>
    <col min="6907" max="7152" width="9.28515625" style="103"/>
    <col min="7153" max="7153" width="18.28515625" style="103" customWidth="1"/>
    <col min="7154" max="7154" width="13.28515625" style="103" customWidth="1"/>
    <col min="7155" max="7155" width="18.42578125" style="103" customWidth="1"/>
    <col min="7156" max="7156" width="18.28515625" style="103" customWidth="1"/>
    <col min="7157" max="7160" width="13.28515625" style="103" customWidth="1"/>
    <col min="7161" max="7161" width="9.28515625" style="103"/>
    <col min="7162" max="7162" width="19.5703125" style="103" customWidth="1"/>
    <col min="7163" max="7408" width="9.28515625" style="103"/>
    <col min="7409" max="7409" width="18.28515625" style="103" customWidth="1"/>
    <col min="7410" max="7410" width="13.28515625" style="103" customWidth="1"/>
    <col min="7411" max="7411" width="18.42578125" style="103" customWidth="1"/>
    <col min="7412" max="7412" width="18.28515625" style="103" customWidth="1"/>
    <col min="7413" max="7416" width="13.28515625" style="103" customWidth="1"/>
    <col min="7417" max="7417" width="9.28515625" style="103"/>
    <col min="7418" max="7418" width="19.5703125" style="103" customWidth="1"/>
    <col min="7419" max="7664" width="9.28515625" style="103"/>
    <col min="7665" max="7665" width="18.28515625" style="103" customWidth="1"/>
    <col min="7666" max="7666" width="13.28515625" style="103" customWidth="1"/>
    <col min="7667" max="7667" width="18.42578125" style="103" customWidth="1"/>
    <col min="7668" max="7668" width="18.28515625" style="103" customWidth="1"/>
    <col min="7669" max="7672" width="13.28515625" style="103" customWidth="1"/>
    <col min="7673" max="7673" width="9.28515625" style="103"/>
    <col min="7674" max="7674" width="19.5703125" style="103" customWidth="1"/>
    <col min="7675" max="7920" width="9.28515625" style="103"/>
    <col min="7921" max="7921" width="18.28515625" style="103" customWidth="1"/>
    <col min="7922" max="7922" width="13.28515625" style="103" customWidth="1"/>
    <col min="7923" max="7923" width="18.42578125" style="103" customWidth="1"/>
    <col min="7924" max="7924" width="18.28515625" style="103" customWidth="1"/>
    <col min="7925" max="7928" width="13.28515625" style="103" customWidth="1"/>
    <col min="7929" max="7929" width="9.28515625" style="103"/>
    <col min="7930" max="7930" width="19.5703125" style="103" customWidth="1"/>
    <col min="7931" max="8176" width="9.28515625" style="103"/>
    <col min="8177" max="8177" width="18.28515625" style="103" customWidth="1"/>
    <col min="8178" max="8178" width="13.28515625" style="103" customWidth="1"/>
    <col min="8179" max="8179" width="18.42578125" style="103" customWidth="1"/>
    <col min="8180" max="8180" width="18.28515625" style="103" customWidth="1"/>
    <col min="8181" max="8184" width="13.28515625" style="103" customWidth="1"/>
    <col min="8185" max="8185" width="9.28515625" style="103"/>
    <col min="8186" max="8186" width="19.5703125" style="103" customWidth="1"/>
    <col min="8187" max="8432" width="9.28515625" style="103"/>
    <col min="8433" max="8433" width="18.28515625" style="103" customWidth="1"/>
    <col min="8434" max="8434" width="13.28515625" style="103" customWidth="1"/>
    <col min="8435" max="8435" width="18.42578125" style="103" customWidth="1"/>
    <col min="8436" max="8436" width="18.28515625" style="103" customWidth="1"/>
    <col min="8437" max="8440" width="13.28515625" style="103" customWidth="1"/>
    <col min="8441" max="8441" width="9.28515625" style="103"/>
    <col min="8442" max="8442" width="19.5703125" style="103" customWidth="1"/>
    <col min="8443" max="8688" width="9.28515625" style="103"/>
    <col min="8689" max="8689" width="18.28515625" style="103" customWidth="1"/>
    <col min="8690" max="8690" width="13.28515625" style="103" customWidth="1"/>
    <col min="8691" max="8691" width="18.42578125" style="103" customWidth="1"/>
    <col min="8692" max="8692" width="18.28515625" style="103" customWidth="1"/>
    <col min="8693" max="8696" width="13.28515625" style="103" customWidth="1"/>
    <col min="8697" max="8697" width="9.28515625" style="103"/>
    <col min="8698" max="8698" width="19.5703125" style="103" customWidth="1"/>
    <col min="8699" max="8944" width="9.28515625" style="103"/>
    <col min="8945" max="8945" width="18.28515625" style="103" customWidth="1"/>
    <col min="8946" max="8946" width="13.28515625" style="103" customWidth="1"/>
    <col min="8947" max="8947" width="18.42578125" style="103" customWidth="1"/>
    <col min="8948" max="8948" width="18.28515625" style="103" customWidth="1"/>
    <col min="8949" max="8952" width="13.28515625" style="103" customWidth="1"/>
    <col min="8953" max="8953" width="9.28515625" style="103"/>
    <col min="8954" max="8954" width="19.5703125" style="103" customWidth="1"/>
    <col min="8955" max="9200" width="9.28515625" style="103"/>
    <col min="9201" max="9201" width="18.28515625" style="103" customWidth="1"/>
    <col min="9202" max="9202" width="13.28515625" style="103" customWidth="1"/>
    <col min="9203" max="9203" width="18.42578125" style="103" customWidth="1"/>
    <col min="9204" max="9204" width="18.28515625" style="103" customWidth="1"/>
    <col min="9205" max="9208" width="13.28515625" style="103" customWidth="1"/>
    <col min="9209" max="9209" width="9.28515625" style="103"/>
    <col min="9210" max="9210" width="19.5703125" style="103" customWidth="1"/>
    <col min="9211" max="9456" width="9.28515625" style="103"/>
    <col min="9457" max="9457" width="18.28515625" style="103" customWidth="1"/>
    <col min="9458" max="9458" width="13.28515625" style="103" customWidth="1"/>
    <col min="9459" max="9459" width="18.42578125" style="103" customWidth="1"/>
    <col min="9460" max="9460" width="18.28515625" style="103" customWidth="1"/>
    <col min="9461" max="9464" width="13.28515625" style="103" customWidth="1"/>
    <col min="9465" max="9465" width="9.28515625" style="103"/>
    <col min="9466" max="9466" width="19.5703125" style="103" customWidth="1"/>
    <col min="9467" max="9712" width="9.28515625" style="103"/>
    <col min="9713" max="9713" width="18.28515625" style="103" customWidth="1"/>
    <col min="9714" max="9714" width="13.28515625" style="103" customWidth="1"/>
    <col min="9715" max="9715" width="18.42578125" style="103" customWidth="1"/>
    <col min="9716" max="9716" width="18.28515625" style="103" customWidth="1"/>
    <col min="9717" max="9720" width="13.28515625" style="103" customWidth="1"/>
    <col min="9721" max="9721" width="9.28515625" style="103"/>
    <col min="9722" max="9722" width="19.5703125" style="103" customWidth="1"/>
    <col min="9723" max="9968" width="9.28515625" style="103"/>
    <col min="9969" max="9969" width="18.28515625" style="103" customWidth="1"/>
    <col min="9970" max="9970" width="13.28515625" style="103" customWidth="1"/>
    <col min="9971" max="9971" width="18.42578125" style="103" customWidth="1"/>
    <col min="9972" max="9972" width="18.28515625" style="103" customWidth="1"/>
    <col min="9973" max="9976" width="13.28515625" style="103" customWidth="1"/>
    <col min="9977" max="9977" width="9.28515625" style="103"/>
    <col min="9978" max="9978" width="19.5703125" style="103" customWidth="1"/>
    <col min="9979" max="10224" width="9.28515625" style="103"/>
    <col min="10225" max="10225" width="18.28515625" style="103" customWidth="1"/>
    <col min="10226" max="10226" width="13.28515625" style="103" customWidth="1"/>
    <col min="10227" max="10227" width="18.42578125" style="103" customWidth="1"/>
    <col min="10228" max="10228" width="18.28515625" style="103" customWidth="1"/>
    <col min="10229" max="10232" width="13.28515625" style="103" customWidth="1"/>
    <col min="10233" max="10233" width="9.28515625" style="103"/>
    <col min="10234" max="10234" width="19.5703125" style="103" customWidth="1"/>
    <col min="10235" max="10480" width="9.28515625" style="103"/>
    <col min="10481" max="10481" width="18.28515625" style="103" customWidth="1"/>
    <col min="10482" max="10482" width="13.28515625" style="103" customWidth="1"/>
    <col min="10483" max="10483" width="18.42578125" style="103" customWidth="1"/>
    <col min="10484" max="10484" width="18.28515625" style="103" customWidth="1"/>
    <col min="10485" max="10488" width="13.28515625" style="103" customWidth="1"/>
    <col min="10489" max="10489" width="9.28515625" style="103"/>
    <col min="10490" max="10490" width="19.5703125" style="103" customWidth="1"/>
    <col min="10491" max="10736" width="9.28515625" style="103"/>
    <col min="10737" max="10737" width="18.28515625" style="103" customWidth="1"/>
    <col min="10738" max="10738" width="13.28515625" style="103" customWidth="1"/>
    <col min="10739" max="10739" width="18.42578125" style="103" customWidth="1"/>
    <col min="10740" max="10740" width="18.28515625" style="103" customWidth="1"/>
    <col min="10741" max="10744" width="13.28515625" style="103" customWidth="1"/>
    <col min="10745" max="10745" width="9.28515625" style="103"/>
    <col min="10746" max="10746" width="19.5703125" style="103" customWidth="1"/>
    <col min="10747" max="10992" width="9.28515625" style="103"/>
    <col min="10993" max="10993" width="18.28515625" style="103" customWidth="1"/>
    <col min="10994" max="10994" width="13.28515625" style="103" customWidth="1"/>
    <col min="10995" max="10995" width="18.42578125" style="103" customWidth="1"/>
    <col min="10996" max="10996" width="18.28515625" style="103" customWidth="1"/>
    <col min="10997" max="11000" width="13.28515625" style="103" customWidth="1"/>
    <col min="11001" max="11001" width="9.28515625" style="103"/>
    <col min="11002" max="11002" width="19.5703125" style="103" customWidth="1"/>
    <col min="11003" max="11248" width="9.28515625" style="103"/>
    <col min="11249" max="11249" width="18.28515625" style="103" customWidth="1"/>
    <col min="11250" max="11250" width="13.28515625" style="103" customWidth="1"/>
    <col min="11251" max="11251" width="18.42578125" style="103" customWidth="1"/>
    <col min="11252" max="11252" width="18.28515625" style="103" customWidth="1"/>
    <col min="11253" max="11256" width="13.28515625" style="103" customWidth="1"/>
    <col min="11257" max="11257" width="9.28515625" style="103"/>
    <col min="11258" max="11258" width="19.5703125" style="103" customWidth="1"/>
    <col min="11259" max="11504" width="9.28515625" style="103"/>
    <col min="11505" max="11505" width="18.28515625" style="103" customWidth="1"/>
    <col min="11506" max="11506" width="13.28515625" style="103" customWidth="1"/>
    <col min="11507" max="11507" width="18.42578125" style="103" customWidth="1"/>
    <col min="11508" max="11508" width="18.28515625" style="103" customWidth="1"/>
    <col min="11509" max="11512" width="13.28515625" style="103" customWidth="1"/>
    <col min="11513" max="11513" width="9.28515625" style="103"/>
    <col min="11514" max="11514" width="19.5703125" style="103" customWidth="1"/>
    <col min="11515" max="11760" width="9.28515625" style="103"/>
    <col min="11761" max="11761" width="18.28515625" style="103" customWidth="1"/>
    <col min="11762" max="11762" width="13.28515625" style="103" customWidth="1"/>
    <col min="11763" max="11763" width="18.42578125" style="103" customWidth="1"/>
    <col min="11764" max="11764" width="18.28515625" style="103" customWidth="1"/>
    <col min="11765" max="11768" width="13.28515625" style="103" customWidth="1"/>
    <col min="11769" max="11769" width="9.28515625" style="103"/>
    <col min="11770" max="11770" width="19.5703125" style="103" customWidth="1"/>
    <col min="11771" max="12016" width="9.28515625" style="103"/>
    <col min="12017" max="12017" width="18.28515625" style="103" customWidth="1"/>
    <col min="12018" max="12018" width="13.28515625" style="103" customWidth="1"/>
    <col min="12019" max="12019" width="18.42578125" style="103" customWidth="1"/>
    <col min="12020" max="12020" width="18.28515625" style="103" customWidth="1"/>
    <col min="12021" max="12024" width="13.28515625" style="103" customWidth="1"/>
    <col min="12025" max="12025" width="9.28515625" style="103"/>
    <col min="12026" max="12026" width="19.5703125" style="103" customWidth="1"/>
    <col min="12027" max="12272" width="9.28515625" style="103"/>
    <col min="12273" max="12273" width="18.28515625" style="103" customWidth="1"/>
    <col min="12274" max="12274" width="13.28515625" style="103" customWidth="1"/>
    <col min="12275" max="12275" width="18.42578125" style="103" customWidth="1"/>
    <col min="12276" max="12276" width="18.28515625" style="103" customWidth="1"/>
    <col min="12277" max="12280" width="13.28515625" style="103" customWidth="1"/>
    <col min="12281" max="12281" width="9.28515625" style="103"/>
    <col min="12282" max="12282" width="19.5703125" style="103" customWidth="1"/>
    <col min="12283" max="12528" width="9.28515625" style="103"/>
    <col min="12529" max="12529" width="18.28515625" style="103" customWidth="1"/>
    <col min="12530" max="12530" width="13.28515625" style="103" customWidth="1"/>
    <col min="12531" max="12531" width="18.42578125" style="103" customWidth="1"/>
    <col min="12532" max="12532" width="18.28515625" style="103" customWidth="1"/>
    <col min="12533" max="12536" width="13.28515625" style="103" customWidth="1"/>
    <col min="12537" max="12537" width="9.28515625" style="103"/>
    <col min="12538" max="12538" width="19.5703125" style="103" customWidth="1"/>
    <col min="12539" max="12784" width="9.28515625" style="103"/>
    <col min="12785" max="12785" width="18.28515625" style="103" customWidth="1"/>
    <col min="12786" max="12786" width="13.28515625" style="103" customWidth="1"/>
    <col min="12787" max="12787" width="18.42578125" style="103" customWidth="1"/>
    <col min="12788" max="12788" width="18.28515625" style="103" customWidth="1"/>
    <col min="12789" max="12792" width="13.28515625" style="103" customWidth="1"/>
    <col min="12793" max="12793" width="9.28515625" style="103"/>
    <col min="12794" max="12794" width="19.5703125" style="103" customWidth="1"/>
    <col min="12795" max="13040" width="9.28515625" style="103"/>
    <col min="13041" max="13041" width="18.28515625" style="103" customWidth="1"/>
    <col min="13042" max="13042" width="13.28515625" style="103" customWidth="1"/>
    <col min="13043" max="13043" width="18.42578125" style="103" customWidth="1"/>
    <col min="13044" max="13044" width="18.28515625" style="103" customWidth="1"/>
    <col min="13045" max="13048" width="13.28515625" style="103" customWidth="1"/>
    <col min="13049" max="13049" width="9.28515625" style="103"/>
    <col min="13050" max="13050" width="19.5703125" style="103" customWidth="1"/>
    <col min="13051" max="13296" width="9.28515625" style="103"/>
    <col min="13297" max="13297" width="18.28515625" style="103" customWidth="1"/>
    <col min="13298" max="13298" width="13.28515625" style="103" customWidth="1"/>
    <col min="13299" max="13299" width="18.42578125" style="103" customWidth="1"/>
    <col min="13300" max="13300" width="18.28515625" style="103" customWidth="1"/>
    <col min="13301" max="13304" width="13.28515625" style="103" customWidth="1"/>
    <col min="13305" max="13305" width="9.28515625" style="103"/>
    <col min="13306" max="13306" width="19.5703125" style="103" customWidth="1"/>
    <col min="13307" max="13552" width="9.28515625" style="103"/>
    <col min="13553" max="13553" width="18.28515625" style="103" customWidth="1"/>
    <col min="13554" max="13554" width="13.28515625" style="103" customWidth="1"/>
    <col min="13555" max="13555" width="18.42578125" style="103" customWidth="1"/>
    <col min="13556" max="13556" width="18.28515625" style="103" customWidth="1"/>
    <col min="13557" max="13560" width="13.28515625" style="103" customWidth="1"/>
    <col min="13561" max="13561" width="9.28515625" style="103"/>
    <col min="13562" max="13562" width="19.5703125" style="103" customWidth="1"/>
    <col min="13563" max="13808" width="9.28515625" style="103"/>
    <col min="13809" max="13809" width="18.28515625" style="103" customWidth="1"/>
    <col min="13810" max="13810" width="13.28515625" style="103" customWidth="1"/>
    <col min="13811" max="13811" width="18.42578125" style="103" customWidth="1"/>
    <col min="13812" max="13812" width="18.28515625" style="103" customWidth="1"/>
    <col min="13813" max="13816" width="13.28515625" style="103" customWidth="1"/>
    <col min="13817" max="13817" width="9.28515625" style="103"/>
    <col min="13818" max="13818" width="19.5703125" style="103" customWidth="1"/>
    <col min="13819" max="14064" width="9.28515625" style="103"/>
    <col min="14065" max="14065" width="18.28515625" style="103" customWidth="1"/>
    <col min="14066" max="14066" width="13.28515625" style="103" customWidth="1"/>
    <col min="14067" max="14067" width="18.42578125" style="103" customWidth="1"/>
    <col min="14068" max="14068" width="18.28515625" style="103" customWidth="1"/>
    <col min="14069" max="14072" width="13.28515625" style="103" customWidth="1"/>
    <col min="14073" max="14073" width="9.28515625" style="103"/>
    <col min="14074" max="14074" width="19.5703125" style="103" customWidth="1"/>
    <col min="14075" max="14320" width="9.28515625" style="103"/>
    <col min="14321" max="14321" width="18.28515625" style="103" customWidth="1"/>
    <col min="14322" max="14322" width="13.28515625" style="103" customWidth="1"/>
    <col min="14323" max="14323" width="18.42578125" style="103" customWidth="1"/>
    <col min="14324" max="14324" width="18.28515625" style="103" customWidth="1"/>
    <col min="14325" max="14328" width="13.28515625" style="103" customWidth="1"/>
    <col min="14329" max="14329" width="9.28515625" style="103"/>
    <col min="14330" max="14330" width="19.5703125" style="103" customWidth="1"/>
    <col min="14331" max="14576" width="9.28515625" style="103"/>
    <col min="14577" max="14577" width="18.28515625" style="103" customWidth="1"/>
    <col min="14578" max="14578" width="13.28515625" style="103" customWidth="1"/>
    <col min="14579" max="14579" width="18.42578125" style="103" customWidth="1"/>
    <col min="14580" max="14580" width="18.28515625" style="103" customWidth="1"/>
    <col min="14581" max="14584" width="13.28515625" style="103" customWidth="1"/>
    <col min="14585" max="14585" width="9.28515625" style="103"/>
    <col min="14586" max="14586" width="19.5703125" style="103" customWidth="1"/>
    <col min="14587" max="14832" width="9.28515625" style="103"/>
    <col min="14833" max="14833" width="18.28515625" style="103" customWidth="1"/>
    <col min="14834" max="14834" width="13.28515625" style="103" customWidth="1"/>
    <col min="14835" max="14835" width="18.42578125" style="103" customWidth="1"/>
    <col min="14836" max="14836" width="18.28515625" style="103" customWidth="1"/>
    <col min="14837" max="14840" width="13.28515625" style="103" customWidth="1"/>
    <col min="14841" max="14841" width="9.28515625" style="103"/>
    <col min="14842" max="14842" width="19.5703125" style="103" customWidth="1"/>
    <col min="14843" max="15088" width="9.28515625" style="103"/>
    <col min="15089" max="15089" width="18.28515625" style="103" customWidth="1"/>
    <col min="15090" max="15090" width="13.28515625" style="103" customWidth="1"/>
    <col min="15091" max="15091" width="18.42578125" style="103" customWidth="1"/>
    <col min="15092" max="15092" width="18.28515625" style="103" customWidth="1"/>
    <col min="15093" max="15096" width="13.28515625" style="103" customWidth="1"/>
    <col min="15097" max="15097" width="9.28515625" style="103"/>
    <col min="15098" max="15098" width="19.5703125" style="103" customWidth="1"/>
    <col min="15099" max="15344" width="9.28515625" style="103"/>
    <col min="15345" max="15345" width="18.28515625" style="103" customWidth="1"/>
    <col min="15346" max="15346" width="13.28515625" style="103" customWidth="1"/>
    <col min="15347" max="15347" width="18.42578125" style="103" customWidth="1"/>
    <col min="15348" max="15348" width="18.28515625" style="103" customWidth="1"/>
    <col min="15349" max="15352" width="13.28515625" style="103" customWidth="1"/>
    <col min="15353" max="15353" width="9.28515625" style="103"/>
    <col min="15354" max="15354" width="19.5703125" style="103" customWidth="1"/>
    <col min="15355" max="15600" width="9.28515625" style="103"/>
    <col min="15601" max="15601" width="18.28515625" style="103" customWidth="1"/>
    <col min="15602" max="15602" width="13.28515625" style="103" customWidth="1"/>
    <col min="15603" max="15603" width="18.42578125" style="103" customWidth="1"/>
    <col min="15604" max="15604" width="18.28515625" style="103" customWidth="1"/>
    <col min="15605" max="15608" width="13.28515625" style="103" customWidth="1"/>
    <col min="15609" max="15609" width="9.28515625" style="103"/>
    <col min="15610" max="15610" width="19.5703125" style="103" customWidth="1"/>
    <col min="15611" max="15856" width="9.28515625" style="103"/>
    <col min="15857" max="15857" width="18.28515625" style="103" customWidth="1"/>
    <col min="15858" max="15858" width="13.28515625" style="103" customWidth="1"/>
    <col min="15859" max="15859" width="18.42578125" style="103" customWidth="1"/>
    <col min="15860" max="15860" width="18.28515625" style="103" customWidth="1"/>
    <col min="15861" max="15864" width="13.28515625" style="103" customWidth="1"/>
    <col min="15865" max="15865" width="9.28515625" style="103"/>
    <col min="15866" max="15866" width="19.5703125" style="103" customWidth="1"/>
    <col min="15867" max="16112" width="9.28515625" style="103"/>
    <col min="16113" max="16113" width="18.28515625" style="103" customWidth="1"/>
    <col min="16114" max="16114" width="13.28515625" style="103" customWidth="1"/>
    <col min="16115" max="16115" width="18.42578125" style="103" customWidth="1"/>
    <col min="16116" max="16116" width="18.28515625" style="103" customWidth="1"/>
    <col min="16117" max="16120" width="13.28515625" style="103" customWidth="1"/>
    <col min="16121" max="16121" width="9.28515625" style="103"/>
    <col min="16122" max="16122" width="19.5703125" style="103" customWidth="1"/>
    <col min="16123" max="16384" width="9.28515625" style="103"/>
  </cols>
  <sheetData>
    <row r="1" spans="1:20">
      <c r="A1" s="44" t="s">
        <v>208</v>
      </c>
      <c r="C1" s="127"/>
    </row>
    <row r="2" spans="1:20" s="3" customFormat="1">
      <c r="A2" s="31" t="s">
        <v>145</v>
      </c>
      <c r="B2" s="110"/>
      <c r="C2" s="127"/>
      <c r="D2" s="111"/>
      <c r="E2" s="111"/>
      <c r="H2" s="111"/>
      <c r="I2" s="111"/>
      <c r="J2" s="111"/>
      <c r="K2" s="111"/>
      <c r="L2" s="111"/>
      <c r="M2" s="111"/>
      <c r="N2" s="111"/>
      <c r="O2" s="111"/>
      <c r="P2" s="111"/>
      <c r="Q2" s="111"/>
      <c r="R2" s="111"/>
      <c r="S2" s="111"/>
      <c r="T2" s="111"/>
    </row>
    <row r="3" spans="1:20" s="3" customFormat="1">
      <c r="A3" s="80"/>
      <c r="B3" s="112"/>
      <c r="C3" s="127"/>
      <c r="D3" s="113"/>
      <c r="E3" s="113"/>
      <c r="F3" s="115"/>
      <c r="G3" s="115"/>
      <c r="H3" s="115"/>
      <c r="I3" s="115"/>
      <c r="J3" s="115"/>
      <c r="K3" s="115"/>
      <c r="L3" s="115"/>
      <c r="M3" s="115"/>
      <c r="N3" s="115"/>
      <c r="O3" s="115"/>
      <c r="P3" s="115"/>
      <c r="Q3" s="115"/>
      <c r="R3" s="115"/>
      <c r="S3" s="115"/>
      <c r="T3" s="115"/>
    </row>
    <row r="4" spans="1:20" s="3" customFormat="1">
      <c r="A4" s="44" t="s">
        <v>443</v>
      </c>
      <c r="B4" s="112"/>
      <c r="C4" s="127"/>
      <c r="D4" s="113"/>
      <c r="E4" s="113"/>
      <c r="F4" s="115"/>
      <c r="G4" s="115"/>
      <c r="H4" s="115"/>
      <c r="I4" s="115"/>
      <c r="J4" s="115"/>
      <c r="K4" s="115"/>
      <c r="L4" s="115"/>
      <c r="M4" s="115"/>
      <c r="N4" s="115"/>
      <c r="O4" s="115"/>
      <c r="P4" s="115"/>
      <c r="Q4" s="115"/>
      <c r="R4" s="115"/>
      <c r="S4" s="115"/>
      <c r="T4" s="115"/>
    </row>
    <row r="5" spans="1:20" s="3" customFormat="1">
      <c r="A5" s="80"/>
      <c r="B5" s="127"/>
      <c r="C5" s="127"/>
      <c r="D5" s="113"/>
      <c r="E5" s="113"/>
      <c r="F5" s="115"/>
      <c r="G5" s="115"/>
      <c r="H5" s="115"/>
      <c r="I5" s="115"/>
      <c r="J5" s="115"/>
      <c r="K5" s="115"/>
      <c r="L5" s="115"/>
      <c r="M5" s="115"/>
      <c r="N5" s="115"/>
      <c r="O5" s="115"/>
      <c r="P5" s="115"/>
      <c r="Q5" s="115"/>
      <c r="R5" s="115"/>
      <c r="S5" s="115"/>
      <c r="T5" s="115"/>
    </row>
    <row r="6" spans="1:20" s="3" customFormat="1">
      <c r="A6" s="31" t="s">
        <v>145</v>
      </c>
      <c r="B6" s="113"/>
      <c r="C6" s="127"/>
      <c r="D6" s="113"/>
      <c r="E6" s="113"/>
      <c r="F6" s="115"/>
      <c r="G6" s="115"/>
      <c r="H6" s="115"/>
      <c r="I6" s="115"/>
      <c r="J6" s="115"/>
      <c r="K6" s="115"/>
      <c r="L6" s="115"/>
      <c r="M6" s="115"/>
      <c r="N6" s="115"/>
      <c r="O6" s="115"/>
      <c r="P6" s="115"/>
      <c r="Q6" s="115"/>
      <c r="R6" s="115"/>
      <c r="S6" s="115"/>
      <c r="T6" s="115"/>
    </row>
    <row r="7" spans="1:20" s="3" customFormat="1">
      <c r="B7" s="113"/>
      <c r="C7" s="127"/>
      <c r="D7" s="32" t="s">
        <v>155</v>
      </c>
      <c r="E7" s="32" t="s">
        <v>156</v>
      </c>
      <c r="F7" s="32" t="s">
        <v>286</v>
      </c>
      <c r="G7" s="115"/>
      <c r="H7" s="115"/>
      <c r="I7" s="115"/>
      <c r="J7" s="115"/>
      <c r="K7" s="115"/>
      <c r="L7" s="115"/>
      <c r="M7" s="115"/>
      <c r="N7" s="115"/>
      <c r="O7" s="115"/>
      <c r="P7" s="115"/>
      <c r="Q7" s="115"/>
      <c r="R7" s="115"/>
      <c r="S7" s="115"/>
      <c r="T7" s="115"/>
    </row>
    <row r="8" spans="1:20" s="3" customFormat="1">
      <c r="B8" s="113"/>
      <c r="C8" s="83"/>
      <c r="D8" s="18" t="s">
        <v>2</v>
      </c>
      <c r="E8" s="18" t="s">
        <v>53</v>
      </c>
      <c r="F8" s="18" t="s">
        <v>44</v>
      </c>
      <c r="G8" s="115"/>
      <c r="H8" s="115"/>
      <c r="I8" s="115"/>
      <c r="J8" s="115"/>
      <c r="K8" s="115"/>
      <c r="L8" s="115"/>
      <c r="M8" s="115"/>
      <c r="N8" s="115"/>
      <c r="O8" s="115"/>
      <c r="P8" s="115"/>
      <c r="Q8" s="115"/>
      <c r="R8" s="115"/>
      <c r="S8" s="115"/>
      <c r="T8" s="115"/>
    </row>
    <row r="9" spans="1:20" s="3" customFormat="1">
      <c r="B9" s="39" t="s">
        <v>102</v>
      </c>
      <c r="C9" s="18" t="s">
        <v>3</v>
      </c>
      <c r="D9" s="73"/>
      <c r="E9" s="73"/>
      <c r="F9" s="73"/>
      <c r="G9" s="13" t="s">
        <v>251</v>
      </c>
      <c r="H9" s="13" t="s">
        <v>331</v>
      </c>
      <c r="I9" s="13" t="s">
        <v>332</v>
      </c>
      <c r="J9" s="11" t="s">
        <v>330</v>
      </c>
      <c r="K9" s="115"/>
      <c r="L9" s="115"/>
      <c r="M9" s="115"/>
    </row>
    <row r="10" spans="1:20" s="3" customFormat="1">
      <c r="B10" s="39" t="s">
        <v>103</v>
      </c>
      <c r="C10" s="18" t="s">
        <v>4</v>
      </c>
      <c r="D10" s="73"/>
      <c r="E10" s="73"/>
      <c r="F10" s="73"/>
      <c r="G10" s="13" t="s">
        <v>251</v>
      </c>
      <c r="H10" s="13" t="s">
        <v>331</v>
      </c>
      <c r="I10" s="13" t="s">
        <v>333</v>
      </c>
      <c r="J10" s="11" t="s">
        <v>330</v>
      </c>
      <c r="K10" s="115"/>
      <c r="L10" s="115"/>
      <c r="M10" s="115"/>
      <c r="N10" s="115"/>
      <c r="O10" s="115"/>
      <c r="P10" s="115"/>
      <c r="Q10" s="115"/>
      <c r="R10" s="115"/>
      <c r="S10" s="115"/>
      <c r="T10" s="115"/>
    </row>
    <row r="11" spans="1:20" s="3" customFormat="1">
      <c r="B11" s="39" t="s">
        <v>104</v>
      </c>
      <c r="C11" s="18" t="s">
        <v>5</v>
      </c>
      <c r="D11" s="73"/>
      <c r="E11" s="73"/>
      <c r="F11" s="73"/>
      <c r="G11" s="13" t="s">
        <v>251</v>
      </c>
      <c r="H11" s="13" t="s">
        <v>331</v>
      </c>
      <c r="I11" s="13" t="s">
        <v>334</v>
      </c>
      <c r="J11" s="11" t="s">
        <v>330</v>
      </c>
      <c r="K11" s="115"/>
      <c r="L11" s="115"/>
      <c r="M11" s="115"/>
      <c r="N11" s="115"/>
      <c r="O11" s="115"/>
      <c r="P11" s="115"/>
      <c r="Q11" s="115"/>
      <c r="R11" s="115"/>
      <c r="S11" s="115"/>
      <c r="T11" s="115"/>
    </row>
    <row r="12" spans="1:20" s="3" customFormat="1">
      <c r="B12" s="39" t="s">
        <v>181</v>
      </c>
      <c r="C12" s="18" t="s">
        <v>6</v>
      </c>
      <c r="D12" s="73"/>
      <c r="E12" s="73"/>
      <c r="F12" s="73"/>
      <c r="G12" s="13" t="s">
        <v>251</v>
      </c>
      <c r="H12" s="13" t="s">
        <v>336</v>
      </c>
      <c r="I12" s="13"/>
      <c r="J12" s="11" t="s">
        <v>335</v>
      </c>
      <c r="K12" s="115"/>
      <c r="L12" s="115"/>
      <c r="M12" s="115"/>
      <c r="N12" s="115"/>
      <c r="O12" s="115"/>
      <c r="P12" s="115"/>
      <c r="Q12" s="115"/>
      <c r="R12" s="115"/>
      <c r="S12" s="115"/>
      <c r="T12" s="115"/>
    </row>
    <row r="13" spans="1:20" s="3" customFormat="1">
      <c r="B13" s="39" t="s">
        <v>105</v>
      </c>
      <c r="C13" s="18" t="s">
        <v>39</v>
      </c>
      <c r="D13" s="73"/>
      <c r="E13" s="73"/>
      <c r="F13" s="73"/>
      <c r="G13" s="13" t="s">
        <v>251</v>
      </c>
      <c r="H13" s="13" t="s">
        <v>336</v>
      </c>
      <c r="I13" s="13"/>
      <c r="J13" s="11" t="s">
        <v>337</v>
      </c>
      <c r="K13" s="115"/>
      <c r="L13" s="115"/>
      <c r="M13" s="115"/>
      <c r="N13" s="115"/>
      <c r="O13" s="115"/>
      <c r="P13" s="115"/>
      <c r="Q13" s="115"/>
      <c r="R13" s="115"/>
      <c r="S13" s="115"/>
      <c r="T13" s="115"/>
    </row>
    <row r="14" spans="1:20" s="3" customFormat="1" ht="30">
      <c r="B14" s="39" t="s">
        <v>870</v>
      </c>
      <c r="C14" s="18" t="s">
        <v>7</v>
      </c>
      <c r="D14" s="73"/>
      <c r="E14" s="73"/>
      <c r="F14" s="73"/>
      <c r="G14" s="13" t="s">
        <v>251</v>
      </c>
      <c r="H14" s="13" t="s">
        <v>331</v>
      </c>
      <c r="I14" s="13" t="s">
        <v>338</v>
      </c>
      <c r="J14" s="11" t="s">
        <v>330</v>
      </c>
      <c r="K14" s="115"/>
      <c r="L14" s="115"/>
      <c r="M14" s="115"/>
      <c r="N14" s="115"/>
      <c r="O14" s="115"/>
      <c r="P14" s="115"/>
      <c r="Q14" s="115"/>
      <c r="R14" s="115"/>
      <c r="S14" s="115"/>
      <c r="T14" s="115"/>
    </row>
    <row r="15" spans="1:20" s="3" customFormat="1" ht="30">
      <c r="B15" s="25" t="s">
        <v>163</v>
      </c>
      <c r="C15" s="18" t="s">
        <v>8</v>
      </c>
      <c r="D15" s="73"/>
      <c r="E15" s="73"/>
      <c r="F15" s="73"/>
      <c r="G15" s="13" t="s">
        <v>251</v>
      </c>
      <c r="H15" s="13" t="s">
        <v>340</v>
      </c>
      <c r="I15" s="13" t="s">
        <v>339</v>
      </c>
      <c r="J15" s="11" t="s">
        <v>330</v>
      </c>
      <c r="K15" s="115"/>
      <c r="L15" s="115"/>
      <c r="M15" s="115"/>
      <c r="N15" s="115"/>
      <c r="O15" s="115"/>
      <c r="P15" s="115"/>
      <c r="Q15" s="115"/>
      <c r="R15" s="115"/>
      <c r="S15" s="115"/>
      <c r="T15" s="115"/>
    </row>
    <row r="16" spans="1:20">
      <c r="D16" s="16" t="s">
        <v>386</v>
      </c>
      <c r="E16" s="16" t="s">
        <v>387</v>
      </c>
      <c r="F16" s="43"/>
    </row>
    <row r="17" spans="4:6">
      <c r="D17" s="3" t="s">
        <v>294</v>
      </c>
      <c r="E17" s="3" t="s">
        <v>294</v>
      </c>
      <c r="F17" s="3" t="s">
        <v>294</v>
      </c>
    </row>
    <row r="18" spans="4:6">
      <c r="D18" s="3" t="s">
        <v>295</v>
      </c>
      <c r="E18" s="3" t="s">
        <v>295</v>
      </c>
      <c r="F18" s="3" t="s">
        <v>295</v>
      </c>
    </row>
  </sheetData>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1:P32"/>
  <sheetViews>
    <sheetView showGridLines="0" zoomScale="80" zoomScaleNormal="80" workbookViewId="0">
      <selection activeCell="J1" sqref="J1:J2"/>
    </sheetView>
  </sheetViews>
  <sheetFormatPr defaultColWidth="11.42578125" defaultRowHeight="15"/>
  <cols>
    <col min="1" max="1" width="34.42578125" style="103" customWidth="1"/>
    <col min="2" max="2" width="35" style="3" customWidth="1"/>
    <col min="3" max="3" width="9.5703125" style="103" customWidth="1"/>
    <col min="4" max="4" width="11.28515625" style="103" customWidth="1"/>
    <col min="5" max="7" width="11.42578125" style="103"/>
    <col min="8" max="9" width="17.28515625" style="103" customWidth="1"/>
    <col min="10" max="10" width="21.7109375" style="103" customWidth="1"/>
    <col min="11" max="11" width="11.42578125" style="103"/>
    <col min="12" max="12" width="35.28515625" style="103" customWidth="1"/>
    <col min="13" max="16384" width="11.42578125" style="103"/>
  </cols>
  <sheetData>
    <row r="1" spans="1:16">
      <c r="A1" s="44" t="s">
        <v>213</v>
      </c>
      <c r="C1" s="44"/>
      <c r="J1" s="153" t="s">
        <v>1335</v>
      </c>
    </row>
    <row r="2" spans="1:16">
      <c r="A2" s="31" t="s">
        <v>152</v>
      </c>
      <c r="C2" s="31"/>
      <c r="D2" s="102"/>
      <c r="E2" s="104"/>
      <c r="F2" s="102"/>
      <c r="G2" s="102"/>
      <c r="H2" s="102"/>
      <c r="I2" s="102"/>
      <c r="J2" s="459" t="s">
        <v>1336</v>
      </c>
      <c r="K2" s="102"/>
      <c r="L2" s="102"/>
      <c r="M2" s="105"/>
      <c r="N2" s="105"/>
      <c r="O2" s="105"/>
      <c r="P2" s="102"/>
    </row>
    <row r="3" spans="1:16" ht="12" customHeight="1">
      <c r="A3" s="80"/>
      <c r="C3" s="80"/>
    </row>
    <row r="4" spans="1:16">
      <c r="A4" s="44" t="s">
        <v>444</v>
      </c>
      <c r="C4" s="44"/>
    </row>
    <row r="5" spans="1:16" ht="12" customHeight="1">
      <c r="A5" s="80"/>
      <c r="C5" s="80"/>
    </row>
    <row r="6" spans="1:16">
      <c r="A6" s="31" t="s">
        <v>152</v>
      </c>
      <c r="B6" s="103"/>
      <c r="C6" s="31"/>
      <c r="D6" s="128"/>
    </row>
    <row r="7" spans="1:16">
      <c r="B7" s="129"/>
      <c r="C7" s="70"/>
      <c r="D7" s="32" t="s">
        <v>155</v>
      </c>
      <c r="E7" s="32" t="s">
        <v>156</v>
      </c>
      <c r="F7" s="32" t="s">
        <v>286</v>
      </c>
    </row>
    <row r="8" spans="1:16">
      <c r="B8" s="129"/>
      <c r="C8" s="70"/>
      <c r="D8" s="18" t="s">
        <v>2</v>
      </c>
      <c r="E8" s="18" t="s">
        <v>53</v>
      </c>
      <c r="F8" s="18" t="s">
        <v>44</v>
      </c>
    </row>
    <row r="9" spans="1:16">
      <c r="B9" s="25" t="s">
        <v>871</v>
      </c>
      <c r="C9" s="18" t="s">
        <v>3</v>
      </c>
      <c r="D9" s="73"/>
      <c r="E9" s="73"/>
      <c r="F9" s="73"/>
      <c r="G9" s="15" t="s">
        <v>341</v>
      </c>
      <c r="H9" s="3" t="s">
        <v>294</v>
      </c>
      <c r="I9" s="3"/>
      <c r="J9" s="4" t="s">
        <v>251</v>
      </c>
      <c r="K9" s="21" t="s">
        <v>275</v>
      </c>
      <c r="L9" s="21" t="s">
        <v>276</v>
      </c>
    </row>
    <row r="10" spans="1:16">
      <c r="B10" s="26" t="s">
        <v>157</v>
      </c>
      <c r="C10" s="18" t="s">
        <v>4</v>
      </c>
      <c r="D10" s="73"/>
      <c r="E10" s="73"/>
      <c r="F10" s="73"/>
      <c r="G10" s="3" t="s">
        <v>295</v>
      </c>
      <c r="H10" s="3" t="s">
        <v>294</v>
      </c>
      <c r="I10" s="16" t="s">
        <v>342</v>
      </c>
      <c r="J10" s="4" t="s">
        <v>251</v>
      </c>
      <c r="K10" s="21" t="s">
        <v>275</v>
      </c>
      <c r="L10" s="21" t="s">
        <v>276</v>
      </c>
      <c r="M10" s="21"/>
    </row>
    <row r="11" spans="1:16">
      <c r="B11" s="26" t="s">
        <v>162</v>
      </c>
      <c r="C11" s="18" t="s">
        <v>5</v>
      </c>
      <c r="D11" s="73"/>
      <c r="E11" s="73"/>
      <c r="F11" s="73"/>
      <c r="G11" s="3" t="s">
        <v>295</v>
      </c>
      <c r="H11" s="3" t="s">
        <v>294</v>
      </c>
      <c r="I11" s="16" t="s">
        <v>345</v>
      </c>
      <c r="J11" s="4" t="s">
        <v>251</v>
      </c>
      <c r="K11" s="21" t="s">
        <v>275</v>
      </c>
      <c r="L11" s="21" t="s">
        <v>276</v>
      </c>
      <c r="M11" s="21"/>
    </row>
    <row r="12" spans="1:16">
      <c r="B12" s="26" t="s">
        <v>170</v>
      </c>
      <c r="C12" s="18" t="s">
        <v>6</v>
      </c>
      <c r="D12" s="73"/>
      <c r="E12" s="73"/>
      <c r="F12" s="73"/>
      <c r="G12" s="3" t="s">
        <v>295</v>
      </c>
      <c r="H12" s="3" t="s">
        <v>294</v>
      </c>
      <c r="I12" s="16" t="s">
        <v>343</v>
      </c>
      <c r="J12" s="4" t="s">
        <v>251</v>
      </c>
      <c r="K12" s="21" t="s">
        <v>275</v>
      </c>
      <c r="L12" s="21" t="s">
        <v>276</v>
      </c>
      <c r="M12" s="21"/>
    </row>
    <row r="13" spans="1:16">
      <c r="B13" s="26" t="s">
        <v>171</v>
      </c>
      <c r="C13" s="18" t="s">
        <v>39</v>
      </c>
      <c r="D13" s="73"/>
      <c r="E13" s="73"/>
      <c r="F13" s="73"/>
      <c r="G13" s="3" t="s">
        <v>295</v>
      </c>
      <c r="H13" s="3" t="s">
        <v>294</v>
      </c>
      <c r="I13" s="16" t="s">
        <v>344</v>
      </c>
      <c r="J13" s="4" t="s">
        <v>251</v>
      </c>
      <c r="K13" s="21" t="s">
        <v>275</v>
      </c>
      <c r="L13" s="21" t="s">
        <v>276</v>
      </c>
      <c r="M13" s="21"/>
    </row>
    <row r="14" spans="1:16">
      <c r="B14" s="384" t="s">
        <v>184</v>
      </c>
      <c r="C14" s="385" t="s">
        <v>7</v>
      </c>
      <c r="D14" s="386"/>
      <c r="E14" s="386"/>
      <c r="F14" s="386"/>
      <c r="G14" s="103" t="s">
        <v>674</v>
      </c>
      <c r="H14" s="3" t="s">
        <v>294</v>
      </c>
      <c r="I14" s="3"/>
      <c r="J14" s="4" t="s">
        <v>251</v>
      </c>
      <c r="K14" s="21" t="s">
        <v>275</v>
      </c>
      <c r="L14" s="21" t="s">
        <v>276</v>
      </c>
    </row>
    <row r="15" spans="1:16">
      <c r="B15" s="382"/>
      <c r="C15" s="216"/>
      <c r="D15" s="383"/>
      <c r="E15" s="383"/>
      <c r="F15" s="383"/>
      <c r="H15" s="3"/>
      <c r="I15" s="3"/>
      <c r="J15" s="4"/>
      <c r="K15" s="21"/>
      <c r="L15" s="21"/>
    </row>
    <row r="16" spans="1:16">
      <c r="A16" s="177" t="s">
        <v>1016</v>
      </c>
      <c r="B16" s="382"/>
      <c r="C16" s="216"/>
      <c r="D16" s="386" t="s">
        <v>998</v>
      </c>
      <c r="E16" s="386" t="s">
        <v>999</v>
      </c>
      <c r="F16" s="386" t="s">
        <v>1000</v>
      </c>
      <c r="H16" s="3"/>
      <c r="I16" s="3"/>
      <c r="J16" s="4"/>
      <c r="K16" s="21"/>
      <c r="L16" s="21"/>
    </row>
    <row r="17" spans="2:11">
      <c r="B17" s="382"/>
      <c r="C17" s="216"/>
      <c r="D17" s="386" t="s">
        <v>45</v>
      </c>
      <c r="E17" s="386" t="s">
        <v>46</v>
      </c>
      <c r="F17" s="386" t="s">
        <v>47</v>
      </c>
    </row>
    <row r="18" spans="2:11">
      <c r="B18" s="384" t="s">
        <v>111</v>
      </c>
      <c r="C18" s="385"/>
      <c r="D18" s="379"/>
      <c r="E18" s="379"/>
      <c r="F18" s="379"/>
      <c r="J18" s="4" t="s">
        <v>249</v>
      </c>
      <c r="K18" s="21" t="s">
        <v>409</v>
      </c>
    </row>
    <row r="19" spans="2:11">
      <c r="B19" s="388" t="s">
        <v>112</v>
      </c>
      <c r="C19" s="280" t="s">
        <v>8</v>
      </c>
      <c r="D19" s="389"/>
      <c r="E19" s="390"/>
      <c r="F19" s="389"/>
      <c r="J19" s="4" t="s">
        <v>224</v>
      </c>
      <c r="K19" s="21" t="s">
        <v>361</v>
      </c>
    </row>
    <row r="20" spans="2:11">
      <c r="B20" s="391" t="s">
        <v>1002</v>
      </c>
      <c r="C20" s="392" t="s">
        <v>1004</v>
      </c>
      <c r="D20" s="389"/>
      <c r="E20" s="393"/>
      <c r="F20" s="389"/>
      <c r="J20" s="4"/>
      <c r="K20" s="21"/>
    </row>
    <row r="21" spans="2:11">
      <c r="B21" s="391" t="s">
        <v>1003</v>
      </c>
      <c r="C21" s="392" t="s">
        <v>1005</v>
      </c>
      <c r="D21" s="389"/>
      <c r="E21" s="393"/>
      <c r="F21" s="389"/>
      <c r="J21" s="4"/>
      <c r="K21" s="21"/>
    </row>
    <row r="22" spans="2:11">
      <c r="B22" s="388" t="s">
        <v>1001</v>
      </c>
      <c r="C22" s="280" t="s">
        <v>9</v>
      </c>
      <c r="D22" s="390"/>
      <c r="E22" s="390"/>
      <c r="F22" s="390"/>
    </row>
    <row r="23" spans="2:11" ht="30">
      <c r="B23" s="391" t="s">
        <v>1006</v>
      </c>
      <c r="C23" s="392" t="s">
        <v>1008</v>
      </c>
      <c r="D23" s="390"/>
      <c r="E23" s="390"/>
      <c r="F23" s="390"/>
    </row>
    <row r="24" spans="2:11" ht="30">
      <c r="B24" s="391" t="s">
        <v>1007</v>
      </c>
      <c r="C24" s="392" t="s">
        <v>1332</v>
      </c>
      <c r="D24" s="390"/>
      <c r="E24" s="390"/>
      <c r="F24" s="390"/>
    </row>
    <row r="25" spans="2:11">
      <c r="B25" s="103"/>
      <c r="C25" s="3"/>
      <c r="D25" s="16" t="s">
        <v>386</v>
      </c>
      <c r="E25" s="16" t="s">
        <v>387</v>
      </c>
    </row>
    <row r="26" spans="2:11">
      <c r="B26" s="103"/>
      <c r="C26" s="3"/>
      <c r="D26" s="3"/>
      <c r="E26" s="3"/>
      <c r="F26" s="3"/>
    </row>
    <row r="27" spans="2:11">
      <c r="B27" s="382"/>
      <c r="C27" s="216"/>
      <c r="D27" s="386" t="s">
        <v>1009</v>
      </c>
      <c r="E27" s="386" t="s">
        <v>1010</v>
      </c>
      <c r="F27" s="386" t="s">
        <v>1011</v>
      </c>
      <c r="G27" s="386" t="s">
        <v>1012</v>
      </c>
    </row>
    <row r="28" spans="2:11">
      <c r="B28" s="382"/>
      <c r="C28" s="216"/>
      <c r="D28" s="386" t="s">
        <v>48</v>
      </c>
      <c r="E28" s="386" t="s">
        <v>49</v>
      </c>
      <c r="F28" s="386" t="s">
        <v>50</v>
      </c>
      <c r="G28" s="386" t="s">
        <v>51</v>
      </c>
    </row>
    <row r="29" spans="2:11">
      <c r="B29" s="384" t="s">
        <v>111</v>
      </c>
      <c r="C29" s="385"/>
      <c r="D29" s="379"/>
      <c r="E29" s="379"/>
      <c r="F29" s="379"/>
      <c r="G29" s="379"/>
    </row>
    <row r="30" spans="2:11">
      <c r="B30" s="388" t="s">
        <v>1013</v>
      </c>
      <c r="C30" s="280" t="s">
        <v>10</v>
      </c>
      <c r="D30" s="390"/>
      <c r="E30" s="390"/>
      <c r="F30" s="390"/>
      <c r="G30" s="390"/>
    </row>
    <row r="31" spans="2:11">
      <c r="B31" s="391" t="s">
        <v>1014</v>
      </c>
      <c r="C31" s="392" t="s">
        <v>1333</v>
      </c>
      <c r="D31" s="393"/>
      <c r="E31" s="389"/>
      <c r="F31" s="389"/>
      <c r="G31" s="389"/>
    </row>
    <row r="32" spans="2:11">
      <c r="B32" s="391" t="s">
        <v>1015</v>
      </c>
      <c r="C32" s="392" t="s">
        <v>1334</v>
      </c>
      <c r="D32" s="393"/>
      <c r="E32" s="389"/>
      <c r="F32" s="389"/>
      <c r="G32" s="389"/>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3"/>
  <sheetViews>
    <sheetView workbookViewId="0">
      <selection activeCell="K13" sqref="K13"/>
    </sheetView>
  </sheetViews>
  <sheetFormatPr defaultRowHeight="15"/>
  <cols>
    <col min="2" max="2" width="13.140625" customWidth="1"/>
    <col min="3" max="3" width="12.42578125" customWidth="1"/>
    <col min="4" max="4" width="10.7109375" customWidth="1"/>
    <col min="5" max="5" width="11" customWidth="1"/>
    <col min="6" max="6" width="12.140625" customWidth="1"/>
    <col min="7" max="7" width="11.5703125" customWidth="1"/>
    <col min="8" max="8" width="10.5703125" customWidth="1"/>
  </cols>
  <sheetData>
    <row r="1" spans="1:16">
      <c r="A1" s="44" t="s">
        <v>878</v>
      </c>
    </row>
    <row r="2" spans="1:16">
      <c r="A2" s="177" t="s">
        <v>936</v>
      </c>
    </row>
    <row r="3" spans="1:16">
      <c r="A3" s="177"/>
    </row>
    <row r="4" spans="1:16">
      <c r="A4" s="44" t="s">
        <v>935</v>
      </c>
    </row>
    <row r="5" spans="1:16">
      <c r="A5" s="177" t="s">
        <v>936</v>
      </c>
    </row>
    <row r="6" spans="1:16">
      <c r="A6" s="177"/>
    </row>
    <row r="7" spans="1:16">
      <c r="B7" s="177" t="s">
        <v>990</v>
      </c>
      <c r="L7" s="177" t="s">
        <v>991</v>
      </c>
    </row>
    <row r="8" spans="1:16">
      <c r="A8" s="330"/>
      <c r="B8" s="327"/>
      <c r="C8" s="328"/>
      <c r="D8" s="329"/>
      <c r="E8" s="330"/>
      <c r="F8" s="330"/>
      <c r="M8" s="327"/>
      <c r="N8" s="328"/>
      <c r="O8" s="329"/>
      <c r="P8" s="330"/>
    </row>
    <row r="9" spans="1:16" ht="15.75" customHeight="1">
      <c r="B9" s="334"/>
      <c r="C9" s="335"/>
      <c r="D9" s="475" t="s">
        <v>995</v>
      </c>
      <c r="E9" s="476"/>
      <c r="F9" s="476"/>
      <c r="G9" s="476"/>
      <c r="H9" s="476"/>
      <c r="I9" s="477"/>
      <c r="M9" s="331"/>
      <c r="N9" s="332"/>
      <c r="O9" s="333"/>
    </row>
    <row r="10" spans="1:16" ht="45" customHeight="1">
      <c r="B10" s="334"/>
      <c r="C10" s="335"/>
      <c r="D10" s="472" t="s">
        <v>927</v>
      </c>
      <c r="E10" s="473"/>
      <c r="F10" s="474"/>
      <c r="G10" s="468" t="s">
        <v>928</v>
      </c>
      <c r="H10" s="469"/>
      <c r="I10" s="470" t="s">
        <v>929</v>
      </c>
      <c r="M10" s="334"/>
      <c r="N10" s="335"/>
      <c r="O10" s="349" t="s">
        <v>993</v>
      </c>
      <c r="P10" s="350" t="s">
        <v>994</v>
      </c>
    </row>
    <row r="11" spans="1:16" ht="118.5" customHeight="1">
      <c r="B11" s="334"/>
      <c r="C11" s="335"/>
      <c r="D11" s="336" t="s">
        <v>930</v>
      </c>
      <c r="E11" s="336" t="s">
        <v>931</v>
      </c>
      <c r="F11" s="336" t="s">
        <v>932</v>
      </c>
      <c r="G11" s="337" t="s">
        <v>933</v>
      </c>
      <c r="H11" s="338" t="s">
        <v>934</v>
      </c>
      <c r="I11" s="471"/>
      <c r="M11" s="334"/>
      <c r="N11" s="335"/>
      <c r="O11" s="341" t="s">
        <v>2</v>
      </c>
      <c r="P11" s="342" t="s">
        <v>53</v>
      </c>
    </row>
    <row r="12" spans="1:16" ht="15" customHeight="1">
      <c r="B12" s="339"/>
      <c r="C12" s="340"/>
      <c r="D12" s="341" t="s">
        <v>2</v>
      </c>
      <c r="E12" s="342" t="s">
        <v>53</v>
      </c>
      <c r="F12" s="342" t="s">
        <v>54</v>
      </c>
      <c r="G12" s="341" t="s">
        <v>44</v>
      </c>
      <c r="H12" s="342" t="s">
        <v>45</v>
      </c>
      <c r="I12" s="342" t="s">
        <v>46</v>
      </c>
      <c r="M12" s="339"/>
      <c r="N12" s="340"/>
      <c r="O12" s="345"/>
      <c r="P12" s="345"/>
    </row>
    <row r="13" spans="1:16" ht="120">
      <c r="B13" s="343" t="s">
        <v>937</v>
      </c>
      <c r="C13" s="344"/>
      <c r="D13" s="345"/>
      <c r="E13" s="345"/>
      <c r="F13" s="345"/>
      <c r="G13" s="345"/>
      <c r="H13" s="345"/>
      <c r="I13" s="345"/>
      <c r="M13" s="343" t="s">
        <v>937</v>
      </c>
      <c r="N13" s="344"/>
      <c r="O13" s="347"/>
      <c r="P13" s="348"/>
    </row>
    <row r="14" spans="1:16">
      <c r="B14" s="346">
        <v>1</v>
      </c>
      <c r="C14" s="342" t="s">
        <v>3</v>
      </c>
      <c r="D14" s="347"/>
      <c r="E14" s="348"/>
      <c r="F14" s="347"/>
      <c r="G14" s="347"/>
      <c r="H14" s="347"/>
      <c r="I14" s="347"/>
      <c r="M14" s="346">
        <v>1</v>
      </c>
      <c r="N14" s="342" t="s">
        <v>3</v>
      </c>
      <c r="O14" s="347"/>
      <c r="P14" s="348"/>
    </row>
    <row r="15" spans="1:16">
      <c r="B15" s="346">
        <v>2</v>
      </c>
      <c r="C15" s="342" t="s">
        <v>4</v>
      </c>
      <c r="D15" s="347"/>
      <c r="E15" s="348"/>
      <c r="F15" s="347"/>
      <c r="G15" s="347"/>
      <c r="H15" s="347"/>
      <c r="I15" s="347"/>
      <c r="M15" s="346">
        <v>2</v>
      </c>
      <c r="N15" s="342" t="s">
        <v>4</v>
      </c>
      <c r="O15" s="347"/>
      <c r="P15" s="348"/>
    </row>
    <row r="16" spans="1:16">
      <c r="B16" s="346">
        <v>3</v>
      </c>
      <c r="C16" s="342" t="s">
        <v>5</v>
      </c>
      <c r="D16" s="347"/>
      <c r="E16" s="348"/>
      <c r="F16" s="347"/>
      <c r="G16" s="347"/>
      <c r="H16" s="347"/>
      <c r="I16" s="347"/>
      <c r="M16" s="346">
        <v>3</v>
      </c>
      <c r="N16" s="342" t="s">
        <v>5</v>
      </c>
      <c r="O16" s="347"/>
      <c r="P16" s="348"/>
    </row>
    <row r="17" spans="2:16">
      <c r="B17" s="346">
        <v>4</v>
      </c>
      <c r="C17" s="342" t="s">
        <v>6</v>
      </c>
      <c r="D17" s="347"/>
      <c r="E17" s="348"/>
      <c r="F17" s="347"/>
      <c r="G17" s="347"/>
      <c r="H17" s="347"/>
      <c r="I17" s="347"/>
      <c r="M17" s="346">
        <v>4</v>
      </c>
      <c r="N17" s="342" t="s">
        <v>6</v>
      </c>
      <c r="O17" s="347"/>
      <c r="P17" s="348"/>
    </row>
    <row r="18" spans="2:16">
      <c r="B18" s="346">
        <v>5</v>
      </c>
      <c r="C18" s="342" t="s">
        <v>39</v>
      </c>
      <c r="D18" s="347"/>
      <c r="E18" s="348"/>
      <c r="F18" s="347"/>
      <c r="G18" s="347"/>
      <c r="H18" s="347"/>
      <c r="I18" s="347"/>
      <c r="M18" s="346">
        <v>5</v>
      </c>
      <c r="N18" s="342" t="s">
        <v>39</v>
      </c>
      <c r="O18" s="347"/>
      <c r="P18" s="348"/>
    </row>
    <row r="19" spans="2:16">
      <c r="B19" s="346">
        <v>6</v>
      </c>
      <c r="C19" s="342" t="s">
        <v>7</v>
      </c>
      <c r="D19" s="347"/>
      <c r="E19" s="348"/>
      <c r="F19" s="347"/>
      <c r="G19" s="347"/>
      <c r="H19" s="347"/>
      <c r="I19" s="347"/>
      <c r="M19" s="346">
        <v>6</v>
      </c>
      <c r="N19" s="342" t="s">
        <v>7</v>
      </c>
      <c r="O19" s="347"/>
      <c r="P19" s="348"/>
    </row>
    <row r="20" spans="2:16">
      <c r="B20" s="346">
        <v>7</v>
      </c>
      <c r="C20" s="342" t="s">
        <v>8</v>
      </c>
      <c r="D20" s="347"/>
      <c r="E20" s="348"/>
      <c r="F20" s="347"/>
      <c r="G20" s="347"/>
      <c r="H20" s="347"/>
      <c r="I20" s="347"/>
      <c r="M20" s="346">
        <v>7</v>
      </c>
      <c r="N20" s="342" t="s">
        <v>8</v>
      </c>
      <c r="O20" s="347"/>
      <c r="P20" s="348"/>
    </row>
    <row r="21" spans="2:16">
      <c r="B21" s="346">
        <v>8</v>
      </c>
      <c r="C21" s="342" t="s">
        <v>9</v>
      </c>
      <c r="D21" s="347"/>
      <c r="E21" s="348"/>
      <c r="F21" s="347"/>
      <c r="G21" s="347"/>
      <c r="H21" s="347"/>
      <c r="I21" s="347"/>
      <c r="M21" s="346">
        <v>8</v>
      </c>
      <c r="N21" s="342" t="s">
        <v>9</v>
      </c>
      <c r="O21" s="347"/>
      <c r="P21" s="348"/>
    </row>
    <row r="22" spans="2:16">
      <c r="B22" s="346">
        <v>9</v>
      </c>
      <c r="C22" s="342" t="s">
        <v>10</v>
      </c>
      <c r="D22" s="347"/>
      <c r="E22" s="348"/>
      <c r="F22" s="347"/>
      <c r="G22" s="347"/>
      <c r="H22" s="347"/>
      <c r="I22" s="347"/>
      <c r="M22" s="346">
        <v>9</v>
      </c>
      <c r="N22" s="342" t="s">
        <v>10</v>
      </c>
      <c r="O22" s="347"/>
      <c r="P22" s="348"/>
    </row>
    <row r="23" spans="2:16">
      <c r="B23" s="346">
        <v>10</v>
      </c>
      <c r="C23" s="342" t="s">
        <v>11</v>
      </c>
      <c r="D23" s="347"/>
      <c r="E23" s="348"/>
      <c r="F23" s="347"/>
      <c r="G23" s="347"/>
      <c r="H23" s="347"/>
      <c r="I23" s="347"/>
      <c r="M23" s="346">
        <v>10</v>
      </c>
      <c r="N23" s="342" t="s">
        <v>11</v>
      </c>
      <c r="O23" s="347"/>
      <c r="P23" s="348"/>
    </row>
    <row r="24" spans="2:16">
      <c r="B24" s="346">
        <v>11</v>
      </c>
      <c r="C24" s="342" t="s">
        <v>12</v>
      </c>
      <c r="D24" s="347"/>
      <c r="E24" s="348"/>
      <c r="F24" s="347"/>
      <c r="G24" s="347"/>
      <c r="H24" s="347"/>
      <c r="I24" s="347"/>
      <c r="M24" s="346">
        <v>11</v>
      </c>
      <c r="N24" s="342" t="s">
        <v>12</v>
      </c>
      <c r="O24" s="347"/>
      <c r="P24" s="348"/>
    </row>
    <row r="25" spans="2:16">
      <c r="B25" s="346">
        <v>12</v>
      </c>
      <c r="C25" s="342" t="s">
        <v>13</v>
      </c>
      <c r="D25" s="347"/>
      <c r="E25" s="348"/>
      <c r="F25" s="347"/>
      <c r="G25" s="347"/>
      <c r="H25" s="347"/>
      <c r="I25" s="347"/>
      <c r="M25" s="346">
        <v>12</v>
      </c>
      <c r="N25" s="342" t="s">
        <v>13</v>
      </c>
      <c r="O25" s="347"/>
      <c r="P25" s="348"/>
    </row>
    <row r="26" spans="2:16">
      <c r="B26" s="346">
        <v>13</v>
      </c>
      <c r="C26" s="342" t="s">
        <v>14</v>
      </c>
      <c r="D26" s="347"/>
      <c r="E26" s="348"/>
      <c r="F26" s="347"/>
      <c r="G26" s="347"/>
      <c r="H26" s="347"/>
      <c r="I26" s="347"/>
      <c r="M26" s="346">
        <v>13</v>
      </c>
      <c r="N26" s="342" t="s">
        <v>14</v>
      </c>
      <c r="O26" s="347"/>
      <c r="P26" s="348"/>
    </row>
    <row r="27" spans="2:16">
      <c r="B27" s="346">
        <v>14</v>
      </c>
      <c r="C27" s="342" t="s">
        <v>15</v>
      </c>
      <c r="D27" s="347"/>
      <c r="E27" s="348"/>
      <c r="F27" s="347"/>
      <c r="G27" s="347"/>
      <c r="H27" s="347"/>
      <c r="I27" s="347"/>
      <c r="M27" s="346">
        <v>14</v>
      </c>
      <c r="N27" s="342" t="s">
        <v>15</v>
      </c>
      <c r="O27" s="347"/>
      <c r="P27" s="348"/>
    </row>
    <row r="28" spans="2:16">
      <c r="B28" s="346">
        <v>15</v>
      </c>
      <c r="C28" s="342" t="s">
        <v>16</v>
      </c>
      <c r="D28" s="347"/>
      <c r="E28" s="348"/>
      <c r="F28" s="347"/>
      <c r="G28" s="347"/>
      <c r="H28" s="347"/>
      <c r="I28" s="347"/>
      <c r="M28" s="346">
        <v>15</v>
      </c>
      <c r="N28" s="342" t="s">
        <v>16</v>
      </c>
      <c r="O28" s="347"/>
      <c r="P28" s="348"/>
    </row>
    <row r="29" spans="2:16">
      <c r="B29" s="346">
        <v>16</v>
      </c>
      <c r="C29" s="342" t="s">
        <v>17</v>
      </c>
      <c r="D29" s="347"/>
      <c r="E29" s="348"/>
      <c r="F29" s="347"/>
      <c r="G29" s="347"/>
      <c r="H29" s="347"/>
      <c r="I29" s="347"/>
      <c r="M29" s="346">
        <v>16</v>
      </c>
      <c r="N29" s="342" t="s">
        <v>17</v>
      </c>
      <c r="O29" s="347"/>
      <c r="P29" s="348"/>
    </row>
    <row r="30" spans="2:16">
      <c r="B30" s="346">
        <v>17</v>
      </c>
      <c r="C30" s="342" t="s">
        <v>18</v>
      </c>
      <c r="D30" s="347"/>
      <c r="E30" s="348"/>
      <c r="F30" s="347"/>
      <c r="G30" s="347"/>
      <c r="H30" s="347"/>
      <c r="I30" s="347"/>
      <c r="M30" s="346">
        <v>17</v>
      </c>
      <c r="N30" s="342" t="s">
        <v>18</v>
      </c>
      <c r="O30" s="347"/>
      <c r="P30" s="348"/>
    </row>
    <row r="31" spans="2:16">
      <c r="B31" s="346">
        <v>18</v>
      </c>
      <c r="C31" s="342" t="s">
        <v>19</v>
      </c>
      <c r="D31" s="347"/>
      <c r="E31" s="348"/>
      <c r="F31" s="347"/>
      <c r="G31" s="347"/>
      <c r="H31" s="347"/>
      <c r="I31" s="347"/>
      <c r="M31" s="346">
        <v>18</v>
      </c>
      <c r="N31" s="342" t="s">
        <v>19</v>
      </c>
      <c r="O31" s="347"/>
      <c r="P31" s="348"/>
    </row>
    <row r="32" spans="2:16">
      <c r="B32" s="346">
        <v>19</v>
      </c>
      <c r="C32" s="342" t="s">
        <v>20</v>
      </c>
      <c r="D32" s="347"/>
      <c r="E32" s="348"/>
      <c r="F32" s="347"/>
      <c r="G32" s="347"/>
      <c r="H32" s="347"/>
      <c r="I32" s="347"/>
      <c r="M32" s="346">
        <v>19</v>
      </c>
      <c r="N32" s="342" t="s">
        <v>20</v>
      </c>
      <c r="O32" s="347"/>
      <c r="P32" s="348"/>
    </row>
    <row r="33" spans="2:16">
      <c r="B33" s="346">
        <v>20</v>
      </c>
      <c r="C33" s="342" t="s">
        <v>21</v>
      </c>
      <c r="D33" s="347"/>
      <c r="E33" s="348"/>
      <c r="F33" s="347"/>
      <c r="G33" s="347"/>
      <c r="H33" s="347"/>
      <c r="I33" s="347"/>
      <c r="M33" s="346">
        <v>20</v>
      </c>
      <c r="N33" s="342" t="s">
        <v>21</v>
      </c>
      <c r="O33" s="347"/>
      <c r="P33" s="348"/>
    </row>
    <row r="34" spans="2:16">
      <c r="B34" s="346">
        <v>21</v>
      </c>
      <c r="C34" s="342" t="s">
        <v>22</v>
      </c>
      <c r="D34" s="347"/>
      <c r="E34" s="348"/>
      <c r="F34" s="347"/>
      <c r="G34" s="347"/>
      <c r="H34" s="347"/>
      <c r="I34" s="347"/>
      <c r="M34" s="346">
        <v>21</v>
      </c>
      <c r="N34" s="342" t="s">
        <v>22</v>
      </c>
      <c r="O34" s="347"/>
      <c r="P34" s="348"/>
    </row>
    <row r="35" spans="2:16">
      <c r="B35" s="346">
        <v>22</v>
      </c>
      <c r="C35" s="342" t="s">
        <v>23</v>
      </c>
      <c r="D35" s="347"/>
      <c r="E35" s="348"/>
      <c r="F35" s="347"/>
      <c r="G35" s="347"/>
      <c r="H35" s="347"/>
      <c r="I35" s="347"/>
      <c r="M35" s="346">
        <v>22</v>
      </c>
      <c r="N35" s="342" t="s">
        <v>23</v>
      </c>
      <c r="O35" s="347"/>
      <c r="P35" s="348"/>
    </row>
    <row r="36" spans="2:16">
      <c r="B36" s="346">
        <v>23</v>
      </c>
      <c r="C36" s="342" t="s">
        <v>24</v>
      </c>
      <c r="D36" s="347"/>
      <c r="E36" s="348"/>
      <c r="F36" s="347"/>
      <c r="G36" s="347"/>
      <c r="H36" s="347"/>
      <c r="I36" s="347"/>
      <c r="M36" s="346">
        <v>23</v>
      </c>
      <c r="N36" s="342" t="s">
        <v>24</v>
      </c>
      <c r="O36" s="347"/>
      <c r="P36" s="348"/>
    </row>
    <row r="37" spans="2:16">
      <c r="B37" s="346">
        <v>24</v>
      </c>
      <c r="C37" s="342" t="s">
        <v>25</v>
      </c>
      <c r="D37" s="347"/>
      <c r="E37" s="348"/>
      <c r="F37" s="347"/>
      <c r="G37" s="347"/>
      <c r="H37" s="347"/>
      <c r="I37" s="347"/>
      <c r="M37" s="346">
        <v>24</v>
      </c>
      <c r="N37" s="342" t="s">
        <v>25</v>
      </c>
      <c r="O37" s="347"/>
      <c r="P37" s="348"/>
    </row>
    <row r="38" spans="2:16">
      <c r="B38" s="346">
        <v>25</v>
      </c>
      <c r="C38" s="342" t="s">
        <v>26</v>
      </c>
      <c r="D38" s="347"/>
      <c r="E38" s="348"/>
      <c r="F38" s="347"/>
      <c r="G38" s="347"/>
      <c r="H38" s="347"/>
      <c r="I38" s="347"/>
      <c r="M38" s="346">
        <v>25</v>
      </c>
      <c r="N38" s="342" t="s">
        <v>26</v>
      </c>
      <c r="O38" s="347"/>
      <c r="P38" s="348"/>
    </row>
    <row r="39" spans="2:16">
      <c r="B39" s="346">
        <v>26</v>
      </c>
      <c r="C39" s="342" t="s">
        <v>27</v>
      </c>
      <c r="D39" s="347"/>
      <c r="E39" s="348"/>
      <c r="F39" s="347"/>
      <c r="G39" s="347"/>
      <c r="H39" s="347"/>
      <c r="I39" s="347"/>
      <c r="M39" s="346">
        <v>26</v>
      </c>
      <c r="N39" s="342" t="s">
        <v>27</v>
      </c>
      <c r="O39" s="347"/>
      <c r="P39" s="348"/>
    </row>
    <row r="40" spans="2:16">
      <c r="B40" s="346">
        <v>27</v>
      </c>
      <c r="C40" s="342" t="s">
        <v>28</v>
      </c>
      <c r="D40" s="347"/>
      <c r="E40" s="348"/>
      <c r="F40" s="347"/>
      <c r="G40" s="347"/>
      <c r="H40" s="347"/>
      <c r="I40" s="347"/>
      <c r="M40" s="346">
        <v>27</v>
      </c>
      <c r="N40" s="342" t="s">
        <v>28</v>
      </c>
      <c r="O40" s="347"/>
      <c r="P40" s="348"/>
    </row>
    <row r="41" spans="2:16">
      <c r="B41" s="346">
        <v>28</v>
      </c>
      <c r="C41" s="342" t="s">
        <v>29</v>
      </c>
      <c r="D41" s="347"/>
      <c r="E41" s="348"/>
      <c r="F41" s="347"/>
      <c r="G41" s="347"/>
      <c r="H41" s="347"/>
      <c r="I41" s="347"/>
      <c r="M41" s="346">
        <v>28</v>
      </c>
      <c r="N41" s="342" t="s">
        <v>29</v>
      </c>
      <c r="O41" s="347"/>
      <c r="P41" s="348"/>
    </row>
    <row r="42" spans="2:16">
      <c r="B42" s="346">
        <v>29</v>
      </c>
      <c r="C42" s="342" t="s">
        <v>30</v>
      </c>
      <c r="D42" s="347"/>
      <c r="E42" s="348"/>
      <c r="F42" s="347"/>
      <c r="G42" s="347"/>
      <c r="H42" s="347"/>
      <c r="I42" s="347"/>
      <c r="M42" s="346">
        <v>29</v>
      </c>
      <c r="N42" s="342" t="s">
        <v>30</v>
      </c>
      <c r="O42" s="347"/>
      <c r="P42" s="348"/>
    </row>
    <row r="43" spans="2:16">
      <c r="B43" s="346">
        <v>30</v>
      </c>
      <c r="C43" s="342" t="s">
        <v>31</v>
      </c>
      <c r="D43" s="347"/>
      <c r="E43" s="348"/>
      <c r="F43" s="347"/>
      <c r="G43" s="347"/>
      <c r="H43" s="347"/>
      <c r="I43" s="347"/>
      <c r="M43" s="346">
        <v>30</v>
      </c>
      <c r="N43" s="342" t="s">
        <v>31</v>
      </c>
      <c r="O43" s="347"/>
      <c r="P43" s="348"/>
    </row>
    <row r="44" spans="2:16">
      <c r="B44" s="346">
        <v>31</v>
      </c>
      <c r="C44" s="342" t="s">
        <v>186</v>
      </c>
      <c r="D44" s="347"/>
      <c r="E44" s="348"/>
      <c r="F44" s="347"/>
      <c r="G44" s="347"/>
      <c r="H44" s="347"/>
      <c r="I44" s="347"/>
      <c r="M44" s="346" t="s">
        <v>938</v>
      </c>
      <c r="N44" s="342" t="s">
        <v>186</v>
      </c>
      <c r="O44" s="347"/>
      <c r="P44" s="348"/>
    </row>
    <row r="45" spans="2:16">
      <c r="B45" s="346">
        <v>32</v>
      </c>
      <c r="C45" s="342" t="s">
        <v>32</v>
      </c>
      <c r="D45" s="347"/>
      <c r="E45" s="348"/>
      <c r="F45" s="347"/>
      <c r="G45" s="347"/>
      <c r="H45" s="347"/>
      <c r="I45" s="347"/>
      <c r="M45" s="346" t="s">
        <v>939</v>
      </c>
      <c r="N45" s="342" t="s">
        <v>32</v>
      </c>
      <c r="O45" s="347"/>
      <c r="P45" s="348"/>
    </row>
    <row r="46" spans="2:16" ht="30">
      <c r="B46" s="346">
        <v>33</v>
      </c>
      <c r="C46" s="342" t="s">
        <v>33</v>
      </c>
      <c r="D46" s="347"/>
      <c r="E46" s="348"/>
      <c r="F46" s="347"/>
      <c r="G46" s="347"/>
      <c r="H46" s="347"/>
      <c r="I46" s="347"/>
      <c r="M46" s="346" t="s">
        <v>940</v>
      </c>
      <c r="N46" s="342" t="s">
        <v>33</v>
      </c>
      <c r="O46" s="347"/>
      <c r="P46" s="348"/>
    </row>
    <row r="47" spans="2:16">
      <c r="B47" s="346">
        <v>34</v>
      </c>
      <c r="C47" s="342" t="s">
        <v>34</v>
      </c>
      <c r="D47" s="347"/>
      <c r="E47" s="348"/>
      <c r="F47" s="347"/>
      <c r="G47" s="347"/>
      <c r="H47" s="347"/>
      <c r="I47" s="347"/>
    </row>
    <row r="48" spans="2:16">
      <c r="B48" s="346">
        <v>35</v>
      </c>
      <c r="C48" s="342" t="s">
        <v>35</v>
      </c>
      <c r="D48" s="347"/>
      <c r="E48" s="348"/>
      <c r="F48" s="347"/>
      <c r="G48" s="347"/>
      <c r="H48" s="347"/>
      <c r="I48" s="347"/>
    </row>
    <row r="49" spans="2:9">
      <c r="B49" s="346">
        <v>36</v>
      </c>
      <c r="C49" s="342" t="s">
        <v>36</v>
      </c>
      <c r="D49" s="347"/>
      <c r="E49" s="348"/>
      <c r="F49" s="347"/>
      <c r="G49" s="347"/>
      <c r="H49" s="347"/>
      <c r="I49" s="347"/>
    </row>
    <row r="50" spans="2:9">
      <c r="B50" s="346">
        <v>37</v>
      </c>
      <c r="C50" s="342" t="s">
        <v>37</v>
      </c>
      <c r="D50" s="347"/>
      <c r="E50" s="348"/>
      <c r="F50" s="347"/>
      <c r="G50" s="347"/>
      <c r="H50" s="347"/>
      <c r="I50" s="347"/>
    </row>
    <row r="51" spans="2:9">
      <c r="B51" s="346">
        <v>38</v>
      </c>
      <c r="C51" s="342" t="s">
        <v>410</v>
      </c>
      <c r="D51" s="347"/>
      <c r="E51" s="348"/>
      <c r="F51" s="347"/>
      <c r="G51" s="347"/>
      <c r="H51" s="347"/>
      <c r="I51" s="347"/>
    </row>
    <row r="52" spans="2:9">
      <c r="B52" s="346">
        <v>39</v>
      </c>
      <c r="C52" s="342" t="s">
        <v>411</v>
      </c>
      <c r="D52" s="347"/>
      <c r="E52" s="348"/>
      <c r="F52" s="347"/>
      <c r="G52" s="347"/>
      <c r="H52" s="347"/>
      <c r="I52" s="347"/>
    </row>
    <row r="53" spans="2:9">
      <c r="B53" s="346">
        <v>40</v>
      </c>
      <c r="C53" s="342" t="s">
        <v>412</v>
      </c>
      <c r="D53" s="347"/>
      <c r="E53" s="348"/>
      <c r="F53" s="347"/>
      <c r="G53" s="347"/>
      <c r="H53" s="347"/>
      <c r="I53" s="347"/>
    </row>
    <row r="54" spans="2:9">
      <c r="B54" s="346">
        <v>41</v>
      </c>
      <c r="C54" s="342" t="s">
        <v>139</v>
      </c>
      <c r="D54" s="347"/>
      <c r="E54" s="348"/>
      <c r="F54" s="347"/>
      <c r="G54" s="347"/>
      <c r="H54" s="347"/>
      <c r="I54" s="347"/>
    </row>
    <row r="55" spans="2:9">
      <c r="B55" s="346">
        <v>42</v>
      </c>
      <c r="C55" s="342" t="s">
        <v>413</v>
      </c>
      <c r="D55" s="347"/>
      <c r="E55" s="348"/>
      <c r="F55" s="347"/>
      <c r="G55" s="347"/>
      <c r="H55" s="347"/>
      <c r="I55" s="347"/>
    </row>
    <row r="56" spans="2:9">
      <c r="B56" s="346">
        <v>43</v>
      </c>
      <c r="C56" s="342" t="s">
        <v>414</v>
      </c>
      <c r="D56" s="347"/>
      <c r="E56" s="348"/>
      <c r="F56" s="347"/>
      <c r="G56" s="347"/>
      <c r="H56" s="347"/>
      <c r="I56" s="347"/>
    </row>
    <row r="57" spans="2:9">
      <c r="B57" s="346">
        <v>44</v>
      </c>
      <c r="C57" s="342" t="s">
        <v>415</v>
      </c>
      <c r="D57" s="347"/>
      <c r="E57" s="348"/>
      <c r="F57" s="347"/>
      <c r="G57" s="347"/>
      <c r="H57" s="347"/>
      <c r="I57" s="347"/>
    </row>
    <row r="58" spans="2:9">
      <c r="B58" s="346">
        <v>45</v>
      </c>
      <c r="C58" s="342" t="s">
        <v>416</v>
      </c>
      <c r="D58" s="347"/>
      <c r="E58" s="348"/>
      <c r="F58" s="347"/>
      <c r="G58" s="347"/>
      <c r="H58" s="347"/>
      <c r="I58" s="347"/>
    </row>
    <row r="59" spans="2:9">
      <c r="B59" s="346">
        <v>46</v>
      </c>
      <c r="C59" s="342" t="s">
        <v>417</v>
      </c>
      <c r="D59" s="347"/>
      <c r="E59" s="348"/>
      <c r="F59" s="347"/>
      <c r="G59" s="347"/>
      <c r="H59" s="347"/>
      <c r="I59" s="347"/>
    </row>
    <row r="60" spans="2:9">
      <c r="B60" s="346">
        <v>47</v>
      </c>
      <c r="C60" s="342" t="s">
        <v>418</v>
      </c>
      <c r="D60" s="347"/>
      <c r="E60" s="348"/>
      <c r="F60" s="347"/>
      <c r="G60" s="347"/>
      <c r="H60" s="347"/>
      <c r="I60" s="347"/>
    </row>
    <row r="61" spans="2:9">
      <c r="B61" s="346">
        <v>48</v>
      </c>
      <c r="C61" s="342" t="s">
        <v>419</v>
      </c>
      <c r="D61" s="347"/>
      <c r="E61" s="348"/>
      <c r="F61" s="347"/>
      <c r="G61" s="347"/>
      <c r="H61" s="347"/>
      <c r="I61" s="347"/>
    </row>
    <row r="62" spans="2:9">
      <c r="B62" s="346">
        <v>49</v>
      </c>
      <c r="C62" s="342" t="s">
        <v>540</v>
      </c>
      <c r="D62" s="347"/>
      <c r="E62" s="348"/>
      <c r="F62" s="347"/>
      <c r="G62" s="347"/>
      <c r="H62" s="347"/>
      <c r="I62" s="347"/>
    </row>
    <row r="63" spans="2:9">
      <c r="B63" s="346">
        <v>50</v>
      </c>
      <c r="C63" s="342" t="s">
        <v>541</v>
      </c>
      <c r="D63" s="347"/>
      <c r="E63" s="348"/>
      <c r="F63" s="347"/>
      <c r="G63" s="347"/>
      <c r="H63" s="347"/>
      <c r="I63" s="347"/>
    </row>
    <row r="64" spans="2:9">
      <c r="B64" s="346">
        <v>51</v>
      </c>
      <c r="C64" s="342" t="s">
        <v>941</v>
      </c>
      <c r="D64" s="347"/>
      <c r="E64" s="348"/>
      <c r="F64" s="347"/>
      <c r="G64" s="347"/>
      <c r="H64" s="347"/>
      <c r="I64" s="347"/>
    </row>
    <row r="65" spans="2:9">
      <c r="B65" s="346">
        <v>52</v>
      </c>
      <c r="C65" s="342" t="s">
        <v>942</v>
      </c>
      <c r="D65" s="347"/>
      <c r="E65" s="348"/>
      <c r="F65" s="347"/>
      <c r="G65" s="347"/>
      <c r="H65" s="347"/>
      <c r="I65" s="347"/>
    </row>
    <row r="66" spans="2:9">
      <c r="B66" s="346">
        <v>53</v>
      </c>
      <c r="C66" s="342" t="s">
        <v>943</v>
      </c>
      <c r="D66" s="347"/>
      <c r="E66" s="348"/>
      <c r="F66" s="347"/>
      <c r="G66" s="347"/>
      <c r="H66" s="347"/>
      <c r="I66" s="347"/>
    </row>
    <row r="67" spans="2:9">
      <c r="B67" s="346">
        <v>54</v>
      </c>
      <c r="C67" s="342" t="s">
        <v>944</v>
      </c>
      <c r="D67" s="347"/>
      <c r="E67" s="348"/>
      <c r="F67" s="347"/>
      <c r="G67" s="347"/>
      <c r="H67" s="347"/>
      <c r="I67" s="347"/>
    </row>
    <row r="68" spans="2:9">
      <c r="B68" s="346">
        <v>55</v>
      </c>
      <c r="C68" s="342" t="s">
        <v>945</v>
      </c>
      <c r="D68" s="347"/>
      <c r="E68" s="348"/>
      <c r="F68" s="347"/>
      <c r="G68" s="347"/>
      <c r="H68" s="347"/>
      <c r="I68" s="347"/>
    </row>
    <row r="69" spans="2:9">
      <c r="B69" s="346">
        <v>56</v>
      </c>
      <c r="C69" s="342" t="s">
        <v>946</v>
      </c>
      <c r="D69" s="347"/>
      <c r="E69" s="348"/>
      <c r="F69" s="347"/>
      <c r="G69" s="347"/>
      <c r="H69" s="347"/>
      <c r="I69" s="347"/>
    </row>
    <row r="70" spans="2:9">
      <c r="B70" s="346">
        <v>57</v>
      </c>
      <c r="C70" s="342" t="s">
        <v>947</v>
      </c>
      <c r="D70" s="347"/>
      <c r="E70" s="348"/>
      <c r="F70" s="347"/>
      <c r="G70" s="347"/>
      <c r="H70" s="347"/>
      <c r="I70" s="347"/>
    </row>
    <row r="71" spans="2:9">
      <c r="B71" s="346">
        <v>58</v>
      </c>
      <c r="C71" s="342" t="s">
        <v>948</v>
      </c>
      <c r="D71" s="347"/>
      <c r="E71" s="348"/>
      <c r="F71" s="347"/>
      <c r="G71" s="347"/>
      <c r="H71" s="347"/>
      <c r="I71" s="347"/>
    </row>
    <row r="72" spans="2:9">
      <c r="B72" s="346">
        <v>59</v>
      </c>
      <c r="C72" s="342" t="s">
        <v>949</v>
      </c>
      <c r="D72" s="347"/>
      <c r="E72" s="348"/>
      <c r="F72" s="347"/>
      <c r="G72" s="347"/>
      <c r="H72" s="347"/>
      <c r="I72" s="347"/>
    </row>
    <row r="73" spans="2:9">
      <c r="B73" s="346">
        <v>60</v>
      </c>
      <c r="C73" s="342" t="s">
        <v>950</v>
      </c>
      <c r="D73" s="347"/>
      <c r="E73" s="348"/>
      <c r="F73" s="347"/>
      <c r="G73" s="347"/>
      <c r="H73" s="347"/>
      <c r="I73" s="347"/>
    </row>
    <row r="74" spans="2:9">
      <c r="B74" s="346">
        <v>61</v>
      </c>
      <c r="C74" s="342" t="s">
        <v>951</v>
      </c>
      <c r="D74" s="347"/>
      <c r="E74" s="348"/>
      <c r="F74" s="347"/>
      <c r="G74" s="347"/>
      <c r="H74" s="347"/>
      <c r="I74" s="347"/>
    </row>
    <row r="75" spans="2:9">
      <c r="B75" s="346">
        <v>62</v>
      </c>
      <c r="C75" s="342" t="s">
        <v>952</v>
      </c>
      <c r="D75" s="347"/>
      <c r="E75" s="348"/>
      <c r="F75" s="347"/>
      <c r="G75" s="347"/>
      <c r="H75" s="347"/>
      <c r="I75" s="347"/>
    </row>
    <row r="76" spans="2:9">
      <c r="B76" s="346">
        <v>63</v>
      </c>
      <c r="C76" s="342" t="s">
        <v>953</v>
      </c>
      <c r="D76" s="347"/>
      <c r="E76" s="348"/>
      <c r="F76" s="347"/>
      <c r="G76" s="347"/>
      <c r="H76" s="347"/>
      <c r="I76" s="347"/>
    </row>
    <row r="77" spans="2:9">
      <c r="B77" s="346">
        <v>64</v>
      </c>
      <c r="C77" s="342" t="s">
        <v>954</v>
      </c>
      <c r="D77" s="347"/>
      <c r="E77" s="348"/>
      <c r="F77" s="347"/>
      <c r="G77" s="347"/>
      <c r="H77" s="347"/>
      <c r="I77" s="347"/>
    </row>
    <row r="78" spans="2:9">
      <c r="B78" s="346">
        <v>65</v>
      </c>
      <c r="C78" s="342" t="s">
        <v>955</v>
      </c>
      <c r="D78" s="347"/>
      <c r="E78" s="348"/>
      <c r="F78" s="347"/>
      <c r="G78" s="347"/>
      <c r="H78" s="347"/>
      <c r="I78" s="347"/>
    </row>
    <row r="79" spans="2:9">
      <c r="B79" s="346">
        <v>66</v>
      </c>
      <c r="C79" s="342" t="s">
        <v>956</v>
      </c>
      <c r="D79" s="347"/>
      <c r="E79" s="348"/>
      <c r="F79" s="347"/>
      <c r="G79" s="347"/>
      <c r="H79" s="347"/>
      <c r="I79" s="347"/>
    </row>
    <row r="80" spans="2:9">
      <c r="B80" s="346">
        <v>67</v>
      </c>
      <c r="C80" s="342" t="s">
        <v>957</v>
      </c>
      <c r="D80" s="347"/>
      <c r="E80" s="348"/>
      <c r="F80" s="347"/>
      <c r="G80" s="347"/>
      <c r="H80" s="347"/>
      <c r="I80" s="347"/>
    </row>
    <row r="81" spans="2:9">
      <c r="B81" s="346">
        <v>68</v>
      </c>
      <c r="C81" s="342" t="s">
        <v>958</v>
      </c>
      <c r="D81" s="347"/>
      <c r="E81" s="348"/>
      <c r="F81" s="347"/>
      <c r="G81" s="347"/>
      <c r="H81" s="347"/>
      <c r="I81" s="347"/>
    </row>
    <row r="82" spans="2:9">
      <c r="B82" s="346">
        <v>69</v>
      </c>
      <c r="C82" s="342" t="s">
        <v>959</v>
      </c>
      <c r="D82" s="347"/>
      <c r="E82" s="348"/>
      <c r="F82" s="347"/>
      <c r="G82" s="347"/>
      <c r="H82" s="347"/>
      <c r="I82" s="347"/>
    </row>
    <row r="83" spans="2:9">
      <c r="B83" s="346">
        <v>70</v>
      </c>
      <c r="C83" s="342" t="s">
        <v>960</v>
      </c>
      <c r="D83" s="347"/>
      <c r="E83" s="348"/>
      <c r="F83" s="347"/>
      <c r="G83" s="347"/>
      <c r="H83" s="347"/>
      <c r="I83" s="347"/>
    </row>
    <row r="84" spans="2:9">
      <c r="B84" s="346">
        <v>71</v>
      </c>
      <c r="C84" s="342" t="s">
        <v>961</v>
      </c>
      <c r="D84" s="347"/>
      <c r="E84" s="348"/>
      <c r="F84" s="347"/>
      <c r="G84" s="347"/>
      <c r="H84" s="347"/>
      <c r="I84" s="347"/>
    </row>
    <row r="85" spans="2:9">
      <c r="B85" s="346">
        <v>72</v>
      </c>
      <c r="C85" s="342" t="s">
        <v>962</v>
      </c>
      <c r="D85" s="347"/>
      <c r="E85" s="348"/>
      <c r="F85" s="347"/>
      <c r="G85" s="347"/>
      <c r="H85" s="347"/>
      <c r="I85" s="347"/>
    </row>
    <row r="86" spans="2:9">
      <c r="B86" s="346">
        <v>73</v>
      </c>
      <c r="C86" s="342" t="s">
        <v>963</v>
      </c>
      <c r="D86" s="347"/>
      <c r="E86" s="348"/>
      <c r="F86" s="347"/>
      <c r="G86" s="347"/>
      <c r="H86" s="347"/>
      <c r="I86" s="347"/>
    </row>
    <row r="87" spans="2:9">
      <c r="B87" s="346">
        <v>74</v>
      </c>
      <c r="C87" s="342" t="s">
        <v>964</v>
      </c>
      <c r="D87" s="347"/>
      <c r="E87" s="348"/>
      <c r="F87" s="347"/>
      <c r="G87" s="347"/>
      <c r="H87" s="347"/>
      <c r="I87" s="347"/>
    </row>
    <row r="88" spans="2:9">
      <c r="B88" s="346">
        <v>75</v>
      </c>
      <c r="C88" s="342" t="s">
        <v>965</v>
      </c>
      <c r="D88" s="347"/>
      <c r="E88" s="348"/>
      <c r="F88" s="347"/>
      <c r="G88" s="347"/>
      <c r="H88" s="347"/>
      <c r="I88" s="347"/>
    </row>
    <row r="89" spans="2:9">
      <c r="B89" s="346">
        <v>76</v>
      </c>
      <c r="C89" s="342" t="s">
        <v>966</v>
      </c>
      <c r="D89" s="347"/>
      <c r="E89" s="348"/>
      <c r="F89" s="347"/>
      <c r="G89" s="347"/>
      <c r="H89" s="347"/>
      <c r="I89" s="347"/>
    </row>
    <row r="90" spans="2:9">
      <c r="B90" s="346">
        <v>77</v>
      </c>
      <c r="C90" s="342" t="s">
        <v>967</v>
      </c>
      <c r="D90" s="347"/>
      <c r="E90" s="348"/>
      <c r="F90" s="347"/>
      <c r="G90" s="347"/>
      <c r="H90" s="347"/>
      <c r="I90" s="347"/>
    </row>
    <row r="91" spans="2:9">
      <c r="B91" s="346">
        <v>78</v>
      </c>
      <c r="C91" s="342" t="s">
        <v>968</v>
      </c>
      <c r="D91" s="347"/>
      <c r="E91" s="348"/>
      <c r="F91" s="347"/>
      <c r="G91" s="347"/>
      <c r="H91" s="347"/>
      <c r="I91" s="347"/>
    </row>
    <row r="92" spans="2:9">
      <c r="B92" s="346">
        <v>79</v>
      </c>
      <c r="C92" s="342" t="s">
        <v>969</v>
      </c>
      <c r="D92" s="347"/>
      <c r="E92" s="348"/>
      <c r="F92" s="347"/>
      <c r="G92" s="347"/>
      <c r="H92" s="347"/>
      <c r="I92" s="347"/>
    </row>
    <row r="93" spans="2:9">
      <c r="B93" s="346">
        <v>80</v>
      </c>
      <c r="C93" s="342" t="s">
        <v>970</v>
      </c>
      <c r="D93" s="347"/>
      <c r="E93" s="348"/>
      <c r="F93" s="347"/>
      <c r="G93" s="347"/>
      <c r="H93" s="347"/>
      <c r="I93" s="347"/>
    </row>
    <row r="94" spans="2:9">
      <c r="B94" s="346">
        <v>81</v>
      </c>
      <c r="C94" s="342" t="s">
        <v>971</v>
      </c>
      <c r="D94" s="347"/>
      <c r="E94" s="348"/>
      <c r="F94" s="347"/>
      <c r="G94" s="347"/>
      <c r="H94" s="347"/>
      <c r="I94" s="347"/>
    </row>
    <row r="95" spans="2:9">
      <c r="B95" s="346">
        <v>82</v>
      </c>
      <c r="C95" s="342" t="s">
        <v>972</v>
      </c>
      <c r="D95" s="347"/>
      <c r="E95" s="348"/>
      <c r="F95" s="347"/>
      <c r="G95" s="347"/>
      <c r="H95" s="347"/>
      <c r="I95" s="347"/>
    </row>
    <row r="96" spans="2:9">
      <c r="B96" s="346">
        <v>83</v>
      </c>
      <c r="C96" s="342" t="s">
        <v>973</v>
      </c>
      <c r="D96" s="347"/>
      <c r="E96" s="348"/>
      <c r="F96" s="347"/>
      <c r="G96" s="347"/>
      <c r="H96" s="347"/>
      <c r="I96" s="347"/>
    </row>
    <row r="97" spans="2:9">
      <c r="B97" s="346">
        <v>84</v>
      </c>
      <c r="C97" s="342" t="s">
        <v>974</v>
      </c>
      <c r="D97" s="347"/>
      <c r="E97" s="348"/>
      <c r="F97" s="347"/>
      <c r="G97" s="347"/>
      <c r="H97" s="347"/>
      <c r="I97" s="347"/>
    </row>
    <row r="98" spans="2:9">
      <c r="B98" s="346">
        <v>85</v>
      </c>
      <c r="C98" s="342" t="s">
        <v>975</v>
      </c>
      <c r="D98" s="347"/>
      <c r="E98" s="348"/>
      <c r="F98" s="347"/>
      <c r="G98" s="347"/>
      <c r="H98" s="347"/>
      <c r="I98" s="347"/>
    </row>
    <row r="99" spans="2:9">
      <c r="B99" s="346">
        <v>86</v>
      </c>
      <c r="C99" s="342" t="s">
        <v>976</v>
      </c>
      <c r="D99" s="347"/>
      <c r="E99" s="348"/>
      <c r="F99" s="347"/>
      <c r="G99" s="347"/>
      <c r="H99" s="347"/>
      <c r="I99" s="347"/>
    </row>
    <row r="100" spans="2:9">
      <c r="B100" s="346">
        <v>87</v>
      </c>
      <c r="C100" s="342" t="s">
        <v>977</v>
      </c>
      <c r="D100" s="347"/>
      <c r="E100" s="348"/>
      <c r="F100" s="347"/>
      <c r="G100" s="347"/>
      <c r="H100" s="347"/>
      <c r="I100" s="347"/>
    </row>
    <row r="101" spans="2:9">
      <c r="B101" s="346">
        <v>88</v>
      </c>
      <c r="C101" s="342" t="s">
        <v>978</v>
      </c>
      <c r="D101" s="347"/>
      <c r="E101" s="348"/>
      <c r="F101" s="347"/>
      <c r="G101" s="347"/>
      <c r="H101" s="347"/>
      <c r="I101" s="347"/>
    </row>
    <row r="102" spans="2:9">
      <c r="B102" s="346">
        <v>89</v>
      </c>
      <c r="C102" s="342" t="s">
        <v>979</v>
      </c>
      <c r="D102" s="347"/>
      <c r="E102" s="348"/>
      <c r="F102" s="347"/>
      <c r="G102" s="347"/>
      <c r="H102" s="347"/>
      <c r="I102" s="347"/>
    </row>
    <row r="103" spans="2:9">
      <c r="B103" s="346">
        <v>90</v>
      </c>
      <c r="C103" s="342" t="s">
        <v>980</v>
      </c>
      <c r="D103" s="347"/>
      <c r="E103" s="348"/>
      <c r="F103" s="347"/>
      <c r="G103" s="347"/>
      <c r="H103" s="347"/>
      <c r="I103" s="347"/>
    </row>
    <row r="104" spans="2:9">
      <c r="B104" s="346">
        <v>91</v>
      </c>
      <c r="C104" s="342" t="s">
        <v>981</v>
      </c>
      <c r="D104" s="347"/>
      <c r="E104" s="348"/>
      <c r="F104" s="347"/>
      <c r="G104" s="347"/>
      <c r="H104" s="347"/>
      <c r="I104" s="347"/>
    </row>
    <row r="105" spans="2:9">
      <c r="B105" s="346">
        <v>92</v>
      </c>
      <c r="C105" s="342" t="s">
        <v>982</v>
      </c>
      <c r="D105" s="347"/>
      <c r="E105" s="348"/>
      <c r="F105" s="347"/>
      <c r="G105" s="347"/>
      <c r="H105" s="347"/>
      <c r="I105" s="347"/>
    </row>
    <row r="106" spans="2:9">
      <c r="B106" s="346">
        <v>93</v>
      </c>
      <c r="C106" s="342" t="s">
        <v>983</v>
      </c>
      <c r="D106" s="347"/>
      <c r="E106" s="348"/>
      <c r="F106" s="347"/>
      <c r="G106" s="347"/>
      <c r="H106" s="347"/>
      <c r="I106" s="347"/>
    </row>
    <row r="107" spans="2:9">
      <c r="B107" s="346">
        <v>94</v>
      </c>
      <c r="C107" s="342" t="s">
        <v>984</v>
      </c>
      <c r="D107" s="347"/>
      <c r="E107" s="348"/>
      <c r="F107" s="347"/>
      <c r="G107" s="347"/>
      <c r="H107" s="347"/>
      <c r="I107" s="347"/>
    </row>
    <row r="108" spans="2:9">
      <c r="B108" s="346">
        <v>95</v>
      </c>
      <c r="C108" s="342" t="s">
        <v>985</v>
      </c>
      <c r="D108" s="347"/>
      <c r="E108" s="348"/>
      <c r="F108" s="347"/>
      <c r="G108" s="347"/>
      <c r="H108" s="347"/>
      <c r="I108" s="347"/>
    </row>
    <row r="109" spans="2:9">
      <c r="B109" s="346">
        <v>96</v>
      </c>
      <c r="C109" s="342" t="s">
        <v>986</v>
      </c>
      <c r="D109" s="347"/>
      <c r="E109" s="348"/>
      <c r="F109" s="347"/>
      <c r="G109" s="347"/>
      <c r="H109" s="347"/>
      <c r="I109" s="347"/>
    </row>
    <row r="110" spans="2:9">
      <c r="B110" s="346">
        <v>97</v>
      </c>
      <c r="C110" s="342" t="s">
        <v>987</v>
      </c>
      <c r="D110" s="347"/>
      <c r="E110" s="348"/>
      <c r="F110" s="347"/>
      <c r="G110" s="347"/>
      <c r="H110" s="347"/>
      <c r="I110" s="347"/>
    </row>
    <row r="111" spans="2:9">
      <c r="B111" s="346">
        <v>98</v>
      </c>
      <c r="C111" s="342" t="s">
        <v>988</v>
      </c>
      <c r="D111" s="347"/>
      <c r="E111" s="348"/>
      <c r="F111" s="347"/>
      <c r="G111" s="347"/>
      <c r="H111" s="347"/>
      <c r="I111" s="347"/>
    </row>
    <row r="112" spans="2:9">
      <c r="B112" s="346">
        <v>99</v>
      </c>
      <c r="C112" s="342" t="s">
        <v>599</v>
      </c>
      <c r="D112" s="347"/>
      <c r="E112" s="348"/>
      <c r="F112" s="347"/>
      <c r="G112" s="347"/>
      <c r="H112" s="347"/>
      <c r="I112" s="347"/>
    </row>
    <row r="113" spans="2:9">
      <c r="B113" s="346">
        <v>100</v>
      </c>
      <c r="C113" s="342" t="s">
        <v>989</v>
      </c>
      <c r="D113" s="347"/>
      <c r="E113" s="348"/>
      <c r="F113" s="347"/>
      <c r="G113" s="347"/>
      <c r="H113" s="347"/>
      <c r="I113" s="347"/>
    </row>
  </sheetData>
  <mergeCells count="4">
    <mergeCell ref="G10:H10"/>
    <mergeCell ref="I10:I11"/>
    <mergeCell ref="D10:F10"/>
    <mergeCell ref="D9:I9"/>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27"/>
  <sheetViews>
    <sheetView showGridLines="0" zoomScale="80" zoomScaleNormal="80" zoomScaleSheetLayoutView="100" workbookViewId="0"/>
  </sheetViews>
  <sheetFormatPr defaultColWidth="11.42578125" defaultRowHeight="15"/>
  <cols>
    <col min="1" max="1" width="50" style="131" customWidth="1"/>
    <col min="2" max="2" width="32.5703125" style="138" bestFit="1" customWidth="1"/>
    <col min="3" max="5" width="12.5703125" style="131" customWidth="1"/>
    <col min="6" max="6" width="13.5703125" style="131" customWidth="1"/>
    <col min="7" max="7" width="14.42578125" style="131" bestFit="1" customWidth="1"/>
    <col min="8" max="8" width="54.42578125" style="131" customWidth="1"/>
    <col min="9" max="9" width="12.5703125" style="131" customWidth="1"/>
    <col min="10" max="10" width="14.5703125" style="131" bestFit="1" customWidth="1"/>
    <col min="11" max="12" width="12.5703125" style="131" customWidth="1"/>
    <col min="13" max="16384" width="11.42578125" style="131"/>
  </cols>
  <sheetData>
    <row r="1" spans="1:14">
      <c r="A1" s="44" t="s">
        <v>219</v>
      </c>
      <c r="B1" s="130"/>
      <c r="C1" s="79"/>
      <c r="D1" s="79"/>
    </row>
    <row r="2" spans="1:14">
      <c r="A2" s="31" t="s">
        <v>114</v>
      </c>
      <c r="B2" s="130"/>
      <c r="C2" s="79"/>
      <c r="D2" s="79"/>
    </row>
    <row r="3" spans="1:14">
      <c r="A3" s="80"/>
      <c r="B3" s="130"/>
      <c r="C3" s="79"/>
      <c r="D3" s="79"/>
    </row>
    <row r="4" spans="1:14">
      <c r="A4" s="44" t="s">
        <v>445</v>
      </c>
      <c r="B4" s="130"/>
      <c r="C4" s="79"/>
      <c r="D4" s="79"/>
    </row>
    <row r="5" spans="1:14">
      <c r="A5" s="80"/>
      <c r="B5" s="130"/>
      <c r="C5" s="478"/>
      <c r="D5" s="478"/>
    </row>
    <row r="6" spans="1:14">
      <c r="A6" s="31" t="s">
        <v>114</v>
      </c>
      <c r="B6" s="70"/>
      <c r="C6" s="130"/>
      <c r="D6" s="132"/>
      <c r="E6" s="133"/>
    </row>
    <row r="7" spans="1:14" ht="12" customHeight="1">
      <c r="B7" s="131"/>
      <c r="C7" s="134"/>
      <c r="D7" s="32" t="s">
        <v>155</v>
      </c>
      <c r="E7" s="32" t="s">
        <v>156</v>
      </c>
      <c r="F7" s="32" t="s">
        <v>286</v>
      </c>
      <c r="M7" s="135"/>
      <c r="N7" s="135"/>
    </row>
    <row r="8" spans="1:14" ht="12" customHeight="1">
      <c r="B8" s="131"/>
      <c r="C8" s="134"/>
      <c r="D8" s="18" t="s">
        <v>2</v>
      </c>
      <c r="E8" s="18" t="s">
        <v>53</v>
      </c>
      <c r="F8" s="18" t="s">
        <v>44</v>
      </c>
      <c r="M8" s="135"/>
      <c r="N8" s="135"/>
    </row>
    <row r="9" spans="1:14" ht="12" customHeight="1">
      <c r="B9" s="25" t="s">
        <v>114</v>
      </c>
      <c r="C9" s="18"/>
      <c r="D9" s="66"/>
      <c r="E9" s="66"/>
      <c r="F9" s="66"/>
      <c r="G9" s="2"/>
      <c r="H9" s="2"/>
      <c r="I9" s="2"/>
      <c r="M9" s="135"/>
      <c r="N9" s="135"/>
    </row>
    <row r="10" spans="1:14">
      <c r="B10" s="26" t="s">
        <v>116</v>
      </c>
      <c r="C10" s="18" t="s">
        <v>3</v>
      </c>
      <c r="D10" s="73"/>
      <c r="E10" s="73"/>
      <c r="F10" s="73"/>
      <c r="G10" s="21" t="s">
        <v>236</v>
      </c>
      <c r="H10" s="21" t="s">
        <v>287</v>
      </c>
      <c r="I10" s="2"/>
      <c r="M10" s="135"/>
      <c r="N10" s="135"/>
    </row>
    <row r="11" spans="1:14">
      <c r="B11" s="26" t="s">
        <v>117</v>
      </c>
      <c r="C11" s="18" t="s">
        <v>4</v>
      </c>
      <c r="D11" s="73"/>
      <c r="E11" s="73"/>
      <c r="F11" s="73"/>
      <c r="G11" s="21" t="s">
        <v>236</v>
      </c>
      <c r="H11" s="21" t="s">
        <v>289</v>
      </c>
      <c r="I11" s="2"/>
      <c r="M11" s="135"/>
      <c r="N11" s="135"/>
    </row>
    <row r="12" spans="1:14">
      <c r="B12" s="26" t="s">
        <v>118</v>
      </c>
      <c r="C12" s="18" t="s">
        <v>5</v>
      </c>
      <c r="D12" s="73"/>
      <c r="E12" s="73"/>
      <c r="F12" s="73"/>
      <c r="G12" s="21" t="s">
        <v>236</v>
      </c>
      <c r="H12" s="21" t="s">
        <v>288</v>
      </c>
      <c r="I12" s="2"/>
      <c r="M12" s="135"/>
      <c r="N12" s="135"/>
    </row>
    <row r="13" spans="1:14" ht="12" customHeight="1">
      <c r="B13" s="25" t="s">
        <v>115</v>
      </c>
      <c r="C13" s="18"/>
      <c r="D13" s="66"/>
      <c r="E13" s="66"/>
      <c r="F13" s="66"/>
      <c r="G13" s="2"/>
      <c r="H13" s="2"/>
      <c r="I13" s="2"/>
      <c r="M13" s="135"/>
      <c r="N13" s="135"/>
    </row>
    <row r="14" spans="1:14">
      <c r="B14" s="26" t="s">
        <v>119</v>
      </c>
      <c r="C14" s="18" t="s">
        <v>6</v>
      </c>
      <c r="D14" s="73"/>
      <c r="E14" s="73"/>
      <c r="F14" s="73"/>
      <c r="G14" s="21" t="s">
        <v>236</v>
      </c>
      <c r="H14" s="21" t="s">
        <v>346</v>
      </c>
      <c r="I14" s="3" t="s">
        <v>295</v>
      </c>
      <c r="M14" s="135"/>
      <c r="N14" s="135"/>
    </row>
    <row r="15" spans="1:14">
      <c r="B15" s="26" t="s">
        <v>151</v>
      </c>
      <c r="C15" s="18" t="s">
        <v>39</v>
      </c>
      <c r="D15" s="73"/>
      <c r="E15" s="73"/>
      <c r="F15" s="73"/>
      <c r="G15" s="21" t="s">
        <v>236</v>
      </c>
      <c r="H15" s="21" t="s">
        <v>347</v>
      </c>
      <c r="I15" s="3" t="s">
        <v>295</v>
      </c>
      <c r="M15" s="135"/>
      <c r="N15" s="135"/>
    </row>
    <row r="16" spans="1:14">
      <c r="B16" s="26" t="s">
        <v>150</v>
      </c>
      <c r="C16" s="18" t="s">
        <v>7</v>
      </c>
      <c r="D16" s="73"/>
      <c r="E16" s="73"/>
      <c r="F16" s="73"/>
      <c r="G16" s="21" t="s">
        <v>236</v>
      </c>
      <c r="H16" s="21" t="s">
        <v>348</v>
      </c>
      <c r="I16" s="3" t="s">
        <v>295</v>
      </c>
      <c r="M16" s="135"/>
      <c r="N16" s="135"/>
    </row>
    <row r="17" spans="2:14">
      <c r="B17" s="26" t="s">
        <v>178</v>
      </c>
      <c r="C17" s="18" t="s">
        <v>8</v>
      </c>
      <c r="D17" s="73"/>
      <c r="E17" s="73"/>
      <c r="F17" s="73"/>
      <c r="G17" s="21" t="s">
        <v>236</v>
      </c>
      <c r="H17" s="21" t="s">
        <v>349</v>
      </c>
      <c r="I17" s="3" t="s">
        <v>295</v>
      </c>
      <c r="M17" s="135"/>
      <c r="N17" s="135"/>
    </row>
    <row r="18" spans="2:14">
      <c r="B18" s="26" t="s">
        <v>179</v>
      </c>
      <c r="C18" s="18" t="s">
        <v>9</v>
      </c>
      <c r="D18" s="73"/>
      <c r="E18" s="73"/>
      <c r="F18" s="73"/>
      <c r="G18" s="21" t="s">
        <v>236</v>
      </c>
      <c r="H18" s="21" t="s">
        <v>518</v>
      </c>
      <c r="I18" s="3" t="s">
        <v>295</v>
      </c>
      <c r="M18" s="135"/>
      <c r="N18" s="135"/>
    </row>
    <row r="19" spans="2:14">
      <c r="B19" s="28" t="s">
        <v>180</v>
      </c>
      <c r="C19" s="18" t="s">
        <v>10</v>
      </c>
      <c r="D19" s="73"/>
      <c r="E19" s="73"/>
      <c r="F19" s="73"/>
      <c r="G19" s="21" t="s">
        <v>236</v>
      </c>
      <c r="H19" s="21" t="s">
        <v>350</v>
      </c>
      <c r="I19" s="3" t="s">
        <v>295</v>
      </c>
      <c r="M19" s="135"/>
      <c r="N19" s="135"/>
    </row>
    <row r="20" spans="2:14">
      <c r="B20" s="136"/>
      <c r="C20" s="137"/>
      <c r="D20" s="16" t="s">
        <v>386</v>
      </c>
      <c r="E20" s="16" t="s">
        <v>387</v>
      </c>
      <c r="F20" s="133"/>
      <c r="G20" s="2"/>
      <c r="H20" s="2"/>
      <c r="I20" s="2"/>
      <c r="M20" s="135"/>
      <c r="N20" s="135"/>
    </row>
    <row r="21" spans="2:14">
      <c r="B21" s="136"/>
      <c r="C21" s="137"/>
      <c r="D21" s="137"/>
      <c r="E21" s="137"/>
      <c r="F21" s="133"/>
      <c r="G21" s="2"/>
      <c r="H21" s="2"/>
      <c r="I21" s="2"/>
      <c r="M21" s="135"/>
      <c r="N21" s="135"/>
    </row>
    <row r="22" spans="2:14">
      <c r="B22" s="136"/>
      <c r="C22" s="137"/>
      <c r="D22" s="137"/>
      <c r="E22" s="137"/>
      <c r="F22" s="133"/>
      <c r="G22" s="2"/>
      <c r="H22" s="2"/>
      <c r="I22" s="2"/>
      <c r="M22" s="135"/>
      <c r="N22" s="135"/>
    </row>
    <row r="23" spans="2:14">
      <c r="B23" s="131"/>
      <c r="C23" s="152"/>
      <c r="D23" s="2"/>
      <c r="E23" s="2"/>
      <c r="F23" s="2"/>
      <c r="G23" s="2"/>
      <c r="H23" s="2"/>
      <c r="I23" s="2"/>
    </row>
    <row r="24" spans="2:14">
      <c r="B24" s="131"/>
      <c r="C24" s="152"/>
      <c r="D24" s="2"/>
      <c r="E24" s="2"/>
      <c r="F24" s="2"/>
      <c r="G24" s="2"/>
      <c r="H24" s="2"/>
      <c r="I24" s="2"/>
    </row>
    <row r="25" spans="2:14">
      <c r="B25" s="131"/>
      <c r="C25" s="152"/>
      <c r="D25" s="2"/>
      <c r="E25" s="2"/>
      <c r="F25" s="2"/>
      <c r="G25" s="2"/>
      <c r="H25" s="2"/>
      <c r="I25" s="2"/>
    </row>
    <row r="26" spans="2:14">
      <c r="B26" s="131"/>
      <c r="C26" s="138"/>
      <c r="G26" s="2"/>
      <c r="H26" s="2"/>
      <c r="I26" s="2"/>
    </row>
    <row r="27" spans="2:14">
      <c r="G27" s="2"/>
      <c r="H27" s="2"/>
      <c r="I27" s="2"/>
    </row>
  </sheetData>
  <mergeCells count="1">
    <mergeCell ref="C5:D5"/>
  </mergeCells>
  <pageMargins left="0.7" right="0.7" top="0.75" bottom="0.75" header="0.3" footer="0.3"/>
  <pageSetup paperSize="9" scale="74" fitToHeight="0" orientation="landscape" r:id="rId1"/>
  <headerFooter differentFirst="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19"/>
  <sheetViews>
    <sheetView showGridLines="0" zoomScale="80" zoomScaleNormal="80" workbookViewId="0"/>
  </sheetViews>
  <sheetFormatPr defaultColWidth="11.42578125" defaultRowHeight="15"/>
  <cols>
    <col min="1" max="1" width="21" style="131" customWidth="1"/>
    <col min="2" max="2" width="32.5703125" style="138" bestFit="1" customWidth="1"/>
    <col min="3" max="5" width="12.5703125" style="131" customWidth="1"/>
    <col min="6" max="6" width="13.5703125" style="131" customWidth="1"/>
    <col min="7" max="7" width="14.42578125" style="131" bestFit="1" customWidth="1"/>
    <col min="8" max="8" width="54.42578125" style="131" customWidth="1"/>
    <col min="9" max="9" width="12.5703125" style="131" customWidth="1"/>
    <col min="10" max="10" width="14.5703125" style="131" bestFit="1" customWidth="1"/>
    <col min="11" max="12" width="12.5703125" style="131" customWidth="1"/>
    <col min="13" max="16384" width="11.42578125" style="131"/>
  </cols>
  <sheetData>
    <row r="1" spans="1:14">
      <c r="A1" s="44" t="s">
        <v>486</v>
      </c>
      <c r="B1" s="130"/>
      <c r="C1" s="79"/>
      <c r="D1" s="79"/>
    </row>
    <row r="2" spans="1:14">
      <c r="A2" s="31" t="s">
        <v>114</v>
      </c>
      <c r="B2" s="130"/>
      <c r="C2" s="79"/>
      <c r="D2" s="79"/>
    </row>
    <row r="3" spans="1:14">
      <c r="A3" s="80"/>
      <c r="B3" s="130"/>
      <c r="C3" s="79"/>
      <c r="D3" s="79"/>
    </row>
    <row r="4" spans="1:14">
      <c r="A4" s="44" t="s">
        <v>506</v>
      </c>
      <c r="B4" s="130"/>
      <c r="C4" s="79"/>
      <c r="D4" s="79"/>
    </row>
    <row r="5" spans="1:14">
      <c r="A5" s="80"/>
      <c r="B5" s="130"/>
      <c r="C5" s="478"/>
      <c r="D5" s="478"/>
    </row>
    <row r="6" spans="1:14">
      <c r="A6" s="31" t="s">
        <v>114</v>
      </c>
      <c r="B6" s="70"/>
      <c r="C6" s="130"/>
      <c r="D6" s="132"/>
      <c r="E6" s="133"/>
    </row>
    <row r="7" spans="1:14" ht="12" customHeight="1">
      <c r="B7" s="131"/>
      <c r="C7" s="134"/>
      <c r="D7" s="32" t="s">
        <v>155</v>
      </c>
      <c r="E7" s="32" t="s">
        <v>156</v>
      </c>
      <c r="F7" s="32" t="s">
        <v>286</v>
      </c>
      <c r="M7" s="135"/>
      <c r="N7" s="135"/>
    </row>
    <row r="8" spans="1:14" ht="12" customHeight="1">
      <c r="B8" s="131"/>
      <c r="C8" s="134"/>
      <c r="D8" s="18" t="s">
        <v>2</v>
      </c>
      <c r="E8" s="18" t="s">
        <v>53</v>
      </c>
      <c r="F8" s="18" t="s">
        <v>44</v>
      </c>
      <c r="G8" s="2"/>
      <c r="H8" s="2"/>
      <c r="M8" s="135"/>
      <c r="N8" s="135"/>
    </row>
    <row r="9" spans="1:14" ht="12" customHeight="1">
      <c r="B9" s="25" t="s">
        <v>114</v>
      </c>
      <c r="C9" s="18"/>
      <c r="D9" s="66"/>
      <c r="E9" s="66"/>
      <c r="F9" s="66"/>
      <c r="G9" s="2"/>
      <c r="H9" s="2"/>
      <c r="M9" s="135"/>
      <c r="N9" s="135"/>
    </row>
    <row r="10" spans="1:14">
      <c r="B10" s="26" t="s">
        <v>116</v>
      </c>
      <c r="C10" s="18" t="s">
        <v>3</v>
      </c>
      <c r="D10" s="73"/>
      <c r="E10" s="73"/>
      <c r="F10" s="73"/>
      <c r="G10" s="21" t="s">
        <v>236</v>
      </c>
      <c r="H10" s="21" t="s">
        <v>287</v>
      </c>
      <c r="M10" s="135"/>
      <c r="N10" s="135"/>
    </row>
    <row r="11" spans="1:14">
      <c r="B11" s="26" t="s">
        <v>117</v>
      </c>
      <c r="C11" s="18" t="s">
        <v>4</v>
      </c>
      <c r="D11" s="73"/>
      <c r="E11" s="73"/>
      <c r="F11" s="73"/>
      <c r="G11" s="21" t="s">
        <v>236</v>
      </c>
      <c r="H11" s="21" t="s">
        <v>289</v>
      </c>
      <c r="M11" s="135"/>
      <c r="N11" s="135"/>
    </row>
    <row r="12" spans="1:14">
      <c r="B12" s="26" t="s">
        <v>118</v>
      </c>
      <c r="C12" s="18" t="s">
        <v>5</v>
      </c>
      <c r="D12" s="73"/>
      <c r="E12" s="73"/>
      <c r="F12" s="73"/>
      <c r="G12" s="21" t="s">
        <v>236</v>
      </c>
      <c r="H12" s="21" t="s">
        <v>288</v>
      </c>
      <c r="M12" s="135"/>
      <c r="N12" s="135"/>
    </row>
    <row r="13" spans="1:14">
      <c r="B13" s="136"/>
      <c r="C13" s="137"/>
      <c r="D13" s="16" t="s">
        <v>386</v>
      </c>
      <c r="E13" s="16" t="s">
        <v>387</v>
      </c>
      <c r="F13" s="133"/>
      <c r="G13" s="2"/>
      <c r="H13" s="2"/>
      <c r="M13" s="135"/>
      <c r="N13" s="135"/>
    </row>
    <row r="14" spans="1:14">
      <c r="B14" s="136"/>
      <c r="C14" s="137"/>
      <c r="D14" s="137"/>
      <c r="E14" s="137"/>
      <c r="F14" s="133"/>
      <c r="G14" s="2"/>
      <c r="H14" s="2"/>
      <c r="M14" s="135"/>
      <c r="N14" s="135"/>
    </row>
    <row r="15" spans="1:14">
      <c r="B15" s="136"/>
      <c r="C15" s="137"/>
      <c r="D15" s="137"/>
      <c r="E15" s="137"/>
      <c r="F15" s="133"/>
      <c r="G15" s="2"/>
      <c r="H15" s="2"/>
      <c r="M15" s="135"/>
      <c r="N15" s="135"/>
    </row>
    <row r="16" spans="1:14">
      <c r="B16" s="131"/>
      <c r="C16" s="138"/>
      <c r="D16" s="2"/>
      <c r="E16" s="2"/>
      <c r="F16" s="2"/>
      <c r="G16" s="2"/>
      <c r="H16" s="2"/>
    </row>
    <row r="17" spans="2:3">
      <c r="B17" s="131"/>
      <c r="C17" s="138"/>
    </row>
    <row r="18" spans="2:3">
      <c r="B18" s="131"/>
      <c r="C18" s="138"/>
    </row>
    <row r="19" spans="2:3">
      <c r="B19" s="131"/>
      <c r="C19" s="138"/>
    </row>
  </sheetData>
  <mergeCells count="1">
    <mergeCell ref="C5:D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80" zoomScaleNormal="80" workbookViewId="0"/>
  </sheetViews>
  <sheetFormatPr defaultColWidth="11.42578125" defaultRowHeight="15"/>
  <cols>
    <col min="1" max="1" width="50" style="131" customWidth="1"/>
    <col min="2" max="2" width="32.5703125" style="138" bestFit="1" customWidth="1"/>
    <col min="3" max="6" width="12.5703125" style="131" customWidth="1"/>
    <col min="7" max="7" width="13.5703125" style="131" customWidth="1"/>
    <col min="8" max="8" width="42.5703125" style="131" customWidth="1"/>
    <col min="9" max="9" width="54.42578125" style="131" customWidth="1"/>
    <col min="10" max="10" width="12.5703125" style="131" customWidth="1"/>
    <col min="11" max="11" width="14.5703125" style="131" bestFit="1" customWidth="1"/>
    <col min="12" max="13" width="12.5703125" style="131" customWidth="1"/>
    <col min="14" max="16384" width="11.42578125" style="131"/>
  </cols>
  <sheetData>
    <row r="1" spans="1:14">
      <c r="A1" s="44" t="s">
        <v>1112</v>
      </c>
      <c r="B1" s="130"/>
      <c r="C1" s="79"/>
      <c r="D1" s="79"/>
    </row>
    <row r="2" spans="1:14">
      <c r="A2" s="31" t="s">
        <v>114</v>
      </c>
      <c r="B2" s="130"/>
      <c r="C2" s="79"/>
      <c r="D2" s="79"/>
    </row>
    <row r="3" spans="1:14">
      <c r="A3" s="80"/>
      <c r="B3" s="130"/>
      <c r="C3" s="79"/>
      <c r="D3" s="79"/>
    </row>
    <row r="4" spans="1:14">
      <c r="A4" s="44" t="s">
        <v>1113</v>
      </c>
      <c r="B4" s="130"/>
      <c r="C4" s="79"/>
      <c r="D4" s="79"/>
    </row>
    <row r="5" spans="1:14">
      <c r="A5" s="80"/>
      <c r="B5" s="130"/>
      <c r="C5" s="478"/>
      <c r="D5" s="478"/>
    </row>
    <row r="6" spans="1:14">
      <c r="A6" s="31" t="s">
        <v>114</v>
      </c>
      <c r="B6" s="70"/>
      <c r="C6" s="130"/>
      <c r="D6" s="132"/>
      <c r="E6" s="378"/>
    </row>
    <row r="7" spans="1:14" ht="12" customHeight="1">
      <c r="B7" s="131"/>
      <c r="C7" s="134"/>
      <c r="D7" s="403" t="s">
        <v>155</v>
      </c>
      <c r="E7" s="403" t="s">
        <v>156</v>
      </c>
      <c r="F7" s="403" t="s">
        <v>286</v>
      </c>
      <c r="M7" s="135"/>
      <c r="N7" s="135"/>
    </row>
    <row r="8" spans="1:14" ht="12" customHeight="1">
      <c r="B8" s="131"/>
      <c r="C8" s="134"/>
      <c r="D8" s="385" t="s">
        <v>2</v>
      </c>
      <c r="E8" s="385" t="s">
        <v>53</v>
      </c>
      <c r="F8" s="385" t="s">
        <v>44</v>
      </c>
      <c r="G8" s="2"/>
      <c r="H8" s="2"/>
      <c r="I8" s="2"/>
      <c r="M8" s="135"/>
      <c r="N8" s="135"/>
    </row>
    <row r="9" spans="1:14" ht="12" customHeight="1">
      <c r="B9" s="384" t="s">
        <v>114</v>
      </c>
      <c r="C9" s="385"/>
      <c r="D9" s="66"/>
      <c r="E9" s="66"/>
      <c r="F9" s="66"/>
      <c r="G9" s="2"/>
      <c r="H9" s="2"/>
      <c r="I9" s="2"/>
      <c r="M9" s="135"/>
      <c r="N9" s="135"/>
    </row>
    <row r="10" spans="1:14">
      <c r="B10" s="399" t="s">
        <v>1114</v>
      </c>
      <c r="C10" s="385" t="s">
        <v>1115</v>
      </c>
      <c r="D10" s="66"/>
      <c r="E10" s="66"/>
      <c r="F10" s="386"/>
      <c r="G10" s="21" t="s">
        <v>236</v>
      </c>
      <c r="H10" s="21" t="s">
        <v>1116</v>
      </c>
      <c r="I10" s="2"/>
      <c r="M10" s="135"/>
      <c r="N10" s="135"/>
    </row>
    <row r="11" spans="1:14">
      <c r="B11" s="399" t="s">
        <v>116</v>
      </c>
      <c r="C11" s="385" t="s">
        <v>3</v>
      </c>
      <c r="D11" s="386"/>
      <c r="E11" s="386"/>
      <c r="F11" s="386"/>
      <c r="G11" s="21" t="s">
        <v>236</v>
      </c>
      <c r="H11" s="21" t="s">
        <v>287</v>
      </c>
      <c r="I11" s="2"/>
      <c r="M11" s="135"/>
      <c r="N11" s="135"/>
    </row>
    <row r="12" spans="1:14">
      <c r="B12" s="399" t="s">
        <v>117</v>
      </c>
      <c r="C12" s="385" t="s">
        <v>4</v>
      </c>
      <c r="D12" s="386"/>
      <c r="E12" s="386"/>
      <c r="F12" s="386"/>
      <c r="G12" s="21" t="s">
        <v>236</v>
      </c>
      <c r="H12" s="21" t="s">
        <v>289</v>
      </c>
      <c r="I12" s="2"/>
      <c r="M12" s="135"/>
      <c r="N12" s="135"/>
    </row>
    <row r="13" spans="1:14">
      <c r="B13" s="399" t="s">
        <v>118</v>
      </c>
      <c r="C13" s="385" t="s">
        <v>5</v>
      </c>
      <c r="D13" s="386"/>
      <c r="E13" s="386"/>
      <c r="F13" s="386"/>
      <c r="G13" s="21" t="s">
        <v>236</v>
      </c>
      <c r="H13" s="21" t="s">
        <v>288</v>
      </c>
      <c r="I13" s="2"/>
      <c r="M13" s="135"/>
      <c r="N13" s="135"/>
    </row>
    <row r="14" spans="1:14">
      <c r="B14" s="400" t="s">
        <v>1117</v>
      </c>
      <c r="C14" s="385" t="s">
        <v>1118</v>
      </c>
      <c r="D14" s="66"/>
      <c r="E14" s="66"/>
      <c r="F14" s="386"/>
      <c r="G14" s="21" t="s">
        <v>236</v>
      </c>
      <c r="H14" s="21" t="s">
        <v>1119</v>
      </c>
      <c r="I14" s="2"/>
      <c r="M14" s="135"/>
      <c r="N14" s="135"/>
    </row>
    <row r="15" spans="1:14" ht="12" customHeight="1">
      <c r="B15" s="384" t="s">
        <v>115</v>
      </c>
      <c r="C15" s="385"/>
      <c r="D15" s="66"/>
      <c r="E15" s="66"/>
      <c r="F15" s="66"/>
      <c r="G15" s="2"/>
      <c r="H15" s="2"/>
      <c r="I15" s="2"/>
      <c r="M15" s="135"/>
      <c r="N15" s="135"/>
    </row>
    <row r="16" spans="1:14">
      <c r="B16" s="399" t="s">
        <v>119</v>
      </c>
      <c r="C16" s="385" t="s">
        <v>6</v>
      </c>
      <c r="D16" s="386"/>
      <c r="E16" s="386"/>
      <c r="F16" s="386"/>
      <c r="G16" s="21" t="s">
        <v>236</v>
      </c>
      <c r="H16" s="21" t="s">
        <v>346</v>
      </c>
      <c r="I16" s="3" t="s">
        <v>295</v>
      </c>
      <c r="M16" s="135"/>
      <c r="N16" s="135"/>
    </row>
    <row r="17" spans="2:14">
      <c r="B17" s="399" t="s">
        <v>151</v>
      </c>
      <c r="C17" s="385" t="s">
        <v>39</v>
      </c>
      <c r="D17" s="386"/>
      <c r="E17" s="386"/>
      <c r="F17" s="386"/>
      <c r="G17" s="21" t="s">
        <v>236</v>
      </c>
      <c r="H17" s="21" t="s">
        <v>347</v>
      </c>
      <c r="I17" s="3" t="s">
        <v>295</v>
      </c>
      <c r="M17" s="135"/>
      <c r="N17" s="135"/>
    </row>
    <row r="18" spans="2:14">
      <c r="B18" s="399" t="s">
        <v>150</v>
      </c>
      <c r="C18" s="385" t="s">
        <v>7</v>
      </c>
      <c r="D18" s="386"/>
      <c r="E18" s="386"/>
      <c r="F18" s="386"/>
      <c r="G18" s="21" t="s">
        <v>236</v>
      </c>
      <c r="H18" s="21" t="s">
        <v>348</v>
      </c>
      <c r="I18" s="3" t="s">
        <v>295</v>
      </c>
      <c r="M18" s="135"/>
      <c r="N18" s="135"/>
    </row>
    <row r="19" spans="2:14">
      <c r="B19" s="399" t="s">
        <v>178</v>
      </c>
      <c r="C19" s="385" t="s">
        <v>8</v>
      </c>
      <c r="D19" s="386"/>
      <c r="E19" s="386"/>
      <c r="F19" s="386"/>
      <c r="G19" s="21" t="s">
        <v>236</v>
      </c>
      <c r="H19" s="21" t="s">
        <v>349</v>
      </c>
      <c r="I19" s="3" t="s">
        <v>295</v>
      </c>
      <c r="M19" s="135"/>
      <c r="N19" s="135"/>
    </row>
    <row r="20" spans="2:14">
      <c r="B20" s="399" t="s">
        <v>179</v>
      </c>
      <c r="C20" s="385" t="s">
        <v>9</v>
      </c>
      <c r="D20" s="386"/>
      <c r="E20" s="386"/>
      <c r="F20" s="386"/>
      <c r="G20" s="21" t="s">
        <v>236</v>
      </c>
      <c r="H20" s="21" t="s">
        <v>518</v>
      </c>
      <c r="I20" s="3" t="s">
        <v>295</v>
      </c>
      <c r="M20" s="135"/>
      <c r="N20" s="135"/>
    </row>
    <row r="21" spans="2:14">
      <c r="B21" s="400" t="s">
        <v>180</v>
      </c>
      <c r="C21" s="385" t="s">
        <v>10</v>
      </c>
      <c r="D21" s="386"/>
      <c r="E21" s="386"/>
      <c r="F21" s="386"/>
      <c r="G21" s="21" t="s">
        <v>236</v>
      </c>
      <c r="H21" s="21" t="s">
        <v>350</v>
      </c>
      <c r="I21" s="3" t="s">
        <v>295</v>
      </c>
      <c r="M21" s="135"/>
      <c r="N21" s="135"/>
    </row>
    <row r="22" spans="2:14">
      <c r="B22" s="136"/>
      <c r="C22" s="137"/>
      <c r="D22" s="16" t="s">
        <v>386</v>
      </c>
      <c r="E22" s="16" t="s">
        <v>387</v>
      </c>
      <c r="F22" s="378"/>
      <c r="G22" s="2"/>
      <c r="H22" s="2"/>
      <c r="I22" s="2"/>
      <c r="M22" s="135"/>
      <c r="N22" s="135"/>
    </row>
    <row r="23" spans="2:14">
      <c r="B23" s="136"/>
      <c r="C23" s="137"/>
      <c r="D23" s="137"/>
      <c r="E23" s="137"/>
      <c r="F23" s="378"/>
      <c r="G23" s="2"/>
      <c r="H23" s="2"/>
      <c r="I23" s="2"/>
      <c r="M23" s="135"/>
      <c r="N23" s="135"/>
    </row>
    <row r="24" spans="2:14">
      <c r="B24" s="136"/>
      <c r="C24" s="137"/>
      <c r="D24" s="137"/>
      <c r="E24" s="137"/>
      <c r="F24" s="378"/>
      <c r="G24" s="2"/>
      <c r="H24" s="2"/>
      <c r="I24" s="2"/>
      <c r="M24" s="135"/>
      <c r="N24" s="135"/>
    </row>
    <row r="25" spans="2:14">
      <c r="B25" s="131"/>
      <c r="C25" s="138"/>
      <c r="G25" s="2"/>
      <c r="H25" s="2"/>
      <c r="I25" s="2"/>
    </row>
    <row r="26" spans="2:14">
      <c r="B26" s="131"/>
      <c r="C26" s="138"/>
      <c r="G26" s="2"/>
      <c r="H26" s="2"/>
      <c r="I26" s="2"/>
    </row>
    <row r="27" spans="2:14">
      <c r="G27" s="2"/>
      <c r="H27" s="2"/>
      <c r="I27" s="2"/>
    </row>
    <row r="28" spans="2:14">
      <c r="G28" s="2"/>
      <c r="H28" s="2"/>
      <c r="I28" s="2"/>
    </row>
    <row r="30" spans="2:14">
      <c r="B30" s="427"/>
    </row>
  </sheetData>
  <mergeCells count="1">
    <mergeCell ref="C5:D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8"/>
  <sheetViews>
    <sheetView showGridLines="0" topLeftCell="A13" zoomScale="80" zoomScaleNormal="80" zoomScaleSheetLayoutView="100" workbookViewId="0"/>
  </sheetViews>
  <sheetFormatPr defaultColWidth="11.42578125" defaultRowHeight="15"/>
  <cols>
    <col min="1" max="1" width="20.7109375" style="144" customWidth="1"/>
    <col min="2" max="2" width="44.42578125" style="139" bestFit="1" customWidth="1"/>
    <col min="3" max="3" width="9.5703125" style="140" customWidth="1"/>
    <col min="4" max="4" width="10.5703125" style="140" customWidth="1"/>
    <col min="5" max="5" width="12.42578125" style="141" customWidth="1"/>
    <col min="6" max="6" width="11.42578125" style="140"/>
    <col min="7" max="7" width="16.5703125" style="140" bestFit="1" customWidth="1"/>
    <col min="8" max="8" width="38.5703125" style="140" customWidth="1"/>
    <col min="9" max="9" width="20" style="140" customWidth="1"/>
    <col min="10" max="10" width="15.42578125" style="140" bestFit="1" customWidth="1"/>
    <col min="11" max="11" width="25.28515625" style="140" bestFit="1" customWidth="1"/>
    <col min="12" max="16384" width="11.42578125" style="140"/>
  </cols>
  <sheetData>
    <row r="1" spans="1:11">
      <c r="A1" s="44" t="s">
        <v>220</v>
      </c>
    </row>
    <row r="2" spans="1:11">
      <c r="A2" s="31" t="s">
        <v>454</v>
      </c>
      <c r="B2" s="142"/>
      <c r="C2" s="142"/>
      <c r="E2" s="140"/>
    </row>
    <row r="3" spans="1:11">
      <c r="A3" s="80"/>
      <c r="B3" s="143"/>
      <c r="C3" s="142"/>
      <c r="E3" s="140"/>
    </row>
    <row r="4" spans="1:11">
      <c r="A4" s="44" t="s">
        <v>446</v>
      </c>
      <c r="B4" s="143"/>
      <c r="C4" s="142"/>
      <c r="E4" s="140"/>
    </row>
    <row r="5" spans="1:11">
      <c r="A5" s="80"/>
      <c r="B5" s="140"/>
      <c r="D5" s="141"/>
      <c r="E5" s="140"/>
    </row>
    <row r="6" spans="1:11">
      <c r="A6" s="31" t="s">
        <v>454</v>
      </c>
      <c r="B6" s="140"/>
      <c r="D6" s="141"/>
      <c r="E6" s="140"/>
    </row>
    <row r="7" spans="1:11">
      <c r="B7" s="140"/>
      <c r="D7" s="141"/>
      <c r="E7" s="140"/>
    </row>
    <row r="8" spans="1:11">
      <c r="B8" s="140"/>
      <c r="D8" s="141"/>
      <c r="E8" s="140"/>
    </row>
    <row r="9" spans="1:11">
      <c r="B9" s="145"/>
      <c r="C9" s="146"/>
      <c r="D9" s="479"/>
      <c r="E9" s="480"/>
    </row>
    <row r="10" spans="1:11">
      <c r="B10" s="145"/>
      <c r="C10" s="146"/>
      <c r="D10" s="32" t="s">
        <v>155</v>
      </c>
      <c r="E10" s="32" t="s">
        <v>156</v>
      </c>
      <c r="F10" s="32" t="s">
        <v>286</v>
      </c>
      <c r="G10" s="103"/>
      <c r="H10" s="103"/>
      <c r="I10" s="103"/>
      <c r="J10" s="103"/>
      <c r="K10" s="103"/>
    </row>
    <row r="11" spans="1:11">
      <c r="B11" s="147"/>
      <c r="C11" s="148"/>
      <c r="D11" s="18" t="s">
        <v>2</v>
      </c>
      <c r="E11" s="18" t="s">
        <v>53</v>
      </c>
      <c r="F11" s="18" t="s">
        <v>44</v>
      </c>
      <c r="G11" s="103"/>
      <c r="H11" s="103"/>
      <c r="I11" s="103"/>
      <c r="J11" s="103"/>
      <c r="K11" s="103"/>
    </row>
    <row r="12" spans="1:11">
      <c r="B12" s="25" t="s">
        <v>872</v>
      </c>
      <c r="C12" s="18"/>
      <c r="D12" s="66"/>
      <c r="E12" s="66"/>
      <c r="F12" s="66"/>
      <c r="G12" s="103"/>
      <c r="H12" s="103"/>
      <c r="I12" s="103"/>
      <c r="J12" s="103"/>
      <c r="K12" s="103"/>
    </row>
    <row r="13" spans="1:11">
      <c r="B13" s="26" t="s">
        <v>164</v>
      </c>
      <c r="C13" s="18" t="s">
        <v>3</v>
      </c>
      <c r="D13" s="73"/>
      <c r="E13" s="73"/>
      <c r="F13" s="73"/>
      <c r="G13" s="5" t="s">
        <v>251</v>
      </c>
      <c r="H13" s="5" t="s">
        <v>352</v>
      </c>
      <c r="I13" s="103"/>
      <c r="J13" s="3" t="s">
        <v>295</v>
      </c>
      <c r="K13" s="103"/>
    </row>
    <row r="14" spans="1:11">
      <c r="B14" s="28" t="s">
        <v>120</v>
      </c>
      <c r="C14" s="18" t="s">
        <v>4</v>
      </c>
      <c r="D14" s="73"/>
      <c r="E14" s="73"/>
      <c r="F14" s="73"/>
      <c r="G14" s="5" t="s">
        <v>251</v>
      </c>
      <c r="H14" s="5" t="s">
        <v>352</v>
      </c>
      <c r="I14" s="5" t="s">
        <v>353</v>
      </c>
      <c r="J14" s="3" t="s">
        <v>295</v>
      </c>
      <c r="K14" s="103"/>
    </row>
    <row r="15" spans="1:11">
      <c r="B15" s="28" t="s">
        <v>121</v>
      </c>
      <c r="C15" s="18" t="s">
        <v>5</v>
      </c>
      <c r="D15" s="73"/>
      <c r="E15" s="73"/>
      <c r="F15" s="73"/>
      <c r="G15" s="5" t="s">
        <v>251</v>
      </c>
      <c r="H15" s="5" t="s">
        <v>352</v>
      </c>
      <c r="I15" s="5" t="s">
        <v>354</v>
      </c>
      <c r="J15" s="3" t="s">
        <v>295</v>
      </c>
      <c r="K15" s="103"/>
    </row>
    <row r="16" spans="1:11">
      <c r="B16" s="26" t="s">
        <v>165</v>
      </c>
      <c r="C16" s="18" t="s">
        <v>6</v>
      </c>
      <c r="D16" s="73"/>
      <c r="E16" s="73"/>
      <c r="F16" s="73"/>
      <c r="G16" s="5" t="s">
        <v>251</v>
      </c>
      <c r="H16" s="5" t="s">
        <v>352</v>
      </c>
      <c r="I16" s="6" t="s">
        <v>270</v>
      </c>
      <c r="J16" s="3" t="s">
        <v>295</v>
      </c>
      <c r="K16" s="103"/>
    </row>
    <row r="17" spans="2:11">
      <c r="B17" s="25" t="s">
        <v>166</v>
      </c>
      <c r="C17" s="18" t="s">
        <v>39</v>
      </c>
      <c r="D17" s="73"/>
      <c r="E17" s="73"/>
      <c r="F17" s="73"/>
      <c r="G17" s="5" t="s">
        <v>251</v>
      </c>
      <c r="H17" s="5" t="s">
        <v>352</v>
      </c>
      <c r="I17" s="6" t="s">
        <v>351</v>
      </c>
      <c r="J17" s="3" t="s">
        <v>295</v>
      </c>
      <c r="K17" s="103"/>
    </row>
    <row r="18" spans="2:11">
      <c r="B18" s="25" t="s">
        <v>122</v>
      </c>
      <c r="C18" s="18"/>
      <c r="D18" s="66"/>
      <c r="E18" s="66"/>
      <c r="F18" s="66"/>
      <c r="G18" s="103"/>
      <c r="H18" s="103"/>
      <c r="I18" s="103"/>
      <c r="J18" s="103"/>
      <c r="K18" s="103"/>
    </row>
    <row r="19" spans="2:11">
      <c r="B19" s="26" t="s">
        <v>167</v>
      </c>
      <c r="C19" s="18" t="s">
        <v>7</v>
      </c>
      <c r="D19" s="73"/>
      <c r="E19" s="73"/>
      <c r="F19" s="73"/>
      <c r="G19" s="5" t="s">
        <v>251</v>
      </c>
      <c r="H19" s="5" t="s">
        <v>362</v>
      </c>
      <c r="I19" s="103"/>
      <c r="J19" s="3" t="s">
        <v>295</v>
      </c>
      <c r="K19" s="103"/>
    </row>
    <row r="20" spans="2:11">
      <c r="B20" s="28" t="s">
        <v>460</v>
      </c>
      <c r="C20" s="18" t="s">
        <v>8</v>
      </c>
      <c r="D20" s="73"/>
      <c r="E20" s="73"/>
      <c r="F20" s="73"/>
      <c r="G20" s="5" t="s">
        <v>251</v>
      </c>
      <c r="H20" s="5" t="s">
        <v>362</v>
      </c>
      <c r="I20" s="103"/>
      <c r="J20" s="3" t="s">
        <v>295</v>
      </c>
      <c r="K20" s="3" t="s">
        <v>280</v>
      </c>
    </row>
    <row r="21" spans="2:11">
      <c r="B21" s="28" t="s">
        <v>461</v>
      </c>
      <c r="C21" s="18" t="s">
        <v>9</v>
      </c>
      <c r="D21" s="73"/>
      <c r="E21" s="73"/>
      <c r="F21" s="73"/>
      <c r="G21" s="5" t="s">
        <v>251</v>
      </c>
      <c r="H21" s="5" t="s">
        <v>362</v>
      </c>
      <c r="I21" s="103"/>
      <c r="J21" s="3" t="s">
        <v>295</v>
      </c>
      <c r="K21" s="3" t="s">
        <v>404</v>
      </c>
    </row>
    <row r="22" spans="2:11">
      <c r="B22" s="26" t="s">
        <v>462</v>
      </c>
      <c r="C22" s="18" t="s">
        <v>10</v>
      </c>
      <c r="D22" s="73"/>
      <c r="E22" s="73"/>
      <c r="F22" s="73"/>
      <c r="G22" s="5" t="s">
        <v>251</v>
      </c>
      <c r="H22" s="5" t="s">
        <v>362</v>
      </c>
      <c r="I22" s="6" t="s">
        <v>270</v>
      </c>
      <c r="J22" s="3" t="s">
        <v>295</v>
      </c>
      <c r="K22" s="103"/>
    </row>
    <row r="23" spans="2:11">
      <c r="B23" s="25" t="s">
        <v>168</v>
      </c>
      <c r="C23" s="18" t="s">
        <v>11</v>
      </c>
      <c r="D23" s="73"/>
      <c r="E23" s="73"/>
      <c r="F23" s="73"/>
      <c r="G23" s="5" t="s">
        <v>251</v>
      </c>
      <c r="H23" s="5" t="s">
        <v>362</v>
      </c>
      <c r="I23" s="6" t="s">
        <v>351</v>
      </c>
      <c r="J23" s="3" t="s">
        <v>295</v>
      </c>
      <c r="K23" s="103"/>
    </row>
    <row r="24" spans="2:11">
      <c r="B24" s="25" t="s">
        <v>123</v>
      </c>
      <c r="C24" s="18"/>
      <c r="D24" s="66"/>
      <c r="E24" s="66"/>
      <c r="F24" s="66"/>
      <c r="G24" s="103"/>
      <c r="H24" s="103"/>
      <c r="I24" s="103"/>
      <c r="J24" s="103"/>
      <c r="K24" s="103"/>
    </row>
    <row r="25" spans="2:11">
      <c r="B25" s="26" t="s">
        <v>132</v>
      </c>
      <c r="C25" s="18" t="s">
        <v>12</v>
      </c>
      <c r="D25" s="73"/>
      <c r="E25" s="73"/>
      <c r="F25" s="73"/>
      <c r="G25" s="5" t="s">
        <v>251</v>
      </c>
      <c r="H25" s="5" t="s">
        <v>357</v>
      </c>
      <c r="I25" s="5" t="s">
        <v>355</v>
      </c>
      <c r="J25" s="3" t="s">
        <v>295</v>
      </c>
      <c r="K25" s="103"/>
    </row>
    <row r="26" spans="2:11">
      <c r="B26" s="26" t="s">
        <v>133</v>
      </c>
      <c r="C26" s="18" t="s">
        <v>13</v>
      </c>
      <c r="D26" s="73"/>
      <c r="E26" s="73"/>
      <c r="F26" s="73"/>
      <c r="G26" s="5" t="s">
        <v>251</v>
      </c>
      <c r="H26" s="5" t="s">
        <v>357</v>
      </c>
      <c r="I26" s="5" t="s">
        <v>356</v>
      </c>
      <c r="J26" s="3" t="s">
        <v>295</v>
      </c>
      <c r="K26" s="103"/>
    </row>
    <row r="27" spans="2:11">
      <c r="B27" s="144"/>
      <c r="D27" s="16" t="s">
        <v>386</v>
      </c>
      <c r="E27" s="16" t="s">
        <v>387</v>
      </c>
      <c r="G27" s="103"/>
      <c r="H27" s="103"/>
      <c r="I27" s="103"/>
      <c r="J27" s="103"/>
      <c r="K27" s="103"/>
    </row>
    <row r="28" spans="2:11">
      <c r="B28" s="144"/>
      <c r="D28" s="3" t="s">
        <v>294</v>
      </c>
      <c r="E28" s="3" t="s">
        <v>294</v>
      </c>
      <c r="F28" s="3" t="s">
        <v>294</v>
      </c>
      <c r="G28" s="103"/>
      <c r="H28" s="103"/>
      <c r="I28" s="103"/>
      <c r="J28" s="103"/>
      <c r="K28" s="103"/>
    </row>
    <row r="29" spans="2:11">
      <c r="B29" s="144"/>
      <c r="D29" s="153"/>
      <c r="E29" s="103"/>
      <c r="G29" s="103"/>
      <c r="H29" s="103"/>
      <c r="I29" s="103"/>
      <c r="J29" s="103"/>
      <c r="K29" s="103"/>
    </row>
    <row r="30" spans="2:11">
      <c r="B30" s="144"/>
      <c r="D30" s="153"/>
      <c r="E30" s="103"/>
    </row>
    <row r="32" spans="2:11">
      <c r="C32" s="144"/>
      <c r="D32" s="149"/>
      <c r="E32" s="139"/>
      <c r="G32" s="141"/>
    </row>
    <row r="33" spans="3:7">
      <c r="C33" s="144"/>
      <c r="D33" s="149"/>
      <c r="E33" s="139"/>
      <c r="G33" s="141"/>
    </row>
    <row r="34" spans="3:7">
      <c r="C34" s="144"/>
      <c r="D34" s="149"/>
      <c r="E34" s="139"/>
      <c r="G34" s="141"/>
    </row>
    <row r="35" spans="3:7">
      <c r="C35" s="144"/>
      <c r="D35" s="149"/>
      <c r="E35" s="139"/>
      <c r="G35" s="141"/>
    </row>
    <row r="36" spans="3:7">
      <c r="C36" s="144"/>
      <c r="D36" s="149"/>
      <c r="E36" s="139"/>
      <c r="G36" s="141"/>
    </row>
    <row r="37" spans="3:7">
      <c r="C37" s="144"/>
      <c r="D37" s="149"/>
      <c r="E37" s="139"/>
      <c r="G37" s="141"/>
    </row>
    <row r="38" spans="3:7">
      <c r="C38" s="144"/>
      <c r="D38" s="149"/>
      <c r="E38" s="139"/>
      <c r="G38" s="141"/>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J64"/>
  <sheetViews>
    <sheetView showGridLines="0" zoomScale="80" zoomScaleNormal="80" workbookViewId="0"/>
  </sheetViews>
  <sheetFormatPr defaultColWidth="11.42578125" defaultRowHeight="15"/>
  <cols>
    <col min="1" max="1" width="20.7109375" style="144" customWidth="1"/>
    <col min="2" max="2" width="44.42578125" style="139" bestFit="1" customWidth="1"/>
    <col min="3" max="3" width="9.5703125" style="140" customWidth="1"/>
    <col min="4" max="4" width="10.5703125" style="140" customWidth="1"/>
    <col min="5" max="5" width="12.42578125" style="141" customWidth="1"/>
    <col min="6" max="6" width="11.42578125" style="140"/>
    <col min="7" max="7" width="16.5703125" style="140" bestFit="1" customWidth="1"/>
    <col min="8" max="8" width="15.7109375" style="140" customWidth="1"/>
    <col min="9" max="9" width="15.42578125" style="140" bestFit="1" customWidth="1"/>
    <col min="10" max="10" width="25.28515625" style="140" bestFit="1" customWidth="1"/>
    <col min="11" max="16384" width="11.42578125" style="140"/>
  </cols>
  <sheetData>
    <row r="1" spans="1:10">
      <c r="A1" s="44" t="s">
        <v>487</v>
      </c>
    </row>
    <row r="2" spans="1:10">
      <c r="A2" s="31" t="s">
        <v>454</v>
      </c>
      <c r="B2" s="142"/>
      <c r="C2" s="142"/>
      <c r="E2" s="140"/>
    </row>
    <row r="3" spans="1:10">
      <c r="A3" s="80"/>
      <c r="B3" s="143"/>
      <c r="C3" s="142"/>
      <c r="E3" s="140"/>
    </row>
    <row r="4" spans="1:10">
      <c r="A4" s="44" t="s">
        <v>507</v>
      </c>
      <c r="B4" s="143"/>
      <c r="C4" s="142"/>
      <c r="E4" s="140"/>
    </row>
    <row r="5" spans="1:10">
      <c r="A5" s="80"/>
      <c r="B5" s="140"/>
      <c r="D5" s="141"/>
      <c r="E5" s="140"/>
    </row>
    <row r="6" spans="1:10">
      <c r="A6" s="31" t="s">
        <v>576</v>
      </c>
      <c r="B6" s="140"/>
      <c r="D6" s="141"/>
      <c r="E6" s="140"/>
    </row>
    <row r="7" spans="1:10">
      <c r="B7" s="140"/>
      <c r="D7" s="141"/>
      <c r="E7" s="140"/>
    </row>
    <row r="8" spans="1:10">
      <c r="B8" s="140"/>
      <c r="D8" s="141"/>
      <c r="E8" s="140"/>
    </row>
    <row r="9" spans="1:10">
      <c r="B9" s="145"/>
      <c r="C9" s="146"/>
      <c r="D9" s="479"/>
      <c r="E9" s="480"/>
    </row>
    <row r="10" spans="1:10">
      <c r="B10" s="145"/>
      <c r="C10" s="146"/>
      <c r="D10" s="32" t="s">
        <v>155</v>
      </c>
      <c r="E10" s="32" t="s">
        <v>156</v>
      </c>
      <c r="F10" s="32" t="s">
        <v>286</v>
      </c>
      <c r="G10" s="103"/>
      <c r="H10" s="103"/>
      <c r="I10" s="103"/>
      <c r="J10" s="103"/>
    </row>
    <row r="11" spans="1:10">
      <c r="B11" s="147"/>
      <c r="C11" s="148"/>
      <c r="D11" s="18" t="s">
        <v>2</v>
      </c>
      <c r="E11" s="18" t="s">
        <v>53</v>
      </c>
      <c r="F11" s="18" t="s">
        <v>44</v>
      </c>
      <c r="G11" s="103"/>
      <c r="H11" s="103"/>
      <c r="I11" s="103"/>
      <c r="J11" s="103"/>
    </row>
    <row r="12" spans="1:10">
      <c r="B12" s="25" t="s">
        <v>872</v>
      </c>
      <c r="C12" s="18"/>
      <c r="D12" s="66"/>
      <c r="E12" s="66"/>
      <c r="F12" s="66"/>
      <c r="G12" s="103"/>
      <c r="H12" s="103"/>
      <c r="I12" s="103"/>
      <c r="J12" s="103"/>
    </row>
    <row r="13" spans="1:10">
      <c r="B13" s="26" t="s">
        <v>164</v>
      </c>
      <c r="C13" s="18" t="s">
        <v>3</v>
      </c>
      <c r="D13" s="73"/>
      <c r="E13" s="73"/>
      <c r="F13" s="73"/>
      <c r="G13" s="5" t="s">
        <v>251</v>
      </c>
      <c r="H13" s="5" t="s">
        <v>352</v>
      </c>
      <c r="I13" s="3" t="s">
        <v>295</v>
      </c>
      <c r="J13" s="103"/>
    </row>
    <row r="14" spans="1:10">
      <c r="B14" s="25" t="s">
        <v>122</v>
      </c>
      <c r="C14" s="18"/>
      <c r="D14" s="66"/>
      <c r="E14" s="66"/>
      <c r="F14" s="66"/>
      <c r="G14" s="103"/>
      <c r="H14" s="103"/>
      <c r="I14" s="103"/>
      <c r="J14" s="103"/>
    </row>
    <row r="15" spans="1:10">
      <c r="B15" s="26" t="s">
        <v>167</v>
      </c>
      <c r="C15" s="18" t="s">
        <v>7</v>
      </c>
      <c r="D15" s="73"/>
      <c r="E15" s="73"/>
      <c r="F15" s="73"/>
      <c r="G15" s="5" t="s">
        <v>251</v>
      </c>
      <c r="H15" s="5" t="s">
        <v>362</v>
      </c>
      <c r="I15" s="3" t="s">
        <v>295</v>
      </c>
      <c r="J15" s="103"/>
    </row>
    <row r="16" spans="1:10">
      <c r="B16" s="144"/>
      <c r="D16" s="16" t="s">
        <v>386</v>
      </c>
      <c r="E16" s="16" t="s">
        <v>387</v>
      </c>
      <c r="F16" s="103"/>
      <c r="G16" s="103"/>
      <c r="H16" s="103"/>
      <c r="I16" s="103"/>
      <c r="J16" s="103"/>
    </row>
    <row r="17" spans="2:10">
      <c r="B17" s="144"/>
      <c r="D17" s="3" t="s">
        <v>294</v>
      </c>
      <c r="E17" s="3" t="s">
        <v>294</v>
      </c>
      <c r="F17" s="3" t="s">
        <v>294</v>
      </c>
      <c r="G17" s="103"/>
      <c r="H17" s="103"/>
      <c r="I17" s="103"/>
      <c r="J17" s="103"/>
    </row>
    <row r="18" spans="2:10">
      <c r="B18" s="144"/>
      <c r="D18" s="153"/>
      <c r="E18" s="103"/>
      <c r="F18" s="103"/>
      <c r="G18" s="103"/>
      <c r="H18" s="103"/>
      <c r="I18" s="103"/>
      <c r="J18" s="103"/>
    </row>
    <row r="19" spans="2:10">
      <c r="B19" s="144"/>
      <c r="D19" s="153"/>
      <c r="E19" s="103"/>
      <c r="F19" s="103"/>
      <c r="G19" s="103"/>
      <c r="H19" s="103"/>
      <c r="I19" s="103"/>
      <c r="J19" s="103"/>
    </row>
    <row r="20" spans="2:10">
      <c r="D20" s="103"/>
      <c r="E20" s="154"/>
      <c r="F20" s="103"/>
      <c r="G20" s="103"/>
      <c r="H20" s="103"/>
      <c r="I20" s="103"/>
      <c r="J20" s="103"/>
    </row>
    <row r="21" spans="2:10">
      <c r="D21" s="103"/>
      <c r="E21" s="154"/>
      <c r="F21" s="103"/>
      <c r="G21" s="103"/>
      <c r="H21" s="103"/>
      <c r="I21" s="103"/>
      <c r="J21" s="103"/>
    </row>
    <row r="22" spans="2:10">
      <c r="D22" s="103"/>
      <c r="E22" s="154"/>
      <c r="F22" s="103"/>
      <c r="G22" s="103"/>
    </row>
    <row r="58" spans="3:7">
      <c r="C58" s="144"/>
      <c r="D58" s="149"/>
      <c r="E58" s="139"/>
      <c r="G58" s="141"/>
    </row>
    <row r="59" spans="3:7">
      <c r="C59" s="144"/>
      <c r="D59" s="149"/>
      <c r="E59" s="139"/>
      <c r="G59" s="141"/>
    </row>
    <row r="60" spans="3:7">
      <c r="C60" s="144"/>
      <c r="D60" s="149"/>
      <c r="E60" s="139"/>
      <c r="G60" s="141"/>
    </row>
    <row r="61" spans="3:7">
      <c r="C61" s="144"/>
      <c r="D61" s="149"/>
      <c r="E61" s="139"/>
      <c r="G61" s="141"/>
    </row>
    <row r="62" spans="3:7">
      <c r="C62" s="144"/>
      <c r="D62" s="149"/>
      <c r="E62" s="139"/>
      <c r="G62" s="141"/>
    </row>
    <row r="63" spans="3:7">
      <c r="C63" s="144"/>
      <c r="D63" s="149"/>
      <c r="E63" s="139"/>
      <c r="G63" s="141"/>
    </row>
    <row r="64" spans="3:7">
      <c r="C64" s="144"/>
      <c r="D64" s="149"/>
      <c r="E64" s="139"/>
      <c r="G64" s="141"/>
    </row>
  </sheetData>
  <mergeCells count="1">
    <mergeCell ref="D9:E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L21"/>
  <sheetViews>
    <sheetView showGridLines="0" topLeftCell="A2" zoomScale="80" zoomScaleNormal="80" zoomScaleSheetLayoutView="110" workbookViewId="0">
      <selection activeCell="B18" sqref="B18:D18"/>
    </sheetView>
  </sheetViews>
  <sheetFormatPr defaultColWidth="9.28515625" defaultRowHeight="15"/>
  <cols>
    <col min="1" max="1" width="12.42578125" style="41" customWidth="1"/>
    <col min="2" max="2" width="66.28515625" style="41" bestFit="1" customWidth="1"/>
    <col min="3" max="3" width="10.7109375" style="41" customWidth="1"/>
    <col min="4" max="4" width="19.5703125" style="41" customWidth="1"/>
    <col min="5" max="10" width="9.28515625" style="41"/>
    <col min="11" max="11" width="9.28515625" style="41" customWidth="1"/>
    <col min="12" max="16384" width="9.28515625" style="41"/>
  </cols>
  <sheetData>
    <row r="1" spans="1:12">
      <c r="A1" s="44" t="s">
        <v>196</v>
      </c>
    </row>
    <row r="2" spans="1:12" ht="12" customHeight="1">
      <c r="A2" s="31" t="s">
        <v>190</v>
      </c>
    </row>
    <row r="3" spans="1:12" ht="12" customHeight="1">
      <c r="A3" s="68"/>
      <c r="L3" s="44"/>
    </row>
    <row r="4" spans="1:12" ht="12" customHeight="1">
      <c r="A4" s="44" t="s">
        <v>430</v>
      </c>
      <c r="L4" s="31"/>
    </row>
    <row r="5" spans="1:12" ht="12" customHeight="1">
      <c r="A5" s="68"/>
    </row>
    <row r="6" spans="1:12" ht="12" customHeight="1">
      <c r="A6" s="31" t="s">
        <v>190</v>
      </c>
    </row>
    <row r="7" spans="1:12" ht="12" customHeight="1">
      <c r="A7" s="68"/>
      <c r="B7" s="70"/>
      <c r="C7" s="70"/>
      <c r="D7" s="18" t="s">
        <v>2</v>
      </c>
    </row>
    <row r="8" spans="1:12" ht="12" customHeight="1">
      <c r="B8" s="69" t="s">
        <v>429</v>
      </c>
      <c r="C8" s="18"/>
      <c r="D8" s="66"/>
      <c r="E8" s="70"/>
    </row>
    <row r="9" spans="1:12">
      <c r="B9" s="275" t="s">
        <v>737</v>
      </c>
      <c r="C9" s="18" t="s">
        <v>3</v>
      </c>
      <c r="D9" s="67"/>
      <c r="E9" s="21" t="s">
        <v>428</v>
      </c>
    </row>
    <row r="10" spans="1:12">
      <c r="B10" s="275" t="s">
        <v>738</v>
      </c>
      <c r="C10" s="18" t="s">
        <v>4</v>
      </c>
      <c r="D10" s="67"/>
      <c r="E10" s="21" t="s">
        <v>548</v>
      </c>
    </row>
    <row r="11" spans="1:12">
      <c r="B11" s="275" t="s">
        <v>743</v>
      </c>
      <c r="C11" s="18" t="s">
        <v>5</v>
      </c>
      <c r="D11" s="67"/>
      <c r="E11" s="21" t="s">
        <v>549</v>
      </c>
    </row>
    <row r="12" spans="1:12">
      <c r="B12" s="275" t="s">
        <v>742</v>
      </c>
      <c r="C12" s="18" t="s">
        <v>6</v>
      </c>
      <c r="D12" s="67"/>
      <c r="E12" s="21" t="s">
        <v>558</v>
      </c>
    </row>
    <row r="13" spans="1:12">
      <c r="B13" s="275" t="s">
        <v>744</v>
      </c>
      <c r="C13" s="18" t="s">
        <v>39</v>
      </c>
      <c r="D13" s="67"/>
      <c r="E13" s="21" t="s">
        <v>559</v>
      </c>
    </row>
    <row r="14" spans="1:12">
      <c r="B14" s="275" t="s">
        <v>747</v>
      </c>
      <c r="C14" s="18" t="s">
        <v>7</v>
      </c>
      <c r="D14" s="67"/>
      <c r="E14" s="21" t="s">
        <v>426</v>
      </c>
    </row>
    <row r="15" spans="1:12">
      <c r="B15" s="275" t="s">
        <v>746</v>
      </c>
      <c r="C15" s="211" t="s">
        <v>682</v>
      </c>
      <c r="D15" s="214"/>
      <c r="E15" s="21" t="s">
        <v>757</v>
      </c>
    </row>
    <row r="16" spans="1:12">
      <c r="B16" s="275" t="s">
        <v>745</v>
      </c>
      <c r="C16" s="18" t="s">
        <v>8</v>
      </c>
      <c r="D16" s="67"/>
      <c r="E16" s="21" t="s">
        <v>562</v>
      </c>
    </row>
    <row r="17" spans="2:7">
      <c r="B17" s="275" t="s">
        <v>741</v>
      </c>
      <c r="C17" s="18" t="s">
        <v>9</v>
      </c>
      <c r="D17" s="67"/>
      <c r="E17" s="21" t="s">
        <v>563</v>
      </c>
    </row>
    <row r="18" spans="2:7">
      <c r="B18" s="279" t="s">
        <v>879</v>
      </c>
      <c r="C18" s="280" t="s">
        <v>880</v>
      </c>
      <c r="D18" s="278"/>
      <c r="E18" s="21"/>
    </row>
    <row r="19" spans="2:7">
      <c r="B19" s="275" t="s">
        <v>740</v>
      </c>
      <c r="C19" s="18" t="s">
        <v>10</v>
      </c>
      <c r="D19" s="67"/>
      <c r="E19" s="21" t="s">
        <v>564</v>
      </c>
    </row>
    <row r="20" spans="2:7" s="71" customFormat="1">
      <c r="B20" s="275" t="s">
        <v>739</v>
      </c>
      <c r="C20" s="18" t="s">
        <v>11</v>
      </c>
      <c r="D20" s="67"/>
      <c r="E20" s="21" t="s">
        <v>565</v>
      </c>
      <c r="G20" s="41"/>
    </row>
    <row r="21" spans="2:7">
      <c r="B21" s="70"/>
      <c r="C21" s="70"/>
      <c r="D21" s="70"/>
    </row>
  </sheetData>
  <pageMargins left="0.7" right="0.7" top="0.75" bottom="0.75" header="0.3" footer="0.3"/>
  <pageSetup paperSize="9" fitToHeight="0" orientation="portrait" r:id="rId1"/>
  <headerFooter differentFirst="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zoomScale="80" zoomScaleNormal="80" workbookViewId="0"/>
  </sheetViews>
  <sheetFormatPr defaultColWidth="9.28515625" defaultRowHeight="15"/>
  <cols>
    <col min="1" max="1" width="12.42578125" style="41" customWidth="1"/>
    <col min="2" max="2" width="66.28515625" style="41" bestFit="1" customWidth="1"/>
    <col min="3" max="3" width="13.42578125" style="41" customWidth="1"/>
    <col min="4" max="4" width="7.7109375" style="41" customWidth="1"/>
    <col min="5" max="7" width="9.28515625" style="41" customWidth="1"/>
    <col min="8" max="8" width="10.42578125" style="41" customWidth="1"/>
    <col min="9" max="9" width="28.5703125" style="41" customWidth="1"/>
    <col min="10" max="11" width="9.28515625" style="41" customWidth="1"/>
    <col min="12" max="12" width="25" style="41" customWidth="1"/>
    <col min="13" max="13" width="25.42578125" style="41" customWidth="1"/>
    <col min="14" max="14" width="9.28515625" style="41" customWidth="1"/>
    <col min="15" max="15" width="16.5703125" style="41" customWidth="1"/>
    <col min="16" max="18" width="9.28515625" style="41" customWidth="1"/>
    <col min="19" max="19" width="10.42578125" style="41" customWidth="1"/>
    <col min="20" max="20" width="28.5703125" style="41" customWidth="1"/>
    <col min="21" max="21" width="9.28515625" style="41" customWidth="1"/>
    <col min="22" max="22" width="43.5703125" style="41" customWidth="1"/>
    <col min="23" max="23" width="25" style="41" customWidth="1"/>
    <col min="24" max="24" width="25.42578125" style="41" customWidth="1"/>
    <col min="25" max="25" width="9.28515625" style="41" customWidth="1"/>
    <col min="26" max="26" width="16.5703125" style="41" customWidth="1"/>
    <col min="27" max="27" width="18.42578125" style="41" customWidth="1"/>
    <col min="28" max="16384" width="9.28515625" style="41"/>
  </cols>
  <sheetData>
    <row r="1" spans="1:27">
      <c r="A1" s="44" t="s">
        <v>1120</v>
      </c>
    </row>
    <row r="2" spans="1:27" ht="12" customHeight="1">
      <c r="A2" s="31" t="s">
        <v>530</v>
      </c>
    </row>
    <row r="3" spans="1:27" ht="12" customHeight="1">
      <c r="A3" s="31"/>
    </row>
    <row r="4" spans="1:27" ht="12" customHeight="1">
      <c r="A4" s="44" t="s">
        <v>1121</v>
      </c>
      <c r="J4" s="44"/>
      <c r="U4" s="44"/>
    </row>
    <row r="5" spans="1:27" ht="12" customHeight="1"/>
    <row r="6" spans="1:27" ht="12" customHeight="1">
      <c r="A6" s="31" t="s">
        <v>530</v>
      </c>
    </row>
    <row r="8" spans="1:27" s="270" customFormat="1">
      <c r="A8" s="1" t="s">
        <v>144</v>
      </c>
      <c r="B8" s="43"/>
      <c r="C8" s="43"/>
      <c r="D8" s="43"/>
      <c r="E8" s="428"/>
      <c r="F8" s="428"/>
      <c r="P8" s="428"/>
      <c r="Q8" s="428"/>
    </row>
    <row r="9" spans="1:27" s="270" customFormat="1">
      <c r="A9" s="1" t="s">
        <v>1122</v>
      </c>
      <c r="B9" s="429" t="s">
        <v>1123</v>
      </c>
      <c r="C9" s="430" t="s">
        <v>1124</v>
      </c>
      <c r="D9" s="431" t="s">
        <v>1125</v>
      </c>
      <c r="E9" s="428"/>
      <c r="F9" s="428"/>
      <c r="P9" s="428"/>
      <c r="Q9" s="428"/>
    </row>
    <row r="10" spans="1:27" s="270" customFormat="1">
      <c r="A10" s="41"/>
      <c r="B10" s="428"/>
      <c r="C10" s="432"/>
      <c r="D10" s="433"/>
      <c r="E10" s="428"/>
      <c r="F10" s="428"/>
      <c r="P10" s="428"/>
      <c r="Q10" s="428"/>
    </row>
    <row r="11" spans="1:27" s="70" customFormat="1"/>
    <row r="12" spans="1:27" s="70" customFormat="1" ht="14.65" customHeight="1">
      <c r="D12" s="481" t="s">
        <v>286</v>
      </c>
      <c r="E12" s="482"/>
      <c r="F12" s="482"/>
      <c r="G12" s="482"/>
      <c r="H12" s="482"/>
      <c r="I12" s="482"/>
      <c r="J12" s="482"/>
      <c r="K12" s="482"/>
      <c r="L12" s="482"/>
      <c r="M12" s="482"/>
      <c r="N12" s="482"/>
      <c r="O12" s="482"/>
      <c r="P12" s="482"/>
      <c r="Q12" s="482"/>
      <c r="R12" s="482"/>
      <c r="S12" s="482"/>
      <c r="T12" s="482"/>
      <c r="U12" s="482"/>
      <c r="V12" s="482"/>
      <c r="W12" s="482"/>
      <c r="X12" s="482"/>
      <c r="Y12" s="482"/>
      <c r="Z12" s="482"/>
      <c r="AA12" s="483"/>
    </row>
    <row r="13" spans="1:27" s="70" customFormat="1" ht="43.35" customHeight="1">
      <c r="D13" s="484"/>
      <c r="E13" s="481" t="s">
        <v>1126</v>
      </c>
      <c r="F13" s="482"/>
      <c r="G13" s="482"/>
      <c r="H13" s="482"/>
      <c r="I13" s="482"/>
      <c r="J13" s="482"/>
      <c r="K13" s="482"/>
      <c r="L13" s="482"/>
      <c r="M13" s="482"/>
      <c r="N13" s="482"/>
      <c r="O13" s="483"/>
      <c r="P13" s="481" t="s">
        <v>1127</v>
      </c>
      <c r="Q13" s="482"/>
      <c r="R13" s="482"/>
      <c r="S13" s="482"/>
      <c r="T13" s="482"/>
      <c r="U13" s="482"/>
      <c r="V13" s="482"/>
      <c r="W13" s="482"/>
      <c r="X13" s="482"/>
      <c r="Y13" s="482"/>
      <c r="Z13" s="483"/>
      <c r="AA13" s="486" t="s">
        <v>1128</v>
      </c>
    </row>
    <row r="14" spans="1:27" s="70" customFormat="1">
      <c r="D14" s="484"/>
      <c r="E14" s="484"/>
      <c r="F14" s="487" t="s">
        <v>1129</v>
      </c>
      <c r="G14" s="486" t="s">
        <v>1130</v>
      </c>
      <c r="H14" s="487"/>
      <c r="I14" s="487"/>
      <c r="J14" s="487"/>
      <c r="K14" s="487"/>
      <c r="L14" s="487"/>
      <c r="M14" s="487"/>
      <c r="N14" s="487"/>
      <c r="O14" s="487"/>
      <c r="P14" s="484"/>
      <c r="Q14" s="487" t="s">
        <v>1129</v>
      </c>
      <c r="R14" s="486" t="s">
        <v>1130</v>
      </c>
      <c r="S14" s="487"/>
      <c r="T14" s="487"/>
      <c r="U14" s="487"/>
      <c r="V14" s="487"/>
      <c r="W14" s="487"/>
      <c r="X14" s="487"/>
      <c r="Y14" s="487"/>
      <c r="Z14" s="487"/>
      <c r="AA14" s="484"/>
    </row>
    <row r="15" spans="1:27" s="70" customFormat="1">
      <c r="B15" s="40"/>
      <c r="C15" s="40"/>
      <c r="D15" s="484"/>
      <c r="E15" s="484"/>
      <c r="F15" s="487"/>
      <c r="G15" s="485"/>
      <c r="H15" s="487" t="s">
        <v>1131</v>
      </c>
      <c r="I15" s="486" t="s">
        <v>1132</v>
      </c>
      <c r="J15" s="487"/>
      <c r="K15" s="487"/>
      <c r="L15" s="487"/>
      <c r="M15" s="487"/>
      <c r="N15" s="487"/>
      <c r="O15" s="487"/>
      <c r="P15" s="484"/>
      <c r="Q15" s="487"/>
      <c r="R15" s="485"/>
      <c r="S15" s="487" t="s">
        <v>1131</v>
      </c>
      <c r="T15" s="486" t="s">
        <v>1132</v>
      </c>
      <c r="U15" s="487"/>
      <c r="V15" s="487"/>
      <c r="W15" s="487"/>
      <c r="X15" s="487"/>
      <c r="Y15" s="487"/>
      <c r="Z15" s="487"/>
      <c r="AA15" s="484"/>
    </row>
    <row r="16" spans="1:27" s="70" customFormat="1" ht="79.349999999999994" customHeight="1">
      <c r="B16" s="40"/>
      <c r="C16" s="40"/>
      <c r="D16" s="485"/>
      <c r="E16" s="485"/>
      <c r="F16" s="487"/>
      <c r="G16" s="487"/>
      <c r="H16" s="487"/>
      <c r="I16" s="434"/>
      <c r="J16" s="435" t="s">
        <v>1133</v>
      </c>
      <c r="K16" s="435" t="s">
        <v>1134</v>
      </c>
      <c r="L16" s="435" t="s">
        <v>1135</v>
      </c>
      <c r="M16" s="435" t="s">
        <v>1136</v>
      </c>
      <c r="N16" s="435" t="s">
        <v>1137</v>
      </c>
      <c r="O16" s="435" t="s">
        <v>1138</v>
      </c>
      <c r="P16" s="485"/>
      <c r="Q16" s="487"/>
      <c r="R16" s="487"/>
      <c r="S16" s="487"/>
      <c r="T16" s="434"/>
      <c r="U16" s="435" t="s">
        <v>1133</v>
      </c>
      <c r="V16" s="435" t="s">
        <v>1134</v>
      </c>
      <c r="W16" s="435" t="s">
        <v>1135</v>
      </c>
      <c r="X16" s="435" t="s">
        <v>1136</v>
      </c>
      <c r="Y16" s="435" t="s">
        <v>1137</v>
      </c>
      <c r="Z16" s="435" t="s">
        <v>1138</v>
      </c>
      <c r="AA16" s="485"/>
    </row>
    <row r="17" spans="2:31" s="70" customFormat="1">
      <c r="B17" s="40"/>
      <c r="C17" s="40"/>
      <c r="D17" s="436" t="s">
        <v>1139</v>
      </c>
      <c r="E17" s="436" t="s">
        <v>1140</v>
      </c>
      <c r="F17" s="436" t="s">
        <v>1141</v>
      </c>
      <c r="G17" s="436" t="s">
        <v>1142</v>
      </c>
      <c r="H17" s="436" t="s">
        <v>1143</v>
      </c>
      <c r="I17" s="436" t="s">
        <v>1144</v>
      </c>
      <c r="J17" s="436" t="s">
        <v>1145</v>
      </c>
      <c r="K17" s="436" t="s">
        <v>1146</v>
      </c>
      <c r="L17" s="436" t="s">
        <v>1147</v>
      </c>
      <c r="M17" s="436" t="s">
        <v>1148</v>
      </c>
      <c r="N17" s="436" t="s">
        <v>1149</v>
      </c>
      <c r="O17" s="436" t="s">
        <v>1150</v>
      </c>
      <c r="P17" s="436" t="s">
        <v>1151</v>
      </c>
      <c r="Q17" s="436" t="s">
        <v>1152</v>
      </c>
      <c r="R17" s="436" t="s">
        <v>1153</v>
      </c>
      <c r="S17" s="436" t="s">
        <v>1154</v>
      </c>
      <c r="T17" s="436" t="s">
        <v>1155</v>
      </c>
      <c r="U17" s="436" t="s">
        <v>1156</v>
      </c>
      <c r="V17" s="436" t="s">
        <v>1157</v>
      </c>
      <c r="W17" s="436" t="s">
        <v>1158</v>
      </c>
      <c r="X17" s="436" t="s">
        <v>1159</v>
      </c>
      <c r="Y17" s="436" t="s">
        <v>1160</v>
      </c>
      <c r="Z17" s="436" t="s">
        <v>1161</v>
      </c>
      <c r="AA17" s="436" t="s">
        <v>1162</v>
      </c>
    </row>
    <row r="18" spans="2:31" s="70" customFormat="1">
      <c r="B18" s="436" t="s">
        <v>1163</v>
      </c>
      <c r="C18" s="436" t="s">
        <v>1020</v>
      </c>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 t="s">
        <v>251</v>
      </c>
      <c r="AC18" s="4" t="s">
        <v>254</v>
      </c>
      <c r="AD18" s="4"/>
    </row>
    <row r="19" spans="2:31" s="70" customFormat="1">
      <c r="B19" s="438" t="s">
        <v>1164</v>
      </c>
      <c r="C19" s="436" t="s">
        <v>1165</v>
      </c>
      <c r="D19" s="439"/>
      <c r="E19" s="439"/>
      <c r="F19" s="437"/>
      <c r="G19" s="437"/>
      <c r="H19" s="437"/>
      <c r="I19" s="437"/>
      <c r="J19" s="437"/>
      <c r="K19" s="439"/>
      <c r="L19" s="439"/>
      <c r="M19" s="439"/>
      <c r="N19" s="439"/>
      <c r="O19" s="437"/>
      <c r="P19" s="439"/>
      <c r="Q19" s="437"/>
      <c r="R19" s="437"/>
      <c r="S19" s="437"/>
      <c r="T19" s="437"/>
      <c r="U19" s="437"/>
      <c r="V19" s="439"/>
      <c r="W19" s="439"/>
      <c r="X19" s="439"/>
      <c r="Y19" s="439"/>
      <c r="Z19" s="437"/>
      <c r="AA19" s="439"/>
      <c r="AB19" s="4" t="s">
        <v>251</v>
      </c>
      <c r="AC19" s="4" t="s">
        <v>254</v>
      </c>
      <c r="AD19" s="4" t="s">
        <v>1166</v>
      </c>
    </row>
    <row r="20" spans="2:31" s="70" customFormat="1">
      <c r="B20" s="440" t="s">
        <v>1167</v>
      </c>
      <c r="C20" s="436" t="s">
        <v>1168</v>
      </c>
      <c r="D20" s="439"/>
      <c r="E20" s="439"/>
      <c r="F20" s="439"/>
      <c r="G20" s="437"/>
      <c r="H20" s="439"/>
      <c r="I20" s="437"/>
      <c r="J20" s="439"/>
      <c r="K20" s="439"/>
      <c r="L20" s="439"/>
      <c r="M20" s="439"/>
      <c r="N20" s="439"/>
      <c r="O20" s="437"/>
      <c r="P20" s="439"/>
      <c r="Q20" s="439"/>
      <c r="R20" s="437"/>
      <c r="S20" s="439"/>
      <c r="T20" s="437"/>
      <c r="U20" s="439"/>
      <c r="V20" s="439"/>
      <c r="W20" s="439"/>
      <c r="X20" s="439"/>
      <c r="Y20" s="439"/>
      <c r="Z20" s="437"/>
      <c r="AA20" s="439"/>
      <c r="AB20" s="4" t="s">
        <v>251</v>
      </c>
      <c r="AC20" s="4" t="s">
        <v>254</v>
      </c>
      <c r="AD20" s="4" t="s">
        <v>1166</v>
      </c>
      <c r="AE20" s="441" t="s">
        <v>1072</v>
      </c>
    </row>
    <row r="21" spans="2:31" s="70" customFormat="1">
      <c r="B21" s="400" t="s">
        <v>1169</v>
      </c>
      <c r="C21" s="436" t="s">
        <v>1170</v>
      </c>
      <c r="D21" s="439"/>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 t="s">
        <v>251</v>
      </c>
      <c r="AC21" s="4" t="s">
        <v>254</v>
      </c>
      <c r="AD21" s="4" t="s">
        <v>269</v>
      </c>
    </row>
    <row r="22" spans="2:31" s="70" customFormat="1">
      <c r="F22" s="70" t="s">
        <v>1065</v>
      </c>
      <c r="G22" s="70" t="s">
        <v>1068</v>
      </c>
      <c r="H22" s="70" t="s">
        <v>1171</v>
      </c>
      <c r="I22" s="70" t="s">
        <v>1172</v>
      </c>
      <c r="J22" s="70" t="s">
        <v>1173</v>
      </c>
      <c r="K22" s="70" t="s">
        <v>1174</v>
      </c>
      <c r="L22" s="70" t="s">
        <v>1175</v>
      </c>
      <c r="M22" s="70" t="s">
        <v>1176</v>
      </c>
      <c r="N22" s="70" t="s">
        <v>464</v>
      </c>
      <c r="O22" s="70" t="s">
        <v>1177</v>
      </c>
      <c r="Q22" s="70" t="s">
        <v>1065</v>
      </c>
      <c r="R22" s="70" t="s">
        <v>1068</v>
      </c>
      <c r="S22" s="70" t="s">
        <v>1171</v>
      </c>
      <c r="T22" s="70" t="s">
        <v>1172</v>
      </c>
      <c r="U22" s="70" t="s">
        <v>1173</v>
      </c>
      <c r="V22" s="70" t="s">
        <v>1174</v>
      </c>
      <c r="W22" s="70" t="s">
        <v>1175</v>
      </c>
      <c r="X22" s="70" t="s">
        <v>1176</v>
      </c>
      <c r="Y22" s="70" t="s">
        <v>464</v>
      </c>
      <c r="Z22" s="70" t="s">
        <v>1177</v>
      </c>
    </row>
    <row r="23" spans="2:31" s="70" customFormat="1">
      <c r="E23" s="70" t="s">
        <v>1178</v>
      </c>
      <c r="F23" s="70" t="s">
        <v>1178</v>
      </c>
      <c r="G23" s="70" t="s">
        <v>1178</v>
      </c>
      <c r="H23" s="70" t="s">
        <v>1178</v>
      </c>
      <c r="I23" s="70" t="s">
        <v>1178</v>
      </c>
      <c r="J23" s="70" t="s">
        <v>1178</v>
      </c>
      <c r="K23" s="70" t="s">
        <v>1178</v>
      </c>
      <c r="L23" s="70" t="s">
        <v>1178</v>
      </c>
      <c r="M23" s="70" t="s">
        <v>1178</v>
      </c>
      <c r="N23" s="70" t="s">
        <v>1178</v>
      </c>
      <c r="O23" s="70" t="s">
        <v>1178</v>
      </c>
      <c r="P23" s="70" t="s">
        <v>1179</v>
      </c>
      <c r="Q23" s="70" t="s">
        <v>1179</v>
      </c>
      <c r="R23" s="70" t="s">
        <v>1179</v>
      </c>
      <c r="S23" s="70" t="s">
        <v>1179</v>
      </c>
      <c r="T23" s="70" t="s">
        <v>1179</v>
      </c>
      <c r="U23" s="70" t="s">
        <v>1179</v>
      </c>
      <c r="V23" s="70" t="s">
        <v>1179</v>
      </c>
      <c r="W23" s="70" t="s">
        <v>1179</v>
      </c>
      <c r="X23" s="70" t="s">
        <v>1179</v>
      </c>
      <c r="Y23" s="70" t="s">
        <v>1179</v>
      </c>
      <c r="Z23" s="70" t="s">
        <v>1179</v>
      </c>
      <c r="AA23" s="70" t="s">
        <v>1180</v>
      </c>
    </row>
    <row r="24" spans="2:31" s="70" customFormat="1"/>
    <row r="25" spans="2:31" s="70" customFormat="1"/>
    <row r="26" spans="2:31" s="70" customFormat="1"/>
    <row r="27" spans="2:31" s="70" customFormat="1"/>
    <row r="28" spans="2:31" s="70" customFormat="1"/>
    <row r="29" spans="2:31" s="70" customFormat="1"/>
    <row r="30" spans="2:31" s="70" customFormat="1"/>
  </sheetData>
  <mergeCells count="17">
    <mergeCell ref="T15:Z15"/>
    <mergeCell ref="D12:AA12"/>
    <mergeCell ref="D13:D16"/>
    <mergeCell ref="E13:O13"/>
    <mergeCell ref="P13:Z13"/>
    <mergeCell ref="AA13:AA16"/>
    <mergeCell ref="E14:E16"/>
    <mergeCell ref="F14:F16"/>
    <mergeCell ref="G14:O14"/>
    <mergeCell ref="P14:P16"/>
    <mergeCell ref="Q14:Q16"/>
    <mergeCell ref="R14:Z14"/>
    <mergeCell ref="G15:G16"/>
    <mergeCell ref="H15:H16"/>
    <mergeCell ref="I15:O15"/>
    <mergeCell ref="R15:R16"/>
    <mergeCell ref="S15:S1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showGridLines="0" zoomScale="80" zoomScaleNormal="80" workbookViewId="0"/>
  </sheetViews>
  <sheetFormatPr defaultColWidth="9.28515625" defaultRowHeight="15"/>
  <cols>
    <col min="1" max="1" width="15" style="41" customWidth="1"/>
    <col min="2" max="2" width="66.28515625" style="41" bestFit="1" customWidth="1"/>
    <col min="3" max="3" width="7.7109375" style="41" bestFit="1" customWidth="1"/>
    <col min="4" max="4" width="7.7109375" style="41" customWidth="1"/>
    <col min="5" max="9" width="9.28515625" style="41" customWidth="1"/>
    <col min="10" max="10" width="10.42578125" style="41" customWidth="1"/>
    <col min="11" max="11" width="28.5703125" style="41" customWidth="1"/>
    <col min="12" max="13" width="9.28515625" style="41" customWidth="1"/>
    <col min="14" max="14" width="25" style="41" customWidth="1"/>
    <col min="15" max="15" width="25.42578125" style="41" customWidth="1"/>
    <col min="16" max="20" width="9.28515625" style="41" customWidth="1"/>
    <col min="21" max="21" width="10.42578125" style="41" customWidth="1"/>
    <col min="22" max="22" width="28.5703125" style="41" customWidth="1"/>
    <col min="23" max="24" width="9.28515625" style="41" customWidth="1"/>
    <col min="25" max="25" width="25" style="41" customWidth="1"/>
    <col min="26" max="26" width="25.42578125" style="41" customWidth="1"/>
    <col min="27" max="27" width="9.28515625" style="41" customWidth="1"/>
    <col min="28" max="29" width="22.42578125" style="41" customWidth="1"/>
    <col min="30" max="30" width="48.7109375" style="41" bestFit="1" customWidth="1"/>
    <col min="31" max="31" width="9.28515625" style="41"/>
    <col min="32" max="32" width="58.28515625" style="41" customWidth="1"/>
    <col min="33" max="16384" width="9.28515625" style="41"/>
  </cols>
  <sheetData>
    <row r="1" spans="1:27">
      <c r="A1" s="44" t="s">
        <v>1181</v>
      </c>
    </row>
    <row r="2" spans="1:27" ht="12" customHeight="1">
      <c r="A2" s="31" t="s">
        <v>531</v>
      </c>
    </row>
    <row r="3" spans="1:27" ht="12" customHeight="1">
      <c r="A3" s="31"/>
    </row>
    <row r="4" spans="1:27">
      <c r="A4" s="44" t="s">
        <v>1182</v>
      </c>
      <c r="L4" s="44"/>
      <c r="W4" s="44"/>
    </row>
    <row r="5" spans="1:27" ht="12" customHeight="1"/>
    <row r="6" spans="1:27">
      <c r="A6" s="31" t="s">
        <v>531</v>
      </c>
    </row>
    <row r="7" spans="1:27" ht="12" customHeight="1">
      <c r="A7" s="31"/>
    </row>
    <row r="8" spans="1:27" s="270" customFormat="1">
      <c r="A8" s="1" t="s">
        <v>144</v>
      </c>
      <c r="B8" s="43"/>
      <c r="C8" s="43"/>
      <c r="D8" s="43"/>
      <c r="E8" s="428"/>
      <c r="F8" s="428"/>
      <c r="P8" s="428"/>
      <c r="Q8" s="428"/>
    </row>
    <row r="9" spans="1:27" s="270" customFormat="1">
      <c r="A9" s="1" t="s">
        <v>1122</v>
      </c>
      <c r="B9" s="429" t="s">
        <v>1123</v>
      </c>
      <c r="C9" s="430" t="s">
        <v>1124</v>
      </c>
      <c r="D9" s="429" t="s">
        <v>1125</v>
      </c>
      <c r="E9" s="428"/>
      <c r="F9" s="428"/>
      <c r="P9" s="428"/>
      <c r="Q9" s="428"/>
    </row>
    <row r="11" spans="1:27" s="70" customFormat="1" ht="14.65" customHeight="1">
      <c r="D11" s="481" t="s">
        <v>286</v>
      </c>
      <c r="E11" s="482"/>
      <c r="F11" s="482"/>
      <c r="G11" s="482"/>
      <c r="H11" s="482"/>
      <c r="I11" s="482"/>
      <c r="J11" s="482"/>
      <c r="K11" s="482"/>
      <c r="L11" s="482"/>
      <c r="M11" s="482"/>
      <c r="N11" s="482"/>
      <c r="O11" s="482"/>
      <c r="P11" s="482"/>
      <c r="Q11" s="482"/>
      <c r="R11" s="482"/>
      <c r="S11" s="482"/>
      <c r="T11" s="482"/>
      <c r="U11" s="482"/>
      <c r="V11" s="482"/>
      <c r="W11" s="482"/>
      <c r="X11" s="482"/>
      <c r="Y11" s="482"/>
      <c r="Z11" s="482"/>
      <c r="AA11" s="483"/>
    </row>
    <row r="12" spans="1:27" s="70" customFormat="1" ht="29.1" customHeight="1">
      <c r="D12" s="484"/>
      <c r="E12" s="486" t="s">
        <v>1126</v>
      </c>
      <c r="F12" s="487"/>
      <c r="G12" s="487"/>
      <c r="H12" s="487"/>
      <c r="I12" s="487"/>
      <c r="J12" s="487"/>
      <c r="K12" s="487"/>
      <c r="L12" s="487"/>
      <c r="M12" s="487"/>
      <c r="N12" s="487"/>
      <c r="O12" s="487"/>
      <c r="P12" s="486" t="s">
        <v>1127</v>
      </c>
      <c r="Q12" s="487"/>
      <c r="R12" s="487"/>
      <c r="S12" s="487"/>
      <c r="T12" s="487"/>
      <c r="U12" s="487"/>
      <c r="V12" s="487"/>
      <c r="W12" s="487"/>
      <c r="X12" s="487"/>
      <c r="Y12" s="487"/>
      <c r="Z12" s="487"/>
      <c r="AA12" s="486" t="s">
        <v>1128</v>
      </c>
    </row>
    <row r="13" spans="1:27" s="70" customFormat="1">
      <c r="D13" s="484"/>
      <c r="E13" s="484"/>
      <c r="F13" s="484" t="s">
        <v>1129</v>
      </c>
      <c r="G13" s="484" t="s">
        <v>1130</v>
      </c>
      <c r="H13" s="485"/>
      <c r="I13" s="485"/>
      <c r="J13" s="485"/>
      <c r="K13" s="485"/>
      <c r="L13" s="485"/>
      <c r="M13" s="485"/>
      <c r="N13" s="485"/>
      <c r="O13" s="485"/>
      <c r="P13" s="484"/>
      <c r="Q13" s="484" t="s">
        <v>1129</v>
      </c>
      <c r="R13" s="484" t="s">
        <v>1130</v>
      </c>
      <c r="S13" s="485"/>
      <c r="T13" s="485"/>
      <c r="U13" s="485"/>
      <c r="V13" s="485"/>
      <c r="W13" s="485"/>
      <c r="X13" s="485"/>
      <c r="Y13" s="485"/>
      <c r="Z13" s="485"/>
      <c r="AA13" s="484"/>
    </row>
    <row r="14" spans="1:27" s="70" customFormat="1">
      <c r="B14" s="40"/>
      <c r="C14" s="40"/>
      <c r="D14" s="484"/>
      <c r="E14" s="484"/>
      <c r="F14" s="484"/>
      <c r="G14" s="484"/>
      <c r="H14" s="486" t="s">
        <v>1131</v>
      </c>
      <c r="I14" s="486" t="s">
        <v>1132</v>
      </c>
      <c r="J14" s="487"/>
      <c r="K14" s="487"/>
      <c r="L14" s="487"/>
      <c r="M14" s="487"/>
      <c r="N14" s="487"/>
      <c r="O14" s="487"/>
      <c r="P14" s="484"/>
      <c r="Q14" s="484"/>
      <c r="R14" s="484"/>
      <c r="S14" s="486" t="s">
        <v>1131</v>
      </c>
      <c r="T14" s="486" t="s">
        <v>1132</v>
      </c>
      <c r="U14" s="487"/>
      <c r="V14" s="487"/>
      <c r="W14" s="487"/>
      <c r="X14" s="487"/>
      <c r="Y14" s="487"/>
      <c r="Z14" s="487"/>
      <c r="AA14" s="484"/>
    </row>
    <row r="15" spans="1:27" s="70" customFormat="1" ht="79.349999999999994" customHeight="1">
      <c r="B15" s="40"/>
      <c r="C15" s="40"/>
      <c r="D15" s="485"/>
      <c r="E15" s="485"/>
      <c r="F15" s="485"/>
      <c r="G15" s="485"/>
      <c r="H15" s="485"/>
      <c r="I15" s="434"/>
      <c r="J15" s="435" t="s">
        <v>1133</v>
      </c>
      <c r="K15" s="435" t="s">
        <v>1134</v>
      </c>
      <c r="L15" s="435" t="s">
        <v>1135</v>
      </c>
      <c r="M15" s="435" t="s">
        <v>1136</v>
      </c>
      <c r="N15" s="435" t="s">
        <v>1137</v>
      </c>
      <c r="O15" s="435" t="s">
        <v>1138</v>
      </c>
      <c r="P15" s="485"/>
      <c r="Q15" s="485"/>
      <c r="R15" s="485"/>
      <c r="S15" s="485"/>
      <c r="T15" s="434"/>
      <c r="U15" s="435" t="s">
        <v>1133</v>
      </c>
      <c r="V15" s="435" t="s">
        <v>1134</v>
      </c>
      <c r="W15" s="435" t="s">
        <v>1135</v>
      </c>
      <c r="X15" s="435" t="s">
        <v>1136</v>
      </c>
      <c r="Y15" s="435" t="s">
        <v>1137</v>
      </c>
      <c r="Z15" s="435" t="s">
        <v>1138</v>
      </c>
      <c r="AA15" s="485"/>
    </row>
    <row r="16" spans="1:27" s="70" customFormat="1">
      <c r="B16" s="40"/>
      <c r="C16" s="40"/>
      <c r="D16" s="436" t="s">
        <v>1139</v>
      </c>
      <c r="E16" s="436" t="s">
        <v>1140</v>
      </c>
      <c r="F16" s="436" t="s">
        <v>1141</v>
      </c>
      <c r="G16" s="436" t="s">
        <v>1142</v>
      </c>
      <c r="H16" s="436" t="s">
        <v>1143</v>
      </c>
      <c r="I16" s="436" t="s">
        <v>1144</v>
      </c>
      <c r="J16" s="436" t="s">
        <v>1145</v>
      </c>
      <c r="K16" s="436" t="s">
        <v>1146</v>
      </c>
      <c r="L16" s="436" t="s">
        <v>1147</v>
      </c>
      <c r="M16" s="436" t="s">
        <v>1148</v>
      </c>
      <c r="N16" s="436" t="s">
        <v>1149</v>
      </c>
      <c r="O16" s="436" t="s">
        <v>1150</v>
      </c>
      <c r="P16" s="436" t="s">
        <v>1151</v>
      </c>
      <c r="Q16" s="436" t="s">
        <v>1152</v>
      </c>
      <c r="R16" s="436" t="s">
        <v>1153</v>
      </c>
      <c r="S16" s="436" t="s">
        <v>1154</v>
      </c>
      <c r="T16" s="436" t="s">
        <v>1155</v>
      </c>
      <c r="U16" s="436" t="s">
        <v>1156</v>
      </c>
      <c r="V16" s="436" t="s">
        <v>1157</v>
      </c>
      <c r="W16" s="436" t="s">
        <v>1158</v>
      </c>
      <c r="X16" s="436" t="s">
        <v>1159</v>
      </c>
      <c r="Y16" s="436" t="s">
        <v>1160</v>
      </c>
      <c r="Z16" s="436" t="s">
        <v>1161</v>
      </c>
      <c r="AA16" s="436" t="s">
        <v>1162</v>
      </c>
    </row>
    <row r="17" spans="2:32" s="70" customFormat="1">
      <c r="B17" s="436" t="s">
        <v>1183</v>
      </c>
      <c r="C17" s="436" t="s">
        <v>1020</v>
      </c>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row>
    <row r="18" spans="2:32" s="70" customFormat="1">
      <c r="B18" s="438" t="s">
        <v>1184</v>
      </c>
      <c r="C18" s="436" t="s">
        <v>1022</v>
      </c>
      <c r="D18" s="439"/>
      <c r="E18" s="439"/>
      <c r="F18" s="439"/>
      <c r="G18" s="437"/>
      <c r="H18" s="439"/>
      <c r="I18" s="437"/>
      <c r="J18" s="439"/>
      <c r="K18" s="439"/>
      <c r="L18" s="439"/>
      <c r="M18" s="439"/>
      <c r="N18" s="439"/>
      <c r="O18" s="439"/>
      <c r="P18" s="439"/>
      <c r="Q18" s="439"/>
      <c r="R18" s="437"/>
      <c r="S18" s="439"/>
      <c r="T18" s="437"/>
      <c r="U18" s="439"/>
      <c r="V18" s="439"/>
      <c r="W18" s="439"/>
      <c r="X18" s="439"/>
      <c r="Y18" s="439"/>
      <c r="Z18" s="439"/>
      <c r="AA18" s="439"/>
      <c r="AB18" s="4" t="s">
        <v>251</v>
      </c>
      <c r="AC18" s="21" t="s">
        <v>275</v>
      </c>
      <c r="AD18" s="21" t="s">
        <v>1185</v>
      </c>
    </row>
    <row r="19" spans="2:32" s="70" customFormat="1">
      <c r="B19" s="440" t="s">
        <v>1186</v>
      </c>
      <c r="C19" s="436" t="s">
        <v>1187</v>
      </c>
      <c r="D19" s="439"/>
      <c r="E19" s="439"/>
      <c r="F19" s="439"/>
      <c r="G19" s="437"/>
      <c r="H19" s="439"/>
      <c r="I19" s="437"/>
      <c r="J19" s="439"/>
      <c r="K19" s="439"/>
      <c r="L19" s="439"/>
      <c r="M19" s="439"/>
      <c r="N19" s="439"/>
      <c r="O19" s="439"/>
      <c r="P19" s="439"/>
      <c r="Q19" s="439"/>
      <c r="R19" s="437"/>
      <c r="S19" s="439"/>
      <c r="T19" s="437"/>
      <c r="U19" s="439"/>
      <c r="V19" s="439"/>
      <c r="W19" s="439"/>
      <c r="X19" s="439"/>
      <c r="Y19" s="439"/>
      <c r="Z19" s="439"/>
      <c r="AA19" s="439"/>
      <c r="AB19" s="4" t="s">
        <v>251</v>
      </c>
      <c r="AC19" s="21" t="s">
        <v>275</v>
      </c>
      <c r="AD19" s="21" t="s">
        <v>1185</v>
      </c>
      <c r="AE19" s="70" t="s">
        <v>1188</v>
      </c>
    </row>
    <row r="20" spans="2:32" s="70" customFormat="1">
      <c r="B20" s="440" t="s">
        <v>1189</v>
      </c>
      <c r="C20" s="436" t="s">
        <v>1190</v>
      </c>
      <c r="D20" s="439"/>
      <c r="E20" s="439"/>
      <c r="F20" s="439"/>
      <c r="G20" s="437"/>
      <c r="H20" s="439"/>
      <c r="I20" s="437"/>
      <c r="J20" s="439"/>
      <c r="K20" s="439"/>
      <c r="L20" s="439"/>
      <c r="M20" s="439"/>
      <c r="N20" s="439"/>
      <c r="O20" s="439"/>
      <c r="P20" s="439"/>
      <c r="Q20" s="439"/>
      <c r="R20" s="437"/>
      <c r="S20" s="439"/>
      <c r="T20" s="437"/>
      <c r="U20" s="439"/>
      <c r="V20" s="439"/>
      <c r="W20" s="439"/>
      <c r="X20" s="439"/>
      <c r="Y20" s="439"/>
      <c r="Z20" s="439"/>
      <c r="AA20" s="439"/>
      <c r="AB20" s="4" t="s">
        <v>251</v>
      </c>
      <c r="AC20" s="21" t="s">
        <v>275</v>
      </c>
      <c r="AD20" s="21" t="s">
        <v>1185</v>
      </c>
      <c r="AE20" s="70" t="s">
        <v>1191</v>
      </c>
    </row>
    <row r="21" spans="2:32" s="70" customFormat="1">
      <c r="B21" s="440" t="s">
        <v>1192</v>
      </c>
      <c r="C21" s="436" t="s">
        <v>1026</v>
      </c>
      <c r="D21" s="439"/>
      <c r="E21" s="439"/>
      <c r="F21" s="439"/>
      <c r="G21" s="437"/>
      <c r="H21" s="439"/>
      <c r="I21" s="437"/>
      <c r="J21" s="439"/>
      <c r="K21" s="439"/>
      <c r="L21" s="439"/>
      <c r="M21" s="439"/>
      <c r="N21" s="439"/>
      <c r="O21" s="439"/>
      <c r="P21" s="439"/>
      <c r="Q21" s="439"/>
      <c r="R21" s="437"/>
      <c r="S21" s="439"/>
      <c r="T21" s="437"/>
      <c r="U21" s="439"/>
      <c r="V21" s="439"/>
      <c r="W21" s="439"/>
      <c r="X21" s="439"/>
      <c r="Y21" s="439"/>
      <c r="Z21" s="439"/>
      <c r="AA21" s="439"/>
      <c r="AB21" s="4" t="s">
        <v>251</v>
      </c>
      <c r="AC21" s="21" t="s">
        <v>275</v>
      </c>
      <c r="AD21" s="21" t="s">
        <v>1185</v>
      </c>
      <c r="AE21" s="70" t="s">
        <v>1193</v>
      </c>
    </row>
    <row r="22" spans="2:32" s="70" customFormat="1">
      <c r="B22" s="438" t="s">
        <v>1194</v>
      </c>
      <c r="C22" s="436" t="s">
        <v>1195</v>
      </c>
      <c r="D22" s="439"/>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 t="s">
        <v>251</v>
      </c>
      <c r="AC22" s="21" t="s">
        <v>275</v>
      </c>
      <c r="AD22" s="21" t="s">
        <v>1196</v>
      </c>
    </row>
    <row r="23" spans="2:32" s="70" customFormat="1">
      <c r="B23" s="438" t="s">
        <v>1197</v>
      </c>
      <c r="C23" s="436" t="s">
        <v>1198</v>
      </c>
      <c r="D23" s="439"/>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 t="s">
        <v>251</v>
      </c>
      <c r="AC23" s="21" t="s">
        <v>1199</v>
      </c>
      <c r="AD23" s="21"/>
    </row>
    <row r="24" spans="2:32" s="70" customFormat="1">
      <c r="B24" s="438" t="s">
        <v>1200</v>
      </c>
      <c r="C24" s="436" t="s">
        <v>1201</v>
      </c>
      <c r="D24" s="439"/>
      <c r="E24" s="439"/>
      <c r="F24" s="437"/>
      <c r="G24" s="437"/>
      <c r="H24" s="437"/>
      <c r="I24" s="437"/>
      <c r="J24" s="437"/>
      <c r="K24" s="437"/>
      <c r="L24" s="437"/>
      <c r="M24" s="437"/>
      <c r="N24" s="437"/>
      <c r="O24" s="437"/>
      <c r="P24" s="439"/>
      <c r="Q24" s="437"/>
      <c r="R24" s="437"/>
      <c r="S24" s="437"/>
      <c r="T24" s="437"/>
      <c r="U24" s="437"/>
      <c r="V24" s="437"/>
      <c r="W24" s="437"/>
      <c r="X24" s="437"/>
      <c r="Y24" s="437"/>
      <c r="Z24" s="437"/>
      <c r="AA24" s="439"/>
      <c r="AB24" s="4" t="s">
        <v>251</v>
      </c>
      <c r="AC24" s="21" t="s">
        <v>275</v>
      </c>
      <c r="AD24" s="21" t="s">
        <v>1202</v>
      </c>
      <c r="AE24" s="43"/>
      <c r="AF24" s="43"/>
    </row>
    <row r="25" spans="2:32" s="70" customFormat="1">
      <c r="B25" s="440" t="s">
        <v>1203</v>
      </c>
      <c r="C25" s="436" t="s">
        <v>1031</v>
      </c>
      <c r="D25" s="439"/>
      <c r="E25" s="439"/>
      <c r="F25" s="437"/>
      <c r="G25" s="437"/>
      <c r="H25" s="437"/>
      <c r="I25" s="437"/>
      <c r="J25" s="437"/>
      <c r="K25" s="437"/>
      <c r="L25" s="437"/>
      <c r="M25" s="437"/>
      <c r="N25" s="437"/>
      <c r="O25" s="439"/>
      <c r="P25" s="439"/>
      <c r="Q25" s="437"/>
      <c r="R25" s="437"/>
      <c r="S25" s="437"/>
      <c r="T25" s="437"/>
      <c r="U25" s="437"/>
      <c r="V25" s="437"/>
      <c r="W25" s="437"/>
      <c r="X25" s="437"/>
      <c r="Y25" s="437"/>
      <c r="Z25" s="439"/>
      <c r="AA25" s="439"/>
      <c r="AB25" s="4" t="s">
        <v>251</v>
      </c>
      <c r="AC25" s="21" t="s">
        <v>275</v>
      </c>
      <c r="AD25" s="21" t="s">
        <v>1202</v>
      </c>
      <c r="AE25" s="441" t="s">
        <v>1204</v>
      </c>
    </row>
    <row r="26" spans="2:32" s="70" customFormat="1">
      <c r="B26" s="442" t="s">
        <v>1205</v>
      </c>
      <c r="C26" s="436" t="s">
        <v>1206</v>
      </c>
      <c r="D26" s="439"/>
      <c r="E26" s="439"/>
      <c r="F26" s="437"/>
      <c r="G26" s="437"/>
      <c r="H26" s="437"/>
      <c r="I26" s="437"/>
      <c r="J26" s="437"/>
      <c r="K26" s="437"/>
      <c r="L26" s="437"/>
      <c r="M26" s="437"/>
      <c r="N26" s="437"/>
      <c r="O26" s="439"/>
      <c r="P26" s="439"/>
      <c r="Q26" s="437"/>
      <c r="R26" s="437"/>
      <c r="S26" s="437"/>
      <c r="T26" s="437"/>
      <c r="U26" s="437"/>
      <c r="V26" s="437"/>
      <c r="W26" s="437"/>
      <c r="X26" s="437"/>
      <c r="Y26" s="437"/>
      <c r="Z26" s="439"/>
      <c r="AA26" s="439"/>
      <c r="AB26" s="4" t="s">
        <v>251</v>
      </c>
      <c r="AC26" s="21" t="s">
        <v>275</v>
      </c>
      <c r="AD26" s="21" t="s">
        <v>1202</v>
      </c>
      <c r="AE26" s="441" t="s">
        <v>1204</v>
      </c>
      <c r="AF26" s="441" t="s">
        <v>387</v>
      </c>
    </row>
    <row r="27" spans="2:32" s="70" customFormat="1">
      <c r="B27" s="442" t="s">
        <v>1207</v>
      </c>
      <c r="C27" s="436" t="s">
        <v>1208</v>
      </c>
      <c r="D27" s="439"/>
      <c r="E27" s="439"/>
      <c r="F27" s="437"/>
      <c r="G27" s="437"/>
      <c r="H27" s="437"/>
      <c r="I27" s="437"/>
      <c r="J27" s="437"/>
      <c r="K27" s="437"/>
      <c r="L27" s="437"/>
      <c r="M27" s="437"/>
      <c r="N27" s="437"/>
      <c r="O27" s="439"/>
      <c r="P27" s="439"/>
      <c r="Q27" s="437"/>
      <c r="R27" s="437"/>
      <c r="S27" s="437"/>
      <c r="T27" s="437"/>
      <c r="U27" s="437"/>
      <c r="V27" s="437"/>
      <c r="W27" s="437"/>
      <c r="X27" s="437"/>
      <c r="Y27" s="437"/>
      <c r="Z27" s="439"/>
      <c r="AA27" s="439"/>
      <c r="AB27" s="4" t="s">
        <v>251</v>
      </c>
      <c r="AC27" s="21" t="s">
        <v>275</v>
      </c>
      <c r="AD27" s="21" t="s">
        <v>1202</v>
      </c>
      <c r="AE27" s="441" t="s">
        <v>1204</v>
      </c>
      <c r="AF27" s="441" t="s">
        <v>386</v>
      </c>
    </row>
    <row r="28" spans="2:32" s="70" customFormat="1">
      <c r="B28" s="440" t="s">
        <v>1209</v>
      </c>
      <c r="C28" s="436" t="s">
        <v>1210</v>
      </c>
      <c r="D28" s="439"/>
      <c r="E28" s="439"/>
      <c r="F28" s="439"/>
      <c r="G28" s="437"/>
      <c r="H28" s="439"/>
      <c r="I28" s="437"/>
      <c r="J28" s="439"/>
      <c r="K28" s="439"/>
      <c r="L28" s="439"/>
      <c r="M28" s="439"/>
      <c r="N28" s="439"/>
      <c r="O28" s="437"/>
      <c r="P28" s="439"/>
      <c r="Q28" s="439"/>
      <c r="R28" s="437"/>
      <c r="S28" s="439"/>
      <c r="T28" s="437"/>
      <c r="U28" s="439"/>
      <c r="V28" s="439"/>
      <c r="W28" s="439"/>
      <c r="X28" s="439"/>
      <c r="Y28" s="439"/>
      <c r="Z28" s="437"/>
      <c r="AA28" s="439"/>
      <c r="AB28" s="4" t="s">
        <v>251</v>
      </c>
      <c r="AC28" s="21" t="s">
        <v>275</v>
      </c>
      <c r="AD28" s="21" t="s">
        <v>1202</v>
      </c>
      <c r="AE28" s="441" t="s">
        <v>1072</v>
      </c>
    </row>
    <row r="29" spans="2:32" s="70" customFormat="1">
      <c r="B29" s="440" t="s">
        <v>1211</v>
      </c>
      <c r="C29" s="436" t="s">
        <v>1212</v>
      </c>
      <c r="D29" s="439"/>
      <c r="E29" s="437"/>
      <c r="F29" s="437"/>
      <c r="G29" s="437"/>
      <c r="H29" s="437"/>
      <c r="I29" s="437"/>
      <c r="J29" s="437"/>
      <c r="K29" s="437"/>
      <c r="L29" s="437"/>
      <c r="M29" s="437"/>
      <c r="N29" s="437"/>
      <c r="O29" s="439"/>
      <c r="P29" s="437"/>
      <c r="Q29" s="437"/>
      <c r="R29" s="437"/>
      <c r="S29" s="437"/>
      <c r="T29" s="437"/>
      <c r="U29" s="437"/>
      <c r="V29" s="437"/>
      <c r="W29" s="437"/>
      <c r="X29" s="437"/>
      <c r="Y29" s="437"/>
      <c r="Z29" s="439"/>
      <c r="AA29" s="437"/>
      <c r="AB29" s="4" t="s">
        <v>251</v>
      </c>
      <c r="AC29" s="21" t="s">
        <v>275</v>
      </c>
      <c r="AD29" s="21" t="s">
        <v>1202</v>
      </c>
      <c r="AE29" s="441" t="s">
        <v>1213</v>
      </c>
    </row>
    <row r="30" spans="2:32" s="70" customFormat="1">
      <c r="B30" s="438" t="s">
        <v>1214</v>
      </c>
      <c r="C30" s="436" t="s">
        <v>1215</v>
      </c>
      <c r="D30" s="439"/>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 t="s">
        <v>251</v>
      </c>
      <c r="AC30" s="21" t="s">
        <v>275</v>
      </c>
      <c r="AD30" s="21" t="s">
        <v>1216</v>
      </c>
    </row>
    <row r="31" spans="2:32" s="70" customFormat="1">
      <c r="B31" s="438" t="s">
        <v>1217</v>
      </c>
      <c r="C31" s="436" t="s">
        <v>1218</v>
      </c>
      <c r="D31" s="439"/>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 t="s">
        <v>251</v>
      </c>
      <c r="AC31" s="21" t="s">
        <v>275</v>
      </c>
      <c r="AD31" s="21" t="s">
        <v>1219</v>
      </c>
    </row>
    <row r="32" spans="2:32" s="70" customFormat="1">
      <c r="B32" s="438" t="s">
        <v>1220</v>
      </c>
      <c r="C32" s="436" t="s">
        <v>1221</v>
      </c>
      <c r="D32" s="439"/>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 t="s">
        <v>251</v>
      </c>
      <c r="AC32" s="4" t="s">
        <v>1222</v>
      </c>
    </row>
    <row r="33" spans="4:32" s="70" customFormat="1">
      <c r="F33" s="70" t="s">
        <v>1065</v>
      </c>
      <c r="G33" s="70" t="s">
        <v>1068</v>
      </c>
      <c r="H33" s="70" t="s">
        <v>1171</v>
      </c>
      <c r="I33" s="70" t="s">
        <v>1172</v>
      </c>
      <c r="J33" s="70" t="s">
        <v>1173</v>
      </c>
      <c r="K33" s="70" t="s">
        <v>1174</v>
      </c>
      <c r="L33" s="70" t="s">
        <v>1175</v>
      </c>
      <c r="M33" s="70" t="s">
        <v>1176</v>
      </c>
      <c r="N33" s="70" t="s">
        <v>464</v>
      </c>
      <c r="O33" s="70" t="s">
        <v>1177</v>
      </c>
      <c r="Q33" s="70" t="s">
        <v>1065</v>
      </c>
      <c r="R33" s="70" t="s">
        <v>1068</v>
      </c>
      <c r="S33" s="70" t="s">
        <v>1171</v>
      </c>
      <c r="T33" s="70" t="s">
        <v>1172</v>
      </c>
      <c r="U33" s="70" t="s">
        <v>1173</v>
      </c>
      <c r="V33" s="70" t="s">
        <v>1174</v>
      </c>
      <c r="W33" s="70" t="s">
        <v>1175</v>
      </c>
      <c r="X33" s="70" t="s">
        <v>1176</v>
      </c>
      <c r="Y33" s="70" t="s">
        <v>464</v>
      </c>
      <c r="Z33" s="70" t="s">
        <v>1177</v>
      </c>
    </row>
    <row r="34" spans="4:32" s="70" customFormat="1">
      <c r="E34" s="70" t="s">
        <v>1178</v>
      </c>
      <c r="F34" s="70" t="s">
        <v>1178</v>
      </c>
      <c r="G34" s="70" t="s">
        <v>1178</v>
      </c>
      <c r="H34" s="70" t="s">
        <v>1178</v>
      </c>
      <c r="I34" s="70" t="s">
        <v>1178</v>
      </c>
      <c r="J34" s="70" t="s">
        <v>1178</v>
      </c>
      <c r="K34" s="70" t="s">
        <v>1178</v>
      </c>
      <c r="L34" s="70" t="s">
        <v>1178</v>
      </c>
      <c r="M34" s="70" t="s">
        <v>1178</v>
      </c>
      <c r="N34" s="70" t="s">
        <v>1178</v>
      </c>
      <c r="O34" s="70" t="s">
        <v>1178</v>
      </c>
      <c r="P34" s="70" t="s">
        <v>1179</v>
      </c>
      <c r="Q34" s="70" t="s">
        <v>1179</v>
      </c>
      <c r="R34" s="70" t="s">
        <v>1179</v>
      </c>
      <c r="S34" s="70" t="s">
        <v>1179</v>
      </c>
      <c r="T34" s="70" t="s">
        <v>1179</v>
      </c>
      <c r="U34" s="70" t="s">
        <v>1179</v>
      </c>
      <c r="V34" s="70" t="s">
        <v>1179</v>
      </c>
      <c r="W34" s="70" t="s">
        <v>1179</v>
      </c>
      <c r="X34" s="70" t="s">
        <v>1179</v>
      </c>
      <c r="Y34" s="70" t="s">
        <v>1179</v>
      </c>
      <c r="Z34" s="70" t="s">
        <v>1179</v>
      </c>
      <c r="AA34" s="70" t="s">
        <v>1180</v>
      </c>
    </row>
    <row r="35" spans="4:32">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spans="4:32">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4:32">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row>
    <row r="38" spans="4:32">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4:32">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4:32">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4:32">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4:32">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sheetData>
  <mergeCells count="17">
    <mergeCell ref="T14:Z14"/>
    <mergeCell ref="D11:AA11"/>
    <mergeCell ref="D12:D15"/>
    <mergeCell ref="E12:O12"/>
    <mergeCell ref="P12:Z12"/>
    <mergeCell ref="AA12:AA15"/>
    <mergeCell ref="E13:E15"/>
    <mergeCell ref="F13:F15"/>
    <mergeCell ref="G13:O13"/>
    <mergeCell ref="P13:P15"/>
    <mergeCell ref="Q13:Q15"/>
    <mergeCell ref="R13:Z13"/>
    <mergeCell ref="G14:G15"/>
    <mergeCell ref="H14:H15"/>
    <mergeCell ref="I14:O14"/>
    <mergeCell ref="R14:R15"/>
    <mergeCell ref="S14:S1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showGridLines="0" zoomScale="80" zoomScaleNormal="80" workbookViewId="0"/>
  </sheetViews>
  <sheetFormatPr defaultColWidth="11.42578125" defaultRowHeight="15"/>
  <cols>
    <col min="1" max="1" width="64" style="443" customWidth="1"/>
    <col min="2" max="2" width="36" style="443" customWidth="1"/>
    <col min="3" max="3" width="7.5703125" style="443" bestFit="1" customWidth="1"/>
    <col min="4" max="4" width="11.5703125" style="443" bestFit="1" customWidth="1"/>
    <col min="5" max="5" width="12.42578125" style="443" bestFit="1" customWidth="1"/>
    <col min="6" max="6" width="11.42578125" style="443" bestFit="1" customWidth="1"/>
    <col min="7" max="7" width="11.28515625" style="443" bestFit="1" customWidth="1"/>
    <col min="8" max="8" width="10.42578125" style="443" bestFit="1" customWidth="1"/>
    <col min="9" max="9" width="9" style="443" bestFit="1" customWidth="1"/>
    <col min="10" max="10" width="10.42578125" style="443" bestFit="1" customWidth="1"/>
    <col min="11" max="11" width="8.42578125" style="443" bestFit="1" customWidth="1"/>
    <col min="12" max="12" width="10.42578125" style="443" bestFit="1" customWidth="1"/>
    <col min="13" max="13" width="9.5703125" style="443" bestFit="1" customWidth="1"/>
    <col min="14" max="14" width="13.28515625" style="443" bestFit="1" customWidth="1"/>
    <col min="15" max="15" width="16.28515625" style="443" bestFit="1" customWidth="1"/>
    <col min="16" max="16" width="9.5703125" style="443" bestFit="1" customWidth="1"/>
    <col min="17" max="17" width="16.28515625" style="443" bestFit="1" customWidth="1"/>
    <col min="18" max="18" width="11.28515625" style="443" bestFit="1" customWidth="1"/>
    <col min="19" max="19" width="13" style="443" bestFit="1" customWidth="1"/>
    <col min="20" max="21" width="12.42578125" style="443" bestFit="1" customWidth="1"/>
    <col min="22" max="22" width="11.5703125" style="443" bestFit="1" customWidth="1"/>
    <col min="23" max="23" width="12.42578125" style="443" customWidth="1"/>
    <col min="24" max="24" width="12.5703125" style="443" bestFit="1" customWidth="1"/>
    <col min="25" max="25" width="18.7109375" style="443" bestFit="1" customWidth="1"/>
    <col min="26" max="26" width="12.5703125" style="443" bestFit="1" customWidth="1"/>
    <col min="27" max="27" width="11.7109375" style="443" bestFit="1" customWidth="1"/>
    <col min="28" max="28" width="12.42578125" style="443" bestFit="1" customWidth="1"/>
    <col min="29" max="29" width="11.42578125" style="443" bestFit="1" customWidth="1"/>
    <col min="30" max="30" width="12.42578125" style="443" bestFit="1" customWidth="1"/>
    <col min="31" max="31" width="11.42578125" style="443" bestFit="1" customWidth="1"/>
    <col min="32" max="32" width="19.5703125" style="443" customWidth="1"/>
    <col min="33" max="33" width="14.7109375" style="443" customWidth="1"/>
    <col min="34" max="34" width="10.5703125" style="443" customWidth="1"/>
    <col min="35" max="35" width="18.7109375" style="443" customWidth="1"/>
    <col min="36" max="39" width="11.42578125" style="443"/>
    <col min="40" max="40" width="12.28515625" style="443" customWidth="1"/>
    <col min="41" max="42" width="11.42578125" style="443"/>
    <col min="43" max="43" width="12.7109375" style="443" customWidth="1"/>
    <col min="44" max="16384" width="11.42578125" style="443"/>
  </cols>
  <sheetData>
    <row r="1" spans="1:51">
      <c r="A1" s="44" t="s">
        <v>1223</v>
      </c>
      <c r="B1" s="271"/>
    </row>
    <row r="2" spans="1:51">
      <c r="A2" s="444" t="s">
        <v>529</v>
      </c>
      <c r="B2" s="445"/>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4" spans="1:51">
      <c r="A4" s="44" t="s">
        <v>1224</v>
      </c>
    </row>
    <row r="5" spans="1:51">
      <c r="A5" s="44"/>
    </row>
    <row r="6" spans="1:51">
      <c r="A6" s="444" t="s">
        <v>529</v>
      </c>
    </row>
    <row r="8" spans="1:51">
      <c r="A8" s="446" t="s">
        <v>144</v>
      </c>
    </row>
    <row r="9" spans="1:51">
      <c r="A9" s="446" t="s">
        <v>1122</v>
      </c>
      <c r="B9" s="447" t="s">
        <v>1123</v>
      </c>
      <c r="C9" s="447" t="s">
        <v>1124</v>
      </c>
      <c r="D9" s="447" t="s">
        <v>1125</v>
      </c>
    </row>
    <row r="11" spans="1:51">
      <c r="A11" s="448"/>
      <c r="B11" s="449"/>
      <c r="C11" s="481" t="s">
        <v>1225</v>
      </c>
      <c r="D11" s="488"/>
      <c r="E11" s="488"/>
      <c r="F11" s="488"/>
      <c r="G11" s="488"/>
      <c r="H11" s="488"/>
      <c r="I11" s="488"/>
      <c r="J11" s="488"/>
      <c r="K11" s="488"/>
      <c r="L11" s="488"/>
      <c r="M11" s="488"/>
      <c r="N11" s="488"/>
      <c r="O11" s="488"/>
      <c r="P11" s="488"/>
      <c r="Q11" s="488"/>
      <c r="R11" s="488"/>
      <c r="S11" s="488"/>
      <c r="T11" s="488"/>
      <c r="U11" s="488"/>
      <c r="V11" s="489"/>
      <c r="W11" s="481" t="s">
        <v>1226</v>
      </c>
      <c r="X11" s="488"/>
      <c r="Y11" s="488"/>
      <c r="Z11" s="488"/>
      <c r="AA11" s="488"/>
      <c r="AB11" s="488"/>
      <c r="AC11" s="488"/>
      <c r="AD11" s="488"/>
      <c r="AE11" s="488"/>
      <c r="AF11" s="481" t="s">
        <v>1227</v>
      </c>
      <c r="AG11" s="488"/>
      <c r="AH11" s="488"/>
      <c r="AI11" s="488"/>
      <c r="AJ11" s="488"/>
      <c r="AK11" s="488"/>
      <c r="AL11" s="488"/>
      <c r="AM11" s="488"/>
      <c r="AN11" s="488"/>
      <c r="AO11" s="488"/>
      <c r="AP11" s="488"/>
      <c r="AQ11" s="488"/>
      <c r="AR11" s="488"/>
      <c r="AS11" s="489"/>
    </row>
    <row r="12" spans="1:51" ht="75">
      <c r="A12" s="448"/>
      <c r="B12" s="449"/>
      <c r="C12" s="450"/>
      <c r="D12" s="451" t="s">
        <v>1228</v>
      </c>
      <c r="E12" s="403" t="s">
        <v>1229</v>
      </c>
      <c r="F12" s="403" t="s">
        <v>1230</v>
      </c>
      <c r="G12" s="403" t="s">
        <v>1231</v>
      </c>
      <c r="H12" s="403" t="s">
        <v>1232</v>
      </c>
      <c r="I12" s="403" t="s">
        <v>1233</v>
      </c>
      <c r="J12" s="403" t="s">
        <v>1234</v>
      </c>
      <c r="K12" s="403" t="s">
        <v>1235</v>
      </c>
      <c r="L12" s="403" t="s">
        <v>1236</v>
      </c>
      <c r="M12" s="403" t="s">
        <v>1237</v>
      </c>
      <c r="N12" s="403" t="s">
        <v>1238</v>
      </c>
      <c r="O12" s="451" t="s">
        <v>1239</v>
      </c>
      <c r="P12" s="451" t="s">
        <v>1240</v>
      </c>
      <c r="Q12" s="451" t="s">
        <v>1241</v>
      </c>
      <c r="R12" s="451" t="s">
        <v>1242</v>
      </c>
      <c r="S12" s="451" t="s">
        <v>1243</v>
      </c>
      <c r="T12" s="451" t="s">
        <v>1244</v>
      </c>
      <c r="U12" s="451" t="s">
        <v>1245</v>
      </c>
      <c r="V12" s="451" t="s">
        <v>1246</v>
      </c>
      <c r="W12" s="450"/>
      <c r="X12" s="451" t="s">
        <v>1247</v>
      </c>
      <c r="Y12" s="451" t="s">
        <v>1248</v>
      </c>
      <c r="Z12" s="451" t="s">
        <v>1249</v>
      </c>
      <c r="AA12" s="451" t="s">
        <v>1250</v>
      </c>
      <c r="AB12" s="451" t="s">
        <v>1251</v>
      </c>
      <c r="AC12" s="451" t="s">
        <v>1252</v>
      </c>
      <c r="AD12" s="451" t="s">
        <v>1253</v>
      </c>
      <c r="AE12" s="451" t="s">
        <v>1254</v>
      </c>
      <c r="AF12" s="450"/>
      <c r="AG12" s="451" t="s">
        <v>1255</v>
      </c>
      <c r="AH12" s="451" t="s">
        <v>1256</v>
      </c>
      <c r="AI12" s="451" t="s">
        <v>1257</v>
      </c>
      <c r="AJ12" s="451" t="s">
        <v>1258</v>
      </c>
      <c r="AK12" s="451" t="s">
        <v>1259</v>
      </c>
      <c r="AL12" s="451" t="s">
        <v>1260</v>
      </c>
      <c r="AM12" s="451" t="s">
        <v>1261</v>
      </c>
      <c r="AN12" s="451" t="s">
        <v>1262</v>
      </c>
      <c r="AO12" s="451" t="s">
        <v>1263</v>
      </c>
      <c r="AP12" s="452" t="s">
        <v>1264</v>
      </c>
      <c r="AQ12" s="451" t="s">
        <v>1265</v>
      </c>
      <c r="AR12" s="451" t="s">
        <v>1266</v>
      </c>
      <c r="AS12" s="451" t="s">
        <v>1267</v>
      </c>
    </row>
    <row r="13" spans="1:51">
      <c r="A13" s="448"/>
      <c r="B13" s="449"/>
      <c r="C13" s="453" t="s">
        <v>1139</v>
      </c>
      <c r="D13" s="453" t="s">
        <v>1140</v>
      </c>
      <c r="E13" s="453" t="s">
        <v>1141</v>
      </c>
      <c r="F13" s="453" t="s">
        <v>1142</v>
      </c>
      <c r="G13" s="453" t="s">
        <v>1143</v>
      </c>
      <c r="H13" s="453" t="s">
        <v>1144</v>
      </c>
      <c r="I13" s="453" t="s">
        <v>1145</v>
      </c>
      <c r="J13" s="453" t="s">
        <v>1146</v>
      </c>
      <c r="K13" s="453" t="s">
        <v>1147</v>
      </c>
      <c r="L13" s="453" t="s">
        <v>1148</v>
      </c>
      <c r="M13" s="453" t="s">
        <v>1149</v>
      </c>
      <c r="N13" s="453" t="s">
        <v>1150</v>
      </c>
      <c r="O13" s="453" t="s">
        <v>1151</v>
      </c>
      <c r="P13" s="453" t="s">
        <v>1152</v>
      </c>
      <c r="Q13" s="453" t="s">
        <v>1153</v>
      </c>
      <c r="R13" s="453" t="s">
        <v>1154</v>
      </c>
      <c r="S13" s="453" t="s">
        <v>1155</v>
      </c>
      <c r="T13" s="453" t="s">
        <v>1156</v>
      </c>
      <c r="U13" s="453" t="s">
        <v>1157</v>
      </c>
      <c r="V13" s="453" t="s">
        <v>1158</v>
      </c>
      <c r="W13" s="453" t="s">
        <v>1159</v>
      </c>
      <c r="X13" s="453" t="s">
        <v>1160</v>
      </c>
      <c r="Y13" s="453" t="s">
        <v>1161</v>
      </c>
      <c r="Z13" s="453" t="s">
        <v>1162</v>
      </c>
      <c r="AA13" s="453" t="s">
        <v>1268</v>
      </c>
      <c r="AB13" s="453" t="s">
        <v>1269</v>
      </c>
      <c r="AC13" s="453" t="s">
        <v>1270</v>
      </c>
      <c r="AD13" s="453" t="s">
        <v>1271</v>
      </c>
      <c r="AE13" s="453" t="s">
        <v>1103</v>
      </c>
      <c r="AF13" s="453" t="s">
        <v>1272</v>
      </c>
      <c r="AG13" s="453" t="s">
        <v>1273</v>
      </c>
      <c r="AH13" s="453" t="s">
        <v>1274</v>
      </c>
      <c r="AI13" s="453" t="s">
        <v>1275</v>
      </c>
      <c r="AJ13" s="453" t="s">
        <v>1276</v>
      </c>
      <c r="AK13" s="453" t="s">
        <v>1277</v>
      </c>
      <c r="AL13" s="453" t="s">
        <v>1278</v>
      </c>
      <c r="AM13" s="453" t="s">
        <v>1279</v>
      </c>
      <c r="AN13" s="453" t="s">
        <v>1280</v>
      </c>
      <c r="AO13" s="453" t="s">
        <v>1281</v>
      </c>
      <c r="AP13" s="454" t="s">
        <v>1282</v>
      </c>
      <c r="AQ13" s="453" t="s">
        <v>1283</v>
      </c>
      <c r="AR13" s="453" t="s">
        <v>1284</v>
      </c>
      <c r="AS13" s="453" t="s">
        <v>1285</v>
      </c>
    </row>
    <row r="14" spans="1:51">
      <c r="A14" s="384" t="s">
        <v>1286</v>
      </c>
      <c r="B14" s="455" t="s">
        <v>1287</v>
      </c>
      <c r="C14" s="66"/>
      <c r="D14" s="439"/>
      <c r="E14" s="439"/>
      <c r="F14" s="439"/>
      <c r="G14" s="439"/>
      <c r="H14" s="439"/>
      <c r="I14" s="439"/>
      <c r="J14" s="439"/>
      <c r="K14" s="439"/>
      <c r="L14" s="439"/>
      <c r="M14" s="439"/>
      <c r="N14" s="439"/>
      <c r="O14" s="439"/>
      <c r="P14" s="439"/>
      <c r="Q14" s="439"/>
      <c r="R14" s="439"/>
      <c r="S14" s="439"/>
      <c r="T14" s="439"/>
      <c r="U14" s="439"/>
      <c r="V14" s="439"/>
      <c r="W14" s="66"/>
      <c r="X14" s="439"/>
      <c r="Y14" s="439"/>
      <c r="Z14" s="439"/>
      <c r="AA14" s="439"/>
      <c r="AB14" s="439"/>
      <c r="AC14" s="439"/>
      <c r="AD14" s="439"/>
      <c r="AE14" s="439"/>
      <c r="AF14" s="66"/>
      <c r="AG14" s="439"/>
      <c r="AH14" s="439"/>
      <c r="AI14" s="439"/>
      <c r="AJ14" s="439"/>
      <c r="AK14" s="439"/>
      <c r="AL14" s="439"/>
      <c r="AM14" s="439"/>
      <c r="AN14" s="439"/>
      <c r="AO14" s="439"/>
      <c r="AP14" s="439"/>
      <c r="AQ14" s="66"/>
      <c r="AR14" s="66"/>
      <c r="AS14" s="439"/>
      <c r="AT14" s="441" t="s">
        <v>1204</v>
      </c>
      <c r="AU14" s="4" t="s">
        <v>251</v>
      </c>
      <c r="AV14" s="21" t="s">
        <v>275</v>
      </c>
      <c r="AW14" s="21" t="s">
        <v>1202</v>
      </c>
      <c r="AY14" s="456"/>
    </row>
    <row r="15" spans="1:51">
      <c r="C15" s="70" t="s">
        <v>1288</v>
      </c>
      <c r="D15" s="70" t="s">
        <v>1289</v>
      </c>
      <c r="E15" s="70" t="s">
        <v>1290</v>
      </c>
      <c r="F15" s="70" t="s">
        <v>1291</v>
      </c>
      <c r="G15" s="70" t="s">
        <v>1292</v>
      </c>
      <c r="H15" s="70" t="s">
        <v>1293</v>
      </c>
      <c r="I15" s="70" t="s">
        <v>1294</v>
      </c>
      <c r="J15" s="70" t="s">
        <v>1295</v>
      </c>
      <c r="K15" s="70" t="s">
        <v>1296</v>
      </c>
      <c r="L15" s="70" t="s">
        <v>1297</v>
      </c>
      <c r="M15" s="70" t="s">
        <v>1298</v>
      </c>
      <c r="N15" s="70" t="s">
        <v>1299</v>
      </c>
      <c r="O15" s="70" t="s">
        <v>1300</v>
      </c>
      <c r="P15" s="70" t="s">
        <v>1301</v>
      </c>
      <c r="Q15" s="70" t="s">
        <v>1302</v>
      </c>
      <c r="R15" s="70" t="s">
        <v>1303</v>
      </c>
      <c r="S15" s="70" t="s">
        <v>1304</v>
      </c>
      <c r="T15" s="70" t="s">
        <v>1305</v>
      </c>
      <c r="U15" s="70" t="s">
        <v>1306</v>
      </c>
      <c r="V15" s="70" t="s">
        <v>1307</v>
      </c>
      <c r="W15" s="70" t="s">
        <v>1308</v>
      </c>
      <c r="X15" s="70" t="s">
        <v>1309</v>
      </c>
      <c r="Y15" s="70" t="s">
        <v>1310</v>
      </c>
      <c r="Z15" s="70" t="s">
        <v>1311</v>
      </c>
      <c r="AA15" s="70" t="s">
        <v>1312</v>
      </c>
      <c r="AB15" s="70" t="s">
        <v>1313</v>
      </c>
      <c r="AC15" s="70" t="s">
        <v>1314</v>
      </c>
      <c r="AD15" s="70" t="s">
        <v>1315</v>
      </c>
      <c r="AE15" s="70" t="s">
        <v>1316</v>
      </c>
      <c r="AF15" s="441" t="s">
        <v>1317</v>
      </c>
      <c r="AG15" s="441" t="s">
        <v>1318</v>
      </c>
      <c r="AH15" s="441" t="s">
        <v>1319</v>
      </c>
      <c r="AI15" s="441" t="s">
        <v>1320</v>
      </c>
      <c r="AJ15" s="441" t="s">
        <v>1321</v>
      </c>
      <c r="AK15" s="441" t="s">
        <v>1322</v>
      </c>
      <c r="AL15" s="441" t="s">
        <v>1323</v>
      </c>
      <c r="AM15" s="441" t="s">
        <v>1324</v>
      </c>
      <c r="AN15" s="441" t="s">
        <v>1325</v>
      </c>
      <c r="AO15" s="441" t="s">
        <v>1326</v>
      </c>
      <c r="AP15" s="457" t="s">
        <v>1327</v>
      </c>
      <c r="AQ15" s="441" t="s">
        <v>1328</v>
      </c>
      <c r="AR15" s="441" t="s">
        <v>1329</v>
      </c>
      <c r="AS15" s="441" t="s">
        <v>1330</v>
      </c>
    </row>
    <row r="18" spans="1:36">
      <c r="AJ18" s="5"/>
    </row>
    <row r="19" spans="1:36">
      <c r="A19" s="458"/>
      <c r="AJ19" s="5"/>
    </row>
    <row r="20" spans="1:36">
      <c r="A20" s="458"/>
      <c r="AJ20" s="5"/>
    </row>
  </sheetData>
  <mergeCells count="3">
    <mergeCell ref="C11:V11"/>
    <mergeCell ref="W11:AE11"/>
    <mergeCell ref="AF11:AS11"/>
  </mergeCells>
  <pageMargins left="0.7" right="0.7" top="0.75" bottom="0.75" header="0.3" footer="0.3"/>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tint="-0.34998626667073579"/>
  </sheetPr>
  <dimension ref="A1:H28"/>
  <sheetViews>
    <sheetView showGridLines="0" zoomScale="80" zoomScaleNormal="80" workbookViewId="0">
      <selection activeCell="F12" sqref="F12"/>
    </sheetView>
  </sheetViews>
  <sheetFormatPr defaultColWidth="8.7109375" defaultRowHeight="12"/>
  <cols>
    <col min="1" max="8" width="32.42578125" style="226" customWidth="1"/>
    <col min="9" max="16384" width="8.7109375" style="226"/>
  </cols>
  <sheetData>
    <row r="1" spans="1:8" s="225" customFormat="1" ht="30.75" customHeight="1" thickBot="1">
      <c r="A1" s="271" t="s">
        <v>731</v>
      </c>
    </row>
    <row r="2" spans="1:8" s="135" customFormat="1" ht="30.75" customHeight="1" thickBot="1">
      <c r="A2" s="247" t="s">
        <v>730</v>
      </c>
      <c r="B2" s="246" t="s">
        <v>729</v>
      </c>
      <c r="C2" s="495" t="s">
        <v>728</v>
      </c>
      <c r="D2" s="496"/>
      <c r="E2" s="496"/>
      <c r="F2" s="496"/>
      <c r="G2" s="497"/>
      <c r="H2" s="246" t="s">
        <v>727</v>
      </c>
    </row>
    <row r="3" spans="1:8" s="225" customFormat="1" ht="30.75" customHeight="1" thickTop="1" thickBot="1">
      <c r="A3" s="245" t="s">
        <v>726</v>
      </c>
      <c r="B3" s="244" t="s">
        <v>725</v>
      </c>
      <c r="C3" s="498" t="s">
        <v>724</v>
      </c>
      <c r="D3" s="499"/>
      <c r="E3" s="499"/>
      <c r="F3" s="499"/>
      <c r="G3" s="500"/>
      <c r="H3" s="490" t="s">
        <v>723</v>
      </c>
    </row>
    <row r="4" spans="1:8" s="225" customFormat="1" ht="30.75" customHeight="1" thickBot="1">
      <c r="A4" s="243" t="s">
        <v>722</v>
      </c>
      <c r="B4" s="242" t="s">
        <v>721</v>
      </c>
      <c r="C4" s="498"/>
      <c r="D4" s="499"/>
      <c r="E4" s="499"/>
      <c r="F4" s="499"/>
      <c r="G4" s="500"/>
      <c r="H4" s="491"/>
    </row>
    <row r="5" spans="1:8" s="225" customFormat="1" ht="30.75" customHeight="1" thickBot="1">
      <c r="A5" s="234" t="s">
        <v>720</v>
      </c>
      <c r="B5" s="492" t="s">
        <v>719</v>
      </c>
      <c r="C5" s="501" t="s">
        <v>718</v>
      </c>
      <c r="D5" s="502"/>
      <c r="E5" s="502"/>
      <c r="F5" s="502"/>
      <c r="G5" s="503"/>
      <c r="H5" s="492" t="s">
        <v>717</v>
      </c>
    </row>
    <row r="6" spans="1:8" s="225" customFormat="1" ht="30.75" customHeight="1" thickBot="1">
      <c r="A6" s="234" t="s">
        <v>716</v>
      </c>
      <c r="B6" s="493"/>
      <c r="C6" s="501"/>
      <c r="D6" s="502"/>
      <c r="E6" s="502"/>
      <c r="F6" s="502"/>
      <c r="G6" s="503"/>
      <c r="H6" s="493"/>
    </row>
    <row r="7" spans="1:8" s="225" customFormat="1" ht="30.75" customHeight="1" thickBot="1">
      <c r="A7" s="234" t="s">
        <v>715</v>
      </c>
      <c r="B7" s="494"/>
      <c r="C7" s="501"/>
      <c r="D7" s="502"/>
      <c r="E7" s="502"/>
      <c r="F7" s="502"/>
      <c r="G7" s="503"/>
      <c r="H7" s="494"/>
    </row>
    <row r="8" spans="1:8" s="225" customFormat="1" ht="15.75" thickBot="1"/>
    <row r="9" spans="1:8" s="225" customFormat="1" ht="15.75" thickBot="1">
      <c r="A9" s="237" t="s">
        <v>714</v>
      </c>
      <c r="B9" s="232"/>
      <c r="C9" s="232"/>
      <c r="D9" s="232"/>
      <c r="E9" s="232"/>
      <c r="F9" s="232"/>
      <c r="G9" s="232"/>
    </row>
    <row r="10" spans="1:8" s="225" customFormat="1" ht="30.75" thickTop="1">
      <c r="A10" s="506" t="s">
        <v>691</v>
      </c>
      <c r="B10" s="241" t="s">
        <v>566</v>
      </c>
      <c r="C10" s="241" t="s">
        <v>567</v>
      </c>
      <c r="D10" s="241" t="s">
        <v>568</v>
      </c>
      <c r="E10" s="241" t="s">
        <v>569</v>
      </c>
      <c r="F10" s="241" t="s">
        <v>713</v>
      </c>
      <c r="G10" s="241" t="s">
        <v>712</v>
      </c>
    </row>
    <row r="11" spans="1:8" s="225" customFormat="1" ht="15.75" thickBot="1">
      <c r="A11" s="507"/>
      <c r="B11" s="240">
        <v>24</v>
      </c>
      <c r="C11" s="240">
        <v>25</v>
      </c>
      <c r="D11" s="240">
        <v>26</v>
      </c>
      <c r="E11" s="240">
        <v>27</v>
      </c>
      <c r="F11" s="240">
        <v>28</v>
      </c>
      <c r="G11" s="240">
        <v>29</v>
      </c>
    </row>
    <row r="12" spans="1:8" s="225" customFormat="1" ht="33" thickBot="1">
      <c r="A12" s="229" t="s">
        <v>689</v>
      </c>
      <c r="B12" s="228" t="s">
        <v>711</v>
      </c>
      <c r="C12" s="228" t="s">
        <v>710</v>
      </c>
      <c r="D12" s="228" t="s">
        <v>693</v>
      </c>
      <c r="E12" s="228" t="s">
        <v>693</v>
      </c>
      <c r="F12" s="228" t="s">
        <v>686</v>
      </c>
      <c r="G12" s="228" t="s">
        <v>693</v>
      </c>
    </row>
    <row r="13" spans="1:8" s="225" customFormat="1" ht="30">
      <c r="A13" s="508" t="s">
        <v>709</v>
      </c>
      <c r="B13" s="239" t="s">
        <v>708</v>
      </c>
      <c r="C13" s="239" t="s">
        <v>708</v>
      </c>
      <c r="D13" s="239" t="s">
        <v>707</v>
      </c>
      <c r="E13" s="239" t="s">
        <v>687</v>
      </c>
      <c r="F13" s="239" t="s">
        <v>686</v>
      </c>
      <c r="G13" s="239" t="s">
        <v>686</v>
      </c>
    </row>
    <row r="14" spans="1:8" s="225" customFormat="1" ht="30.75" thickBot="1">
      <c r="A14" s="509"/>
      <c r="B14" s="238" t="s">
        <v>706</v>
      </c>
      <c r="C14" s="238" t="s">
        <v>706</v>
      </c>
      <c r="D14" s="238" t="s">
        <v>705</v>
      </c>
      <c r="E14" s="238" t="s">
        <v>705</v>
      </c>
      <c r="F14" s="238" t="s">
        <v>705</v>
      </c>
      <c r="G14" s="238" t="s">
        <v>705</v>
      </c>
    </row>
    <row r="15" spans="1:8" s="225" customFormat="1" ht="15.75" thickBot="1"/>
    <row r="16" spans="1:8" s="225" customFormat="1" ht="15.75" thickBot="1">
      <c r="A16" s="237" t="s">
        <v>704</v>
      </c>
      <c r="B16" s="232"/>
      <c r="C16" s="232"/>
      <c r="D16" s="232"/>
      <c r="E16" s="232"/>
      <c r="F16" s="232"/>
    </row>
    <row r="17" spans="1:6" s="225" customFormat="1" ht="30.75" thickTop="1">
      <c r="A17" s="510" t="s">
        <v>691</v>
      </c>
      <c r="B17" s="236" t="s">
        <v>703</v>
      </c>
      <c r="C17" s="236" t="s">
        <v>702</v>
      </c>
      <c r="D17" s="236" t="s">
        <v>701</v>
      </c>
      <c r="E17" s="236" t="s">
        <v>700</v>
      </c>
      <c r="F17" s="236" t="s">
        <v>699</v>
      </c>
    </row>
    <row r="18" spans="1:6" s="225" customFormat="1" ht="15.75" thickBot="1">
      <c r="A18" s="511"/>
      <c r="B18" s="235">
        <v>33</v>
      </c>
      <c r="C18" s="235">
        <v>34</v>
      </c>
      <c r="D18" s="235">
        <v>35</v>
      </c>
      <c r="E18" s="235">
        <v>36</v>
      </c>
      <c r="F18" s="235">
        <v>37</v>
      </c>
    </row>
    <row r="19" spans="1:6" s="225" customFormat="1" ht="30.75" thickBot="1">
      <c r="A19" s="229" t="s">
        <v>698</v>
      </c>
      <c r="B19" s="228" t="s">
        <v>687</v>
      </c>
      <c r="C19" s="228" t="s">
        <v>687</v>
      </c>
      <c r="D19" s="228" t="s">
        <v>693</v>
      </c>
      <c r="E19" s="228" t="s">
        <v>693</v>
      </c>
      <c r="F19" s="228" t="s">
        <v>697</v>
      </c>
    </row>
    <row r="20" spans="1:6" s="225" customFormat="1" ht="30.75" thickBot="1">
      <c r="A20" s="234" t="s">
        <v>696</v>
      </c>
      <c r="B20" s="233" t="s">
        <v>693</v>
      </c>
      <c r="C20" s="233" t="s">
        <v>693</v>
      </c>
      <c r="D20" s="233" t="s">
        <v>695</v>
      </c>
      <c r="E20" s="233" t="s">
        <v>694</v>
      </c>
      <c r="F20" s="233" t="s">
        <v>693</v>
      </c>
    </row>
    <row r="21" spans="1:6" s="225" customFormat="1" ht="15.75" thickBot="1"/>
    <row r="22" spans="1:6" s="225" customFormat="1" ht="15.75" thickBot="1">
      <c r="A22" s="512" t="s">
        <v>692</v>
      </c>
      <c r="B22" s="513"/>
      <c r="C22" s="232"/>
      <c r="D22" s="232"/>
    </row>
    <row r="23" spans="1:6" s="225" customFormat="1" ht="45.75" thickTop="1">
      <c r="A23" s="504" t="s">
        <v>691</v>
      </c>
      <c r="B23" s="231" t="s">
        <v>571</v>
      </c>
      <c r="C23" s="231" t="s">
        <v>572</v>
      </c>
      <c r="D23" s="231" t="s">
        <v>690</v>
      </c>
    </row>
    <row r="24" spans="1:6" s="225" customFormat="1" ht="15.75" thickBot="1">
      <c r="A24" s="505"/>
      <c r="B24" s="230">
        <v>30</v>
      </c>
      <c r="C24" s="230">
        <v>31</v>
      </c>
      <c r="D24" s="230">
        <v>32</v>
      </c>
    </row>
    <row r="25" spans="1:6" s="225" customFormat="1" ht="60" customHeight="1" thickBot="1">
      <c r="A25" s="229" t="s">
        <v>689</v>
      </c>
      <c r="B25" s="228" t="s">
        <v>688</v>
      </c>
      <c r="C25" s="228" t="s">
        <v>687</v>
      </c>
      <c r="D25" s="228" t="s">
        <v>686</v>
      </c>
    </row>
    <row r="26" spans="1:6" s="225" customFormat="1" ht="15"/>
    <row r="27" spans="1:6" s="225" customFormat="1" ht="15">
      <c r="A27" s="225" t="s">
        <v>685</v>
      </c>
    </row>
    <row r="28" spans="1:6" s="225" customFormat="1" ht="15">
      <c r="A28" s="227" t="s">
        <v>873</v>
      </c>
    </row>
  </sheetData>
  <mergeCells count="11">
    <mergeCell ref="A23:A24"/>
    <mergeCell ref="B5:B7"/>
    <mergeCell ref="A10:A11"/>
    <mergeCell ref="A13:A14"/>
    <mergeCell ref="A17:A18"/>
    <mergeCell ref="A22:B22"/>
    <mergeCell ref="H3:H4"/>
    <mergeCell ref="H5:H7"/>
    <mergeCell ref="C2:G2"/>
    <mergeCell ref="C3:G4"/>
    <mergeCell ref="C5:G7"/>
  </mergeCells>
  <pageMargins left="0.7" right="0.7" top="0.75" bottom="0.75" header="0.3" footer="0.3"/>
  <pageSetup paperSize="9"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0" tint="-0.34998626667073579"/>
  </sheetPr>
  <dimension ref="A1:L46"/>
  <sheetViews>
    <sheetView topLeftCell="A22" zoomScale="80" zoomScaleNormal="80" workbookViewId="0">
      <selection activeCell="P33" sqref="P33"/>
    </sheetView>
  </sheetViews>
  <sheetFormatPr defaultRowHeight="15"/>
  <cols>
    <col min="1" max="1" width="9.140625" customWidth="1"/>
    <col min="2" max="2" width="44.85546875" customWidth="1"/>
    <col min="3" max="3" width="32.140625" customWidth="1"/>
    <col min="4" max="4" width="21.7109375" customWidth="1"/>
    <col min="5" max="12" width="15.7109375" customWidth="1"/>
  </cols>
  <sheetData>
    <row r="1" spans="1:12">
      <c r="A1" s="514" t="s">
        <v>832</v>
      </c>
      <c r="B1" s="515"/>
      <c r="C1" s="515"/>
      <c r="D1" s="515"/>
      <c r="E1" s="515"/>
      <c r="F1" s="515"/>
      <c r="G1" s="515"/>
      <c r="H1" s="515"/>
      <c r="I1" s="515"/>
      <c r="J1" s="515"/>
      <c r="K1" s="515"/>
      <c r="L1" s="515"/>
    </row>
    <row r="2" spans="1:12">
      <c r="A2" s="514" t="s">
        <v>833</v>
      </c>
      <c r="B2" s="516"/>
      <c r="C2" s="516"/>
      <c r="D2" s="516"/>
      <c r="E2" s="516"/>
      <c r="F2" s="516"/>
      <c r="G2" s="516"/>
      <c r="H2" s="516"/>
      <c r="I2" s="516"/>
      <c r="J2" s="516"/>
      <c r="K2" s="516"/>
      <c r="L2" s="516"/>
    </row>
    <row r="3" spans="1:12">
      <c r="A3" s="517" t="s">
        <v>834</v>
      </c>
      <c r="B3" s="518"/>
      <c r="C3" s="518"/>
      <c r="D3" s="518"/>
      <c r="E3" s="518"/>
      <c r="F3" s="518"/>
      <c r="G3" s="518"/>
      <c r="H3" s="518"/>
      <c r="I3" s="518"/>
      <c r="J3" s="518"/>
      <c r="K3" s="518"/>
      <c r="L3" s="518"/>
    </row>
    <row r="4" spans="1:12" ht="22.9" customHeight="1">
      <c r="A4" s="259" t="s">
        <v>835</v>
      </c>
      <c r="B4" s="260" t="s">
        <v>836</v>
      </c>
      <c r="C4" s="519" t="s">
        <v>837</v>
      </c>
      <c r="D4" s="519"/>
      <c r="E4" s="519"/>
      <c r="F4" s="519"/>
      <c r="G4" s="519"/>
      <c r="H4" s="519"/>
      <c r="I4" s="519"/>
      <c r="J4" s="519"/>
      <c r="K4" s="519"/>
      <c r="L4" s="519"/>
    </row>
    <row r="5" spans="1:12">
      <c r="A5" s="520" t="s">
        <v>838</v>
      </c>
      <c r="B5" s="522" t="s">
        <v>839</v>
      </c>
      <c r="C5" s="261">
        <v>1</v>
      </c>
      <c r="D5" s="261">
        <v>2</v>
      </c>
      <c r="E5" s="261">
        <v>3</v>
      </c>
      <c r="F5" s="261">
        <v>4</v>
      </c>
      <c r="G5" s="261">
        <v>5</v>
      </c>
      <c r="H5" s="261">
        <v>6</v>
      </c>
      <c r="I5" s="261">
        <v>7</v>
      </c>
      <c r="J5" s="262">
        <v>8</v>
      </c>
      <c r="K5" s="262">
        <v>9</v>
      </c>
      <c r="L5" s="262">
        <v>0</v>
      </c>
    </row>
    <row r="6" spans="1:12" ht="48">
      <c r="A6" s="521"/>
      <c r="B6" s="523"/>
      <c r="C6" s="262" t="s">
        <v>758</v>
      </c>
      <c r="D6" s="261" t="s">
        <v>764</v>
      </c>
      <c r="E6" s="261" t="s">
        <v>840</v>
      </c>
      <c r="F6" s="261" t="s">
        <v>841</v>
      </c>
      <c r="G6" s="261" t="s">
        <v>842</v>
      </c>
      <c r="H6" s="261" t="s">
        <v>789</v>
      </c>
      <c r="I6" s="262" t="s">
        <v>790</v>
      </c>
      <c r="J6" s="262" t="s">
        <v>796</v>
      </c>
      <c r="K6" s="262" t="s">
        <v>799</v>
      </c>
      <c r="L6" s="262" t="s">
        <v>63</v>
      </c>
    </row>
    <row r="7" spans="1:12">
      <c r="A7" s="524" t="s">
        <v>843</v>
      </c>
      <c r="B7" s="519" t="s">
        <v>844</v>
      </c>
      <c r="C7" s="261">
        <v>1</v>
      </c>
      <c r="D7" s="261">
        <v>1</v>
      </c>
      <c r="E7" s="261">
        <v>1</v>
      </c>
      <c r="F7" s="261">
        <v>1</v>
      </c>
      <c r="G7" s="261">
        <v>1</v>
      </c>
      <c r="H7" s="261">
        <v>1</v>
      </c>
      <c r="I7" s="261">
        <v>1</v>
      </c>
      <c r="J7" s="262">
        <v>1</v>
      </c>
      <c r="K7" s="261">
        <v>1</v>
      </c>
      <c r="L7" s="263"/>
    </row>
    <row r="8" spans="1:12" ht="24.75">
      <c r="A8" s="524"/>
      <c r="B8" s="519"/>
      <c r="C8" s="261" t="s">
        <v>759</v>
      </c>
      <c r="D8" s="262" t="s">
        <v>764</v>
      </c>
      <c r="E8" s="261" t="s">
        <v>772</v>
      </c>
      <c r="F8" s="261" t="s">
        <v>776</v>
      </c>
      <c r="G8" s="261" t="s">
        <v>782</v>
      </c>
      <c r="H8" s="261" t="s">
        <v>782</v>
      </c>
      <c r="I8" s="262" t="s">
        <v>791</v>
      </c>
      <c r="J8" s="264" t="s">
        <v>845</v>
      </c>
      <c r="K8" s="262" t="s">
        <v>800</v>
      </c>
      <c r="L8" s="263"/>
    </row>
    <row r="9" spans="1:12">
      <c r="A9" s="524"/>
      <c r="B9" s="519"/>
      <c r="C9" s="261">
        <v>2</v>
      </c>
      <c r="D9" s="261">
        <v>2</v>
      </c>
      <c r="E9" s="262">
        <v>2</v>
      </c>
      <c r="F9" s="261">
        <v>2</v>
      </c>
      <c r="G9" s="261">
        <v>2</v>
      </c>
      <c r="H9" s="261">
        <v>2</v>
      </c>
      <c r="I9" s="261">
        <v>2</v>
      </c>
      <c r="J9" s="262">
        <v>2</v>
      </c>
      <c r="K9" s="261">
        <v>2</v>
      </c>
      <c r="L9" s="263"/>
    </row>
    <row r="10" spans="1:12" ht="36">
      <c r="A10" s="524"/>
      <c r="B10" s="519"/>
      <c r="C10" s="261" t="s">
        <v>760</v>
      </c>
      <c r="D10" s="261" t="s">
        <v>765</v>
      </c>
      <c r="E10" s="262" t="s">
        <v>773</v>
      </c>
      <c r="F10" s="261" t="s">
        <v>777</v>
      </c>
      <c r="G10" s="261" t="s">
        <v>783</v>
      </c>
      <c r="H10" s="261" t="s">
        <v>783</v>
      </c>
      <c r="I10" s="262" t="s">
        <v>792</v>
      </c>
      <c r="J10" s="262" t="s">
        <v>846</v>
      </c>
      <c r="K10" s="262" t="s">
        <v>801</v>
      </c>
      <c r="L10" s="263"/>
    </row>
    <row r="11" spans="1:12">
      <c r="A11" s="524"/>
      <c r="B11" s="519"/>
      <c r="C11" s="261">
        <v>3</v>
      </c>
      <c r="D11" s="261">
        <v>3</v>
      </c>
      <c r="E11" s="262">
        <v>3</v>
      </c>
      <c r="F11" s="261">
        <v>3</v>
      </c>
      <c r="G11" s="261">
        <v>3</v>
      </c>
      <c r="H11" s="261">
        <v>3</v>
      </c>
      <c r="I11" s="262">
        <v>3</v>
      </c>
      <c r="J11" s="262"/>
      <c r="K11" s="262">
        <v>3</v>
      </c>
      <c r="L11" s="263"/>
    </row>
    <row r="12" spans="1:12" ht="36">
      <c r="A12" s="524"/>
      <c r="B12" s="519"/>
      <c r="C12" s="261" t="s">
        <v>761</v>
      </c>
      <c r="D12" s="261" t="s">
        <v>766</v>
      </c>
      <c r="E12" s="262" t="s">
        <v>774</v>
      </c>
      <c r="F12" s="261" t="s">
        <v>778</v>
      </c>
      <c r="G12" s="261" t="s">
        <v>784</v>
      </c>
      <c r="H12" s="261" t="s">
        <v>784</v>
      </c>
      <c r="I12" s="262" t="s">
        <v>793</v>
      </c>
      <c r="J12" s="262"/>
      <c r="K12" s="262" t="s">
        <v>802</v>
      </c>
      <c r="L12" s="263"/>
    </row>
    <row r="13" spans="1:12">
      <c r="A13" s="524"/>
      <c r="B13" s="519"/>
      <c r="C13" s="261">
        <v>4</v>
      </c>
      <c r="D13" s="261">
        <v>4</v>
      </c>
      <c r="E13" s="261">
        <v>4</v>
      </c>
      <c r="F13" s="261">
        <v>4</v>
      </c>
      <c r="G13" s="261">
        <v>4</v>
      </c>
      <c r="H13" s="261">
        <v>4</v>
      </c>
      <c r="I13" s="262">
        <v>4</v>
      </c>
      <c r="J13" s="262">
        <v>4</v>
      </c>
      <c r="K13" s="261">
        <v>4</v>
      </c>
      <c r="L13" s="263"/>
    </row>
    <row r="14" spans="1:12" ht="36">
      <c r="A14" s="524"/>
      <c r="B14" s="519"/>
      <c r="C14" s="262" t="s">
        <v>762</v>
      </c>
      <c r="D14" s="261" t="s">
        <v>767</v>
      </c>
      <c r="E14" s="261" t="s">
        <v>775</v>
      </c>
      <c r="F14" s="261" t="s">
        <v>779</v>
      </c>
      <c r="G14" s="261" t="s">
        <v>785</v>
      </c>
      <c r="H14" s="261" t="s">
        <v>785</v>
      </c>
      <c r="I14" s="262" t="s">
        <v>794</v>
      </c>
      <c r="J14" s="262" t="s">
        <v>135</v>
      </c>
      <c r="K14" s="262" t="s">
        <v>803</v>
      </c>
      <c r="L14" s="263"/>
    </row>
    <row r="15" spans="1:12">
      <c r="A15" s="524"/>
      <c r="B15" s="519"/>
      <c r="C15" s="261">
        <v>5</v>
      </c>
      <c r="D15" s="261">
        <v>5</v>
      </c>
      <c r="E15" s="261"/>
      <c r="F15" s="261">
        <v>5</v>
      </c>
      <c r="G15" s="261">
        <v>5</v>
      </c>
      <c r="H15" s="261">
        <v>5</v>
      </c>
      <c r="I15" s="261">
        <v>5</v>
      </c>
      <c r="J15" s="262">
        <v>5</v>
      </c>
      <c r="K15" s="262">
        <v>5</v>
      </c>
      <c r="L15" s="263"/>
    </row>
    <row r="16" spans="1:12" ht="24">
      <c r="A16" s="524"/>
      <c r="B16" s="519"/>
      <c r="C16" s="261" t="s">
        <v>763</v>
      </c>
      <c r="D16" s="261" t="s">
        <v>768</v>
      </c>
      <c r="E16" s="262"/>
      <c r="F16" s="261" t="s">
        <v>780</v>
      </c>
      <c r="G16" s="261" t="s">
        <v>786</v>
      </c>
      <c r="H16" s="261" t="s">
        <v>786</v>
      </c>
      <c r="I16" s="262" t="s">
        <v>795</v>
      </c>
      <c r="J16" s="262" t="s">
        <v>797</v>
      </c>
      <c r="K16" s="262" t="s">
        <v>804</v>
      </c>
      <c r="L16" s="263"/>
    </row>
    <row r="17" spans="1:12">
      <c r="A17" s="524"/>
      <c r="B17" s="519"/>
      <c r="C17" s="261">
        <v>6</v>
      </c>
      <c r="D17" s="262">
        <v>6</v>
      </c>
      <c r="E17" s="261"/>
      <c r="F17" s="261">
        <v>6</v>
      </c>
      <c r="G17" s="261">
        <v>6</v>
      </c>
      <c r="H17" s="261">
        <v>6</v>
      </c>
      <c r="I17" s="261"/>
      <c r="J17" s="262">
        <v>6</v>
      </c>
      <c r="K17" s="262">
        <v>6</v>
      </c>
      <c r="L17" s="263"/>
    </row>
    <row r="18" spans="1:12" ht="36">
      <c r="A18" s="524"/>
      <c r="B18" s="519"/>
      <c r="C18" s="261" t="s">
        <v>847</v>
      </c>
      <c r="D18" s="262" t="s">
        <v>769</v>
      </c>
      <c r="E18" s="261"/>
      <c r="F18" s="261" t="s">
        <v>495</v>
      </c>
      <c r="G18" s="261" t="s">
        <v>787</v>
      </c>
      <c r="H18" s="261" t="s">
        <v>787</v>
      </c>
      <c r="I18" s="262"/>
      <c r="J18" s="262" t="s">
        <v>798</v>
      </c>
      <c r="K18" s="262" t="s">
        <v>805</v>
      </c>
      <c r="L18" s="263"/>
    </row>
    <row r="19" spans="1:12">
      <c r="A19" s="524"/>
      <c r="B19" s="519"/>
      <c r="C19" s="262">
        <v>7</v>
      </c>
      <c r="D19" s="262">
        <v>7</v>
      </c>
      <c r="E19" s="261"/>
      <c r="F19" s="261">
        <v>7</v>
      </c>
      <c r="G19" s="261">
        <v>7</v>
      </c>
      <c r="H19" s="261">
        <v>7</v>
      </c>
      <c r="I19" s="262"/>
      <c r="J19" s="262"/>
      <c r="K19" s="262"/>
      <c r="L19" s="263"/>
    </row>
    <row r="20" spans="1:12" ht="24">
      <c r="A20" s="524"/>
      <c r="B20" s="519"/>
      <c r="C20" s="261" t="s">
        <v>848</v>
      </c>
      <c r="D20" s="262" t="s">
        <v>770</v>
      </c>
      <c r="E20" s="261"/>
      <c r="F20" s="262" t="s">
        <v>781</v>
      </c>
      <c r="G20" s="261" t="s">
        <v>849</v>
      </c>
      <c r="H20" s="261" t="s">
        <v>849</v>
      </c>
      <c r="I20" s="262"/>
      <c r="J20" s="262"/>
      <c r="K20" s="262"/>
      <c r="L20" s="263"/>
    </row>
    <row r="21" spans="1:12">
      <c r="A21" s="524"/>
      <c r="B21" s="519"/>
      <c r="C21" s="261"/>
      <c r="D21" s="262">
        <v>8</v>
      </c>
      <c r="E21" s="261"/>
      <c r="F21" s="262">
        <v>8</v>
      </c>
      <c r="G21" s="261">
        <v>8</v>
      </c>
      <c r="H21" s="261">
        <v>8</v>
      </c>
      <c r="I21" s="261"/>
      <c r="J21" s="262"/>
      <c r="K21" s="262"/>
      <c r="L21" s="263"/>
    </row>
    <row r="22" spans="1:12">
      <c r="A22" s="524"/>
      <c r="B22" s="519"/>
      <c r="C22" s="261"/>
      <c r="D22" s="262" t="s">
        <v>771</v>
      </c>
      <c r="E22" s="261"/>
      <c r="F22" s="262" t="s">
        <v>850</v>
      </c>
      <c r="G22" s="261" t="s">
        <v>788</v>
      </c>
      <c r="H22" s="261" t="s">
        <v>788</v>
      </c>
      <c r="I22" s="261"/>
      <c r="J22" s="262"/>
      <c r="K22" s="262"/>
      <c r="L22" s="263"/>
    </row>
    <row r="23" spans="1:12">
      <c r="A23" s="524"/>
      <c r="B23" s="519"/>
      <c r="C23" s="261">
        <v>9</v>
      </c>
      <c r="D23" s="261">
        <v>9</v>
      </c>
      <c r="E23" s="261">
        <v>9</v>
      </c>
      <c r="F23" s="261">
        <v>9</v>
      </c>
      <c r="G23" s="261">
        <v>9</v>
      </c>
      <c r="H23" s="261">
        <v>9</v>
      </c>
      <c r="I23" s="261">
        <v>9</v>
      </c>
      <c r="J23" s="262">
        <v>9</v>
      </c>
      <c r="K23" s="261">
        <v>9</v>
      </c>
      <c r="L23" s="262">
        <v>9</v>
      </c>
    </row>
    <row r="24" spans="1:12">
      <c r="A24" s="524"/>
      <c r="B24" s="519"/>
      <c r="C24" s="261" t="s">
        <v>106</v>
      </c>
      <c r="D24" s="261" t="s">
        <v>106</v>
      </c>
      <c r="E24" s="261" t="s">
        <v>106</v>
      </c>
      <c r="F24" s="261" t="s">
        <v>106</v>
      </c>
      <c r="G24" s="261" t="s">
        <v>106</v>
      </c>
      <c r="H24" s="261" t="s">
        <v>106</v>
      </c>
      <c r="I24" s="261" t="s">
        <v>106</v>
      </c>
      <c r="J24" s="262" t="s">
        <v>106</v>
      </c>
      <c r="K24" s="261" t="s">
        <v>106</v>
      </c>
      <c r="L24" s="261" t="s">
        <v>106</v>
      </c>
    </row>
    <row r="25" spans="1:12">
      <c r="A25" s="265"/>
    </row>
    <row r="26" spans="1:12">
      <c r="A26" s="265"/>
      <c r="B26" s="265"/>
      <c r="C26" s="265"/>
      <c r="D26" s="265"/>
      <c r="E26" s="265"/>
      <c r="F26" s="265"/>
      <c r="G26" s="265"/>
      <c r="H26" s="265"/>
    </row>
    <row r="27" spans="1:12">
      <c r="A27" s="525" t="s">
        <v>838</v>
      </c>
      <c r="B27" s="527" t="s">
        <v>839</v>
      </c>
      <c r="C27" s="261" t="s">
        <v>684</v>
      </c>
      <c r="D27" s="261" t="s">
        <v>810</v>
      </c>
      <c r="E27" s="261" t="s">
        <v>817</v>
      </c>
      <c r="F27" s="261" t="s">
        <v>818</v>
      </c>
      <c r="G27" s="261" t="s">
        <v>824</v>
      </c>
      <c r="H27" s="261" t="s">
        <v>827</v>
      </c>
    </row>
    <row r="28" spans="1:12">
      <c r="A28" s="526"/>
      <c r="B28" s="528"/>
      <c r="C28" s="261" t="s">
        <v>851</v>
      </c>
      <c r="D28" s="261" t="s">
        <v>852</v>
      </c>
      <c r="E28" s="261" t="s">
        <v>853</v>
      </c>
      <c r="F28" s="261" t="s">
        <v>854</v>
      </c>
      <c r="G28" s="261" t="s">
        <v>855</v>
      </c>
      <c r="H28" s="261" t="s">
        <v>828</v>
      </c>
    </row>
    <row r="29" spans="1:12">
      <c r="A29" s="524" t="s">
        <v>843</v>
      </c>
      <c r="B29" s="519" t="s">
        <v>844</v>
      </c>
      <c r="C29" s="261">
        <v>1</v>
      </c>
      <c r="D29" s="261">
        <v>1</v>
      </c>
      <c r="E29" s="261">
        <v>1</v>
      </c>
      <c r="F29" s="261">
        <v>1</v>
      </c>
      <c r="G29" s="261">
        <v>1</v>
      </c>
      <c r="H29" s="261">
        <v>1</v>
      </c>
    </row>
    <row r="30" spans="1:12" ht="24">
      <c r="A30" s="524"/>
      <c r="B30" s="519"/>
      <c r="C30" s="261" t="s">
        <v>806</v>
      </c>
      <c r="D30" s="261" t="s">
        <v>811</v>
      </c>
      <c r="E30" s="261" t="s">
        <v>811</v>
      </c>
      <c r="F30" s="261" t="s">
        <v>819</v>
      </c>
      <c r="G30" s="261" t="s">
        <v>825</v>
      </c>
      <c r="H30" s="261" t="s">
        <v>829</v>
      </c>
    </row>
    <row r="31" spans="1:12">
      <c r="A31" s="524"/>
      <c r="B31" s="519"/>
      <c r="C31" s="261">
        <v>2</v>
      </c>
      <c r="D31" s="261">
        <v>2</v>
      </c>
      <c r="E31" s="261">
        <v>2</v>
      </c>
      <c r="F31" s="261">
        <v>2</v>
      </c>
      <c r="G31" s="261">
        <v>2</v>
      </c>
      <c r="H31" s="261">
        <v>2</v>
      </c>
    </row>
    <row r="32" spans="1:12" ht="24">
      <c r="A32" s="524"/>
      <c r="B32" s="519"/>
      <c r="C32" s="261" t="s">
        <v>807</v>
      </c>
      <c r="D32" s="261" t="s">
        <v>812</v>
      </c>
      <c r="E32" s="261" t="s">
        <v>812</v>
      </c>
      <c r="F32" s="261" t="s">
        <v>820</v>
      </c>
      <c r="G32" s="261" t="s">
        <v>826</v>
      </c>
      <c r="H32" s="261" t="s">
        <v>830</v>
      </c>
    </row>
    <row r="33" spans="1:8">
      <c r="A33" s="524"/>
      <c r="B33" s="519"/>
      <c r="C33" s="261">
        <v>3</v>
      </c>
      <c r="D33" s="261">
        <v>3</v>
      </c>
      <c r="E33" s="261">
        <v>3</v>
      </c>
      <c r="F33" s="261">
        <v>3</v>
      </c>
      <c r="G33" s="261"/>
      <c r="H33" s="261">
        <v>3</v>
      </c>
    </row>
    <row r="34" spans="1:8" ht="24">
      <c r="A34" s="524"/>
      <c r="B34" s="519"/>
      <c r="C34" s="261" t="s">
        <v>808</v>
      </c>
      <c r="D34" s="261" t="s">
        <v>813</v>
      </c>
      <c r="E34" s="261" t="s">
        <v>813</v>
      </c>
      <c r="F34" s="261" t="s">
        <v>821</v>
      </c>
      <c r="G34" s="261"/>
      <c r="H34" s="261" t="s">
        <v>831</v>
      </c>
    </row>
    <row r="35" spans="1:8">
      <c r="A35" s="524"/>
      <c r="B35" s="519"/>
      <c r="C35" s="261"/>
      <c r="D35" s="262">
        <v>4</v>
      </c>
      <c r="E35" s="262">
        <v>4</v>
      </c>
      <c r="F35" s="262">
        <v>4</v>
      </c>
      <c r="G35" s="261"/>
      <c r="H35" s="261">
        <v>4</v>
      </c>
    </row>
    <row r="36" spans="1:8">
      <c r="A36" s="524"/>
      <c r="B36" s="519"/>
      <c r="C36" s="261"/>
      <c r="D36" s="262" t="s">
        <v>814</v>
      </c>
      <c r="E36" s="262" t="s">
        <v>814</v>
      </c>
      <c r="F36" s="262" t="s">
        <v>822</v>
      </c>
      <c r="G36" s="261"/>
      <c r="H36" s="261" t="s">
        <v>822</v>
      </c>
    </row>
    <row r="37" spans="1:8">
      <c r="A37" s="524"/>
      <c r="B37" s="519"/>
      <c r="C37" s="261">
        <v>5</v>
      </c>
      <c r="D37" s="261">
        <v>5</v>
      </c>
      <c r="E37" s="261">
        <v>5</v>
      </c>
      <c r="F37" s="261">
        <v>5</v>
      </c>
      <c r="G37" s="261"/>
      <c r="H37" s="261"/>
    </row>
    <row r="38" spans="1:8">
      <c r="A38" s="524"/>
      <c r="B38" s="519"/>
      <c r="C38" s="261" t="s">
        <v>809</v>
      </c>
      <c r="D38" s="261" t="s">
        <v>815</v>
      </c>
      <c r="E38" s="261" t="s">
        <v>815</v>
      </c>
      <c r="F38" s="261" t="s">
        <v>823</v>
      </c>
      <c r="G38" s="261"/>
      <c r="H38" s="261"/>
    </row>
    <row r="39" spans="1:8">
      <c r="A39" s="524"/>
      <c r="B39" s="519"/>
      <c r="C39" s="261"/>
      <c r="D39" s="261">
        <v>6</v>
      </c>
      <c r="E39" s="261">
        <v>6</v>
      </c>
      <c r="F39" s="261"/>
      <c r="G39" s="261"/>
      <c r="H39" s="261"/>
    </row>
    <row r="40" spans="1:8">
      <c r="A40" s="524"/>
      <c r="B40" s="519"/>
      <c r="C40" s="261"/>
      <c r="D40" s="261" t="s">
        <v>816</v>
      </c>
      <c r="E40" s="261" t="s">
        <v>816</v>
      </c>
      <c r="F40" s="261"/>
      <c r="G40" s="261"/>
      <c r="H40" s="261"/>
    </row>
    <row r="41" spans="1:8">
      <c r="A41" s="524"/>
      <c r="B41" s="519"/>
      <c r="C41" s="262">
        <v>7</v>
      </c>
      <c r="D41" s="262">
        <v>7</v>
      </c>
      <c r="E41" s="262">
        <v>7</v>
      </c>
      <c r="F41" s="262">
        <v>7</v>
      </c>
      <c r="G41" s="262">
        <v>7</v>
      </c>
      <c r="H41" s="261"/>
    </row>
    <row r="42" spans="1:8" ht="24">
      <c r="A42" s="524"/>
      <c r="B42" s="519"/>
      <c r="C42" s="262" t="s">
        <v>849</v>
      </c>
      <c r="D42" s="262" t="s">
        <v>849</v>
      </c>
      <c r="E42" s="262" t="s">
        <v>849</v>
      </c>
      <c r="F42" s="262" t="s">
        <v>849</v>
      </c>
      <c r="G42" s="262" t="s">
        <v>849</v>
      </c>
      <c r="H42" s="261"/>
    </row>
    <row r="43" spans="1:8">
      <c r="A43" s="524"/>
      <c r="B43" s="519"/>
      <c r="C43" s="262">
        <v>8</v>
      </c>
      <c r="D43" s="262">
        <v>8</v>
      </c>
      <c r="E43" s="262">
        <v>8</v>
      </c>
      <c r="F43" s="262">
        <v>8</v>
      </c>
      <c r="G43" s="262">
        <v>8</v>
      </c>
      <c r="H43" s="261"/>
    </row>
    <row r="44" spans="1:8">
      <c r="A44" s="524"/>
      <c r="B44" s="519"/>
      <c r="C44" s="262" t="s">
        <v>788</v>
      </c>
      <c r="D44" s="262" t="s">
        <v>788</v>
      </c>
      <c r="E44" s="262" t="s">
        <v>788</v>
      </c>
      <c r="F44" s="262" t="s">
        <v>788</v>
      </c>
      <c r="G44" s="262" t="s">
        <v>788</v>
      </c>
      <c r="H44" s="261"/>
    </row>
    <row r="45" spans="1:8">
      <c r="A45" s="524"/>
      <c r="B45" s="519"/>
      <c r="C45" s="261">
        <v>9</v>
      </c>
      <c r="D45" s="261">
        <v>9</v>
      </c>
      <c r="E45" s="261">
        <v>9</v>
      </c>
      <c r="F45" s="261">
        <v>9</v>
      </c>
      <c r="G45" s="261">
        <v>9</v>
      </c>
      <c r="H45" s="261">
        <v>9</v>
      </c>
    </row>
    <row r="46" spans="1:8">
      <c r="A46" s="524"/>
      <c r="B46" s="519"/>
      <c r="C46" s="261" t="s">
        <v>106</v>
      </c>
      <c r="D46" s="261" t="s">
        <v>106</v>
      </c>
      <c r="E46" s="261" t="s">
        <v>106</v>
      </c>
      <c r="F46" s="261" t="s">
        <v>106</v>
      </c>
      <c r="G46" s="261" t="s">
        <v>106</v>
      </c>
      <c r="H46" s="261" t="s">
        <v>106</v>
      </c>
    </row>
  </sheetData>
  <mergeCells count="12">
    <mergeCell ref="A7:A24"/>
    <mergeCell ref="B7:B24"/>
    <mergeCell ref="A27:A28"/>
    <mergeCell ref="B27:B28"/>
    <mergeCell ref="A29:A46"/>
    <mergeCell ref="B29:B46"/>
    <mergeCell ref="A1:L1"/>
    <mergeCell ref="A2:L2"/>
    <mergeCell ref="A3:L3"/>
    <mergeCell ref="C4:L4"/>
    <mergeCell ref="A5:A6"/>
    <mergeCell ref="B5:B6"/>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3"/>
  <sheetViews>
    <sheetView showGridLines="0" zoomScale="80" zoomScaleNormal="80" workbookViewId="0">
      <selection activeCell="E12" sqref="E12"/>
    </sheetView>
  </sheetViews>
  <sheetFormatPr defaultColWidth="9.28515625" defaultRowHeight="15"/>
  <cols>
    <col min="1" max="1" width="12.42578125" style="41" customWidth="1"/>
    <col min="2" max="2" width="66.28515625" style="41" bestFit="1" customWidth="1"/>
    <col min="3" max="3" width="10.7109375" style="41" customWidth="1"/>
    <col min="4" max="4" width="76.42578125" style="41" customWidth="1"/>
    <col min="5" max="16384" width="9.28515625" style="41"/>
  </cols>
  <sheetData>
    <row r="1" spans="1:12">
      <c r="A1" s="44" t="s">
        <v>488</v>
      </c>
    </row>
    <row r="2" spans="1:12" ht="12" customHeight="1">
      <c r="A2" s="31" t="s">
        <v>190</v>
      </c>
    </row>
    <row r="3" spans="1:12" ht="12" customHeight="1">
      <c r="A3" s="68"/>
      <c r="L3" s="44"/>
    </row>
    <row r="4" spans="1:12" ht="12" customHeight="1">
      <c r="A4" s="44" t="s">
        <v>489</v>
      </c>
      <c r="L4" s="31"/>
    </row>
    <row r="5" spans="1:12" ht="12" customHeight="1">
      <c r="A5" s="68"/>
    </row>
    <row r="6" spans="1:12" ht="12" customHeight="1">
      <c r="A6" s="31" t="s">
        <v>190</v>
      </c>
    </row>
    <row r="7" spans="1:12" ht="12" customHeight="1">
      <c r="A7" s="68"/>
      <c r="D7" s="18" t="s">
        <v>2</v>
      </c>
    </row>
    <row r="8" spans="1:12" ht="12" customHeight="1">
      <c r="B8" s="69" t="s">
        <v>429</v>
      </c>
      <c r="C8" s="18"/>
      <c r="D8" s="66"/>
      <c r="E8" s="70"/>
    </row>
    <row r="9" spans="1:12">
      <c r="B9" s="275" t="s">
        <v>748</v>
      </c>
      <c r="C9" s="18" t="s">
        <v>3</v>
      </c>
      <c r="D9" s="67"/>
      <c r="E9" s="21" t="s">
        <v>428</v>
      </c>
    </row>
    <row r="10" spans="1:12">
      <c r="B10" s="275" t="s">
        <v>738</v>
      </c>
      <c r="C10" s="18" t="s">
        <v>4</v>
      </c>
      <c r="D10" s="67"/>
      <c r="E10" s="21" t="s">
        <v>548</v>
      </c>
    </row>
    <row r="11" spans="1:12">
      <c r="B11" s="275" t="s">
        <v>744</v>
      </c>
      <c r="C11" s="18" t="s">
        <v>39</v>
      </c>
      <c r="D11" s="214"/>
      <c r="E11" s="21" t="s">
        <v>561</v>
      </c>
    </row>
    <row r="12" spans="1:12">
      <c r="B12" s="275" t="s">
        <v>746</v>
      </c>
      <c r="C12" s="211" t="s">
        <v>682</v>
      </c>
      <c r="D12" s="67"/>
      <c r="E12" s="21" t="s">
        <v>757</v>
      </c>
    </row>
    <row r="13" spans="1:12">
      <c r="B13" s="215"/>
      <c r="C13" s="216"/>
      <c r="D13" s="217"/>
      <c r="E13"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80" zoomScaleNormal="80" workbookViewId="0">
      <selection activeCell="E14" sqref="E14"/>
    </sheetView>
  </sheetViews>
  <sheetFormatPr defaultColWidth="9.28515625" defaultRowHeight="15"/>
  <cols>
    <col min="1" max="1" width="12.42578125" style="41" customWidth="1"/>
    <col min="2" max="2" width="66.28515625" style="41" bestFit="1" customWidth="1"/>
    <col min="3" max="3" width="10.7109375" style="41" customWidth="1"/>
    <col min="4" max="4" width="78.28515625" style="41" customWidth="1"/>
    <col min="5" max="10" width="9.28515625" style="41"/>
    <col min="11" max="11" width="9.28515625" style="41" customWidth="1"/>
    <col min="12" max="16384" width="9.28515625" style="41"/>
  </cols>
  <sheetData>
    <row r="1" spans="1:12">
      <c r="A1" s="72" t="s">
        <v>515</v>
      </c>
    </row>
    <row r="2" spans="1:12" ht="12" customHeight="1">
      <c r="A2" s="31" t="s">
        <v>190</v>
      </c>
    </row>
    <row r="3" spans="1:12" ht="12" customHeight="1">
      <c r="A3" s="68"/>
      <c r="L3" s="44"/>
    </row>
    <row r="4" spans="1:12" ht="12" customHeight="1">
      <c r="A4" s="44" t="s">
        <v>516</v>
      </c>
      <c r="L4" s="31"/>
    </row>
    <row r="5" spans="1:12" ht="12" customHeight="1">
      <c r="A5" s="68"/>
    </row>
    <row r="6" spans="1:12" ht="12" customHeight="1">
      <c r="A6" s="31" t="s">
        <v>190</v>
      </c>
    </row>
    <row r="7" spans="1:12" ht="12" customHeight="1">
      <c r="A7" s="68"/>
      <c r="D7" s="18" t="s">
        <v>2</v>
      </c>
    </row>
    <row r="8" spans="1:12" ht="12" customHeight="1">
      <c r="B8" s="69" t="s">
        <v>429</v>
      </c>
      <c r="C8" s="18"/>
      <c r="D8" s="66"/>
      <c r="E8" s="70"/>
    </row>
    <row r="9" spans="1:12">
      <c r="B9" s="275" t="s">
        <v>749</v>
      </c>
      <c r="C9" s="18" t="s">
        <v>3</v>
      </c>
      <c r="D9" s="67"/>
      <c r="E9" s="21" t="s">
        <v>428</v>
      </c>
    </row>
    <row r="10" spans="1:12">
      <c r="B10" s="275" t="s">
        <v>738</v>
      </c>
      <c r="C10" s="18" t="s">
        <v>4</v>
      </c>
      <c r="D10" s="67"/>
      <c r="E10" s="21" t="s">
        <v>427</v>
      </c>
    </row>
    <row r="11" spans="1:12">
      <c r="B11" s="275" t="s">
        <v>750</v>
      </c>
      <c r="C11" s="18" t="s">
        <v>5</v>
      </c>
      <c r="D11" s="67"/>
      <c r="E11" s="21" t="s">
        <v>420</v>
      </c>
    </row>
    <row r="12" spans="1:12">
      <c r="B12" s="275" t="s">
        <v>742</v>
      </c>
      <c r="C12" s="18" t="s">
        <v>6</v>
      </c>
      <c r="D12" s="67"/>
      <c r="E12" s="21" t="s">
        <v>421</v>
      </c>
    </row>
    <row r="13" spans="1:12">
      <c r="B13" s="275" t="s">
        <v>751</v>
      </c>
      <c r="C13" s="18" t="s">
        <v>39</v>
      </c>
      <c r="D13" s="67"/>
      <c r="E13" s="21" t="s">
        <v>560</v>
      </c>
    </row>
    <row r="14" spans="1:12">
      <c r="B14" s="275" t="s">
        <v>752</v>
      </c>
      <c r="C14" s="211" t="s">
        <v>682</v>
      </c>
      <c r="D14" s="214"/>
      <c r="E14" s="21" t="s">
        <v>757</v>
      </c>
    </row>
    <row r="15" spans="1:12">
      <c r="B15" s="275" t="s">
        <v>745</v>
      </c>
      <c r="C15" s="18" t="s">
        <v>8</v>
      </c>
      <c r="D15" s="67"/>
      <c r="E15" s="21" t="s">
        <v>425</v>
      </c>
    </row>
    <row r="16" spans="1:12">
      <c r="B16" s="275" t="s">
        <v>741</v>
      </c>
      <c r="C16" s="18" t="s">
        <v>9</v>
      </c>
      <c r="D16" s="67"/>
      <c r="E16" s="21" t="s">
        <v>424</v>
      </c>
    </row>
    <row r="17" spans="1:7">
      <c r="B17" s="275" t="s">
        <v>740</v>
      </c>
      <c r="C17" s="18" t="s">
        <v>10</v>
      </c>
      <c r="D17" s="67"/>
      <c r="E17" s="21" t="s">
        <v>423</v>
      </c>
    </row>
    <row r="18" spans="1:7" s="71" customFormat="1">
      <c r="A18" s="41"/>
      <c r="B18" s="275" t="s">
        <v>739</v>
      </c>
      <c r="C18" s="18" t="s">
        <v>11</v>
      </c>
      <c r="D18" s="67"/>
      <c r="E18" s="21" t="s">
        <v>422</v>
      </c>
      <c r="G18" s="41"/>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2"/>
  <sheetViews>
    <sheetView showGridLines="0" zoomScale="80" zoomScaleNormal="80" workbookViewId="0">
      <selection activeCell="E12" sqref="E12"/>
    </sheetView>
  </sheetViews>
  <sheetFormatPr defaultColWidth="9.28515625" defaultRowHeight="15"/>
  <cols>
    <col min="1" max="1" width="12.42578125" style="41" customWidth="1"/>
    <col min="2" max="2" width="66.28515625" style="41" bestFit="1" customWidth="1"/>
    <col min="3" max="3" width="10.7109375" style="41" customWidth="1"/>
    <col min="4" max="4" width="76.42578125" style="41" customWidth="1"/>
    <col min="5" max="16384" width="9.28515625" style="41"/>
  </cols>
  <sheetData>
    <row r="1" spans="1:12">
      <c r="A1" s="44" t="s">
        <v>535</v>
      </c>
    </row>
    <row r="2" spans="1:12" ht="12" customHeight="1">
      <c r="A2" s="31" t="s">
        <v>190</v>
      </c>
    </row>
    <row r="3" spans="1:12" ht="12" customHeight="1">
      <c r="A3" s="68"/>
      <c r="L3" s="44"/>
    </row>
    <row r="4" spans="1:12" ht="12" customHeight="1">
      <c r="A4" s="44" t="s">
        <v>536</v>
      </c>
      <c r="L4" s="31"/>
    </row>
    <row r="5" spans="1:12" ht="12" customHeight="1">
      <c r="A5" s="68"/>
    </row>
    <row r="6" spans="1:12" ht="12" customHeight="1">
      <c r="A6" s="31" t="s">
        <v>190</v>
      </c>
    </row>
    <row r="7" spans="1:12" ht="12" customHeight="1">
      <c r="A7" s="68"/>
      <c r="D7" s="18" t="s">
        <v>2</v>
      </c>
    </row>
    <row r="8" spans="1:12" ht="12" customHeight="1">
      <c r="B8" s="69" t="s">
        <v>429</v>
      </c>
      <c r="C8" s="18"/>
      <c r="D8" s="66"/>
      <c r="E8" s="70"/>
    </row>
    <row r="9" spans="1:12">
      <c r="B9" s="275" t="s">
        <v>753</v>
      </c>
      <c r="C9" s="18" t="s">
        <v>3</v>
      </c>
      <c r="D9" s="67"/>
      <c r="E9" s="21" t="s">
        <v>428</v>
      </c>
    </row>
    <row r="10" spans="1:12">
      <c r="B10" s="275" t="s">
        <v>738</v>
      </c>
      <c r="C10" s="18" t="s">
        <v>4</v>
      </c>
      <c r="D10" s="67"/>
      <c r="E10" s="21" t="s">
        <v>427</v>
      </c>
    </row>
    <row r="11" spans="1:12">
      <c r="B11" s="275" t="s">
        <v>751</v>
      </c>
      <c r="C11" s="18" t="s">
        <v>39</v>
      </c>
      <c r="D11" s="214"/>
      <c r="E11" s="21" t="s">
        <v>560</v>
      </c>
    </row>
    <row r="12" spans="1:12">
      <c r="B12" s="275" t="s">
        <v>752</v>
      </c>
      <c r="C12" s="211" t="s">
        <v>682</v>
      </c>
      <c r="D12" s="67"/>
      <c r="E12" s="21" t="s">
        <v>757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7"/>
  <sheetViews>
    <sheetView showGridLines="0" zoomScale="80" zoomScaleNormal="80" workbookViewId="0">
      <selection activeCell="B9" sqref="B9:D12"/>
    </sheetView>
  </sheetViews>
  <sheetFormatPr defaultColWidth="9.28515625" defaultRowHeight="15"/>
  <cols>
    <col min="1" max="1" width="12.42578125" style="41" customWidth="1"/>
    <col min="2" max="2" width="66.28515625" style="41" bestFit="1" customWidth="1"/>
    <col min="3" max="3" width="10.7109375" style="41" customWidth="1"/>
    <col min="4" max="4" width="77" style="41" customWidth="1"/>
    <col min="5" max="16384" width="9.28515625" style="41"/>
  </cols>
  <sheetData>
    <row r="1" spans="1:12">
      <c r="A1" s="44" t="s">
        <v>484</v>
      </c>
    </row>
    <row r="2" spans="1:12" ht="12" customHeight="1">
      <c r="A2" s="31" t="s">
        <v>190</v>
      </c>
    </row>
    <row r="3" spans="1:12" ht="12" customHeight="1">
      <c r="A3" s="68"/>
      <c r="L3" s="44"/>
    </row>
    <row r="4" spans="1:12" ht="12" customHeight="1">
      <c r="A4" s="44" t="s">
        <v>490</v>
      </c>
      <c r="L4" s="31"/>
    </row>
    <row r="5" spans="1:12" ht="12" customHeight="1">
      <c r="A5" s="68"/>
    </row>
    <row r="6" spans="1:12" ht="12" customHeight="1">
      <c r="A6" s="31" t="s">
        <v>190</v>
      </c>
    </row>
    <row r="7" spans="1:12" ht="12" customHeight="1">
      <c r="A7" s="68"/>
      <c r="D7" s="18" t="s">
        <v>2</v>
      </c>
    </row>
    <row r="8" spans="1:12" ht="12" customHeight="1">
      <c r="B8" s="69" t="s">
        <v>429</v>
      </c>
      <c r="C8" s="18"/>
      <c r="D8" s="66"/>
      <c r="E8" s="70"/>
    </row>
    <row r="9" spans="1:12">
      <c r="B9" s="275" t="s">
        <v>748</v>
      </c>
      <c r="C9" s="18" t="s">
        <v>3</v>
      </c>
      <c r="D9" s="67"/>
      <c r="E9" s="21" t="s">
        <v>428</v>
      </c>
    </row>
    <row r="10" spans="1:12">
      <c r="B10" s="275" t="s">
        <v>754</v>
      </c>
      <c r="C10" s="18" t="s">
        <v>4</v>
      </c>
      <c r="D10" s="67"/>
      <c r="E10" s="21" t="s">
        <v>427</v>
      </c>
    </row>
    <row r="11" spans="1:12">
      <c r="B11" s="275" t="s">
        <v>755</v>
      </c>
      <c r="C11" s="18" t="s">
        <v>10</v>
      </c>
      <c r="D11" s="67"/>
      <c r="E11" s="21" t="s">
        <v>423</v>
      </c>
    </row>
    <row r="12" spans="1:12" s="71" customFormat="1">
      <c r="A12" s="41"/>
      <c r="B12" s="275" t="s">
        <v>756</v>
      </c>
      <c r="C12" s="18" t="s">
        <v>11</v>
      </c>
      <c r="D12" s="67"/>
      <c r="E12" s="21" t="s">
        <v>422</v>
      </c>
      <c r="G12" s="41"/>
    </row>
    <row r="17" spans="2:2">
      <c r="B17" s="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7"/>
  <sheetViews>
    <sheetView showGridLines="0" zoomScale="80" zoomScaleNormal="80" workbookViewId="0">
      <selection activeCell="B9" sqref="B9:C12"/>
    </sheetView>
  </sheetViews>
  <sheetFormatPr defaultColWidth="9.28515625" defaultRowHeight="15"/>
  <cols>
    <col min="1" max="1" width="12.42578125" style="41" customWidth="1"/>
    <col min="2" max="2" width="66.28515625" style="41" bestFit="1" customWidth="1"/>
    <col min="3" max="3" width="10.7109375" style="41" customWidth="1"/>
    <col min="4" max="4" width="77" style="41" customWidth="1"/>
    <col min="5" max="16384" width="9.28515625" style="41"/>
  </cols>
  <sheetData>
    <row r="1" spans="1:12">
      <c r="A1" s="44" t="s">
        <v>533</v>
      </c>
    </row>
    <row r="2" spans="1:12" ht="12" customHeight="1">
      <c r="A2" s="31" t="s">
        <v>190</v>
      </c>
    </row>
    <row r="3" spans="1:12" ht="12" customHeight="1">
      <c r="A3" s="68"/>
      <c r="L3" s="44"/>
    </row>
    <row r="4" spans="1:12" ht="12" customHeight="1">
      <c r="A4" s="44" t="s">
        <v>534</v>
      </c>
      <c r="L4" s="31"/>
    </row>
    <row r="5" spans="1:12" ht="12" customHeight="1">
      <c r="A5" s="68"/>
    </row>
    <row r="6" spans="1:12" ht="12" customHeight="1">
      <c r="A6" s="31" t="s">
        <v>190</v>
      </c>
    </row>
    <row r="7" spans="1:12" ht="12" customHeight="1">
      <c r="A7" s="68"/>
      <c r="D7" s="18" t="s">
        <v>2</v>
      </c>
    </row>
    <row r="8" spans="1:12" ht="12" customHeight="1">
      <c r="B8" s="69" t="s">
        <v>429</v>
      </c>
      <c r="C8" s="18"/>
      <c r="D8" s="66"/>
      <c r="E8" s="70"/>
    </row>
    <row r="9" spans="1:12">
      <c r="B9" s="275" t="s">
        <v>753</v>
      </c>
      <c r="C9" s="18" t="s">
        <v>3</v>
      </c>
      <c r="D9" s="67"/>
      <c r="E9" s="21" t="s">
        <v>428</v>
      </c>
    </row>
    <row r="10" spans="1:12">
      <c r="B10" s="275" t="s">
        <v>754</v>
      </c>
      <c r="C10" s="18" t="s">
        <v>4</v>
      </c>
      <c r="D10" s="67"/>
      <c r="E10" s="21" t="s">
        <v>427</v>
      </c>
    </row>
    <row r="11" spans="1:12">
      <c r="B11" s="275" t="s">
        <v>755</v>
      </c>
      <c r="C11" s="18" t="s">
        <v>10</v>
      </c>
      <c r="D11" s="67"/>
      <c r="E11" s="21" t="s">
        <v>423</v>
      </c>
    </row>
    <row r="12" spans="1:12" s="71" customFormat="1">
      <c r="A12" s="41"/>
      <c r="B12" s="275" t="s">
        <v>756</v>
      </c>
      <c r="C12" s="18" t="s">
        <v>11</v>
      </c>
      <c r="D12" s="67"/>
      <c r="E12" s="21" t="s">
        <v>422</v>
      </c>
      <c r="G12" s="41"/>
    </row>
    <row r="17" spans="2:2">
      <c r="B17" s="4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ERIS Document" ma:contentTypeID="0x01010091A46842D15FE545943476792E046C3100EE2EC7EB11DA7247A356E24E541A5934" ma:contentTypeVersion="96" ma:contentTypeDescription="" ma:contentTypeScope="" ma:versionID="4f362248eda2dfe69afe9e3e33d10f6a">
  <xsd:schema xmlns:xsd="http://www.w3.org/2001/XMLSchema" xmlns:xs="http://www.w3.org/2001/XMLSchema" xmlns:p="http://schemas.microsoft.com/office/2006/metadata/properties" xmlns:ns1="http://schemas.microsoft.com/sharepoint/v3" xmlns:ns2="0bee1c46-bdab-411b-a655-5401df9df4b3" xmlns:ns4="cf4a8ed1-af04-4193-9791-96b7b3bcb96f" xmlns:ns5="http://schemas.microsoft.com/sharepoint/v4" targetNamespace="http://schemas.microsoft.com/office/2006/metadata/properties" ma:root="true" ma:fieldsID="c949b8ceb817c38876e98fc53b7b5da4" ns1:_="" ns2:_="" ns4:_="" ns5:_="">
    <xsd:import namespace="http://schemas.microsoft.com/sharepoint/v3"/>
    <xsd:import namespace="0bee1c46-bdab-411b-a655-5401df9df4b3"/>
    <xsd:import namespace="cf4a8ed1-af04-4193-9791-96b7b3bcb96f"/>
    <xsd:import namespace="http://schemas.microsoft.com/sharepoint/v4"/>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1"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2" nillable="true" ma:displayName="FilenameMeetingType" ma:internalName="FilenameMeetingType">
      <xsd:simpleType>
        <xsd:restriction base="dms:Choice">
          <xsd:enumeration value="MB"/>
          <xsd:enumeration value="BoS"/>
          <xsd:enumeration value="..."/>
        </xsd:restriction>
      </xsd:simpleType>
    </xsd:element>
    <xsd:element name="NextMeetingType" ma:index="33"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4" nillable="true" ma:displayName="FilenameMeetingAgendaNo" ma:internalName="FilenameMeetingAgendaNo">
      <xsd:simpleType>
        <xsd:restriction base="dms:Text"/>
      </xsd:simpleType>
    </xsd:element>
    <xsd:element name="FilenameMeetingNo" ma:index="35" nillable="true" ma:displayName="FilenameMeetingNo" ma:internalName="FilenameMeetingNo">
      <xsd:simpleType>
        <xsd:restriction base="dms:Text"/>
      </xsd:simpleType>
    </xsd:element>
    <xsd:element name="NextMeeting" ma:index="36" nillable="true" ma:displayName="NextMeeting" ma:internalName="NextMeeting">
      <xsd:simpleType>
        <xsd:restriction base="dms:Text"/>
      </xsd:simpleType>
    </xsd:element>
    <xsd:element name="SourceDocumentInfo" ma:index="37" nillable="true" ma:displayName="SourceDocumentInfo" ma:internalName="SourceDocumentInfo">
      <xsd:simpleType>
        <xsd:restriction base="dms:Note">
          <xsd:maxLength value="255"/>
        </xsd:restriction>
      </xsd:simpleType>
    </xsd:element>
    <xsd:element name="NextMeetingSubfolder" ma:index="38" nillable="true" ma:displayName="NextMeetingSubfolder" ma:internalName="NextMeetingSubfolder">
      <xsd:simpleType>
        <xsd:restriction base="dms:Text"/>
      </xsd:simpleType>
    </xsd:element>
    <xsd:element name="SubmittingDepartment" ma:index="39" nillable="true" ma:displayName="SubmittingDepartment" ma:internalName="SubmittingDepartment">
      <xsd:simpleType>
        <xsd:restriction base="dms:Text"/>
      </xsd:simpleType>
    </xsd:element>
    <xsd:element name="MeetingApprovalPath" ma:index="40"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rmData xmlns="http://schemas.microsoft.com/sharepoint/v3">&lt;?xml version="1.0" encoding="utf-8"?&gt;&lt;FormVariables&gt;&lt;Version /&gt;&lt;Advanced type="System.Boolean"&gt;False&lt;/Advanced&gt;&lt;/FormVariables&gt;</FormData>
    <IconOverlay xmlns="http://schemas.microsoft.com/sharepoint/v4" xsi:nil="true"/>
    <ERIS_AdditionalMarkings xmlns="0bee1c46-bdab-411b-a655-5401df9df4b3" xsi:nil="true"/>
    <ERIS_SupersededObsolete xmlns="0bee1c46-bdab-411b-a655-5401df9df4b3">false</ERIS_SupersededObsolete>
    <TaxCatchAll xmlns="0bee1c46-bdab-411b-a655-5401df9df4b3">
      <Value>12</Value>
      <Value>17</Value>
      <Value>1</Value>
    </TaxCatchAll>
    <ERIS_OtherReference xmlns="0bee1c46-bdab-411b-a655-5401df9df4b3" xsi:nil="true"/>
    <ERIS_AssignedTo xmlns="0bee1c46-bdab-411b-a655-5401df9df4b3">
      <UserInfo>
        <DisplayName/>
        <AccountId xsi:nil="true"/>
        <AccountType/>
      </UserInfo>
    </ERIS_AssignedTo>
    <ERIS_ApprovalStatus xmlns="0bee1c46-bdab-411b-a655-5401df9df4b3">DRAFT</ERIS_ApprovalStatus>
    <ERIS_Relation xmlns="0bee1c46-bdab-411b-a655-5401df9df4b3">, </ERIS_Relation>
    <ERIS_RecordNumber xmlns="0bee1c46-bdab-411b-a655-5401df9df4b3">EIOPA(2022)0018877</ERIS_RecordNumber>
    <ERIS_BusinessArea xmlns="0bee1c46-bdab-411b-a655-5401df9df4b3">Supervisory Processes Department</ERIS_BusinessArea>
    <ERIS_ConfidentialityLevel xmlns="0bee1c46-bdab-411b-a655-5401df9df4b3">EIOPA Regular Use</ERIS_ConfidentialityLevel>
    <FilenameMeetingType xmlns="0bee1c46-bdab-411b-a655-5401df9df4b3" xsi:nil="true"/>
    <NextMeetingSubfolder xmlns="0bee1c46-bdab-411b-a655-5401df9df4b3" xsi:nil="true"/>
    <SubmittingDepartment xmlns="0bee1c46-bdab-411b-a655-5401df9df4b3" xsi:nil="true"/>
    <MeetingApprovalPath xmlns="0bee1c46-bdab-411b-a655-5401df9df4b3" xsi:nil="true"/>
    <SourceDocumentInfo xmlns="0bee1c46-bdab-411b-a655-5401df9df4b3" xsi:nil="true"/>
    <NextMeetingType xmlns="0bee1c46-bdab-411b-a655-5401df9df4b3" xsi:nil="true"/>
    <FilenameMeetingNo xmlns="0bee1c46-bdab-411b-a655-5401df9df4b3" xsi:nil="true"/>
    <FilenameMeetingAgendaNo xmlns="0bee1c46-bdab-411b-a655-5401df9df4b3" xsi:nil="true"/>
    <NextMeeting xmlns="0bee1c46-bdab-411b-a655-5401df9df4b3" xsi:nil="true"/>
    <beffc630dace41328897f0481472454d xmlns="0bee1c46-bdab-411b-a655-5401df9df4b3">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9c1f1089-3cd8-45b3-9c9b-368074e8f8b2</TermId>
        </TermInfo>
      </Terms>
    </beffc630dace41328897f0481472454d>
    <pe97fe9bea554a78a23a225d37adbc35 xmlns="0bee1c46-bdab-411b-a655-5401df9df4b3">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9a4c2d49-af85-4ad7-b496-10dd39d4e112</TermId>
        </TermInfo>
      </Terms>
    </pe97fe9bea554a78a23a225d37adbc35>
    <gf48ed4469924c22b2ce31866c2df0cf xmlns="0bee1c46-bdab-411b-a655-5401df9df4b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gf48ed4469924c22b2ce31866c2df0cf>
    <l1910f2a75d44c5d93401f0d5ce6b040 xmlns="0bee1c46-bdab-411b-a655-5401df9df4b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l1910f2a75d44c5d93401f0d5ce6b040>
  </documentManagement>
</p:properti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83C2DB34-7840-4172-A70C-472802311FAD}">
  <ds:schemaRefs>
    <ds:schemaRef ds:uri="http://schemas.microsoft.com/sharepoint/v3/contenttype/forms"/>
  </ds:schemaRefs>
</ds:datastoreItem>
</file>

<file path=customXml/itemProps2.xml><?xml version="1.0" encoding="utf-8"?>
<ds:datastoreItem xmlns:ds="http://schemas.openxmlformats.org/officeDocument/2006/customXml" ds:itemID="{6E34D139-19E1-4429-943B-0BBD1CDBA1B7}">
  <ds:schemaRefs>
    <ds:schemaRef ds:uri="http://schemas.microsoft.com/sharepoint/events"/>
  </ds:schemaRefs>
</ds:datastoreItem>
</file>

<file path=customXml/itemProps3.xml><?xml version="1.0" encoding="utf-8"?>
<ds:datastoreItem xmlns:ds="http://schemas.openxmlformats.org/officeDocument/2006/customXml" ds:itemID="{A5FB1AF2-1F69-4EFA-A0FC-D1660B669402}"/>
</file>

<file path=customXml/itemProps4.xml><?xml version="1.0" encoding="utf-8"?>
<ds:datastoreItem xmlns:ds="http://schemas.openxmlformats.org/officeDocument/2006/customXml" ds:itemID="{EB1B6E2A-F01E-4263-AB11-E6345CF060B2}">
  <ds:schemaRefs>
    <ds:schemaRef ds:uri="http://schemas.microsoft.com/office/infopath/2007/PartnerControls"/>
    <ds:schemaRef ds:uri="http://purl.org/dc/elements/1.1/"/>
    <ds:schemaRef ds:uri="http://schemas.microsoft.com/office/2006/metadata/properties"/>
    <ds:schemaRef ds:uri="cf4a8ed1-af04-4193-9791-96b7b3bcb96f"/>
    <ds:schemaRef ds:uri="0bee1c46-bdab-411b-a655-5401df9df4b3"/>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75d1354c-e957-4f1b-9bb3-f2c3d17a9323"/>
    <ds:schemaRef ds:uri="http://schemas.microsoft.com/sharepoint/v4"/>
  </ds:schemaRefs>
</ds:datastoreItem>
</file>

<file path=customXml/itemProps5.xml><?xml version="1.0" encoding="utf-8"?>
<ds:datastoreItem xmlns:ds="http://schemas.openxmlformats.org/officeDocument/2006/customXml" ds:itemID="{C670054B-B4BA-4A86-A3E9-6B1FF2005B8F}">
  <ds:schemaRefs/>
</ds:datastoreItem>
</file>

<file path=customXml/itemProps6.xml><?xml version="1.0" encoding="utf-8"?>
<ds:datastoreItem xmlns:ds="http://schemas.openxmlformats.org/officeDocument/2006/customXml" ds:itemID="{8952090F-6F40-4746-B9E0-B00883111CB0}">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504</vt:i4>
      </vt:variant>
    </vt:vector>
  </HeadingPairs>
  <TitlesOfParts>
    <vt:vector size="548" baseType="lpstr">
      <vt:lpstr>Versioning</vt:lpstr>
      <vt:lpstr>FrameworkTaxonomy</vt:lpstr>
      <vt:lpstr>Entry points</vt:lpstr>
      <vt:lpstr>PF.01.01.24</vt:lpstr>
      <vt:lpstr>PF.01.01.25</vt:lpstr>
      <vt:lpstr>PF.01.01.26</vt:lpstr>
      <vt:lpstr>PF.01.01.27</vt:lpstr>
      <vt:lpstr>PF.01.01.28</vt:lpstr>
      <vt:lpstr>PF.01.01.29</vt:lpstr>
      <vt:lpstr>PFE.01.01.30</vt:lpstr>
      <vt:lpstr>PFE.01.01.31</vt:lpstr>
      <vt:lpstr>PFE.01.01.32</vt:lpstr>
      <vt:lpstr>PF.01.02.24</vt:lpstr>
      <vt:lpstr>PF.01.02.25</vt:lpstr>
      <vt:lpstr>PF.01.02.26</vt:lpstr>
      <vt:lpstr>PF.01.02.27</vt:lpstr>
      <vt:lpstr>PFE.01.02.30</vt:lpstr>
      <vt:lpstr>PFE.01.02.31</vt:lpstr>
      <vt:lpstr>PF.02.01.24</vt:lpstr>
      <vt:lpstr>PF.02.01.28</vt:lpstr>
      <vt:lpstr>PFE.02.01.30</vt:lpstr>
      <vt:lpstr>PFE.02.01.32</vt:lpstr>
      <vt:lpstr>PF.04.03.24</vt:lpstr>
      <vt:lpstr>PF.04.03.26</vt:lpstr>
      <vt:lpstr>PF.05.03.24</vt:lpstr>
      <vt:lpstr>PF.06.02.24</vt:lpstr>
      <vt:lpstr>PF.06.02.26</vt:lpstr>
      <vt:lpstr>PFE.06.02.30</vt:lpstr>
      <vt:lpstr>PF.06.03.24</vt:lpstr>
      <vt:lpstr>PF.08.01.24</vt:lpstr>
      <vt:lpstr>PF.08.01.26</vt:lpstr>
      <vt:lpstr>PF.09.02.24</vt:lpstr>
      <vt:lpstr>PF.29.05.24</vt:lpstr>
      <vt:lpstr>PF.29.06.24</vt:lpstr>
      <vt:lpstr>PF.50.01.24</vt:lpstr>
      <vt:lpstr>PF.50.01.28</vt:lpstr>
      <vt:lpstr>PFE.50.01.30</vt:lpstr>
      <vt:lpstr>PF.51.01.24</vt:lpstr>
      <vt:lpstr>PF.51.01.28</vt:lpstr>
      <vt:lpstr>EP.02.01.30</vt:lpstr>
      <vt:lpstr>EP.03.01.30</vt:lpstr>
      <vt:lpstr>EP.04.01.30</vt:lpstr>
      <vt:lpstr>EIOPA's explanations for L2</vt:lpstr>
      <vt:lpstr>CIC Tables</vt:lpstr>
      <vt:lpstr>EP.02.01.30!EP.02.01.30</vt:lpstr>
      <vt:lpstr>EP.02.01.30!EP.02.01.30.01</vt:lpstr>
      <vt:lpstr>EP.02.01.30!EP.02.01.30.01.TC</vt:lpstr>
      <vt:lpstr>EP.02.01.30!EP.02.01.30.01.TD</vt:lpstr>
      <vt:lpstr>EP.02.01.30!EP.02.01.30.01.TL</vt:lpstr>
      <vt:lpstr>EP.02.01.30!EP.02.01.30.01.TLC</vt:lpstr>
      <vt:lpstr>EP.02.01.30!EP.02.01.30.01.TT</vt:lpstr>
      <vt:lpstr>EP.02.01.30!EP.02.01.30.01.TTC</vt:lpstr>
      <vt:lpstr>EP.02.01.30!EP.02.01.30.01.X</vt:lpstr>
      <vt:lpstr>EP.02.01.30!EP.02.01.30.01.Y</vt:lpstr>
      <vt:lpstr>EP.02.01.30!EP.02.01.30.01.Z</vt:lpstr>
      <vt:lpstr>EP.02.01.30!EP.02.01.30.01.ZHI</vt:lpstr>
      <vt:lpstr>EP.02.01.30!EP.02.01.30.VC</vt:lpstr>
      <vt:lpstr>EP.03.01.30!EP.03.01.30</vt:lpstr>
      <vt:lpstr>EP.03.01.30!EP.03.01.30.01</vt:lpstr>
      <vt:lpstr>EP.03.01.30!EP.03.01.30.01.TC</vt:lpstr>
      <vt:lpstr>EP.03.01.30!EP.03.01.30.01.TD</vt:lpstr>
      <vt:lpstr>EP.03.01.30!EP.03.01.30.01.TL</vt:lpstr>
      <vt:lpstr>EP.03.01.30!EP.03.01.30.01.TLC</vt:lpstr>
      <vt:lpstr>EP.03.01.30!EP.03.01.30.01.TT</vt:lpstr>
      <vt:lpstr>EP.03.01.30!EP.03.01.30.01.TTC</vt:lpstr>
      <vt:lpstr>EP.03.01.30!EP.03.01.30.01.X</vt:lpstr>
      <vt:lpstr>EP.03.01.30!EP.03.01.30.01.Y</vt:lpstr>
      <vt:lpstr>EP.03.01.30!EP.03.01.30.01.Z</vt:lpstr>
      <vt:lpstr>EP.03.01.30!EP.03.01.30.01.ZHI</vt:lpstr>
      <vt:lpstr>EP.03.01.30!EP.03.01.30.VC</vt:lpstr>
      <vt:lpstr>EP.04.01.30!EP.04.01.30</vt:lpstr>
      <vt:lpstr>EP.04.01.30!EP.04.01.30.01</vt:lpstr>
      <vt:lpstr>EP.04.01.30!EP.04.01.30.01.TC</vt:lpstr>
      <vt:lpstr>EP.04.01.30!EP.04.01.30.01.TD</vt:lpstr>
      <vt:lpstr>EP.04.01.30!EP.04.01.30.01.TL</vt:lpstr>
      <vt:lpstr>EP.04.01.30!EP.04.01.30.01.TLC</vt:lpstr>
      <vt:lpstr>EP.04.01.30!EP.04.01.30.01.TT</vt:lpstr>
      <vt:lpstr>EP.04.01.30!EP.04.01.30.01.TTC</vt:lpstr>
      <vt:lpstr>EP.04.01.30!EP.04.01.30.01.X</vt:lpstr>
      <vt:lpstr>EP.04.01.30!EP.04.01.30.01.Y</vt:lpstr>
      <vt:lpstr>EP.04.01.30!EP.04.01.30.01.Z</vt:lpstr>
      <vt:lpstr>EP.04.01.30!EP.04.01.30.01.ZHI</vt:lpstr>
      <vt:lpstr>EP.04.01.30!EP.04.01.30.VC</vt:lpstr>
      <vt:lpstr>PF.01.01.24!PF.01.01.24</vt:lpstr>
      <vt:lpstr>PF.01.01.24!PF.01.01.24.01</vt:lpstr>
      <vt:lpstr>PF.01.01.24!PF.01.01.24.01.TC</vt:lpstr>
      <vt:lpstr>PF.01.01.24!PF.01.01.24.01.TD</vt:lpstr>
      <vt:lpstr>PF.01.01.24!PF.01.01.24.01.TL</vt:lpstr>
      <vt:lpstr>PF.01.01.24!PF.01.01.24.01.TLC</vt:lpstr>
      <vt:lpstr>PF.01.01.24!PF.01.01.24.01.TTC</vt:lpstr>
      <vt:lpstr>PF.01.01.24!PF.01.01.24.01.Y</vt:lpstr>
      <vt:lpstr>PF.01.01.24!PF.01.01.24.VC</vt:lpstr>
      <vt:lpstr>PF.01.01.25!PF.01.01.25</vt:lpstr>
      <vt:lpstr>PF.01.01.25!PF.01.01.25.01</vt:lpstr>
      <vt:lpstr>PF.01.01.25!PF.01.01.25.01.TC</vt:lpstr>
      <vt:lpstr>PF.01.01.25!PF.01.01.25.01.TD</vt:lpstr>
      <vt:lpstr>PF.01.01.25!PF.01.01.25.01.TL</vt:lpstr>
      <vt:lpstr>PF.01.01.25!PF.01.01.25.01.TLC</vt:lpstr>
      <vt:lpstr>PF.01.01.25!PF.01.01.25.01.TTC</vt:lpstr>
      <vt:lpstr>PF.01.01.25!PF.01.01.25.01.Y</vt:lpstr>
      <vt:lpstr>PF.01.01.25!PF.01.01.25.VC</vt:lpstr>
      <vt:lpstr>PF.01.01.26!PF.01.01.26</vt:lpstr>
      <vt:lpstr>PF.01.01.26!PF.01.01.26.01</vt:lpstr>
      <vt:lpstr>PF.01.01.26!PF.01.01.26.01.TC</vt:lpstr>
      <vt:lpstr>PF.01.01.26!PF.01.01.26.01.TD</vt:lpstr>
      <vt:lpstr>PF.01.01.26!PF.01.01.26.01.TL</vt:lpstr>
      <vt:lpstr>PF.01.01.26!PF.01.01.26.01.TLC</vt:lpstr>
      <vt:lpstr>PF.01.01.26!PF.01.01.26.01.TTC</vt:lpstr>
      <vt:lpstr>PF.01.01.26!PF.01.01.26.01.Y</vt:lpstr>
      <vt:lpstr>PF.01.01.26!PF.01.01.26.VC</vt:lpstr>
      <vt:lpstr>PF.01.01.27!PF.01.01.27</vt:lpstr>
      <vt:lpstr>PF.01.01.27!PF.01.01.27.01</vt:lpstr>
      <vt:lpstr>PF.01.01.27!PF.01.01.27.01.TC</vt:lpstr>
      <vt:lpstr>PF.01.01.27!PF.01.01.27.01.TD</vt:lpstr>
      <vt:lpstr>PF.01.01.27!PF.01.01.27.01.TL</vt:lpstr>
      <vt:lpstr>PF.01.01.27!PF.01.01.27.01.TLC</vt:lpstr>
      <vt:lpstr>PF.01.01.27!PF.01.01.27.01.TTC</vt:lpstr>
      <vt:lpstr>PF.01.01.27!PF.01.01.27.01.Y</vt:lpstr>
      <vt:lpstr>PF.01.01.27!PF.01.01.27.VC</vt:lpstr>
      <vt:lpstr>PF.01.01.28!PF.01.01.28</vt:lpstr>
      <vt:lpstr>PF.01.01.28!PF.01.01.28.01</vt:lpstr>
      <vt:lpstr>PF.01.01.28!PF.01.01.28.01.TC</vt:lpstr>
      <vt:lpstr>PF.01.01.28!PF.01.01.28.01.TD</vt:lpstr>
      <vt:lpstr>PF.01.01.28!PF.01.01.28.01.TL</vt:lpstr>
      <vt:lpstr>PF.01.01.28!PF.01.01.28.01.TLC</vt:lpstr>
      <vt:lpstr>PF.01.01.28!PF.01.01.28.01.TTC</vt:lpstr>
      <vt:lpstr>PF.01.01.28!PF.01.01.28.01.Y</vt:lpstr>
      <vt:lpstr>PF.01.01.28!PF.01.01.28.VC</vt:lpstr>
      <vt:lpstr>PF.01.01.29!PF.01.01.29</vt:lpstr>
      <vt:lpstr>PF.01.01.29!PF.01.01.29.01</vt:lpstr>
      <vt:lpstr>PF.01.01.29!PF.01.01.29.01.TC</vt:lpstr>
      <vt:lpstr>PF.01.01.29!PF.01.01.29.01.TD</vt:lpstr>
      <vt:lpstr>PF.01.01.29!PF.01.01.29.01.TL</vt:lpstr>
      <vt:lpstr>PF.01.01.29!PF.01.01.29.01.TLC</vt:lpstr>
      <vt:lpstr>PF.01.01.29!PF.01.01.29.01.TTC</vt:lpstr>
      <vt:lpstr>PF.01.01.29!PF.01.01.29.01.Y</vt:lpstr>
      <vt:lpstr>PF.01.01.29!PF.01.01.29.VC</vt:lpstr>
      <vt:lpstr>PF.01.02.24!PF.01.02.24</vt:lpstr>
      <vt:lpstr>PF.01.02.24!PF.01.02.24.01</vt:lpstr>
      <vt:lpstr>PF.01.02.24!PF.01.02.24.01.TC</vt:lpstr>
      <vt:lpstr>PF.01.02.24!PF.01.02.24.01.TD</vt:lpstr>
      <vt:lpstr>PF.01.02.24!PF.01.02.24.01.TL</vt:lpstr>
      <vt:lpstr>PF.01.02.24!PF.01.02.24.01.TLC</vt:lpstr>
      <vt:lpstr>PF.01.02.24!PF.01.02.24.01.TTC</vt:lpstr>
      <vt:lpstr>PF.01.02.24!PF.01.02.24.01.Y</vt:lpstr>
      <vt:lpstr>PF.01.02.24!PF.01.02.24.VC</vt:lpstr>
      <vt:lpstr>PF.01.02.25!PF.01.02.25</vt:lpstr>
      <vt:lpstr>PF.01.02.25!PF.01.02.25.01</vt:lpstr>
      <vt:lpstr>PF.01.02.25!PF.01.02.25.01.TC</vt:lpstr>
      <vt:lpstr>PF.01.02.25!PF.01.02.25.01.TD</vt:lpstr>
      <vt:lpstr>PF.01.02.25!PF.01.02.25.01.TL</vt:lpstr>
      <vt:lpstr>PF.01.02.25!PF.01.02.25.01.TLC</vt:lpstr>
      <vt:lpstr>PF.01.02.25!PF.01.02.25.01.TTC</vt:lpstr>
      <vt:lpstr>PF.01.02.25!PF.01.02.25.01.Y</vt:lpstr>
      <vt:lpstr>PF.01.02.25!PF.01.02.25.VC</vt:lpstr>
      <vt:lpstr>PF.01.02.26!PF.01.02.26</vt:lpstr>
      <vt:lpstr>PF.01.02.26!PF.01.02.26.01</vt:lpstr>
      <vt:lpstr>PF.01.02.26!PF.01.02.26.01.TC</vt:lpstr>
      <vt:lpstr>PF.01.02.26!PF.01.02.26.01.TD</vt:lpstr>
      <vt:lpstr>PF.01.02.26!PF.01.02.26.01.TL</vt:lpstr>
      <vt:lpstr>PF.01.02.26!PF.01.02.26.01.TLC</vt:lpstr>
      <vt:lpstr>PF.01.02.26!PF.01.02.26.01.TTC</vt:lpstr>
      <vt:lpstr>PF.01.02.26!PF.01.02.26.01.Y</vt:lpstr>
      <vt:lpstr>PF.01.02.26!PF.01.02.26.02</vt:lpstr>
      <vt:lpstr>PF.01.02.26!PF.01.02.26.02.TC</vt:lpstr>
      <vt:lpstr>PF.01.02.26!PF.01.02.26.02.TD</vt:lpstr>
      <vt:lpstr>PF.01.02.26!PF.01.02.26.02.TL</vt:lpstr>
      <vt:lpstr>PF.01.02.26!PF.01.02.26.02.TLC</vt:lpstr>
      <vt:lpstr>PF.01.02.26!PF.01.02.26.02.TT</vt:lpstr>
      <vt:lpstr>PF.01.02.26!PF.01.02.26.02.TTC</vt:lpstr>
      <vt:lpstr>PF.01.02.26!PF.01.02.26.02.X</vt:lpstr>
      <vt:lpstr>PF.01.02.26!PF.01.02.26.02.Y</vt:lpstr>
      <vt:lpstr>PF.01.02.26!PF.01.02.26.03</vt:lpstr>
      <vt:lpstr>PF.01.02.26!PF.01.02.26.03.TC</vt:lpstr>
      <vt:lpstr>PF.01.02.26!PF.01.02.26.03.TD</vt:lpstr>
      <vt:lpstr>PF.01.02.26!PF.01.02.26.03.TK</vt:lpstr>
      <vt:lpstr>PF.01.02.26!PF.01.02.26.03.TKC</vt:lpstr>
      <vt:lpstr>PF.01.02.26!PF.01.02.26.03.TT</vt:lpstr>
      <vt:lpstr>PF.01.02.26!PF.01.02.26.03.TTC</vt:lpstr>
      <vt:lpstr>PF.01.02.26!PF.01.02.26.03.X</vt:lpstr>
      <vt:lpstr>PF.01.02.26!PF.01.02.26.03.Y</vt:lpstr>
      <vt:lpstr>PF.01.02.26!PF.01.02.26.VC</vt:lpstr>
      <vt:lpstr>PF.01.02.27!PF.01.02.27</vt:lpstr>
      <vt:lpstr>PF.01.02.27!PF.01.02.27.01</vt:lpstr>
      <vt:lpstr>PF.01.02.27!PF.01.02.27.01.TC</vt:lpstr>
      <vt:lpstr>PF.01.02.27!PF.01.02.27.01.TD</vt:lpstr>
      <vt:lpstr>PF.01.02.27!PF.01.02.27.01.TL</vt:lpstr>
      <vt:lpstr>PF.01.02.27!PF.01.02.27.01.TLC</vt:lpstr>
      <vt:lpstr>PF.01.02.27!PF.01.02.27.01.TTC</vt:lpstr>
      <vt:lpstr>PF.01.02.27!PF.01.02.27.01.Y</vt:lpstr>
      <vt:lpstr>PF.01.02.27!PF.01.02.27.02</vt:lpstr>
      <vt:lpstr>PF.01.02.27!PF.01.02.27.02.TC</vt:lpstr>
      <vt:lpstr>PF.01.02.27!PF.01.02.27.02.TD</vt:lpstr>
      <vt:lpstr>PF.01.02.27!PF.01.02.27.02.TL</vt:lpstr>
      <vt:lpstr>PF.01.02.27!PF.01.02.27.02.TLC</vt:lpstr>
      <vt:lpstr>PF.01.02.27!PF.01.02.27.02.TT</vt:lpstr>
      <vt:lpstr>PF.01.02.27!PF.01.02.27.02.TTC</vt:lpstr>
      <vt:lpstr>PF.01.02.27!PF.01.02.27.02.X</vt:lpstr>
      <vt:lpstr>PF.01.02.27!PF.01.02.27.02.Y</vt:lpstr>
      <vt:lpstr>PF.01.02.27!PF.01.02.27.03</vt:lpstr>
      <vt:lpstr>PF.01.02.27!PF.01.02.27.03.TC</vt:lpstr>
      <vt:lpstr>PF.01.02.27!PF.01.02.27.03.TD</vt:lpstr>
      <vt:lpstr>PF.01.02.27!PF.01.02.27.03.TK</vt:lpstr>
      <vt:lpstr>PF.01.02.27!PF.01.02.27.03.TKC</vt:lpstr>
      <vt:lpstr>PF.01.02.27!PF.01.02.27.03.TT</vt:lpstr>
      <vt:lpstr>PF.01.02.27!PF.01.02.27.03.TTC</vt:lpstr>
      <vt:lpstr>PF.01.02.27!PF.01.02.27.03.X</vt:lpstr>
      <vt:lpstr>PF.01.02.27!PF.01.02.27.03.Y</vt:lpstr>
      <vt:lpstr>PF.01.02.27!PF.01.02.27.VC</vt:lpstr>
      <vt:lpstr>PF.02.01.24!PF.02.01.24</vt:lpstr>
      <vt:lpstr>PF.02.01.24!PF.02.01.24.01</vt:lpstr>
      <vt:lpstr>PF.02.01.24!PF.02.01.24.01.TC</vt:lpstr>
      <vt:lpstr>PF.02.01.24!PF.02.01.24.01.TD</vt:lpstr>
      <vt:lpstr>PF.02.01.24!PF.02.01.24.01.TL</vt:lpstr>
      <vt:lpstr>PF.02.01.24!PF.02.01.24.01.TLC</vt:lpstr>
      <vt:lpstr>PF.02.01.24!PF.02.01.24.01.TT</vt:lpstr>
      <vt:lpstr>PF.02.01.24!PF.02.01.24.01.TTC</vt:lpstr>
      <vt:lpstr>PF.02.01.24!PF.02.01.24.01.X</vt:lpstr>
      <vt:lpstr>PF.02.01.24!PF.02.01.24.01.Y</vt:lpstr>
      <vt:lpstr>PF.02.01.24!PF.02.01.24.VC</vt:lpstr>
      <vt:lpstr>PF.02.01.28!PF.02.01.28</vt:lpstr>
      <vt:lpstr>PF.02.01.28!PF.02.01.28.01</vt:lpstr>
      <vt:lpstr>PF.02.01.28!PF.02.01.28.01.TC</vt:lpstr>
      <vt:lpstr>PF.02.01.28!PF.02.01.28.01.TD</vt:lpstr>
      <vt:lpstr>PF.02.01.28!PF.02.01.28.01.TL</vt:lpstr>
      <vt:lpstr>PF.02.01.28!PF.02.01.28.01.TLC</vt:lpstr>
      <vt:lpstr>PF.02.01.28!PF.02.01.28.01.TT</vt:lpstr>
      <vt:lpstr>PF.02.01.28!PF.02.01.28.01.TTC</vt:lpstr>
      <vt:lpstr>PF.02.01.28!PF.02.01.28.01.X</vt:lpstr>
      <vt:lpstr>PF.02.01.28!PF.02.01.28.01.Y</vt:lpstr>
      <vt:lpstr>PF.02.01.28!PF.02.01.28.VC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PF.04.03.26!PF.04.03.26</vt:lpstr>
      <vt:lpstr>PF.04.03.26!PF.04.03.26.01</vt:lpstr>
      <vt:lpstr>PF.04.03.26!PF.04.03.26.01.TC</vt:lpstr>
      <vt:lpstr>PF.04.03.26!PF.04.03.26.01.TD</vt:lpstr>
      <vt:lpstr>PF.04.03.26!PF.04.03.26.01.TK</vt:lpstr>
      <vt:lpstr>PF.04.03.26!PF.04.03.26.01.TKC</vt:lpstr>
      <vt:lpstr>PF.04.03.26!PF.04.03.26.01.TT</vt:lpstr>
      <vt:lpstr>PF.04.03.26!PF.04.03.26.01.TTC</vt:lpstr>
      <vt:lpstr>PF.04.03.26!PF.04.03.26.01.X</vt:lpstr>
      <vt:lpstr>PF.04.03.26!PF.04.03.26.01.Y</vt:lpstr>
      <vt:lpstr>PF.04.03.26!PF.04.03.26.02</vt:lpstr>
      <vt:lpstr>PF.04.03.26!PF.04.03.26.02.TC</vt:lpstr>
      <vt:lpstr>PF.04.03.26!PF.04.03.26.02.TD</vt:lpstr>
      <vt:lpstr>PF.04.03.26!PF.04.03.26.02.TL</vt:lpstr>
      <vt:lpstr>PF.04.03.26!PF.04.03.26.02.TLC</vt:lpstr>
      <vt:lpstr>PF.04.03.26!PF.04.03.26.02.TT</vt:lpstr>
      <vt:lpstr>PF.04.03.26!PF.04.03.26.02.TTC</vt:lpstr>
      <vt:lpstr>PF.04.03.26!PF.04.03.26.02.X</vt:lpstr>
      <vt:lpstr>PF.04.03.26!PF.04.03.26.02.Y</vt:lpstr>
      <vt:lpstr>PF.04.03.26!PF.04.03.26.VC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PF.06.02.24!PF.06.02.24</vt:lpstr>
      <vt:lpstr>PF.06.02.24!PF.06.02.24.01</vt:lpstr>
      <vt:lpstr>PF.06.02.24!PF.06.02.24.01.TC</vt:lpstr>
      <vt:lpstr>PF.06.02.24!PF.06.02.24.01.TD</vt:lpstr>
      <vt:lpstr>PF.06.02.24!PF.06.02.24.01.TK</vt:lpstr>
      <vt:lpstr>PF.06.02.24!PF.06.02.24.01.TKC</vt:lpstr>
      <vt:lpstr>PF.06.02.24!PF.06.02.24.01.TT</vt:lpstr>
      <vt:lpstr>PF.06.02.24!PF.06.02.24.01.TTC</vt:lpstr>
      <vt:lpstr>PF.06.02.24!PF.06.02.24.01.X</vt:lpstr>
      <vt:lpstr>PF.06.02.24!PF.06.02.24.01.Y</vt:lpstr>
      <vt:lpstr>PF.06.02.24!PF.06.02.24.01.Z</vt:lpstr>
      <vt:lpstr>PF.06.02.24!PF.06.02.24.02</vt:lpstr>
      <vt:lpstr>PF.06.02.24!PF.06.02.24.02.TC</vt:lpstr>
      <vt:lpstr>PF.06.02.24!PF.06.02.24.02.TD</vt:lpstr>
      <vt:lpstr>PF.06.02.24!PF.06.02.24.02.TK</vt:lpstr>
      <vt:lpstr>PF.06.02.24!PF.06.02.24.02.TKC</vt:lpstr>
      <vt:lpstr>PF.06.02.24!PF.06.02.24.02.TT</vt:lpstr>
      <vt:lpstr>PF.06.02.24!PF.06.02.24.02.TTC</vt:lpstr>
      <vt:lpstr>PF.06.02.24!PF.06.02.24.02.X</vt:lpstr>
      <vt:lpstr>PF.06.02.24!PF.06.02.24.02.Y</vt:lpstr>
      <vt:lpstr>PF.06.02.24!PF.06.02.24.02.Z</vt:lpstr>
      <vt:lpstr>PF.06.02.24!PF.06.02.24.VC</vt:lpstr>
      <vt:lpstr>PF.06.02.26!PF.06.02.26</vt:lpstr>
      <vt:lpstr>PF.06.02.26!PF.06.02.26.01</vt:lpstr>
      <vt:lpstr>PF.06.02.26!PF.06.02.26.01.TC</vt:lpstr>
      <vt:lpstr>PF.06.02.26!PF.06.02.26.01.TD</vt:lpstr>
      <vt:lpstr>PF.06.02.26!PF.06.02.26.01.TK</vt:lpstr>
      <vt:lpstr>PF.06.02.26!PF.06.02.26.01.TKC</vt:lpstr>
      <vt:lpstr>PF.06.02.26!PF.06.02.26.01.TT</vt:lpstr>
      <vt:lpstr>PF.06.02.26!PF.06.02.26.01.TTC</vt:lpstr>
      <vt:lpstr>PF.06.02.26!PF.06.02.26.01.X</vt:lpstr>
      <vt:lpstr>PF.06.02.26!PF.06.02.26.01.Y</vt:lpstr>
      <vt:lpstr>PF.06.02.26!PF.06.02.26.01.Z</vt:lpstr>
      <vt:lpstr>PF.06.02.26!PF.06.02.26.02</vt:lpstr>
      <vt:lpstr>PF.06.02.26!PF.06.02.26.02.TC</vt:lpstr>
      <vt:lpstr>PF.06.02.26!PF.06.02.26.02.TD</vt:lpstr>
      <vt:lpstr>PF.06.02.26!PF.06.02.26.02.TK</vt:lpstr>
      <vt:lpstr>PF.06.02.26!PF.06.02.26.02.TKC</vt:lpstr>
      <vt:lpstr>PF.06.02.26!PF.06.02.26.02.TT</vt:lpstr>
      <vt:lpstr>PF.06.02.26!PF.06.02.26.02.TTC</vt:lpstr>
      <vt:lpstr>PF.06.02.26!PF.06.02.26.02.X</vt:lpstr>
      <vt:lpstr>PF.06.02.26!PF.06.02.26.02.Y</vt:lpstr>
      <vt:lpstr>PF.06.02.26!PF.06.02.26.02.Z</vt:lpstr>
      <vt:lpstr>PF.06.02.26!PF.06.02.26.VC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PF.08.01.26!PF.08.01.26</vt:lpstr>
      <vt:lpstr>PF.08.01.26!PF.08.01.26.01</vt:lpstr>
      <vt:lpstr>PF.08.01.26!PF.08.01.26.01.TC</vt:lpstr>
      <vt:lpstr>PF.08.01.26!PF.08.01.26.01.TD</vt:lpstr>
      <vt:lpstr>PF.08.01.26!PF.08.01.26.01.TK</vt:lpstr>
      <vt:lpstr>PF.08.01.26!PF.08.01.26.01.TKC</vt:lpstr>
      <vt:lpstr>PF.08.01.26!PF.08.01.26.01.TT</vt:lpstr>
      <vt:lpstr>PF.08.01.26!PF.08.01.26.01.TTC</vt:lpstr>
      <vt:lpstr>PF.08.01.26!PF.08.01.26.01.X</vt:lpstr>
      <vt:lpstr>PF.08.01.26!PF.08.01.26.01.Y</vt:lpstr>
      <vt:lpstr>PF.08.01.26!PF.08.01.26.01.Z</vt:lpstr>
      <vt:lpstr>PF.08.01.26!PF.08.01.26.02</vt:lpstr>
      <vt:lpstr>PF.08.01.26!PF.08.01.26.02.TC</vt:lpstr>
      <vt:lpstr>PF.08.01.26!PF.08.01.26.02.TD</vt:lpstr>
      <vt:lpstr>PF.08.01.26!PF.08.01.26.02.TK</vt:lpstr>
      <vt:lpstr>PF.08.01.26!PF.08.01.26.02.TKC</vt:lpstr>
      <vt:lpstr>PF.08.01.26!PF.08.01.26.02.TT</vt:lpstr>
      <vt:lpstr>PF.08.01.26!PF.08.01.26.02.TTC</vt:lpstr>
      <vt:lpstr>PF.08.01.26!PF.08.01.26.02.X</vt:lpstr>
      <vt:lpstr>PF.08.01.26!PF.08.01.26.02.Y</vt:lpstr>
      <vt:lpstr>PF.08.01.26!PF.08.01.26.02.Z</vt:lpstr>
      <vt:lpstr>PF.08.01.26!PF.08.01.26.VC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PF.29.05.24!PF.29.05.24.01.X</vt:lpstr>
      <vt:lpstr>PF.29.05.24!PF.29.05.24.01.Y</vt:lpstr>
      <vt:lpstr>PF.29.05.24!PF.29.05.24.VC</vt:lpstr>
      <vt:lpstr>PF.50.01.24!PF.50.01.24</vt:lpstr>
      <vt:lpstr>PF.50.01.24!PF.50.01.24.01</vt:lpstr>
      <vt:lpstr>PF.50.01.24!PF.50.01.24.01.TC</vt:lpstr>
      <vt:lpstr>PF.50.01.24!PF.50.01.24.01.TD</vt:lpstr>
      <vt:lpstr>PF.50.01.24!PF.50.01.24.01.TL</vt:lpstr>
      <vt:lpstr>PF.50.01.24!PF.50.01.24.01.TLC</vt:lpstr>
      <vt:lpstr>PF.50.01.24!PF.50.01.24.01.TT</vt:lpstr>
      <vt:lpstr>PF.50.01.24!PF.50.01.24.01.TTC</vt:lpstr>
      <vt:lpstr>PF.50.01.24!PF.50.01.24.01.X</vt:lpstr>
      <vt:lpstr>PF.50.01.24!PF.50.01.24.01.Y</vt:lpstr>
      <vt:lpstr>PF.50.01.24!PF.50.01.24.VC</vt:lpstr>
      <vt:lpstr>PF.50.01.28!PF.50.01.28</vt:lpstr>
      <vt:lpstr>PF.50.01.28!PF.50.01.28.01</vt:lpstr>
      <vt:lpstr>PF.50.01.28!PF.50.01.28.01.TC</vt:lpstr>
      <vt:lpstr>PF.50.01.28!PF.50.01.28.01.TD</vt:lpstr>
      <vt:lpstr>PF.50.01.28!PF.50.01.28.01.TL</vt:lpstr>
      <vt:lpstr>PF.50.01.28!PF.50.01.28.01.TLC</vt:lpstr>
      <vt:lpstr>PF.50.01.28!PF.50.01.28.01.TT</vt:lpstr>
      <vt:lpstr>PF.50.01.28!PF.50.01.28.01.TTC</vt:lpstr>
      <vt:lpstr>PF.50.01.28!PF.50.01.28.01.X</vt:lpstr>
      <vt:lpstr>PF.50.01.28!PF.50.01.28.01.Y</vt:lpstr>
      <vt:lpstr>PF.50.01.28!PF.50.01.28.VC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PF.51.01.28!PF.51.01.28</vt:lpstr>
      <vt:lpstr>PF.51.01.28!PF.51.01.28.01</vt:lpstr>
      <vt:lpstr>PF.51.01.28!PF.51.01.28.01.TC</vt:lpstr>
      <vt:lpstr>PF.51.01.28!PF.51.01.28.01.TD</vt:lpstr>
      <vt:lpstr>PF.51.01.28!PF.51.01.28.01.TL</vt:lpstr>
      <vt:lpstr>PF.51.01.28!PF.51.01.28.01.TLC</vt:lpstr>
      <vt:lpstr>PF.51.01.28!PF.51.01.28.01.TT</vt:lpstr>
      <vt:lpstr>PF.51.01.28!PF.51.01.28.01.TTC</vt:lpstr>
      <vt:lpstr>PF.51.01.28!PF.51.01.28.01.X</vt:lpstr>
      <vt:lpstr>PF.51.01.28!PF.51.01.28.01.Y</vt:lpstr>
      <vt:lpstr>PF.51.01.28!PF.51.01.28.VC</vt:lpstr>
      <vt:lpstr>PFE.01.01.30!PFE.01.01.30</vt:lpstr>
      <vt:lpstr>PFE.01.01.30!PFE.01.01.30.01</vt:lpstr>
      <vt:lpstr>PFE.01.01.30!PFE.01.01.30.01.TC</vt:lpstr>
      <vt:lpstr>PFE.01.01.30!PFE.01.01.30.01.TD</vt:lpstr>
      <vt:lpstr>PFE.01.01.30!PFE.01.01.30.01.TL</vt:lpstr>
      <vt:lpstr>PFE.01.01.30!PFE.01.01.30.01.TLC</vt:lpstr>
      <vt:lpstr>PFE.01.01.30!PFE.01.01.30.01.TTC</vt:lpstr>
      <vt:lpstr>PFE.01.01.30!PFE.01.01.30.01.Y</vt:lpstr>
      <vt:lpstr>PFE.01.01.30!PFE.01.01.30.VC</vt:lpstr>
      <vt:lpstr>PFE.01.01.31!PFE.01.01.31</vt:lpstr>
      <vt:lpstr>PFE.01.01.31!PFE.01.01.31.01</vt:lpstr>
      <vt:lpstr>PFE.01.01.31!PFE.01.01.31.01.TC</vt:lpstr>
      <vt:lpstr>PFE.01.01.31!PFE.01.01.31.01.TD</vt:lpstr>
      <vt:lpstr>PFE.01.01.31!PFE.01.01.31.01.TL</vt:lpstr>
      <vt:lpstr>PFE.01.01.31!PFE.01.01.31.01.TLC</vt:lpstr>
      <vt:lpstr>PFE.01.01.31!PFE.01.01.31.01.TTC</vt:lpstr>
      <vt:lpstr>PFE.01.01.31!PFE.01.01.31.01.Y</vt:lpstr>
      <vt:lpstr>PFE.01.01.31!PFE.01.01.31.VC</vt:lpstr>
      <vt:lpstr>PFE.01.01.32!PFE.01.01.32</vt:lpstr>
      <vt:lpstr>PFE.01.01.32!PFE.01.01.32.01</vt:lpstr>
      <vt:lpstr>PFE.01.01.32!PFE.01.01.32.01.TC</vt:lpstr>
      <vt:lpstr>PFE.01.01.32!PFE.01.01.32.01.TD</vt:lpstr>
      <vt:lpstr>PFE.01.01.32!PFE.01.01.32.01.TL</vt:lpstr>
      <vt:lpstr>PFE.01.01.32!PFE.01.01.32.01.TLC</vt:lpstr>
      <vt:lpstr>PFE.01.01.32!PFE.01.01.32.01.TTC</vt:lpstr>
      <vt:lpstr>PFE.01.01.32!PFE.01.01.32.01.Y</vt:lpstr>
      <vt:lpstr>PFE.01.01.32!PFE.01.01.32.VC</vt:lpstr>
      <vt:lpstr>PFE.01.02.30!PFE.01.02.30</vt:lpstr>
      <vt:lpstr>PFE.01.02.30!PFE.01.02.30.01</vt:lpstr>
      <vt:lpstr>PFE.01.02.30!PFE.01.02.30.01.TC</vt:lpstr>
      <vt:lpstr>PFE.01.02.30!PFE.01.02.30.01.TD</vt:lpstr>
      <vt:lpstr>PFE.01.02.30!PFE.01.02.30.01.TL</vt:lpstr>
      <vt:lpstr>PFE.01.02.30!PFE.01.02.30.01.TLC</vt:lpstr>
      <vt:lpstr>PFE.01.02.30!PFE.01.02.30.01.TTC</vt:lpstr>
      <vt:lpstr>PFE.01.02.30!PFE.01.02.30.01.Y</vt:lpstr>
      <vt:lpstr>PFE.01.02.30!PFE.01.02.30.VC</vt:lpstr>
      <vt:lpstr>PFE.01.02.31!PFE.01.02.31</vt:lpstr>
      <vt:lpstr>PFE.01.02.31!PFE.01.02.31.01</vt:lpstr>
      <vt:lpstr>PFE.01.02.31!PFE.01.02.31.01.TC</vt:lpstr>
      <vt:lpstr>PFE.01.02.31!PFE.01.02.31.01.TD</vt:lpstr>
      <vt:lpstr>PFE.01.02.31!PFE.01.02.31.01.TL</vt:lpstr>
      <vt:lpstr>PFE.01.02.31!PFE.01.02.31.01.TLC</vt:lpstr>
      <vt:lpstr>PFE.01.02.31!PFE.01.02.31.01.TTC</vt:lpstr>
      <vt:lpstr>PFE.01.02.31!PFE.01.02.31.01.Y</vt:lpstr>
      <vt:lpstr>PFE.01.02.31!PFE.01.02.31.VC</vt:lpstr>
      <vt:lpstr>PFE.02.01.30!PFE.02.01.30</vt:lpstr>
      <vt:lpstr>PFE.02.01.30!PFE.02.01.30.01</vt:lpstr>
      <vt:lpstr>PFE.02.01.30!PFE.02.01.30.01.TC</vt:lpstr>
      <vt:lpstr>PFE.02.01.30!PFE.02.01.30.01.TD</vt:lpstr>
      <vt:lpstr>PFE.02.01.30!PFE.02.01.30.01.TL</vt:lpstr>
      <vt:lpstr>PFE.02.01.30!PFE.02.01.30.01.TLC</vt:lpstr>
      <vt:lpstr>PFE.02.01.30!PFE.02.01.30.01.TT</vt:lpstr>
      <vt:lpstr>PFE.02.01.30!PFE.02.01.30.01.TTC</vt:lpstr>
      <vt:lpstr>PFE.02.01.30!PFE.02.01.30.01.X</vt:lpstr>
      <vt:lpstr>PFE.02.01.30!PFE.02.01.30.01.Y</vt:lpstr>
      <vt:lpstr>PFE.02.01.30!PFE.02.01.30.02</vt:lpstr>
      <vt:lpstr>PFE.02.01.30!PFE.02.01.30.02.TC</vt:lpstr>
      <vt:lpstr>PFE.02.01.30!PFE.02.01.30.02.TD</vt:lpstr>
      <vt:lpstr>PFE.02.01.30!PFE.02.01.30.02.TL</vt:lpstr>
      <vt:lpstr>PFE.02.01.30!PFE.02.01.30.02.TLC</vt:lpstr>
      <vt:lpstr>PFE.02.01.30!PFE.02.01.30.02.TT</vt:lpstr>
      <vt:lpstr>PFE.02.01.30!PFE.02.01.30.02.TTC</vt:lpstr>
      <vt:lpstr>PFE.02.01.30!PFE.02.01.30.02.X</vt:lpstr>
      <vt:lpstr>PFE.02.01.30!PFE.02.01.30.02.Y</vt:lpstr>
      <vt:lpstr>PFE.02.01.30!PFE.02.01.30.VC</vt:lpstr>
      <vt:lpstr>PFE.02.01.32!PFE.02.01.32</vt:lpstr>
      <vt:lpstr>PFE.02.01.32!PFE.02.01.32.01</vt:lpstr>
      <vt:lpstr>PFE.02.01.32!PFE.02.01.32.01.TC</vt:lpstr>
      <vt:lpstr>PFE.02.01.32!PFE.02.01.32.01.TD</vt:lpstr>
      <vt:lpstr>PFE.02.01.32!PFE.02.01.32.01.TL</vt:lpstr>
      <vt:lpstr>PFE.02.01.32!PFE.02.01.32.01.TLC</vt:lpstr>
      <vt:lpstr>PFE.02.01.32!PFE.02.01.32.01.TT</vt:lpstr>
      <vt:lpstr>PFE.02.01.32!PFE.02.01.32.01.TTC</vt:lpstr>
      <vt:lpstr>PFE.02.01.32!PFE.02.01.32.01.X</vt:lpstr>
      <vt:lpstr>PFE.02.01.32!PFE.02.01.32.01.Y</vt:lpstr>
      <vt:lpstr>PFE.02.01.32!PFE.02.01.32.VC</vt:lpstr>
      <vt:lpstr>PFE.06.02.30!PFE.06.02.30</vt:lpstr>
      <vt:lpstr>PFE.06.02.30!PFE.06.02.30.01</vt:lpstr>
      <vt:lpstr>PFE.06.02.30!PFE.06.02.30.01.TC</vt:lpstr>
      <vt:lpstr>PFE.06.02.30!PFE.06.02.30.01.TD</vt:lpstr>
      <vt:lpstr>PFE.06.02.30!PFE.06.02.30.01.TK</vt:lpstr>
      <vt:lpstr>PFE.06.02.30!PFE.06.02.30.01.TKC</vt:lpstr>
      <vt:lpstr>PFE.06.02.30!PFE.06.02.30.01.TT</vt:lpstr>
      <vt:lpstr>PFE.06.02.30!PFE.06.02.30.01.TTC</vt:lpstr>
      <vt:lpstr>PFE.06.02.30!PFE.06.02.30.01.X</vt:lpstr>
      <vt:lpstr>PFE.06.02.30!PFE.06.02.30.01.Y</vt:lpstr>
      <vt:lpstr>PFE.06.02.30!PFE.06.02.30.01.Z</vt:lpstr>
      <vt:lpstr>PFE.06.02.30!PFE.06.02.30.02</vt:lpstr>
      <vt:lpstr>PFE.06.02.30!PFE.06.02.30.02.TC</vt:lpstr>
      <vt:lpstr>PFE.06.02.30!PFE.06.02.30.02.TD</vt:lpstr>
      <vt:lpstr>PFE.06.02.30!PFE.06.02.30.02.TK</vt:lpstr>
      <vt:lpstr>PFE.06.02.30!PFE.06.02.30.02.TKC</vt:lpstr>
      <vt:lpstr>PFE.06.02.30!PFE.06.02.30.02.TT</vt:lpstr>
      <vt:lpstr>PFE.06.02.30!PFE.06.02.30.02.TTC</vt:lpstr>
      <vt:lpstr>PFE.06.02.30!PFE.06.02.30.02.X</vt:lpstr>
      <vt:lpstr>PFE.06.02.30!PFE.06.02.30.02.Y</vt:lpstr>
      <vt:lpstr>PFE.06.02.30!PFE.06.02.30.02.Z</vt:lpstr>
      <vt:lpstr>PFE.06.02.30!PFE.06.02.30.VC</vt:lpstr>
      <vt:lpstr>PFE.50.01.30!PFE.50.01.30</vt:lpstr>
      <vt:lpstr>PFE.50.01.30!PFE.50.01.30.01</vt:lpstr>
      <vt:lpstr>PFE.50.01.30!PFE.50.01.30.01.TC</vt:lpstr>
      <vt:lpstr>PFE.50.01.30!PFE.50.01.30.01.TD</vt:lpstr>
      <vt:lpstr>PFE.50.01.30!PFE.50.01.30.01.TL</vt:lpstr>
      <vt:lpstr>PFE.50.01.30!PFE.50.01.30.01.TLC</vt:lpstr>
      <vt:lpstr>PFE.50.01.30!PFE.50.01.30.01.TT</vt:lpstr>
      <vt:lpstr>PFE.50.01.30!PFE.50.01.30.01.TTC</vt:lpstr>
      <vt:lpstr>PFE.50.01.30!PFE.50.01.30.01.X</vt:lpstr>
      <vt:lpstr>PFE.50.01.30!PFE.50.01.30.01.Y</vt:lpstr>
      <vt:lpstr>PFE.50.01.30!PFE.50.01.30.VC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2017-06-20T15:16:04Z</dcterms:created>
  <dcterms:modified xsi:type="dcterms:W3CDTF">2022-04-12T07:52:23Z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0x01010091A46842D15FE545943476792E046C3100EE2EC7EB11DA7247A356E24E541A5934</vt:lpwstr>
  </property>
  <property fmtid="{D5CDD505-2E9C-101B-9397-08002B2CF9AE}" pid="3" name="ERIS_Keywords">
    <vt:lpwstr>12;#Planning|9a4c2d49-af85-4ad7-b496-10dd39d4e112</vt:lpwstr>
  </property>
  <property fmtid="{D5CDD505-2E9C-101B-9397-08002B2CF9AE}" pid="4" name="ERIS_Department">
    <vt:lpwstr>17</vt:lpwstr>
  </property>
  <property fmtid="{D5CDD505-2E9C-101B-9397-08002B2CF9AE}" pid="5" name="ERIS_DocumentType">
    <vt:lpwstr>16</vt:lpwstr>
  </property>
  <property fmtid="{D5CDD505-2E9C-101B-9397-08002B2CF9AE}" pid="6" name="ERIS_Language">
    <vt:lpwstr>1;#English|2741a941-2920-4ba4-aa70-d8ed6ac1785d</vt:lpwstr>
  </property>
  <property fmtid="{D5CDD505-2E9C-101B-9397-08002B2CF9AE}" pid="7" name="MDU">
    <vt:lpwstr>UPD</vt:lpwstr>
  </property>
  <property fmtid="{D5CDD505-2E9C-101B-9397-08002B2CF9AE}" pid="8" name="RecordPoint_WorkflowType">
    <vt:lpwstr>ActiveSubmitStub</vt:lpwstr>
  </property>
  <property fmtid="{D5CDD505-2E9C-101B-9397-08002B2CF9AE}" pid="9" name="RecordPoint_ActiveItemUniqueId">
    <vt:lpwstr>{b4d27c74-a9d4-4f40-ac6d-c6d418e79baf}</vt:lpwstr>
  </property>
  <property fmtid="{D5CDD505-2E9C-101B-9397-08002B2CF9AE}" pid="10" name="RecordPoint_ActiveItemWebId">
    <vt:lpwstr>{415f9ec0-6786-4cb5-b17c-495268514465}</vt:lpwstr>
  </property>
  <property fmtid="{D5CDD505-2E9C-101B-9397-08002B2CF9AE}" pid="11" name="RecordPoint_ActiveItemSiteId">
    <vt:lpwstr>{4e0ecd3f-9063-4e3b-8a23-d89e0484feca}</vt:lpwstr>
  </property>
  <property fmtid="{D5CDD505-2E9C-101B-9397-08002B2CF9AE}" pid="12" name="RecordPoint_ActiveItemListId">
    <vt:lpwstr>{81c2e4c6-a3bf-4ebd-9347-59d98db20079}</vt:lpwstr>
  </property>
  <property fmtid="{D5CDD505-2E9C-101B-9397-08002B2CF9AE}" pid="13" name="RecordPoint_RecordNumberSubmitted">
    <vt:lpwstr>EIOPA(2022)0018877</vt:lpwstr>
  </property>
  <property fmtid="{D5CDD505-2E9C-101B-9397-08002B2CF9AE}" pid="14" name="RecordPoint_SubmissionCompleted">
    <vt:lpwstr>2022-04-12T13:21:25.6548416+00:00</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y fmtid="{D5CDD505-2E9C-101B-9397-08002B2CF9AE}" pid="18" name="ERIS_LeadDepartment">
    <vt:lpwstr>4;#Corporate Affairs Department|7d798a32-4c3f-4fe6-bdf3-ee2d844df284</vt:lpwstr>
  </property>
  <property fmtid="{D5CDD505-2E9C-101B-9397-08002B2CF9AE}" pid="19" name="ERIS_Board/Committee">
    <vt:lpwstr>3;#Board of Supervisors|e537fbd9-1b12-4f8d-b49f-8163299eed6d</vt:lpwstr>
  </property>
  <property fmtid="{D5CDD505-2E9C-101B-9397-08002B2CF9AE}" pid="20" name="ERIS_BCC">
    <vt:lpwstr/>
  </property>
  <property fmtid="{D5CDD505-2E9C-101B-9397-08002B2CF9AE}" pid="23" name="ERIS_CC">
    <vt:lpwstr/>
  </property>
  <property fmtid="{D5CDD505-2E9C-101B-9397-08002B2CF9AE}" pid="24" name="ERIS_To">
    <vt:lpwstr/>
  </property>
  <property fmtid="{D5CDD505-2E9C-101B-9397-08002B2CF9AE}" pid="25" name="ERIS_Subject">
    <vt:lpwstr/>
  </property>
  <property fmtid="{D5CDD505-2E9C-101B-9397-08002B2CF9AE}" pid="27" name="ERIS_From">
    <vt:lpwstr/>
  </property>
  <property fmtid="{D5CDD505-2E9C-101B-9397-08002B2CF9AE}" pid="28" name="URL">
    <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