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370" windowHeight="7320"/>
  </bookViews>
  <sheets>
    <sheet name="Sheet1" sheetId="1" r:id="rId1"/>
    <sheet name="Sheet2" sheetId="2" r:id="rId2"/>
    <sheet name="Sheet3" sheetId="3" r:id="rId3"/>
  </sheets>
  <calcPr calcId="145621" calcMode="manual"/>
</workbook>
</file>

<file path=xl/calcChain.xml><?xml version="1.0" encoding="utf-8"?>
<calcChain xmlns="http://schemas.openxmlformats.org/spreadsheetml/2006/main">
  <c r="AN27" i="1" l="1"/>
  <c r="AN26" i="1"/>
  <c r="AN25" i="1"/>
  <c r="AN24" i="1"/>
  <c r="AN23" i="1"/>
  <c r="AN22" i="1"/>
  <c r="AN21" i="1"/>
  <c r="AN18" i="1"/>
  <c r="AN17" i="1"/>
  <c r="AN14" i="1"/>
  <c r="AN13" i="1"/>
  <c r="AN5" i="1"/>
  <c r="AN3" i="1"/>
  <c r="AN4" i="1"/>
  <c r="AM27" i="1"/>
  <c r="AM25" i="1"/>
  <c r="AM26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3" i="1"/>
  <c r="AM4" i="1"/>
  <c r="AL3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K3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 l="1"/>
  <c r="AK12" i="1"/>
  <c r="AK11" i="1"/>
  <c r="AK10" i="1"/>
  <c r="AK9" i="1"/>
  <c r="AK8" i="1"/>
  <c r="AK7" i="1"/>
  <c r="AK6" i="1"/>
  <c r="AK5" i="1"/>
  <c r="AK4" i="1"/>
  <c r="AH31" i="1" l="1"/>
  <c r="AH33" i="1"/>
  <c r="AG31" i="1"/>
  <c r="AG30" i="1"/>
  <c r="AF33" i="1"/>
  <c r="AF32" i="1"/>
  <c r="AF31" i="1"/>
  <c r="AC30" i="1"/>
  <c r="AA31" i="1"/>
  <c r="AA30" i="1"/>
  <c r="V32" i="1"/>
  <c r="V30" i="1"/>
  <c r="T33" i="1"/>
  <c r="T31" i="1"/>
  <c r="P33" i="1"/>
  <c r="P32" i="1"/>
  <c r="P31" i="1"/>
  <c r="P30" i="1"/>
  <c r="N32" i="1"/>
  <c r="N31" i="1"/>
  <c r="K31" i="1"/>
  <c r="H31" i="1"/>
  <c r="H30" i="1"/>
  <c r="F31" i="1"/>
  <c r="E31" i="1"/>
  <c r="D31" i="1"/>
  <c r="D30" i="1"/>
  <c r="C30" i="1"/>
  <c r="C31" i="1"/>
</calcChain>
</file>

<file path=xl/sharedStrings.xml><?xml version="1.0" encoding="utf-8"?>
<sst xmlns="http://schemas.openxmlformats.org/spreadsheetml/2006/main" count="900" uniqueCount="73">
  <si>
    <t>AT</t>
  </si>
  <si>
    <t>BE</t>
  </si>
  <si>
    <t>BG</t>
  </si>
  <si>
    <t>CS</t>
  </si>
  <si>
    <t>CY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</si>
  <si>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</si>
  <si>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</si>
  <si>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</si>
  <si>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</si>
  <si>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</si>
  <si>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</si>
  <si>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</si>
  <si>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</si>
  <si>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</si>
  <si>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</si>
  <si>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IS</t>
  </si>
  <si>
    <t>IT</t>
  </si>
  <si>
    <t>LT</t>
  </si>
  <si>
    <t>LU</t>
  </si>
  <si>
    <t>LV</t>
  </si>
  <si>
    <t>NL</t>
  </si>
  <si>
    <t>NO</t>
  </si>
  <si>
    <t>PL</t>
  </si>
  <si>
    <t>PT</t>
  </si>
  <si>
    <t>RO</t>
  </si>
  <si>
    <t>SE</t>
  </si>
  <si>
    <t>SK</t>
  </si>
  <si>
    <t>SL</t>
  </si>
  <si>
    <t>UK PRA</t>
  </si>
  <si>
    <t>UK - Gibraltar</t>
  </si>
  <si>
    <t>Guideline 2 - Progress report to EIOPA</t>
  </si>
  <si>
    <t>MT</t>
  </si>
  <si>
    <t>LI</t>
  </si>
  <si>
    <t>Guidelines on Forward Looking Assessment of Own Risks (based on the ORSA principles)</t>
  </si>
  <si>
    <t>Guideline 3 - Applicability of the threshold for the forward looking assessment of own risks</t>
  </si>
  <si>
    <t>Guideline 4 – Proportionality</t>
  </si>
  <si>
    <t>Guideline 5 – Role of the administrative, management or supervisory body: top-down approach</t>
  </si>
  <si>
    <t>Guideline 6 – Documentation</t>
  </si>
  <si>
    <t>Guideline 7 – Policy for the forward looking assessment of own risks</t>
  </si>
  <si>
    <t>Guideline 8 – Record of each forward looking assessment of own risks</t>
  </si>
  <si>
    <t>Guideline 9 – Internal report on the forward looking assessment of own risks</t>
  </si>
  <si>
    <t>Guideline 10 – Supervisory Report of the forward looking assessment of own risks</t>
  </si>
  <si>
    <t>Guideline 11 – Valuation and recognition of the overall solvency needs</t>
  </si>
  <si>
    <t>Guideline 12 – Assessment of the overall solvency needs</t>
  </si>
  <si>
    <t>Guideline 13 – Forward-looking perspective of the overall solvency needs</t>
  </si>
  <si>
    <t>Guideline 14 – Regulatory capital requirements</t>
  </si>
  <si>
    <t>Guideline 15 – Technical provisions</t>
  </si>
  <si>
    <t>Guideline 16 – Deviations from assumptions underlying the SCR calculation</t>
  </si>
  <si>
    <t>Guideline 17 – Link to the strategic management process and decision-making framework</t>
  </si>
  <si>
    <t xml:space="preserve">Guideline 18 – Frequency </t>
  </si>
  <si>
    <t>Guideline 19 – Scope of group forward looking assessment of own risks</t>
  </si>
  <si>
    <t xml:space="preserve">Guideline 20 – Reporting to the supervisory authorities </t>
  </si>
  <si>
    <t>Guideline 21 – Assessment of the impact of group specific risks on overall solvency needs</t>
  </si>
  <si>
    <t>Guideline 22 – General rule for group forward looking assessment of own risks</t>
  </si>
  <si>
    <t xml:space="preserve">Guideline 23 – Specific requirements for a single forward looking assessment of own risks’ document </t>
  </si>
  <si>
    <t xml:space="preserve">Guideline 24 – Internal model users </t>
  </si>
  <si>
    <t>Guideline 25 – Integration of related third-country insurance and re-insurance undertakings</t>
  </si>
  <si>
    <t>UK FCA</t>
  </si>
  <si>
    <t>GLs                                         NCA</t>
  </si>
  <si>
    <t>Guideline 1 – General provisions for Guidelines</t>
  </si>
  <si>
    <t>Y</t>
  </si>
  <si>
    <t>IC</t>
  </si>
  <si>
    <t>N</t>
  </si>
  <si>
    <t>NA</t>
  </si>
  <si>
    <t xml:space="preserve"> Comply ( Y) </t>
  </si>
  <si>
    <t xml:space="preserve"> Intend to Comply (IC)</t>
  </si>
  <si>
    <t>Not Comply (N)</t>
  </si>
  <si>
    <t>Not Applicable (NA)</t>
  </si>
  <si>
    <t xml:space="preserve">Comply ( Y) </t>
  </si>
  <si>
    <t>Intend to Comply (IC)</t>
  </si>
  <si>
    <t>TOTAL OVERVIEW RESULTS</t>
  </si>
  <si>
    <t>OVERVIEW RESULTS per GLs</t>
  </si>
  <si>
    <t>OVERVIEW RESULTS per 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</si>
</sst>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9"/>
      <color theme="1"/>
      <name val="Verdana"/>
      <family val="2"/>
    </font>
    <font>
      <b/>
      <i/>
      <sz val="18"/>
      <name val="Verdana"/>
      <family val="2"/>
    </font>
    <font>
      <b/>
      <sz val="14"/>
      <color theme="1"/>
      <name val="Verdana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BC5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DCDCD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45">
    <xf numFmtId="0" fontId="0" fillId="0" borderId="0" xfId="0"/>
    <xf numFmtId="0" fontId="1" fillId="0" borderId="0" xfId="1"/>
    <xf numFmtId="0" fontId="3" fillId="4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5" borderId="1" xfId="5" applyFont="1" applyFill="1" applyBorder="1" applyAlignment="1">
      <alignment horizontal="center" vertical="center" wrapText="1"/>
    </xf>
    <xf numFmtId="0" fontId="3" fillId="2" borderId="10" xfId="5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0" fontId="7" fillId="2" borderId="1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5" borderId="7" xfId="5" applyFont="1" applyFill="1" applyBorder="1" applyAlignment="1">
      <alignment horizontal="left" vertical="center" wrapText="1"/>
    </xf>
    <xf numFmtId="0" fontId="3" fillId="5" borderId="8" xfId="5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top" wrapText="1"/>
    </xf>
    <xf numFmtId="0" fontId="9" fillId="2" borderId="17" xfId="1" applyFont="1" applyFill="1" applyBorder="1" applyAlignment="1">
      <alignment horizontal="left" vertical="top" wrapText="1"/>
    </xf>
    <xf numFmtId="0" fontId="6" fillId="2" borderId="5" xfId="5" applyFont="1" applyFill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</cellXfs>
  <cellStyles count="6">
    <cellStyle name="Hypertextový odkaz 2" xfId="3"/>
    <cellStyle name="Normal" xfId="0" builtinId="0"/>
    <cellStyle name="Normal 2" xfId="1"/>
    <cellStyle name="Normal 2 2" xfId="5"/>
    <cellStyle name="Použitý hypertextový odkaz 2" xfId="4"/>
    <cellStyle name="Standard 2" xfId="2"/>
  </cellStyles>
  <dxfs count="0"/>
  <tableStyles count="0" defaultTableStyle="TableStyleMedium2" defaultPivotStyle="PivotStyleLight16"/>
  <colors>
    <mruColors>
      <color rgb="FF8BC5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tabSelected="1" topLeftCell="A21" zoomScale="75" zoomScaleNormal="75" workbookViewId="0">
      <selection activeCell="A30" sqref="A30:A33"/>
    </sheetView>
  </sheetViews>
  <sheetFormatPr defaultRowHeight="15" x14ac:dyDescent="0.25"/>
  <cols>
    <col min="1" max="2" width="36.85546875" customWidth="1"/>
    <col min="3" max="5" width="15.7109375" customWidth="1"/>
    <col min="6" max="6" width="15.7109375" style="5" customWidth="1"/>
    <col min="7" max="35" width="15.7109375" customWidth="1"/>
    <col min="37" max="37" width="25.5703125" customWidth="1"/>
    <col min="38" max="39" width="25.7109375" customWidth="1"/>
    <col min="40" max="40" width="25.5703125" customWidth="1"/>
  </cols>
  <sheetData>
    <row r="1" spans="1:40" ht="35.1" customHeight="1" thickTop="1" x14ac:dyDescent="0.2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2"/>
      <c r="AK1" s="28" t="s">
        <v>71</v>
      </c>
      <c r="AL1" s="29"/>
      <c r="AM1" s="29"/>
      <c r="AN1" s="30"/>
    </row>
    <row r="2" spans="1:40" s="4" customFormat="1" ht="35.1" customHeight="1" x14ac:dyDescent="0.25">
      <c r="A2" s="43" t="s">
        <v>58</v>
      </c>
      <c r="B2" s="44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32</v>
      </c>
      <c r="U2" s="3" t="s">
        <v>17</v>
      </c>
      <c r="V2" s="3" t="s">
        <v>18</v>
      </c>
      <c r="W2" s="3" t="s">
        <v>19</v>
      </c>
      <c r="X2" s="3" t="s">
        <v>31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  <c r="AE2" s="2" t="s">
        <v>26</v>
      </c>
      <c r="AF2" s="3" t="s">
        <v>27</v>
      </c>
      <c r="AG2" s="3" t="s">
        <v>28</v>
      </c>
      <c r="AH2" s="3" t="s">
        <v>57</v>
      </c>
      <c r="AI2" s="3" t="s">
        <v>29</v>
      </c>
      <c r="AJ2"/>
      <c r="AK2" s="17" t="s">
        <v>68</v>
      </c>
      <c r="AL2" s="18" t="s">
        <v>69</v>
      </c>
      <c r="AM2" s="18" t="s">
        <v>66</v>
      </c>
      <c r="AN2" s="19" t="s">
        <v>67</v>
      </c>
    </row>
    <row r="3" spans="1:40" ht="35.1" customHeight="1" thickBot="1" x14ac:dyDescent="0.3">
      <c r="A3" s="39" t="s">
        <v>59</v>
      </c>
      <c r="B3" s="40"/>
      <c r="C3" s="10" t="s">
        <v>60</v>
      </c>
      <c r="D3" s="10" t="s">
        <v>60</v>
      </c>
      <c r="E3" s="10" t="s">
        <v>61</v>
      </c>
      <c r="F3" s="10" t="s">
        <v>60</v>
      </c>
      <c r="G3" s="10" t="s">
        <v>61</v>
      </c>
      <c r="H3" s="10" t="s">
        <v>60</v>
      </c>
      <c r="I3" s="10" t="s">
        <v>60</v>
      </c>
      <c r="J3" s="10" t="s">
        <v>61</v>
      </c>
      <c r="K3" s="10" t="s">
        <v>60</v>
      </c>
      <c r="L3" s="10" t="s">
        <v>61</v>
      </c>
      <c r="M3" s="10" t="s">
        <v>60</v>
      </c>
      <c r="N3" s="10" t="s">
        <v>62</v>
      </c>
      <c r="O3" s="10" t="s">
        <v>61</v>
      </c>
      <c r="P3" s="10" t="s">
        <v>61</v>
      </c>
      <c r="Q3" s="10" t="s">
        <v>60</v>
      </c>
      <c r="R3" s="10" t="s">
        <v>61</v>
      </c>
      <c r="S3" s="10" t="s">
        <v>61</v>
      </c>
      <c r="T3" s="10" t="s">
        <v>61</v>
      </c>
      <c r="U3" s="10" t="s">
        <v>61</v>
      </c>
      <c r="V3" s="10" t="s">
        <v>60</v>
      </c>
      <c r="W3" s="10" t="s">
        <v>61</v>
      </c>
      <c r="X3" s="10" t="s">
        <v>60</v>
      </c>
      <c r="Y3" s="10" t="s">
        <v>60</v>
      </c>
      <c r="Z3" s="10" t="s">
        <v>61</v>
      </c>
      <c r="AA3" s="10" t="s">
        <v>61</v>
      </c>
      <c r="AB3" s="10" t="s">
        <v>61</v>
      </c>
      <c r="AC3" s="10" t="s">
        <v>60</v>
      </c>
      <c r="AD3" s="10" t="s">
        <v>60</v>
      </c>
      <c r="AE3" s="10" t="s">
        <v>61</v>
      </c>
      <c r="AF3" s="10" t="s">
        <v>61</v>
      </c>
      <c r="AG3" s="10" t="s">
        <v>60</v>
      </c>
      <c r="AH3" s="10" t="s">
        <v>61</v>
      </c>
      <c r="AI3" s="10" t="s">
        <v>61</v>
      </c>
      <c r="AK3" s="20">
        <f>COUNTIF(C3:AI3,"Y")</f>
        <v>14</v>
      </c>
      <c r="AL3" s="21">
        <f t="shared" ref="AL3:AL27" si="0">COUNTIF(C3:AI3,"IC")</f>
        <v>18</v>
      </c>
      <c r="AM3" s="21">
        <f t="shared" ref="AM3:AM27" si="1">COUNTIF(C3:AI3,"N")</f>
        <v>1</v>
      </c>
      <c r="AN3" s="22">
        <f>COUNTIF(C3:AI3,"NA")</f>
        <v>0</v>
      </c>
    </row>
    <row r="4" spans="1:40" ht="35.1" customHeight="1" thickTop="1" thickBot="1" x14ac:dyDescent="0.3">
      <c r="A4" s="37" t="s">
        <v>30</v>
      </c>
      <c r="B4" s="38"/>
      <c r="C4" s="6" t="s">
        <v>60</v>
      </c>
      <c r="D4" s="6" t="s">
        <v>61</v>
      </c>
      <c r="E4" s="6" t="s">
        <v>60</v>
      </c>
      <c r="F4" s="6" t="s">
        <v>61</v>
      </c>
      <c r="G4" s="6" t="s">
        <v>61</v>
      </c>
      <c r="H4" s="9" t="s">
        <v>61</v>
      </c>
      <c r="I4" s="6" t="s">
        <v>60</v>
      </c>
      <c r="J4" s="6" t="s">
        <v>61</v>
      </c>
      <c r="K4" s="6" t="s">
        <v>61</v>
      </c>
      <c r="L4" s="6" t="s">
        <v>61</v>
      </c>
      <c r="M4" s="6" t="s">
        <v>60</v>
      </c>
      <c r="N4" s="6" t="s">
        <v>60</v>
      </c>
      <c r="O4" s="6" t="s">
        <v>61</v>
      </c>
      <c r="P4" s="6" t="s">
        <v>61</v>
      </c>
      <c r="Q4" s="8" t="s">
        <v>60</v>
      </c>
      <c r="R4" s="6" t="s">
        <v>61</v>
      </c>
      <c r="S4" s="6" t="s">
        <v>61</v>
      </c>
      <c r="T4" s="6" t="s">
        <v>61</v>
      </c>
      <c r="U4" s="6" t="s">
        <v>61</v>
      </c>
      <c r="V4" s="6" t="s">
        <v>60</v>
      </c>
      <c r="W4" s="6" t="s">
        <v>61</v>
      </c>
      <c r="X4" s="6" t="s">
        <v>60</v>
      </c>
      <c r="Y4" s="6" t="s">
        <v>60</v>
      </c>
      <c r="Z4" s="6" t="s">
        <v>61</v>
      </c>
      <c r="AA4" s="6" t="s">
        <v>60</v>
      </c>
      <c r="AB4" s="6" t="s">
        <v>61</v>
      </c>
      <c r="AC4" s="6" t="s">
        <v>60</v>
      </c>
      <c r="AD4" s="6" t="s">
        <v>60</v>
      </c>
      <c r="AE4" s="6" t="s">
        <v>61</v>
      </c>
      <c r="AF4" s="6" t="s">
        <v>61</v>
      </c>
      <c r="AG4" s="6" t="s">
        <v>60</v>
      </c>
      <c r="AH4" s="6" t="s">
        <v>61</v>
      </c>
      <c r="AI4" s="6" t="s">
        <v>61</v>
      </c>
      <c r="AK4" s="23">
        <f t="shared" ref="AK4:AK13" si="2">COUNTIF(C4:AI4,"Y")</f>
        <v>13</v>
      </c>
      <c r="AL4" s="24">
        <f t="shared" si="0"/>
        <v>20</v>
      </c>
      <c r="AM4" s="24">
        <f t="shared" si="1"/>
        <v>0</v>
      </c>
      <c r="AN4" s="25">
        <f>COUNTIF(C4:AI4,"NA")</f>
        <v>0</v>
      </c>
    </row>
    <row r="5" spans="1:40" ht="35.1" customHeight="1" thickTop="1" thickBot="1" x14ac:dyDescent="0.3">
      <c r="A5" s="39" t="s">
        <v>34</v>
      </c>
      <c r="B5" s="40"/>
      <c r="C5" s="10" t="s">
        <v>61</v>
      </c>
      <c r="D5" s="10" t="s">
        <v>60</v>
      </c>
      <c r="E5" s="10" t="s">
        <v>61</v>
      </c>
      <c r="F5" s="10" t="s">
        <v>61</v>
      </c>
      <c r="G5" s="10" t="s">
        <v>61</v>
      </c>
      <c r="H5" s="10" t="s">
        <v>61</v>
      </c>
      <c r="I5" s="10" t="s">
        <v>60</v>
      </c>
      <c r="J5" s="10" t="s">
        <v>61</v>
      </c>
      <c r="K5" s="10" t="s">
        <v>60</v>
      </c>
      <c r="L5" s="10" t="s">
        <v>61</v>
      </c>
      <c r="M5" s="10" t="s">
        <v>60</v>
      </c>
      <c r="N5" s="10" t="s">
        <v>61</v>
      </c>
      <c r="O5" s="10" t="s">
        <v>61</v>
      </c>
      <c r="P5" s="10" t="s">
        <v>61</v>
      </c>
      <c r="Q5" s="10" t="s">
        <v>60</v>
      </c>
      <c r="R5" s="10" t="s">
        <v>61</v>
      </c>
      <c r="S5" s="10" t="s">
        <v>61</v>
      </c>
      <c r="T5" s="10" t="s">
        <v>61</v>
      </c>
      <c r="U5" s="10" t="s">
        <v>61</v>
      </c>
      <c r="V5" s="10" t="s">
        <v>62</v>
      </c>
      <c r="W5" s="10" t="s">
        <v>61</v>
      </c>
      <c r="X5" s="10" t="s">
        <v>60</v>
      </c>
      <c r="Y5" s="10" t="s">
        <v>60</v>
      </c>
      <c r="Z5" s="10" t="s">
        <v>61</v>
      </c>
      <c r="AA5" s="10" t="s">
        <v>61</v>
      </c>
      <c r="AB5" s="10" t="s">
        <v>61</v>
      </c>
      <c r="AC5" s="10" t="s">
        <v>60</v>
      </c>
      <c r="AD5" s="10" t="s">
        <v>60</v>
      </c>
      <c r="AE5" s="10" t="s">
        <v>61</v>
      </c>
      <c r="AF5" s="10" t="s">
        <v>61</v>
      </c>
      <c r="AG5" s="10" t="s">
        <v>60</v>
      </c>
      <c r="AH5" s="10" t="s">
        <v>63</v>
      </c>
      <c r="AI5" s="10" t="s">
        <v>61</v>
      </c>
      <c r="AK5" s="23">
        <f t="shared" si="2"/>
        <v>10</v>
      </c>
      <c r="AL5" s="24">
        <f t="shared" si="0"/>
        <v>21</v>
      </c>
      <c r="AM5" s="24">
        <f t="shared" si="1"/>
        <v>1</v>
      </c>
      <c r="AN5" s="25">
        <f>COUNTIF(C5:AI5,"NA")</f>
        <v>1</v>
      </c>
    </row>
    <row r="6" spans="1:40" ht="35.1" customHeight="1" thickTop="1" thickBot="1" x14ac:dyDescent="0.3">
      <c r="A6" s="37" t="s">
        <v>35</v>
      </c>
      <c r="B6" s="38"/>
      <c r="C6" s="6" t="s">
        <v>61</v>
      </c>
      <c r="D6" s="6" t="s">
        <v>60</v>
      </c>
      <c r="E6" s="6" t="s">
        <v>61</v>
      </c>
      <c r="F6" s="6" t="s">
        <v>61</v>
      </c>
      <c r="G6" s="6" t="s">
        <v>61</v>
      </c>
      <c r="H6" s="9" t="s">
        <v>60</v>
      </c>
      <c r="I6" s="6" t="s">
        <v>60</v>
      </c>
      <c r="J6" s="6" t="s">
        <v>61</v>
      </c>
      <c r="K6" s="6" t="s">
        <v>60</v>
      </c>
      <c r="L6" s="6" t="s">
        <v>61</v>
      </c>
      <c r="M6" s="6" t="s">
        <v>60</v>
      </c>
      <c r="N6" s="6" t="s">
        <v>62</v>
      </c>
      <c r="O6" s="6" t="s">
        <v>61</v>
      </c>
      <c r="P6" s="6" t="s">
        <v>61</v>
      </c>
      <c r="Q6" s="6" t="s">
        <v>60</v>
      </c>
      <c r="R6" s="6" t="s">
        <v>61</v>
      </c>
      <c r="S6" s="7" t="s">
        <v>61</v>
      </c>
      <c r="T6" s="6" t="s">
        <v>61</v>
      </c>
      <c r="U6" s="6" t="s">
        <v>61</v>
      </c>
      <c r="V6" s="6" t="s">
        <v>60</v>
      </c>
      <c r="W6" s="6" t="s">
        <v>61</v>
      </c>
      <c r="X6" s="6" t="s">
        <v>60</v>
      </c>
      <c r="Y6" s="6" t="s">
        <v>60</v>
      </c>
      <c r="Z6" s="6" t="s">
        <v>61</v>
      </c>
      <c r="AA6" s="6" t="s">
        <v>61</v>
      </c>
      <c r="AB6" s="6" t="s">
        <v>61</v>
      </c>
      <c r="AC6" s="6" t="s">
        <v>60</v>
      </c>
      <c r="AD6" s="6" t="s">
        <v>60</v>
      </c>
      <c r="AE6" s="6" t="s">
        <v>61</v>
      </c>
      <c r="AF6" s="6" t="s">
        <v>61</v>
      </c>
      <c r="AG6" s="6" t="s">
        <v>60</v>
      </c>
      <c r="AH6" s="6" t="s">
        <v>61</v>
      </c>
      <c r="AI6" s="6" t="s">
        <v>61</v>
      </c>
      <c r="AK6" s="23">
        <f t="shared" si="2"/>
        <v>12</v>
      </c>
      <c r="AL6" s="24">
        <f t="shared" si="0"/>
        <v>20</v>
      </c>
      <c r="AM6" s="24">
        <f t="shared" si="1"/>
        <v>1</v>
      </c>
      <c r="AN6" s="25">
        <v>0</v>
      </c>
    </row>
    <row r="7" spans="1:40" ht="35.1" customHeight="1" thickTop="1" thickBot="1" x14ac:dyDescent="0.3">
      <c r="A7" s="39" t="s">
        <v>36</v>
      </c>
      <c r="B7" s="40"/>
      <c r="C7" s="10" t="s">
        <v>61</v>
      </c>
      <c r="D7" s="10" t="s">
        <v>60</v>
      </c>
      <c r="E7" s="10" t="s">
        <v>61</v>
      </c>
      <c r="F7" s="10" t="s">
        <v>61</v>
      </c>
      <c r="G7" s="10" t="s">
        <v>61</v>
      </c>
      <c r="H7" s="10" t="s">
        <v>61</v>
      </c>
      <c r="I7" s="10" t="s">
        <v>60</v>
      </c>
      <c r="J7" s="10" t="s">
        <v>61</v>
      </c>
      <c r="K7" s="10" t="s">
        <v>60</v>
      </c>
      <c r="L7" s="10" t="s">
        <v>61</v>
      </c>
      <c r="M7" s="10" t="s">
        <v>60</v>
      </c>
      <c r="N7" s="10" t="s">
        <v>62</v>
      </c>
      <c r="O7" s="10" t="s">
        <v>61</v>
      </c>
      <c r="P7" s="10" t="s">
        <v>60</v>
      </c>
      <c r="Q7" s="10" t="s">
        <v>60</v>
      </c>
      <c r="R7" s="10" t="s">
        <v>61</v>
      </c>
      <c r="S7" s="10" t="s">
        <v>61</v>
      </c>
      <c r="T7" s="10" t="s">
        <v>61</v>
      </c>
      <c r="U7" s="10" t="s">
        <v>61</v>
      </c>
      <c r="V7" s="10" t="s">
        <v>60</v>
      </c>
      <c r="W7" s="10" t="s">
        <v>61</v>
      </c>
      <c r="X7" s="10" t="s">
        <v>60</v>
      </c>
      <c r="Y7" s="10" t="s">
        <v>60</v>
      </c>
      <c r="Z7" s="10" t="s">
        <v>61</v>
      </c>
      <c r="AA7" s="10" t="s">
        <v>61</v>
      </c>
      <c r="AB7" s="10" t="s">
        <v>61</v>
      </c>
      <c r="AC7" s="10" t="s">
        <v>60</v>
      </c>
      <c r="AD7" s="10" t="s">
        <v>60</v>
      </c>
      <c r="AE7" s="10" t="s">
        <v>61</v>
      </c>
      <c r="AF7" s="10" t="s">
        <v>61</v>
      </c>
      <c r="AG7" s="10" t="s">
        <v>60</v>
      </c>
      <c r="AH7" s="10" t="s">
        <v>61</v>
      </c>
      <c r="AI7" s="10" t="s">
        <v>61</v>
      </c>
      <c r="AK7" s="23">
        <f t="shared" si="2"/>
        <v>12</v>
      </c>
      <c r="AL7" s="24">
        <f t="shared" si="0"/>
        <v>20</v>
      </c>
      <c r="AM7" s="24">
        <f t="shared" si="1"/>
        <v>1</v>
      </c>
      <c r="AN7" s="25">
        <v>0</v>
      </c>
    </row>
    <row r="8" spans="1:40" ht="35.1" customHeight="1" thickTop="1" thickBot="1" x14ac:dyDescent="0.3">
      <c r="A8" s="37" t="s">
        <v>37</v>
      </c>
      <c r="B8" s="38"/>
      <c r="C8" s="6" t="s">
        <v>61</v>
      </c>
      <c r="D8" s="6" t="s">
        <v>60</v>
      </c>
      <c r="E8" s="6" t="s">
        <v>61</v>
      </c>
      <c r="F8" s="6" t="s">
        <v>61</v>
      </c>
      <c r="G8" s="6" t="s">
        <v>61</v>
      </c>
      <c r="H8" s="9" t="s">
        <v>61</v>
      </c>
      <c r="I8" s="6" t="s">
        <v>60</v>
      </c>
      <c r="J8" s="6" t="s">
        <v>61</v>
      </c>
      <c r="K8" s="6" t="s">
        <v>60</v>
      </c>
      <c r="L8" s="6" t="s">
        <v>61</v>
      </c>
      <c r="M8" s="6" t="s">
        <v>60</v>
      </c>
      <c r="N8" s="6" t="s">
        <v>62</v>
      </c>
      <c r="O8" s="6" t="s">
        <v>61</v>
      </c>
      <c r="P8" s="6" t="s">
        <v>61</v>
      </c>
      <c r="Q8" s="6" t="s">
        <v>60</v>
      </c>
      <c r="R8" s="6" t="s">
        <v>61</v>
      </c>
      <c r="S8" s="7" t="s">
        <v>61</v>
      </c>
      <c r="T8" s="6" t="s">
        <v>61</v>
      </c>
      <c r="U8" s="6" t="s">
        <v>61</v>
      </c>
      <c r="V8" s="6" t="s">
        <v>60</v>
      </c>
      <c r="W8" s="6" t="s">
        <v>61</v>
      </c>
      <c r="X8" s="6" t="s">
        <v>60</v>
      </c>
      <c r="Y8" s="6" t="s">
        <v>60</v>
      </c>
      <c r="Z8" s="6" t="s">
        <v>61</v>
      </c>
      <c r="AA8" s="6" t="s">
        <v>61</v>
      </c>
      <c r="AB8" s="6" t="s">
        <v>61</v>
      </c>
      <c r="AC8" s="6" t="s">
        <v>60</v>
      </c>
      <c r="AD8" s="6" t="s">
        <v>60</v>
      </c>
      <c r="AE8" s="6" t="s">
        <v>61</v>
      </c>
      <c r="AF8" s="6" t="s">
        <v>61</v>
      </c>
      <c r="AG8" s="6" t="s">
        <v>60</v>
      </c>
      <c r="AH8" s="6" t="s">
        <v>61</v>
      </c>
      <c r="AI8" s="6" t="s">
        <v>61</v>
      </c>
      <c r="AK8" s="23">
        <f t="shared" si="2"/>
        <v>11</v>
      </c>
      <c r="AL8" s="24">
        <f t="shared" si="0"/>
        <v>21</v>
      </c>
      <c r="AM8" s="24">
        <f t="shared" si="1"/>
        <v>1</v>
      </c>
      <c r="AN8" s="25">
        <v>0</v>
      </c>
    </row>
    <row r="9" spans="1:40" ht="35.1" customHeight="1" thickTop="1" thickBot="1" x14ac:dyDescent="0.3">
      <c r="A9" s="39" t="s">
        <v>38</v>
      </c>
      <c r="B9" s="40"/>
      <c r="C9" s="10" t="s">
        <v>61</v>
      </c>
      <c r="D9" s="10" t="s">
        <v>60</v>
      </c>
      <c r="E9" s="10" t="s">
        <v>61</v>
      </c>
      <c r="F9" s="10" t="s">
        <v>61</v>
      </c>
      <c r="G9" s="10" t="s">
        <v>61</v>
      </c>
      <c r="H9" s="10" t="s">
        <v>61</v>
      </c>
      <c r="I9" s="10" t="s">
        <v>60</v>
      </c>
      <c r="J9" s="10" t="s">
        <v>61</v>
      </c>
      <c r="K9" s="10" t="s">
        <v>60</v>
      </c>
      <c r="L9" s="10" t="s">
        <v>61</v>
      </c>
      <c r="M9" s="10" t="s">
        <v>60</v>
      </c>
      <c r="N9" s="10" t="s">
        <v>62</v>
      </c>
      <c r="O9" s="10" t="s">
        <v>61</v>
      </c>
      <c r="P9" s="10" t="s">
        <v>61</v>
      </c>
      <c r="Q9" s="10" t="s">
        <v>60</v>
      </c>
      <c r="R9" s="10" t="s">
        <v>61</v>
      </c>
      <c r="S9" s="10" t="s">
        <v>61</v>
      </c>
      <c r="T9" s="10" t="s">
        <v>61</v>
      </c>
      <c r="U9" s="10" t="s">
        <v>61</v>
      </c>
      <c r="V9" s="10" t="s">
        <v>60</v>
      </c>
      <c r="W9" s="10" t="s">
        <v>61</v>
      </c>
      <c r="X9" s="10" t="s">
        <v>60</v>
      </c>
      <c r="Y9" s="10" t="s">
        <v>60</v>
      </c>
      <c r="Z9" s="10" t="s">
        <v>61</v>
      </c>
      <c r="AA9" s="10" t="s">
        <v>61</v>
      </c>
      <c r="AB9" s="10" t="s">
        <v>61</v>
      </c>
      <c r="AC9" s="10" t="s">
        <v>60</v>
      </c>
      <c r="AD9" s="10" t="s">
        <v>60</v>
      </c>
      <c r="AE9" s="10" t="s">
        <v>61</v>
      </c>
      <c r="AF9" s="10" t="s">
        <v>61</v>
      </c>
      <c r="AG9" s="10" t="s">
        <v>60</v>
      </c>
      <c r="AH9" s="10" t="s">
        <v>61</v>
      </c>
      <c r="AI9" s="10" t="s">
        <v>61</v>
      </c>
      <c r="AK9" s="23">
        <f t="shared" si="2"/>
        <v>11</v>
      </c>
      <c r="AL9" s="24">
        <f t="shared" si="0"/>
        <v>21</v>
      </c>
      <c r="AM9" s="24">
        <f t="shared" si="1"/>
        <v>1</v>
      </c>
      <c r="AN9" s="25">
        <v>0</v>
      </c>
    </row>
    <row r="10" spans="1:40" ht="35.1" customHeight="1" thickTop="1" thickBot="1" x14ac:dyDescent="0.3">
      <c r="A10" s="37" t="s">
        <v>39</v>
      </c>
      <c r="B10" s="38"/>
      <c r="C10" s="6" t="s">
        <v>61</v>
      </c>
      <c r="D10" s="6" t="s">
        <v>60</v>
      </c>
      <c r="E10" s="6" t="s">
        <v>61</v>
      </c>
      <c r="F10" s="6" t="s">
        <v>61</v>
      </c>
      <c r="G10" s="6" t="s">
        <v>61</v>
      </c>
      <c r="H10" s="9" t="s">
        <v>61</v>
      </c>
      <c r="I10" s="6" t="s">
        <v>60</v>
      </c>
      <c r="J10" s="6" t="s">
        <v>61</v>
      </c>
      <c r="K10" s="6" t="s">
        <v>60</v>
      </c>
      <c r="L10" s="6" t="s">
        <v>61</v>
      </c>
      <c r="M10" s="6" t="s">
        <v>60</v>
      </c>
      <c r="N10" s="6" t="s">
        <v>62</v>
      </c>
      <c r="O10" s="6" t="s">
        <v>61</v>
      </c>
      <c r="P10" s="6" t="s">
        <v>61</v>
      </c>
      <c r="Q10" s="6" t="s">
        <v>60</v>
      </c>
      <c r="R10" s="6" t="s">
        <v>61</v>
      </c>
      <c r="S10" s="7" t="s">
        <v>61</v>
      </c>
      <c r="T10" s="6" t="s">
        <v>61</v>
      </c>
      <c r="U10" s="6" t="s">
        <v>61</v>
      </c>
      <c r="V10" s="6" t="s">
        <v>60</v>
      </c>
      <c r="W10" s="6" t="s">
        <v>61</v>
      </c>
      <c r="X10" s="6" t="s">
        <v>60</v>
      </c>
      <c r="Y10" s="6" t="s">
        <v>60</v>
      </c>
      <c r="Z10" s="6" t="s">
        <v>61</v>
      </c>
      <c r="AA10" s="6" t="s">
        <v>61</v>
      </c>
      <c r="AB10" s="6" t="s">
        <v>61</v>
      </c>
      <c r="AC10" s="6" t="s">
        <v>60</v>
      </c>
      <c r="AD10" s="6" t="s">
        <v>60</v>
      </c>
      <c r="AE10" s="6" t="s">
        <v>61</v>
      </c>
      <c r="AF10" s="6" t="s">
        <v>61</v>
      </c>
      <c r="AG10" s="6" t="s">
        <v>60</v>
      </c>
      <c r="AH10" s="6" t="s">
        <v>61</v>
      </c>
      <c r="AI10" s="6" t="s">
        <v>61</v>
      </c>
      <c r="AK10" s="23">
        <f t="shared" si="2"/>
        <v>11</v>
      </c>
      <c r="AL10" s="24">
        <f t="shared" si="0"/>
        <v>21</v>
      </c>
      <c r="AM10" s="24">
        <f t="shared" si="1"/>
        <v>1</v>
      </c>
      <c r="AN10" s="25">
        <v>0</v>
      </c>
    </row>
    <row r="11" spans="1:40" ht="35.1" customHeight="1" thickTop="1" thickBot="1" x14ac:dyDescent="0.3">
      <c r="A11" s="39" t="s">
        <v>40</v>
      </c>
      <c r="B11" s="40"/>
      <c r="C11" s="10" t="s">
        <v>61</v>
      </c>
      <c r="D11" s="10" t="s">
        <v>60</v>
      </c>
      <c r="E11" s="10" t="s">
        <v>61</v>
      </c>
      <c r="F11" s="10" t="s">
        <v>61</v>
      </c>
      <c r="G11" s="10" t="s">
        <v>61</v>
      </c>
      <c r="H11" s="10" t="s">
        <v>61</v>
      </c>
      <c r="I11" s="10" t="s">
        <v>60</v>
      </c>
      <c r="J11" s="10" t="s">
        <v>61</v>
      </c>
      <c r="K11" s="10" t="s">
        <v>60</v>
      </c>
      <c r="L11" s="10" t="s">
        <v>61</v>
      </c>
      <c r="M11" s="10" t="s">
        <v>60</v>
      </c>
      <c r="N11" s="10" t="s">
        <v>61</v>
      </c>
      <c r="O11" s="10" t="s">
        <v>61</v>
      </c>
      <c r="P11" s="10" t="s">
        <v>60</v>
      </c>
      <c r="Q11" s="10" t="s">
        <v>60</v>
      </c>
      <c r="R11" s="10" t="s">
        <v>61</v>
      </c>
      <c r="S11" s="10" t="s">
        <v>61</v>
      </c>
      <c r="T11" s="10" t="s">
        <v>61</v>
      </c>
      <c r="U11" s="10" t="s">
        <v>61</v>
      </c>
      <c r="V11" s="10" t="s">
        <v>60</v>
      </c>
      <c r="W11" s="10" t="s">
        <v>61</v>
      </c>
      <c r="X11" s="10" t="s">
        <v>60</v>
      </c>
      <c r="Y11" s="10" t="s">
        <v>60</v>
      </c>
      <c r="Z11" s="10" t="s">
        <v>61</v>
      </c>
      <c r="AA11" s="10" t="s">
        <v>61</v>
      </c>
      <c r="AB11" s="10" t="s">
        <v>61</v>
      </c>
      <c r="AC11" s="10" t="s">
        <v>60</v>
      </c>
      <c r="AD11" s="10" t="s">
        <v>60</v>
      </c>
      <c r="AE11" s="10" t="s">
        <v>61</v>
      </c>
      <c r="AF11" s="10" t="s">
        <v>61</v>
      </c>
      <c r="AG11" s="10" t="s">
        <v>60</v>
      </c>
      <c r="AH11" s="10" t="s">
        <v>61</v>
      </c>
      <c r="AI11" s="10" t="s">
        <v>61</v>
      </c>
      <c r="AK11" s="23">
        <f t="shared" si="2"/>
        <v>12</v>
      </c>
      <c r="AL11" s="24">
        <f t="shared" si="0"/>
        <v>21</v>
      </c>
      <c r="AM11" s="24">
        <f t="shared" si="1"/>
        <v>0</v>
      </c>
      <c r="AN11" s="25">
        <v>0</v>
      </c>
    </row>
    <row r="12" spans="1:40" ht="35.1" customHeight="1" thickTop="1" thickBot="1" x14ac:dyDescent="0.3">
      <c r="A12" s="37" t="s">
        <v>41</v>
      </c>
      <c r="B12" s="38"/>
      <c r="C12" s="6" t="s">
        <v>61</v>
      </c>
      <c r="D12" s="6" t="s">
        <v>60</v>
      </c>
      <c r="E12" s="6" t="s">
        <v>61</v>
      </c>
      <c r="F12" s="6" t="s">
        <v>61</v>
      </c>
      <c r="G12" s="6" t="s">
        <v>61</v>
      </c>
      <c r="H12" s="9" t="s">
        <v>61</v>
      </c>
      <c r="I12" s="6" t="s">
        <v>60</v>
      </c>
      <c r="J12" s="6" t="s">
        <v>61</v>
      </c>
      <c r="K12" s="6" t="s">
        <v>60</v>
      </c>
      <c r="L12" s="6" t="s">
        <v>61</v>
      </c>
      <c r="M12" s="6" t="s">
        <v>60</v>
      </c>
      <c r="N12" s="6" t="s">
        <v>61</v>
      </c>
      <c r="O12" s="6" t="s">
        <v>61</v>
      </c>
      <c r="P12" s="6" t="s">
        <v>61</v>
      </c>
      <c r="Q12" s="6" t="s">
        <v>60</v>
      </c>
      <c r="R12" s="6" t="s">
        <v>61</v>
      </c>
      <c r="S12" s="6" t="s">
        <v>61</v>
      </c>
      <c r="T12" s="6" t="s">
        <v>61</v>
      </c>
      <c r="U12" s="6" t="s">
        <v>61</v>
      </c>
      <c r="V12" s="6" t="s">
        <v>60</v>
      </c>
      <c r="W12" s="6" t="s">
        <v>61</v>
      </c>
      <c r="X12" s="6" t="s">
        <v>60</v>
      </c>
      <c r="Y12" s="6" t="s">
        <v>60</v>
      </c>
      <c r="Z12" s="6" t="s">
        <v>61</v>
      </c>
      <c r="AA12" s="6" t="s">
        <v>61</v>
      </c>
      <c r="AB12" s="6" t="s">
        <v>61</v>
      </c>
      <c r="AC12" s="6" t="s">
        <v>60</v>
      </c>
      <c r="AD12" s="6" t="s">
        <v>60</v>
      </c>
      <c r="AE12" s="6" t="s">
        <v>61</v>
      </c>
      <c r="AF12" s="6" t="s">
        <v>62</v>
      </c>
      <c r="AG12" s="6" t="s">
        <v>60</v>
      </c>
      <c r="AH12" s="6" t="s">
        <v>61</v>
      </c>
      <c r="AI12" s="6" t="s">
        <v>61</v>
      </c>
      <c r="AK12" s="23">
        <f t="shared" si="2"/>
        <v>11</v>
      </c>
      <c r="AL12" s="24">
        <f t="shared" si="0"/>
        <v>21</v>
      </c>
      <c r="AM12" s="24">
        <f t="shared" si="1"/>
        <v>1</v>
      </c>
      <c r="AN12" s="25">
        <v>0</v>
      </c>
    </row>
    <row r="13" spans="1:40" ht="35.1" customHeight="1" thickTop="1" thickBot="1" x14ac:dyDescent="0.3">
      <c r="A13" s="39" t="s">
        <v>42</v>
      </c>
      <c r="B13" s="40"/>
      <c r="C13" s="10" t="s">
        <v>61</v>
      </c>
      <c r="D13" s="10" t="s">
        <v>60</v>
      </c>
      <c r="E13" s="10" t="s">
        <v>61</v>
      </c>
      <c r="F13" s="10" t="s">
        <v>61</v>
      </c>
      <c r="G13" s="10" t="s">
        <v>61</v>
      </c>
      <c r="H13" s="10" t="s">
        <v>61</v>
      </c>
      <c r="I13" s="10" t="s">
        <v>60</v>
      </c>
      <c r="J13" s="10" t="s">
        <v>61</v>
      </c>
      <c r="K13" s="10" t="s">
        <v>60</v>
      </c>
      <c r="L13" s="10" t="s">
        <v>61</v>
      </c>
      <c r="M13" s="10" t="s">
        <v>60</v>
      </c>
      <c r="N13" s="10" t="s">
        <v>62</v>
      </c>
      <c r="O13" s="10" t="s">
        <v>61</v>
      </c>
      <c r="P13" s="10" t="s">
        <v>63</v>
      </c>
      <c r="Q13" s="10" t="s">
        <v>60</v>
      </c>
      <c r="R13" s="10" t="s">
        <v>61</v>
      </c>
      <c r="S13" s="10" t="s">
        <v>61</v>
      </c>
      <c r="T13" s="10" t="s">
        <v>61</v>
      </c>
      <c r="U13" s="10" t="s">
        <v>61</v>
      </c>
      <c r="V13" s="10" t="s">
        <v>60</v>
      </c>
      <c r="W13" s="10" t="s">
        <v>61</v>
      </c>
      <c r="X13" s="10" t="s">
        <v>60</v>
      </c>
      <c r="Y13" s="10" t="s">
        <v>60</v>
      </c>
      <c r="Z13" s="10" t="s">
        <v>61</v>
      </c>
      <c r="AA13" s="10" t="s">
        <v>61</v>
      </c>
      <c r="AB13" s="10" t="s">
        <v>61</v>
      </c>
      <c r="AC13" s="10" t="s">
        <v>60</v>
      </c>
      <c r="AD13" s="10" t="s">
        <v>60</v>
      </c>
      <c r="AE13" s="10" t="s">
        <v>61</v>
      </c>
      <c r="AF13" s="10" t="s">
        <v>63</v>
      </c>
      <c r="AG13" s="10" t="s">
        <v>61</v>
      </c>
      <c r="AH13" s="10" t="s">
        <v>63</v>
      </c>
      <c r="AI13" s="10" t="s">
        <v>61</v>
      </c>
      <c r="AK13" s="23">
        <f t="shared" si="2"/>
        <v>10</v>
      </c>
      <c r="AL13" s="24">
        <f t="shared" si="0"/>
        <v>19</v>
      </c>
      <c r="AM13" s="24">
        <f t="shared" si="1"/>
        <v>1</v>
      </c>
      <c r="AN13" s="25">
        <f>COUNTIF(C13:AI13,"NA")</f>
        <v>3</v>
      </c>
    </row>
    <row r="14" spans="1:40" ht="35.1" customHeight="1" thickTop="1" thickBot="1" x14ac:dyDescent="0.3">
      <c r="A14" s="37" t="s">
        <v>43</v>
      </c>
      <c r="B14" s="38"/>
      <c r="C14" s="6" t="s">
        <v>61</v>
      </c>
      <c r="D14" s="6" t="s">
        <v>60</v>
      </c>
      <c r="E14" s="6" t="s">
        <v>61</v>
      </c>
      <c r="F14" s="6" t="s">
        <v>61</v>
      </c>
      <c r="G14" s="6" t="s">
        <v>61</v>
      </c>
      <c r="H14" s="9" t="s">
        <v>61</v>
      </c>
      <c r="I14" s="6" t="s">
        <v>60</v>
      </c>
      <c r="J14" s="6" t="s">
        <v>61</v>
      </c>
      <c r="K14" s="6" t="s">
        <v>60</v>
      </c>
      <c r="L14" s="6" t="s">
        <v>61</v>
      </c>
      <c r="M14" s="6" t="s">
        <v>60</v>
      </c>
      <c r="N14" s="6" t="s">
        <v>61</v>
      </c>
      <c r="O14" s="6" t="s">
        <v>61</v>
      </c>
      <c r="P14" s="6" t="s">
        <v>61</v>
      </c>
      <c r="Q14" s="6" t="s">
        <v>60</v>
      </c>
      <c r="R14" s="6" t="s">
        <v>61</v>
      </c>
      <c r="S14" s="7" t="s">
        <v>61</v>
      </c>
      <c r="T14" s="6" t="s">
        <v>61</v>
      </c>
      <c r="U14" s="6" t="s">
        <v>61</v>
      </c>
      <c r="V14" s="6" t="s">
        <v>60</v>
      </c>
      <c r="W14" s="6" t="s">
        <v>61</v>
      </c>
      <c r="X14" s="6" t="s">
        <v>60</v>
      </c>
      <c r="Y14" s="6" t="s">
        <v>60</v>
      </c>
      <c r="Z14" s="6" t="s">
        <v>61</v>
      </c>
      <c r="AA14" s="6" t="s">
        <v>61</v>
      </c>
      <c r="AB14" s="6" t="s">
        <v>61</v>
      </c>
      <c r="AC14" s="6" t="s">
        <v>60</v>
      </c>
      <c r="AD14" s="6" t="s">
        <v>60</v>
      </c>
      <c r="AE14" s="6" t="s">
        <v>61</v>
      </c>
      <c r="AF14" s="6" t="s">
        <v>62</v>
      </c>
      <c r="AG14" s="6" t="s">
        <v>61</v>
      </c>
      <c r="AH14" s="6" t="s">
        <v>63</v>
      </c>
      <c r="AI14" s="6" t="s">
        <v>61</v>
      </c>
      <c r="AK14" s="23">
        <f t="shared" ref="AK14:AK27" si="3">COUNTIF(C14:AI14,"Y")</f>
        <v>10</v>
      </c>
      <c r="AL14" s="24">
        <f t="shared" si="0"/>
        <v>21</v>
      </c>
      <c r="AM14" s="24">
        <f t="shared" si="1"/>
        <v>1</v>
      </c>
      <c r="AN14" s="25">
        <f>COUNTIF(C14:AI14,"NA")</f>
        <v>1</v>
      </c>
    </row>
    <row r="15" spans="1:40" ht="35.1" customHeight="1" thickTop="1" thickBot="1" x14ac:dyDescent="0.3">
      <c r="A15" s="39" t="s">
        <v>44</v>
      </c>
      <c r="B15" s="40"/>
      <c r="C15" s="10" t="s">
        <v>61</v>
      </c>
      <c r="D15" s="10" t="s">
        <v>60</v>
      </c>
      <c r="E15" s="10" t="s">
        <v>61</v>
      </c>
      <c r="F15" s="10" t="s">
        <v>61</v>
      </c>
      <c r="G15" s="10" t="s">
        <v>61</v>
      </c>
      <c r="H15" s="10" t="s">
        <v>61</v>
      </c>
      <c r="I15" s="10" t="s">
        <v>60</v>
      </c>
      <c r="J15" s="10" t="s">
        <v>61</v>
      </c>
      <c r="K15" s="10" t="s">
        <v>60</v>
      </c>
      <c r="L15" s="10" t="s">
        <v>61</v>
      </c>
      <c r="M15" s="10" t="s">
        <v>60</v>
      </c>
      <c r="N15" s="10" t="s">
        <v>61</v>
      </c>
      <c r="O15" s="10" t="s">
        <v>61</v>
      </c>
      <c r="P15" s="10" t="s">
        <v>60</v>
      </c>
      <c r="Q15" s="10" t="s">
        <v>60</v>
      </c>
      <c r="R15" s="10" t="s">
        <v>61</v>
      </c>
      <c r="S15" s="10" t="s">
        <v>61</v>
      </c>
      <c r="T15" s="10" t="s">
        <v>61</v>
      </c>
      <c r="U15" s="10" t="s">
        <v>61</v>
      </c>
      <c r="V15" s="10" t="s">
        <v>60</v>
      </c>
      <c r="W15" s="10" t="s">
        <v>61</v>
      </c>
      <c r="X15" s="10" t="s">
        <v>60</v>
      </c>
      <c r="Y15" s="10" t="s">
        <v>60</v>
      </c>
      <c r="Z15" s="10" t="s">
        <v>61</v>
      </c>
      <c r="AA15" s="10" t="s">
        <v>61</v>
      </c>
      <c r="AB15" s="10" t="s">
        <v>61</v>
      </c>
      <c r="AC15" s="10" t="s">
        <v>60</v>
      </c>
      <c r="AD15" s="10" t="s">
        <v>60</v>
      </c>
      <c r="AE15" s="10" t="s">
        <v>61</v>
      </c>
      <c r="AF15" s="10" t="s">
        <v>61</v>
      </c>
      <c r="AG15" s="10" t="s">
        <v>61</v>
      </c>
      <c r="AH15" s="10" t="s">
        <v>63</v>
      </c>
      <c r="AI15" s="10" t="s">
        <v>61</v>
      </c>
      <c r="AK15" s="23">
        <f t="shared" si="3"/>
        <v>11</v>
      </c>
      <c r="AL15" s="24">
        <f t="shared" si="0"/>
        <v>21</v>
      </c>
      <c r="AM15" s="24">
        <f t="shared" si="1"/>
        <v>0</v>
      </c>
      <c r="AN15" s="25">
        <v>1</v>
      </c>
    </row>
    <row r="16" spans="1:40" ht="35.1" customHeight="1" thickTop="1" thickBot="1" x14ac:dyDescent="0.3">
      <c r="A16" s="37" t="s">
        <v>45</v>
      </c>
      <c r="B16" s="38"/>
      <c r="C16" s="6" t="s">
        <v>61</v>
      </c>
      <c r="D16" s="6" t="s">
        <v>60</v>
      </c>
      <c r="E16" s="6" t="s">
        <v>61</v>
      </c>
      <c r="F16" s="6" t="s">
        <v>61</v>
      </c>
      <c r="G16" s="6" t="s">
        <v>61</v>
      </c>
      <c r="H16" s="9" t="s">
        <v>61</v>
      </c>
      <c r="I16" s="6" t="s">
        <v>60</v>
      </c>
      <c r="J16" s="6" t="s">
        <v>61</v>
      </c>
      <c r="K16" s="6" t="s">
        <v>60</v>
      </c>
      <c r="L16" s="6" t="s">
        <v>61</v>
      </c>
      <c r="M16" s="6" t="s">
        <v>60</v>
      </c>
      <c r="N16" s="6" t="s">
        <v>61</v>
      </c>
      <c r="O16" s="6" t="s">
        <v>61</v>
      </c>
      <c r="P16" s="6" t="s">
        <v>61</v>
      </c>
      <c r="Q16" s="6" t="s">
        <v>60</v>
      </c>
      <c r="R16" s="6" t="s">
        <v>61</v>
      </c>
      <c r="S16" s="6" t="s">
        <v>61</v>
      </c>
      <c r="T16" s="6" t="s">
        <v>61</v>
      </c>
      <c r="U16" s="6" t="s">
        <v>61</v>
      </c>
      <c r="V16" s="6" t="s">
        <v>60</v>
      </c>
      <c r="W16" s="6" t="s">
        <v>61</v>
      </c>
      <c r="X16" s="6" t="s">
        <v>60</v>
      </c>
      <c r="Y16" s="6" t="s">
        <v>60</v>
      </c>
      <c r="Z16" s="6" t="s">
        <v>61</v>
      </c>
      <c r="AA16" s="6" t="s">
        <v>61</v>
      </c>
      <c r="AB16" s="6" t="s">
        <v>61</v>
      </c>
      <c r="AC16" s="6" t="s">
        <v>60</v>
      </c>
      <c r="AD16" s="6" t="s">
        <v>60</v>
      </c>
      <c r="AE16" s="6" t="s">
        <v>61</v>
      </c>
      <c r="AF16" s="6" t="s">
        <v>61</v>
      </c>
      <c r="AG16" s="6" t="s">
        <v>61</v>
      </c>
      <c r="AH16" s="6" t="s">
        <v>63</v>
      </c>
      <c r="AI16" s="6" t="s">
        <v>61</v>
      </c>
      <c r="AK16" s="23">
        <f t="shared" si="3"/>
        <v>10</v>
      </c>
      <c r="AL16" s="24">
        <f t="shared" si="0"/>
        <v>22</v>
      </c>
      <c r="AM16" s="24">
        <f t="shared" si="1"/>
        <v>0</v>
      </c>
      <c r="AN16" s="25">
        <v>1</v>
      </c>
    </row>
    <row r="17" spans="1:40" ht="35.1" customHeight="1" thickTop="1" thickBot="1" x14ac:dyDescent="0.3">
      <c r="A17" s="39" t="s">
        <v>46</v>
      </c>
      <c r="B17" s="40"/>
      <c r="C17" s="10" t="s">
        <v>61</v>
      </c>
      <c r="D17" s="10" t="s">
        <v>60</v>
      </c>
      <c r="E17" s="10" t="s">
        <v>61</v>
      </c>
      <c r="F17" s="10" t="s">
        <v>61</v>
      </c>
      <c r="G17" s="10" t="s">
        <v>61</v>
      </c>
      <c r="H17" s="10" t="s">
        <v>61</v>
      </c>
      <c r="I17" s="10" t="s">
        <v>61</v>
      </c>
      <c r="J17" s="10" t="s">
        <v>61</v>
      </c>
      <c r="K17" s="10" t="s">
        <v>60</v>
      </c>
      <c r="L17" s="10" t="s">
        <v>61</v>
      </c>
      <c r="M17" s="10" t="s">
        <v>60</v>
      </c>
      <c r="N17" s="10" t="s">
        <v>62</v>
      </c>
      <c r="O17" s="10" t="s">
        <v>61</v>
      </c>
      <c r="P17" s="10" t="s">
        <v>63</v>
      </c>
      <c r="Q17" s="10" t="s">
        <v>60</v>
      </c>
      <c r="R17" s="10" t="s">
        <v>61</v>
      </c>
      <c r="S17" s="10" t="s">
        <v>61</v>
      </c>
      <c r="T17" s="10" t="s">
        <v>61</v>
      </c>
      <c r="U17" s="10" t="s">
        <v>61</v>
      </c>
      <c r="V17" s="10" t="s">
        <v>60</v>
      </c>
      <c r="W17" s="10" t="s">
        <v>61</v>
      </c>
      <c r="X17" s="10" t="s">
        <v>60</v>
      </c>
      <c r="Y17" s="10" t="s">
        <v>60</v>
      </c>
      <c r="Z17" s="10" t="s">
        <v>61</v>
      </c>
      <c r="AA17" s="10" t="s">
        <v>61</v>
      </c>
      <c r="AB17" s="10" t="s">
        <v>61</v>
      </c>
      <c r="AC17" s="10" t="s">
        <v>60</v>
      </c>
      <c r="AD17" s="10" t="s">
        <v>60</v>
      </c>
      <c r="AE17" s="10" t="s">
        <v>61</v>
      </c>
      <c r="AF17" s="10" t="s">
        <v>61</v>
      </c>
      <c r="AG17" s="10" t="s">
        <v>61</v>
      </c>
      <c r="AH17" s="10" t="s">
        <v>63</v>
      </c>
      <c r="AI17" s="10" t="s">
        <v>61</v>
      </c>
      <c r="AK17" s="23">
        <f t="shared" si="3"/>
        <v>9</v>
      </c>
      <c r="AL17" s="24">
        <f t="shared" si="0"/>
        <v>21</v>
      </c>
      <c r="AM17" s="24">
        <f t="shared" si="1"/>
        <v>1</v>
      </c>
      <c r="AN17" s="25">
        <f>COUNTIF(C17:AI17,"NA")</f>
        <v>2</v>
      </c>
    </row>
    <row r="18" spans="1:40" ht="35.1" customHeight="1" thickTop="1" thickBot="1" x14ac:dyDescent="0.3">
      <c r="A18" s="37" t="s">
        <v>47</v>
      </c>
      <c r="B18" s="38"/>
      <c r="C18" s="6" t="s">
        <v>61</v>
      </c>
      <c r="D18" s="6" t="s">
        <v>60</v>
      </c>
      <c r="E18" s="6" t="s">
        <v>61</v>
      </c>
      <c r="F18" s="6" t="s">
        <v>61</v>
      </c>
      <c r="G18" s="6" t="s">
        <v>61</v>
      </c>
      <c r="H18" s="9" t="s">
        <v>61</v>
      </c>
      <c r="I18" s="6" t="s">
        <v>60</v>
      </c>
      <c r="J18" s="6" t="s">
        <v>61</v>
      </c>
      <c r="K18" s="6" t="s">
        <v>60</v>
      </c>
      <c r="L18" s="6" t="s">
        <v>61</v>
      </c>
      <c r="M18" s="6" t="s">
        <v>60</v>
      </c>
      <c r="N18" s="6" t="s">
        <v>61</v>
      </c>
      <c r="O18" s="6" t="s">
        <v>61</v>
      </c>
      <c r="P18" s="6" t="s">
        <v>63</v>
      </c>
      <c r="Q18" s="6" t="s">
        <v>60</v>
      </c>
      <c r="R18" s="6" t="s">
        <v>61</v>
      </c>
      <c r="S18" s="6" t="s">
        <v>61</v>
      </c>
      <c r="T18" s="6" t="s">
        <v>61</v>
      </c>
      <c r="U18" s="6" t="s">
        <v>61</v>
      </c>
      <c r="V18" s="6" t="s">
        <v>60</v>
      </c>
      <c r="W18" s="6" t="s">
        <v>61</v>
      </c>
      <c r="X18" s="6" t="s">
        <v>60</v>
      </c>
      <c r="Y18" s="6" t="s">
        <v>60</v>
      </c>
      <c r="Z18" s="6" t="s">
        <v>61</v>
      </c>
      <c r="AA18" s="6" t="s">
        <v>61</v>
      </c>
      <c r="AB18" s="6" t="s">
        <v>61</v>
      </c>
      <c r="AC18" s="6" t="s">
        <v>60</v>
      </c>
      <c r="AD18" s="6" t="s">
        <v>60</v>
      </c>
      <c r="AE18" s="6" t="s">
        <v>61</v>
      </c>
      <c r="AF18" s="6" t="s">
        <v>62</v>
      </c>
      <c r="AG18" s="6" t="s">
        <v>61</v>
      </c>
      <c r="AH18" s="6" t="s">
        <v>63</v>
      </c>
      <c r="AI18" s="6" t="s">
        <v>61</v>
      </c>
      <c r="AK18" s="23">
        <f t="shared" si="3"/>
        <v>10</v>
      </c>
      <c r="AL18" s="24">
        <f t="shared" si="0"/>
        <v>20</v>
      </c>
      <c r="AM18" s="24">
        <f t="shared" si="1"/>
        <v>1</v>
      </c>
      <c r="AN18" s="25">
        <f>COUNTIF(C18:AI18,"NA")</f>
        <v>2</v>
      </c>
    </row>
    <row r="19" spans="1:40" ht="35.1" customHeight="1" thickTop="1" thickBot="1" x14ac:dyDescent="0.3">
      <c r="A19" s="39" t="s">
        <v>48</v>
      </c>
      <c r="B19" s="40"/>
      <c r="C19" s="10" t="s">
        <v>61</v>
      </c>
      <c r="D19" s="10" t="s">
        <v>60</v>
      </c>
      <c r="E19" s="10" t="s">
        <v>61</v>
      </c>
      <c r="F19" s="10" t="s">
        <v>61</v>
      </c>
      <c r="G19" s="10" t="s">
        <v>61</v>
      </c>
      <c r="H19" s="10" t="s">
        <v>61</v>
      </c>
      <c r="I19" s="10" t="s">
        <v>60</v>
      </c>
      <c r="J19" s="10" t="s">
        <v>61</v>
      </c>
      <c r="K19" s="10" t="s">
        <v>60</v>
      </c>
      <c r="L19" s="10" t="s">
        <v>61</v>
      </c>
      <c r="M19" s="10" t="s">
        <v>60</v>
      </c>
      <c r="N19" s="10" t="s">
        <v>62</v>
      </c>
      <c r="O19" s="10" t="s">
        <v>61</v>
      </c>
      <c r="P19" s="10" t="s">
        <v>61</v>
      </c>
      <c r="Q19" s="10" t="s">
        <v>60</v>
      </c>
      <c r="R19" s="10" t="s">
        <v>61</v>
      </c>
      <c r="S19" s="10" t="s">
        <v>61</v>
      </c>
      <c r="T19" s="10" t="s">
        <v>61</v>
      </c>
      <c r="U19" s="10" t="s">
        <v>61</v>
      </c>
      <c r="V19" s="10" t="s">
        <v>60</v>
      </c>
      <c r="W19" s="10" t="s">
        <v>61</v>
      </c>
      <c r="X19" s="10" t="s">
        <v>60</v>
      </c>
      <c r="Y19" s="10" t="s">
        <v>60</v>
      </c>
      <c r="Z19" s="10" t="s">
        <v>61</v>
      </c>
      <c r="AA19" s="10" t="s">
        <v>61</v>
      </c>
      <c r="AB19" s="10" t="s">
        <v>61</v>
      </c>
      <c r="AC19" s="10" t="s">
        <v>60</v>
      </c>
      <c r="AD19" s="10" t="s">
        <v>60</v>
      </c>
      <c r="AE19" s="10" t="s">
        <v>61</v>
      </c>
      <c r="AF19" s="10" t="s">
        <v>61</v>
      </c>
      <c r="AG19" s="10" t="s">
        <v>60</v>
      </c>
      <c r="AH19" s="10" t="s">
        <v>61</v>
      </c>
      <c r="AI19" s="10" t="s">
        <v>61</v>
      </c>
      <c r="AK19" s="23">
        <f t="shared" si="3"/>
        <v>11</v>
      </c>
      <c r="AL19" s="24">
        <f t="shared" si="0"/>
        <v>21</v>
      </c>
      <c r="AM19" s="24">
        <f t="shared" si="1"/>
        <v>1</v>
      </c>
      <c r="AN19" s="25">
        <v>0</v>
      </c>
    </row>
    <row r="20" spans="1:40" ht="35.1" customHeight="1" thickTop="1" thickBot="1" x14ac:dyDescent="0.3">
      <c r="A20" s="37" t="s">
        <v>49</v>
      </c>
      <c r="B20" s="38"/>
      <c r="C20" s="6" t="s">
        <v>61</v>
      </c>
      <c r="D20" s="6" t="s">
        <v>60</v>
      </c>
      <c r="E20" s="6" t="s">
        <v>61</v>
      </c>
      <c r="F20" s="6" t="s">
        <v>61</v>
      </c>
      <c r="G20" s="6" t="s">
        <v>61</v>
      </c>
      <c r="H20" s="9" t="s">
        <v>60</v>
      </c>
      <c r="I20" s="6" t="s">
        <v>60</v>
      </c>
      <c r="J20" s="6" t="s">
        <v>61</v>
      </c>
      <c r="K20" s="6" t="s">
        <v>60</v>
      </c>
      <c r="L20" s="6" t="s">
        <v>61</v>
      </c>
      <c r="M20" s="6" t="s">
        <v>60</v>
      </c>
      <c r="N20" s="6" t="s">
        <v>61</v>
      </c>
      <c r="O20" s="6" t="s">
        <v>61</v>
      </c>
      <c r="P20" s="6" t="s">
        <v>60</v>
      </c>
      <c r="Q20" s="6" t="s">
        <v>60</v>
      </c>
      <c r="R20" s="6" t="s">
        <v>61</v>
      </c>
      <c r="S20" s="6" t="s">
        <v>61</v>
      </c>
      <c r="T20" s="6" t="s">
        <v>61</v>
      </c>
      <c r="U20" s="6" t="s">
        <v>61</v>
      </c>
      <c r="V20" s="6" t="s">
        <v>60</v>
      </c>
      <c r="W20" s="6" t="s">
        <v>61</v>
      </c>
      <c r="X20" s="6" t="s">
        <v>60</v>
      </c>
      <c r="Y20" s="6" t="s">
        <v>60</v>
      </c>
      <c r="Z20" s="6" t="s">
        <v>61</v>
      </c>
      <c r="AA20" s="6" t="s">
        <v>61</v>
      </c>
      <c r="AB20" s="6" t="s">
        <v>61</v>
      </c>
      <c r="AC20" s="6" t="s">
        <v>60</v>
      </c>
      <c r="AD20" s="6" t="s">
        <v>60</v>
      </c>
      <c r="AE20" s="6" t="s">
        <v>61</v>
      </c>
      <c r="AF20" s="6" t="s">
        <v>61</v>
      </c>
      <c r="AG20" s="6" t="s">
        <v>60</v>
      </c>
      <c r="AH20" s="6" t="s">
        <v>61</v>
      </c>
      <c r="AI20" s="6" t="s">
        <v>61</v>
      </c>
      <c r="AK20" s="23">
        <f t="shared" si="3"/>
        <v>13</v>
      </c>
      <c r="AL20" s="24">
        <f t="shared" si="0"/>
        <v>20</v>
      </c>
      <c r="AM20" s="24">
        <f t="shared" si="1"/>
        <v>0</v>
      </c>
      <c r="AN20" s="25">
        <v>0</v>
      </c>
    </row>
    <row r="21" spans="1:40" ht="35.1" customHeight="1" thickTop="1" thickBot="1" x14ac:dyDescent="0.3">
      <c r="A21" s="39" t="s">
        <v>50</v>
      </c>
      <c r="B21" s="40"/>
      <c r="C21" s="10" t="s">
        <v>61</v>
      </c>
      <c r="D21" s="10" t="s">
        <v>60</v>
      </c>
      <c r="E21" s="10" t="s">
        <v>61</v>
      </c>
      <c r="F21" s="10" t="s">
        <v>61</v>
      </c>
      <c r="G21" s="10" t="s">
        <v>61</v>
      </c>
      <c r="H21" s="10" t="s">
        <v>61</v>
      </c>
      <c r="I21" s="10" t="s">
        <v>60</v>
      </c>
      <c r="J21" s="10" t="s">
        <v>61</v>
      </c>
      <c r="K21" s="10" t="s">
        <v>60</v>
      </c>
      <c r="L21" s="10" t="s">
        <v>61</v>
      </c>
      <c r="M21" s="10" t="s">
        <v>60</v>
      </c>
      <c r="N21" s="10" t="s">
        <v>61</v>
      </c>
      <c r="O21" s="10" t="s">
        <v>61</v>
      </c>
      <c r="P21" s="10" t="s">
        <v>61</v>
      </c>
      <c r="Q21" s="10" t="s">
        <v>60</v>
      </c>
      <c r="R21" s="10" t="s">
        <v>61</v>
      </c>
      <c r="S21" s="10" t="s">
        <v>61</v>
      </c>
      <c r="T21" s="10" t="s">
        <v>63</v>
      </c>
      <c r="U21" s="10" t="s">
        <v>61</v>
      </c>
      <c r="V21" s="10" t="s">
        <v>60</v>
      </c>
      <c r="W21" s="10" t="s">
        <v>61</v>
      </c>
      <c r="X21" s="10" t="s">
        <v>60</v>
      </c>
      <c r="Y21" s="10" t="s">
        <v>60</v>
      </c>
      <c r="Z21" s="10" t="s">
        <v>61</v>
      </c>
      <c r="AA21" s="10" t="s">
        <v>61</v>
      </c>
      <c r="AB21" s="10" t="s">
        <v>61</v>
      </c>
      <c r="AC21" s="10" t="s">
        <v>63</v>
      </c>
      <c r="AD21" s="10" t="s">
        <v>60</v>
      </c>
      <c r="AE21" s="10" t="s">
        <v>61</v>
      </c>
      <c r="AF21" s="10" t="s">
        <v>61</v>
      </c>
      <c r="AG21" s="10" t="s">
        <v>60</v>
      </c>
      <c r="AH21" s="10" t="s">
        <v>61</v>
      </c>
      <c r="AI21" s="10" t="s">
        <v>61</v>
      </c>
      <c r="AK21" s="23">
        <f t="shared" si="3"/>
        <v>10</v>
      </c>
      <c r="AL21" s="24">
        <f t="shared" si="0"/>
        <v>21</v>
      </c>
      <c r="AM21" s="24">
        <f t="shared" si="1"/>
        <v>0</v>
      </c>
      <c r="AN21" s="25">
        <f t="shared" ref="AN21:AN27" si="4">COUNTIF(C21:AI21,"NA")</f>
        <v>2</v>
      </c>
    </row>
    <row r="22" spans="1:40" ht="35.1" customHeight="1" thickTop="1" thickBot="1" x14ac:dyDescent="0.3">
      <c r="A22" s="37" t="s">
        <v>51</v>
      </c>
      <c r="B22" s="38"/>
      <c r="C22" s="6" t="s">
        <v>61</v>
      </c>
      <c r="D22" s="6" t="s">
        <v>60</v>
      </c>
      <c r="E22" s="6" t="s">
        <v>61</v>
      </c>
      <c r="F22" s="6" t="s">
        <v>61</v>
      </c>
      <c r="G22" s="6" t="s">
        <v>61</v>
      </c>
      <c r="H22" s="9" t="s">
        <v>61</v>
      </c>
      <c r="I22" s="6" t="s">
        <v>60</v>
      </c>
      <c r="J22" s="6" t="s">
        <v>61</v>
      </c>
      <c r="K22" s="6" t="s">
        <v>60</v>
      </c>
      <c r="L22" s="6" t="s">
        <v>61</v>
      </c>
      <c r="M22" s="6" t="s">
        <v>60</v>
      </c>
      <c r="N22" s="6" t="s">
        <v>61</v>
      </c>
      <c r="O22" s="6" t="s">
        <v>61</v>
      </c>
      <c r="P22" s="6" t="s">
        <v>61</v>
      </c>
      <c r="Q22" s="6" t="s">
        <v>60</v>
      </c>
      <c r="R22" s="6" t="s">
        <v>61</v>
      </c>
      <c r="S22" s="6" t="s">
        <v>61</v>
      </c>
      <c r="T22" s="6" t="s">
        <v>61</v>
      </c>
      <c r="U22" s="6" t="s">
        <v>61</v>
      </c>
      <c r="V22" s="6" t="s">
        <v>60</v>
      </c>
      <c r="W22" s="6" t="s">
        <v>61</v>
      </c>
      <c r="X22" s="6" t="s">
        <v>60</v>
      </c>
      <c r="Y22" s="6" t="s">
        <v>60</v>
      </c>
      <c r="Z22" s="6" t="s">
        <v>61</v>
      </c>
      <c r="AA22" s="6" t="s">
        <v>61</v>
      </c>
      <c r="AB22" s="6" t="s">
        <v>61</v>
      </c>
      <c r="AC22" s="6" t="s">
        <v>63</v>
      </c>
      <c r="AD22" s="6" t="s">
        <v>60</v>
      </c>
      <c r="AE22" s="6" t="s">
        <v>61</v>
      </c>
      <c r="AF22" s="6" t="s">
        <v>61</v>
      </c>
      <c r="AG22" s="6" t="s">
        <v>60</v>
      </c>
      <c r="AH22" s="6" t="s">
        <v>61</v>
      </c>
      <c r="AI22" s="6" t="s">
        <v>61</v>
      </c>
      <c r="AK22" s="23">
        <f t="shared" si="3"/>
        <v>10</v>
      </c>
      <c r="AL22" s="24">
        <f t="shared" si="0"/>
        <v>22</v>
      </c>
      <c r="AM22" s="24">
        <f t="shared" si="1"/>
        <v>0</v>
      </c>
      <c r="AN22" s="25">
        <f t="shared" si="4"/>
        <v>1</v>
      </c>
    </row>
    <row r="23" spans="1:40" ht="35.1" customHeight="1" thickTop="1" thickBot="1" x14ac:dyDescent="0.3">
      <c r="A23" s="39" t="s">
        <v>52</v>
      </c>
      <c r="B23" s="40"/>
      <c r="C23" s="10" t="s">
        <v>61</v>
      </c>
      <c r="D23" s="10" t="s">
        <v>60</v>
      </c>
      <c r="E23" s="10" t="s">
        <v>61</v>
      </c>
      <c r="F23" s="10" t="s">
        <v>61</v>
      </c>
      <c r="G23" s="10" t="s">
        <v>61</v>
      </c>
      <c r="H23" s="10" t="s">
        <v>61</v>
      </c>
      <c r="I23" s="10" t="s">
        <v>60</v>
      </c>
      <c r="J23" s="10" t="s">
        <v>61</v>
      </c>
      <c r="K23" s="10" t="s">
        <v>60</v>
      </c>
      <c r="L23" s="10" t="s">
        <v>61</v>
      </c>
      <c r="M23" s="10" t="s">
        <v>60</v>
      </c>
      <c r="N23" s="10" t="s">
        <v>61</v>
      </c>
      <c r="O23" s="10" t="s">
        <v>61</v>
      </c>
      <c r="P23" s="10" t="s">
        <v>61</v>
      </c>
      <c r="Q23" s="10" t="s">
        <v>60</v>
      </c>
      <c r="R23" s="10" t="s">
        <v>61</v>
      </c>
      <c r="S23" s="10" t="s">
        <v>61</v>
      </c>
      <c r="T23" s="10" t="s">
        <v>63</v>
      </c>
      <c r="U23" s="10" t="s">
        <v>61</v>
      </c>
      <c r="V23" s="10" t="s">
        <v>60</v>
      </c>
      <c r="W23" s="10" t="s">
        <v>61</v>
      </c>
      <c r="X23" s="10" t="s">
        <v>60</v>
      </c>
      <c r="Y23" s="10" t="s">
        <v>60</v>
      </c>
      <c r="Z23" s="10" t="s">
        <v>61</v>
      </c>
      <c r="AA23" s="10" t="s">
        <v>61</v>
      </c>
      <c r="AB23" s="10" t="s">
        <v>61</v>
      </c>
      <c r="AC23" s="10" t="s">
        <v>63</v>
      </c>
      <c r="AD23" s="10" t="s">
        <v>60</v>
      </c>
      <c r="AE23" s="10" t="s">
        <v>61</v>
      </c>
      <c r="AF23" s="10" t="s">
        <v>61</v>
      </c>
      <c r="AG23" s="10" t="s">
        <v>60</v>
      </c>
      <c r="AH23" s="10" t="s">
        <v>63</v>
      </c>
      <c r="AI23" s="10" t="s">
        <v>61</v>
      </c>
      <c r="AK23" s="23">
        <f t="shared" si="3"/>
        <v>10</v>
      </c>
      <c r="AL23" s="24">
        <f t="shared" si="0"/>
        <v>20</v>
      </c>
      <c r="AM23" s="24">
        <f t="shared" si="1"/>
        <v>0</v>
      </c>
      <c r="AN23" s="25">
        <f t="shared" si="4"/>
        <v>3</v>
      </c>
    </row>
    <row r="24" spans="1:40" ht="35.1" customHeight="1" thickTop="1" thickBot="1" x14ac:dyDescent="0.3">
      <c r="A24" s="37" t="s">
        <v>53</v>
      </c>
      <c r="B24" s="38"/>
      <c r="C24" s="6" t="s">
        <v>61</v>
      </c>
      <c r="D24" s="6" t="s">
        <v>60</v>
      </c>
      <c r="E24" s="6" t="s">
        <v>61</v>
      </c>
      <c r="F24" s="6" t="s">
        <v>61</v>
      </c>
      <c r="G24" s="6" t="s">
        <v>61</v>
      </c>
      <c r="H24" s="9" t="s">
        <v>61</v>
      </c>
      <c r="I24" s="6" t="s">
        <v>60</v>
      </c>
      <c r="J24" s="6" t="s">
        <v>61</v>
      </c>
      <c r="K24" s="6" t="s">
        <v>60</v>
      </c>
      <c r="L24" s="6" t="s">
        <v>61</v>
      </c>
      <c r="M24" s="6" t="s">
        <v>60</v>
      </c>
      <c r="N24" s="6" t="s">
        <v>61</v>
      </c>
      <c r="O24" s="6" t="s">
        <v>61</v>
      </c>
      <c r="P24" s="6" t="s">
        <v>61</v>
      </c>
      <c r="Q24" s="8" t="s">
        <v>60</v>
      </c>
      <c r="R24" s="6" t="s">
        <v>61</v>
      </c>
      <c r="S24" s="6" t="s">
        <v>61</v>
      </c>
      <c r="T24" s="6" t="s">
        <v>63</v>
      </c>
      <c r="U24" s="6" t="s">
        <v>61</v>
      </c>
      <c r="V24" s="6" t="s">
        <v>60</v>
      </c>
      <c r="W24" s="6" t="s">
        <v>61</v>
      </c>
      <c r="X24" s="6" t="s">
        <v>60</v>
      </c>
      <c r="Y24" s="6" t="s">
        <v>60</v>
      </c>
      <c r="Z24" s="6" t="s">
        <v>61</v>
      </c>
      <c r="AA24" s="6" t="s">
        <v>61</v>
      </c>
      <c r="AB24" s="6" t="s">
        <v>61</v>
      </c>
      <c r="AC24" s="6" t="s">
        <v>63</v>
      </c>
      <c r="AD24" s="6" t="s">
        <v>60</v>
      </c>
      <c r="AE24" s="6" t="s">
        <v>61</v>
      </c>
      <c r="AF24" s="6" t="s">
        <v>61</v>
      </c>
      <c r="AG24" s="6" t="s">
        <v>60</v>
      </c>
      <c r="AH24" s="6" t="s">
        <v>63</v>
      </c>
      <c r="AI24" s="6" t="s">
        <v>61</v>
      </c>
      <c r="AK24" s="23">
        <f t="shared" si="3"/>
        <v>10</v>
      </c>
      <c r="AL24" s="24">
        <f t="shared" si="0"/>
        <v>20</v>
      </c>
      <c r="AM24" s="24">
        <f t="shared" si="1"/>
        <v>0</v>
      </c>
      <c r="AN24" s="25">
        <f t="shared" si="4"/>
        <v>3</v>
      </c>
    </row>
    <row r="25" spans="1:40" ht="35.1" customHeight="1" thickTop="1" thickBot="1" x14ac:dyDescent="0.3">
      <c r="A25" s="39" t="s">
        <v>54</v>
      </c>
      <c r="B25" s="40"/>
      <c r="C25" s="10" t="s">
        <v>61</v>
      </c>
      <c r="D25" s="10" t="s">
        <v>60</v>
      </c>
      <c r="E25" s="10" t="s">
        <v>61</v>
      </c>
      <c r="F25" s="10" t="s">
        <v>61</v>
      </c>
      <c r="G25" s="10" t="s">
        <v>61</v>
      </c>
      <c r="H25" s="10" t="s">
        <v>61</v>
      </c>
      <c r="I25" s="10" t="s">
        <v>60</v>
      </c>
      <c r="J25" s="10" t="s">
        <v>61</v>
      </c>
      <c r="K25" s="10" t="s">
        <v>60</v>
      </c>
      <c r="L25" s="10" t="s">
        <v>61</v>
      </c>
      <c r="M25" s="10" t="s">
        <v>60</v>
      </c>
      <c r="N25" s="10" t="s">
        <v>62</v>
      </c>
      <c r="O25" s="10" t="s">
        <v>61</v>
      </c>
      <c r="P25" s="10" t="s">
        <v>61</v>
      </c>
      <c r="Q25" s="10" t="s">
        <v>60</v>
      </c>
      <c r="R25" s="10" t="s">
        <v>61</v>
      </c>
      <c r="S25" s="10" t="s">
        <v>61</v>
      </c>
      <c r="T25" s="10" t="s">
        <v>63</v>
      </c>
      <c r="U25" s="10" t="s">
        <v>61</v>
      </c>
      <c r="V25" s="10" t="s">
        <v>60</v>
      </c>
      <c r="W25" s="10" t="s">
        <v>61</v>
      </c>
      <c r="X25" s="10" t="s">
        <v>60</v>
      </c>
      <c r="Y25" s="10" t="s">
        <v>60</v>
      </c>
      <c r="Z25" s="10" t="s">
        <v>61</v>
      </c>
      <c r="AA25" s="10" t="s">
        <v>61</v>
      </c>
      <c r="AB25" s="10" t="s">
        <v>61</v>
      </c>
      <c r="AC25" s="10" t="s">
        <v>63</v>
      </c>
      <c r="AD25" s="10" t="s">
        <v>60</v>
      </c>
      <c r="AE25" s="10" t="s">
        <v>61</v>
      </c>
      <c r="AF25" s="10" t="s">
        <v>61</v>
      </c>
      <c r="AG25" s="10" t="s">
        <v>60</v>
      </c>
      <c r="AH25" s="10" t="s">
        <v>61</v>
      </c>
      <c r="AI25" s="10" t="s">
        <v>61</v>
      </c>
      <c r="AK25" s="23">
        <f t="shared" si="3"/>
        <v>10</v>
      </c>
      <c r="AL25" s="24">
        <f t="shared" si="0"/>
        <v>20</v>
      </c>
      <c r="AM25" s="24">
        <f t="shared" si="1"/>
        <v>1</v>
      </c>
      <c r="AN25" s="25">
        <f t="shared" si="4"/>
        <v>2</v>
      </c>
    </row>
    <row r="26" spans="1:40" ht="35.1" customHeight="1" thickTop="1" thickBot="1" x14ac:dyDescent="0.3">
      <c r="A26" s="37" t="s">
        <v>55</v>
      </c>
      <c r="B26" s="38"/>
      <c r="C26" s="6" t="s">
        <v>61</v>
      </c>
      <c r="D26" s="6" t="s">
        <v>60</v>
      </c>
      <c r="E26" s="6" t="s">
        <v>61</v>
      </c>
      <c r="F26" s="6" t="s">
        <v>61</v>
      </c>
      <c r="G26" s="6" t="s">
        <v>61</v>
      </c>
      <c r="H26" s="9" t="s">
        <v>61</v>
      </c>
      <c r="I26" s="6" t="s">
        <v>60</v>
      </c>
      <c r="J26" s="6" t="s">
        <v>61</v>
      </c>
      <c r="K26" s="6" t="s">
        <v>60</v>
      </c>
      <c r="L26" s="6" t="s">
        <v>61</v>
      </c>
      <c r="M26" s="6" t="s">
        <v>60</v>
      </c>
      <c r="N26" s="6" t="s">
        <v>61</v>
      </c>
      <c r="O26" s="6" t="s">
        <v>61</v>
      </c>
      <c r="P26" s="6" t="s">
        <v>63</v>
      </c>
      <c r="Q26" s="6" t="s">
        <v>60</v>
      </c>
      <c r="R26" s="6" t="s">
        <v>61</v>
      </c>
      <c r="S26" s="6" t="s">
        <v>61</v>
      </c>
      <c r="T26" s="6" t="s">
        <v>63</v>
      </c>
      <c r="U26" s="6" t="s">
        <v>61</v>
      </c>
      <c r="V26" s="6" t="s">
        <v>60</v>
      </c>
      <c r="W26" s="6" t="s">
        <v>61</v>
      </c>
      <c r="X26" s="6" t="s">
        <v>60</v>
      </c>
      <c r="Y26" s="6" t="s">
        <v>60</v>
      </c>
      <c r="Z26" s="6" t="s">
        <v>61</v>
      </c>
      <c r="AA26" s="6" t="s">
        <v>61</v>
      </c>
      <c r="AB26" s="6" t="s">
        <v>61</v>
      </c>
      <c r="AC26" s="6" t="s">
        <v>63</v>
      </c>
      <c r="AD26" s="6" t="s">
        <v>60</v>
      </c>
      <c r="AE26" s="6" t="s">
        <v>61</v>
      </c>
      <c r="AF26" s="6" t="s">
        <v>63</v>
      </c>
      <c r="AG26" s="6" t="s">
        <v>60</v>
      </c>
      <c r="AH26" s="6" t="s">
        <v>63</v>
      </c>
      <c r="AI26" s="6" t="s">
        <v>61</v>
      </c>
      <c r="AK26" s="23">
        <f t="shared" si="3"/>
        <v>10</v>
      </c>
      <c r="AL26" s="24">
        <f t="shared" si="0"/>
        <v>18</v>
      </c>
      <c r="AM26" s="24">
        <f t="shared" si="1"/>
        <v>0</v>
      </c>
      <c r="AN26" s="25">
        <f t="shared" si="4"/>
        <v>5</v>
      </c>
    </row>
    <row r="27" spans="1:40" ht="35.1" customHeight="1" thickTop="1" thickBot="1" x14ac:dyDescent="0.3">
      <c r="A27" s="39" t="s">
        <v>56</v>
      </c>
      <c r="B27" s="40"/>
      <c r="C27" s="10" t="s">
        <v>61</v>
      </c>
      <c r="D27" s="10" t="s">
        <v>60</v>
      </c>
      <c r="E27" s="10" t="s">
        <v>61</v>
      </c>
      <c r="F27" s="10" t="s">
        <v>61</v>
      </c>
      <c r="G27" s="10" t="s">
        <v>61</v>
      </c>
      <c r="H27" s="10" t="s">
        <v>61</v>
      </c>
      <c r="I27" s="10" t="s">
        <v>60</v>
      </c>
      <c r="J27" s="10" t="s">
        <v>61</v>
      </c>
      <c r="K27" s="10" t="s">
        <v>60</v>
      </c>
      <c r="L27" s="10" t="s">
        <v>61</v>
      </c>
      <c r="M27" s="10" t="s">
        <v>60</v>
      </c>
      <c r="N27" s="10" t="s">
        <v>61</v>
      </c>
      <c r="O27" s="10" t="s">
        <v>61</v>
      </c>
      <c r="P27" s="10" t="s">
        <v>61</v>
      </c>
      <c r="Q27" s="10" t="s">
        <v>60</v>
      </c>
      <c r="R27" s="10" t="s">
        <v>61</v>
      </c>
      <c r="S27" s="10" t="s">
        <v>61</v>
      </c>
      <c r="T27" s="10" t="s">
        <v>63</v>
      </c>
      <c r="U27" s="10" t="s">
        <v>61</v>
      </c>
      <c r="V27" s="10" t="s">
        <v>60</v>
      </c>
      <c r="W27" s="10" t="s">
        <v>61</v>
      </c>
      <c r="X27" s="10" t="s">
        <v>60</v>
      </c>
      <c r="Y27" s="10" t="s">
        <v>60</v>
      </c>
      <c r="Z27" s="10" t="s">
        <v>61</v>
      </c>
      <c r="AA27" s="10" t="s">
        <v>61</v>
      </c>
      <c r="AB27" s="10" t="s">
        <v>61</v>
      </c>
      <c r="AC27" s="10" t="s">
        <v>63</v>
      </c>
      <c r="AD27" s="10" t="s">
        <v>60</v>
      </c>
      <c r="AE27" s="10" t="s">
        <v>61</v>
      </c>
      <c r="AF27" s="10" t="s">
        <v>62</v>
      </c>
      <c r="AG27" s="10" t="s">
        <v>60</v>
      </c>
      <c r="AH27" s="10" t="s">
        <v>63</v>
      </c>
      <c r="AI27" s="10" t="s">
        <v>61</v>
      </c>
      <c r="AK27" s="23">
        <f t="shared" si="3"/>
        <v>10</v>
      </c>
      <c r="AL27" s="24">
        <f t="shared" si="0"/>
        <v>19</v>
      </c>
      <c r="AM27" s="24">
        <f t="shared" si="1"/>
        <v>1</v>
      </c>
      <c r="AN27" s="25">
        <f t="shared" si="4"/>
        <v>3</v>
      </c>
    </row>
    <row r="28" spans="1:40" ht="35.1" customHeight="1" thickTop="1" x14ac:dyDescent="0.25"/>
    <row r="29" spans="1:40" ht="35.1" customHeight="1" x14ac:dyDescent="0.25"/>
    <row r="30" spans="1:40" ht="35.1" customHeight="1" x14ac:dyDescent="0.25">
      <c r="A30" s="31" t="s">
        <v>72</v>
      </c>
      <c r="B30" s="15" t="s">
        <v>64</v>
      </c>
      <c r="C30" s="26">
        <f>COUNTIF(C3:C27,"Y")</f>
        <v>2</v>
      </c>
      <c r="D30" s="26">
        <f>COUNTIF(D3:D27,"Y")</f>
        <v>24</v>
      </c>
      <c r="E30" s="26">
        <v>1</v>
      </c>
      <c r="F30" s="26">
        <v>1</v>
      </c>
      <c r="G30" s="26">
        <v>0</v>
      </c>
      <c r="H30" s="26">
        <f>COUNTIF(H3:H27,"Y")</f>
        <v>3</v>
      </c>
      <c r="I30" s="26">
        <v>24</v>
      </c>
      <c r="J30" s="26">
        <v>0</v>
      </c>
      <c r="K30" s="26">
        <v>24</v>
      </c>
      <c r="L30" s="26">
        <v>0</v>
      </c>
      <c r="M30" s="26">
        <v>25</v>
      </c>
      <c r="N30" s="26">
        <v>1</v>
      </c>
      <c r="O30" s="26">
        <v>0</v>
      </c>
      <c r="P30" s="26">
        <f>COUNTIF(P3:P27,"Y")</f>
        <v>4</v>
      </c>
      <c r="Q30" s="26">
        <v>25</v>
      </c>
      <c r="R30" s="26">
        <v>0</v>
      </c>
      <c r="S30" s="26">
        <v>0</v>
      </c>
      <c r="T30" s="26">
        <v>0</v>
      </c>
      <c r="U30" s="26">
        <v>0</v>
      </c>
      <c r="V30" s="26">
        <f>COUNTIF(V3:V27,"Y")</f>
        <v>24</v>
      </c>
      <c r="W30" s="26">
        <v>0</v>
      </c>
      <c r="X30" s="26">
        <v>25</v>
      </c>
      <c r="Y30" s="26">
        <v>25</v>
      </c>
      <c r="Z30" s="26">
        <v>0</v>
      </c>
      <c r="AA30" s="26">
        <f>COUNTIF(AA3:AA27,"Y")</f>
        <v>1</v>
      </c>
      <c r="AB30" s="26">
        <v>0</v>
      </c>
      <c r="AC30" s="26">
        <f>COUNTIF(AC3:AC27,"Y")</f>
        <v>18</v>
      </c>
      <c r="AD30" s="26">
        <v>25</v>
      </c>
      <c r="AE30" s="26">
        <v>25</v>
      </c>
      <c r="AF30" s="26">
        <v>0</v>
      </c>
      <c r="AG30" s="26">
        <f>COUNTIF(AG3:AG27,"Y")</f>
        <v>19</v>
      </c>
      <c r="AH30" s="26">
        <v>0</v>
      </c>
      <c r="AI30" s="26">
        <v>0</v>
      </c>
    </row>
    <row r="31" spans="1:40" ht="35.1" customHeight="1" x14ac:dyDescent="0.25">
      <c r="A31" s="32"/>
      <c r="B31" s="15" t="s">
        <v>65</v>
      </c>
      <c r="C31" s="26">
        <f>COUNTIF(C3:C27,"IC")</f>
        <v>23</v>
      </c>
      <c r="D31" s="26">
        <f>COUNTIF(D3:D27,"IC")</f>
        <v>1</v>
      </c>
      <c r="E31" s="26">
        <f>COUNTIF(E3:E27,"IC")</f>
        <v>24</v>
      </c>
      <c r="F31" s="26">
        <f>COUNTIF(F3:F27,"IC")</f>
        <v>24</v>
      </c>
      <c r="G31" s="26">
        <v>25</v>
      </c>
      <c r="H31" s="26">
        <f>COUNTIF(H3:H27,"IC")</f>
        <v>22</v>
      </c>
      <c r="I31" s="26">
        <v>1</v>
      </c>
      <c r="J31" s="26">
        <v>25</v>
      </c>
      <c r="K31" s="26">
        <f>COUNTIF(K3:K27,"IC")</f>
        <v>1</v>
      </c>
      <c r="L31" s="26">
        <v>25</v>
      </c>
      <c r="M31" s="26">
        <v>0</v>
      </c>
      <c r="N31" s="26">
        <f>COUNTIF(N3:N27,"IC")</f>
        <v>14</v>
      </c>
      <c r="O31" s="26">
        <v>25</v>
      </c>
      <c r="P31" s="26">
        <f>COUNTIF(P3:P27,"IC")</f>
        <v>17</v>
      </c>
      <c r="Q31" s="26">
        <v>0</v>
      </c>
      <c r="R31" s="26">
        <v>25</v>
      </c>
      <c r="S31" s="26">
        <v>25</v>
      </c>
      <c r="T31" s="26">
        <f>COUNTIF(T3:T27,"IC")</f>
        <v>19</v>
      </c>
      <c r="U31" s="26">
        <v>25</v>
      </c>
      <c r="V31" s="26">
        <v>0</v>
      </c>
      <c r="W31" s="26">
        <v>25</v>
      </c>
      <c r="X31" s="26">
        <v>0</v>
      </c>
      <c r="Y31" s="26">
        <v>0</v>
      </c>
      <c r="Z31" s="26">
        <v>25</v>
      </c>
      <c r="AA31" s="26">
        <f>COUNTIF(AA3:AA27,"IC")</f>
        <v>24</v>
      </c>
      <c r="AB31" s="26">
        <v>25</v>
      </c>
      <c r="AC31" s="26">
        <v>0</v>
      </c>
      <c r="AD31" s="26">
        <v>0</v>
      </c>
      <c r="AE31" s="26">
        <v>0</v>
      </c>
      <c r="AF31" s="26">
        <f>COUNTIF(AF3:AF27,"IC")</f>
        <v>19</v>
      </c>
      <c r="AG31" s="26">
        <f>COUNTIF(AG3:AG27,"IC")</f>
        <v>6</v>
      </c>
      <c r="AH31" s="26">
        <f>COUNTIF(AH3:AH27,"IC")</f>
        <v>14</v>
      </c>
      <c r="AI31" s="26">
        <v>25</v>
      </c>
    </row>
    <row r="32" spans="1:40" ht="35.1" customHeight="1" x14ac:dyDescent="0.25">
      <c r="A32" s="32"/>
      <c r="B32" s="15" t="s">
        <v>66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f>COUNTIF(N3:N27,"N")</f>
        <v>10</v>
      </c>
      <c r="O32" s="26">
        <v>0</v>
      </c>
      <c r="P32" s="26">
        <f>COUNTIF(P3:P27,"N")</f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COUNTIF(V3:V27,"N")</f>
        <v>1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f>COUNTIF(AF3:AF27,"n")</f>
        <v>4</v>
      </c>
      <c r="AG32" s="26">
        <v>0</v>
      </c>
      <c r="AH32" s="26">
        <v>0</v>
      </c>
      <c r="AI32" s="26">
        <v>0</v>
      </c>
    </row>
    <row r="33" spans="1:35" ht="35.1" customHeight="1" thickBot="1" x14ac:dyDescent="0.3">
      <c r="A33" s="33"/>
      <c r="B33" s="16" t="s">
        <v>67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f>COUNTIF(P3:P27,"NA")</f>
        <v>4</v>
      </c>
      <c r="Q33" s="27">
        <v>0</v>
      </c>
      <c r="R33" s="27">
        <v>0</v>
      </c>
      <c r="S33" s="27">
        <v>0</v>
      </c>
      <c r="T33" s="27">
        <f>COUNTIF(T3:T27,"NA")</f>
        <v>6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7</v>
      </c>
      <c r="AD33" s="27">
        <v>0</v>
      </c>
      <c r="AE33" s="27">
        <v>0</v>
      </c>
      <c r="AF33" s="27">
        <f>COUNTIF(AF3:AF27,"NA")</f>
        <v>2</v>
      </c>
      <c r="AG33" s="27">
        <v>0</v>
      </c>
      <c r="AH33" s="27">
        <f>COUNTIF(AH3:AH27,"NA")</f>
        <v>11</v>
      </c>
      <c r="AI33" s="27">
        <v>0</v>
      </c>
    </row>
    <row r="34" spans="1:35" ht="35.1" customHeight="1" thickTop="1" x14ac:dyDescent="0.25"/>
    <row r="35" spans="1:35" ht="35.1" customHeight="1" x14ac:dyDescent="0.25">
      <c r="A35" s="34" t="s">
        <v>70</v>
      </c>
      <c r="B35" s="11" t="s">
        <v>64</v>
      </c>
      <c r="C35" s="12">
        <v>271</v>
      </c>
    </row>
    <row r="36" spans="1:35" ht="35.1" customHeight="1" x14ac:dyDescent="0.25">
      <c r="A36" s="35"/>
      <c r="B36" s="11" t="s">
        <v>65</v>
      </c>
      <c r="C36" s="12">
        <v>509</v>
      </c>
    </row>
    <row r="37" spans="1:35" ht="35.1" customHeight="1" x14ac:dyDescent="0.25">
      <c r="A37" s="35"/>
      <c r="B37" s="11" t="s">
        <v>66</v>
      </c>
      <c r="C37" s="12">
        <v>15</v>
      </c>
    </row>
    <row r="38" spans="1:35" ht="35.1" customHeight="1" thickBot="1" x14ac:dyDescent="0.3">
      <c r="A38" s="36"/>
      <c r="B38" s="13" t="s">
        <v>67</v>
      </c>
      <c r="C38" s="14">
        <v>30</v>
      </c>
    </row>
    <row r="39" spans="1:35" ht="15.75" thickTop="1" x14ac:dyDescent="0.25"/>
    <row r="53" spans="8:8" x14ac:dyDescent="0.25">
      <c r="H53" s="1"/>
    </row>
  </sheetData>
  <mergeCells count="30">
    <mergeCell ref="A1:AI1"/>
    <mergeCell ref="A2:B2"/>
    <mergeCell ref="A3:B3"/>
    <mergeCell ref="A5:B5"/>
    <mergeCell ref="A7:B7"/>
    <mergeCell ref="A4:B4"/>
    <mergeCell ref="A6:B6"/>
    <mergeCell ref="A23:B23"/>
    <mergeCell ref="A25:B25"/>
    <mergeCell ref="A27:B27"/>
    <mergeCell ref="A9:B9"/>
    <mergeCell ref="A11:B11"/>
    <mergeCell ref="A13:B13"/>
    <mergeCell ref="A15:B15"/>
    <mergeCell ref="A17:B17"/>
    <mergeCell ref="AK1:AN1"/>
    <mergeCell ref="A30:A33"/>
    <mergeCell ref="A35:A38"/>
    <mergeCell ref="A18:B18"/>
    <mergeCell ref="A20:B20"/>
    <mergeCell ref="A24:B24"/>
    <mergeCell ref="A26:B26"/>
    <mergeCell ref="A22:B22"/>
    <mergeCell ref="A8:B8"/>
    <mergeCell ref="A10:B10"/>
    <mergeCell ref="A12:B12"/>
    <mergeCell ref="A14:B14"/>
    <mergeCell ref="A16:B16"/>
    <mergeCell ref="A19:B19"/>
    <mergeCell ref="A21:B21"/>
  </mergeCells>
  <dataValidations count="5">
    <dataValidation type="list" allowBlank="1" showInputMessage="1" showErrorMessage="1" sqref="P3:Q27 Y3:Y27 V3:W27 AD3:AD27 G3:G27 N3:N27 AF3:AF27 AI3:AI27">
      <formula1>#REF!</formula1>
    </dataValidation>
    <dataValidation type="list" allowBlank="1" showInputMessage="1" showErrorMessage="1" sqref="AG3:AH27 C4:C27 D3:F27 AE3:AE27 AB3:AC27 Z3:Z27 X3:X27 U3:U27 R3:S27 O3:O27 H3:M27">
      <formula1>$A$91:$A$94</formula1>
    </dataValidation>
    <dataValidation type="list" allowBlank="1" showInputMessage="1" showErrorMessage="1" sqref="AA4">
      <formula1>$A$95:$A$98</formula1>
    </dataValidation>
    <dataValidation type="list" allowBlank="1" showInputMessage="1" showErrorMessage="1" sqref="AA3 AA5:AA27">
      <formula1>$A$92:$A$95</formula1>
    </dataValidation>
    <dataValidation type="list" allowBlank="1" showInputMessage="1" showErrorMessage="1" sqref="T3:T27">
      <formula1>$A$29:$A$29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Date xmlns="2b395ac2-8163-4b1c-b2c0-fcf6a8d6604b">2013-10-30T22:00:00+00:00</Publication_x0020_Date>
    <TaxCatchAll xmlns="46cf5d05-017c-4f03-b1f6-893edf8c1825">
      <Value>53</Value>
    </TaxCatchAll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2015-06-09T12:07:45+00:00</Start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B8E1B-B8C0-4467-B5D1-C541C2B28F1B}"/>
</file>

<file path=customXml/itemProps2.xml><?xml version="1.0" encoding="utf-8"?>
<ds:datastoreItem xmlns:ds="http://schemas.openxmlformats.org/officeDocument/2006/customXml" ds:itemID="{818B4250-A9AA-4263-9AD7-F3407488F2FB}"/>
</file>

<file path=customXml/itemProps3.xml><?xml version="1.0" encoding="utf-8"?>
<ds:datastoreItem xmlns:ds="http://schemas.openxmlformats.org/officeDocument/2006/customXml" ds:itemID="{6BE4374B-7613-4B28-B27E-E518E0CE4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Overview of replies received</dc:title>
  <dc:creator>Beatriz Garcia</dc:creator>
  <cp:lastModifiedBy>Ewelina Poradowska</cp:lastModifiedBy>
  <dcterms:created xsi:type="dcterms:W3CDTF">2014-01-15T16:10:30Z</dcterms:created>
  <dcterms:modified xsi:type="dcterms:W3CDTF">2014-03-17T13:40:59Z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-1402898006</vt:i4>
  </property>
  <property fmtid="{D5CDD505-2E9C-101B-9397-08002B2CF9AE}" pid="3" name="_NewReviewCycle">
    <vt:lpwstr/>
  </property>
  <property fmtid="{D5CDD505-2E9C-101B-9397-08002B2CF9AE}" pid="4" name="_EmailSubject">
    <vt:lpwstr>Files replacement - Overview of replies received.</vt:lpwstr>
  </property>
  <property fmtid="{D5CDD505-2E9C-101B-9397-08002B2CF9AE}" pid="5" name="_AuthorEmail">
    <vt:lpwstr>Ewelina.Poradowska@ext.eiopa.europa.eu</vt:lpwstr>
  </property>
  <property fmtid="{D5CDD505-2E9C-101B-9397-08002B2CF9AE}" pid="6" name="_AuthorEmailDisplayName">
    <vt:lpwstr>Ewelina Poradowska</vt:lpwstr>
  </property>
  <property fmtid="{D5CDD505-2E9C-101B-9397-08002B2CF9AE}" pid="8" name="_PreviousAdHocReviewCycleID">
    <vt:i4>1461059756</vt:i4>
  </property>
  <property fmtid="{D5CDD505-2E9C-101B-9397-08002B2CF9AE}" pid="9" name="ContentTypeId">
    <vt:lpwstr>0x010100F025371A0D5F1846930DBA2C9EDAF56600AFC9069F21C440458F2314C115976576</vt:lpwstr>
  </property>
  <property fmtid="{D5CDD505-2E9C-101B-9397-08002B2CF9AE}" pid="10" name="Involved Party">
    <vt:lpwstr/>
  </property>
  <property fmtid="{D5CDD505-2E9C-101B-9397-08002B2CF9AE}" pid="11" name="Document Topic">
    <vt:lpwstr/>
  </property>
  <property fmtid="{D5CDD505-2E9C-101B-9397-08002B2CF9AE}" pid="12" name="Document Type">
    <vt:lpwstr>53;#Comments|29a68233-c5a0-4c42-a46a-a424a74cd7fc</vt:lpwstr>
  </property>
  <property fmtid="{D5CDD505-2E9C-101B-9397-08002B2CF9AE}" pid="13" name="Order">
    <vt:r8>384300</vt:r8>
  </property>
  <property fmtid="{D5CDD505-2E9C-101B-9397-08002B2CF9AE}" pid="14" name="TemplateUrl">
    <vt:lpwstr/>
  </property>
  <property fmtid="{D5CDD505-2E9C-101B-9397-08002B2CF9AE}" pid="15" name="obb4efe42ba0440ebcc21f478af52bc7">
    <vt:lpwstr/>
  </property>
  <property fmtid="{D5CDD505-2E9C-101B-9397-08002B2CF9AE}" pid="16" name="lf7ec453acb346f5b4feea7d032d6f2c">
    <vt:lpwstr>Comments|29a68233-c5a0-4c42-a46a-a424a74cd7fc</vt:lpwstr>
  </property>
  <property fmtid="{D5CDD505-2E9C-101B-9397-08002B2CF9AE}" pid="17" name="xd_Signature">
    <vt:bool>false</vt:bool>
  </property>
  <property fmtid="{D5CDD505-2E9C-101B-9397-08002B2CF9AE}" pid="18" name="Presenter">
    <vt:lpwstr/>
  </property>
  <property fmtid="{D5CDD505-2E9C-101B-9397-08002B2CF9AE}" pid="19" name="m4764fd034b84a6e893e168ee26c887c">
    <vt:lpwstr/>
  </property>
  <property fmtid="{D5CDD505-2E9C-101B-9397-08002B2CF9AE}" pid="20" name="xd_ProgID">
    <vt:lpwstr/>
  </property>
  <property fmtid="{D5CDD505-2E9C-101B-9397-08002B2CF9AE}" pid="21" name="_SourceUrl">
    <vt:lpwstr/>
  </property>
  <property fmtid="{D5CDD505-2E9C-101B-9397-08002B2CF9AE}" pid="22" name="_SharedFileIndex">
    <vt:lpwstr/>
  </property>
</Properties>
</file>