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5" windowWidth="24915" windowHeight="113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Sheet1!$A$1:$AY$57</definedName>
  </definedNames>
  <calcPr calcId="145621"/>
</workbook>
</file>

<file path=xl/calcChain.xml><?xml version="1.0" encoding="utf-8"?>
<calcChain xmlns="http://schemas.openxmlformats.org/spreadsheetml/2006/main">
  <c r="AM41" i="1" l="1"/>
  <c r="AM35" i="1"/>
  <c r="AM34" i="1"/>
  <c r="AM33" i="1"/>
  <c r="AM28" i="1"/>
  <c r="AM24" i="1"/>
  <c r="AM23" i="1"/>
  <c r="AM22" i="1"/>
  <c r="AM21" i="1"/>
  <c r="AM20" i="1"/>
  <c r="AM19" i="1"/>
  <c r="AM18" i="1"/>
  <c r="AM17" i="1"/>
  <c r="AM16" i="1"/>
  <c r="AM14" i="1"/>
  <c r="AM13" i="1"/>
  <c r="AM12" i="1"/>
  <c r="AM11" i="1"/>
  <c r="AM10" i="1"/>
  <c r="AM9" i="1"/>
  <c r="AM8" i="1"/>
  <c r="AM7" i="1"/>
  <c r="AL7" i="1"/>
  <c r="AM6" i="1"/>
  <c r="AL6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5" i="1"/>
  <c r="AL4" i="1"/>
  <c r="AL3" i="1"/>
  <c r="AK23" i="1"/>
  <c r="AK24" i="1"/>
  <c r="AK25" i="1"/>
  <c r="AK26" i="1"/>
  <c r="AK27" i="1"/>
  <c r="AK28" i="1"/>
  <c r="AK29" i="1"/>
  <c r="AK30" i="1"/>
  <c r="AK31" i="1"/>
  <c r="AK32" i="1" l="1"/>
  <c r="AK33" i="1"/>
  <c r="AK34" i="1"/>
  <c r="AK35" i="1"/>
  <c r="AK36" i="1"/>
  <c r="AK37" i="1"/>
  <c r="AK38" i="1"/>
  <c r="AK39" i="1"/>
  <c r="AK40" i="1"/>
  <c r="AK41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J41" i="1"/>
  <c r="AJ40" i="1"/>
  <c r="AJ39" i="1"/>
  <c r="AJ38" i="1"/>
  <c r="AJ37" i="1"/>
  <c r="AJ36" i="1"/>
  <c r="AJ35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X43" i="1"/>
  <c r="Z43" i="1"/>
  <c r="AC43" i="1"/>
  <c r="AD43" i="1"/>
  <c r="AE43" i="1"/>
  <c r="AG43" i="1"/>
  <c r="C44" i="1"/>
  <c r="D44" i="1"/>
  <c r="E44" i="1"/>
  <c r="F44" i="1"/>
  <c r="G44" i="1"/>
  <c r="H44" i="1"/>
  <c r="I44" i="1"/>
  <c r="J44" i="1"/>
  <c r="K44" i="1"/>
  <c r="L44" i="1"/>
  <c r="N44" i="1"/>
  <c r="O44" i="1"/>
  <c r="P44" i="1"/>
  <c r="R44" i="1"/>
  <c r="S44" i="1"/>
  <c r="T44" i="1"/>
  <c r="U44" i="1"/>
  <c r="V44" i="1"/>
  <c r="W44" i="1"/>
  <c r="Y44" i="1"/>
  <c r="Z44" i="1"/>
  <c r="AA44" i="1"/>
  <c r="AB44" i="1"/>
  <c r="AE44" i="1"/>
  <c r="AF44" i="1"/>
  <c r="AG44" i="1"/>
  <c r="AH44" i="1"/>
  <c r="C45" i="1"/>
  <c r="D45" i="1"/>
  <c r="F45" i="1"/>
  <c r="I45" i="1"/>
  <c r="J45" i="1"/>
  <c r="K45" i="1"/>
  <c r="N45" i="1"/>
  <c r="O45" i="1"/>
  <c r="P45" i="1"/>
  <c r="T45" i="1"/>
  <c r="U45" i="1"/>
  <c r="V45" i="1"/>
  <c r="X45" i="1"/>
  <c r="AE45" i="1"/>
  <c r="AF45" i="1"/>
  <c r="AG45" i="1"/>
  <c r="C46" i="1"/>
  <c r="D46" i="1"/>
  <c r="F46" i="1"/>
  <c r="I46" i="1"/>
  <c r="J46" i="1"/>
  <c r="K46" i="1"/>
  <c r="N46" i="1"/>
  <c r="O46" i="1"/>
  <c r="P46" i="1"/>
  <c r="T46" i="1"/>
  <c r="U46" i="1"/>
  <c r="W46" i="1"/>
  <c r="AC46" i="1"/>
  <c r="AE46" i="1"/>
  <c r="AF46" i="1"/>
  <c r="AG46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</calcChain>
</file>

<file path=xl/sharedStrings.xml><?xml version="1.0" encoding="utf-8"?>
<sst xmlns="http://schemas.openxmlformats.org/spreadsheetml/2006/main" count="1336" uniqueCount="86">
  <si>
    <t>AT</t>
  </si>
  <si>
    <t>BE</t>
  </si>
  <si>
    <t>BG</t>
  </si>
  <si>
    <t>CS</t>
  </si>
  <si>
    <t>CY</t>
  </si>
  <si>
    <t>DE</t>
  </si>
  <si>
    <t>DK</t>
  </si>
  <si>
    <t>EE</t>
  </si>
  <si>
    <t>EL</t>
  </si>
  <si>
    <t>ES</t>
  </si>
  <si>
    <t>FI</t>
  </si>
  <si>
    <t>FR</t>
  </si>
  <si>
    <t>HR</t>
  </si>
  <si>
    <t>HU</t>
  </si>
  <si>
    <t>IE</t>
  </si>
  <si>
    <t>IS</t>
  </si>
  <si>
    <t>IT</t>
  </si>
  <si>
    <t>LT</t>
  </si>
  <si>
    <t>LU</t>
  </si>
  <si>
    <t>LV</t>
  </si>
  <si>
    <t>NL</t>
  </si>
  <si>
    <t>NO</t>
  </si>
  <si>
    <t>PL</t>
  </si>
  <si>
    <t>PT</t>
  </si>
  <si>
    <t>RO</t>
  </si>
  <si>
    <t>SE</t>
  </si>
  <si>
    <t>SK</t>
  </si>
  <si>
    <t>SL</t>
  </si>
  <si>
    <t>UK PRA</t>
  </si>
  <si>
    <t>UK - Gibraltar</t>
  </si>
  <si>
    <t>Guideline 2 - Progress report to EIOPA</t>
  </si>
  <si>
    <t>Guideline 3 - Individual annual quantitative information submission thresholds</t>
  </si>
  <si>
    <t>Guideline 4 - Individual quarterly quantitative information submission thresholds</t>
  </si>
  <si>
    <t>Guideline 5 - Market share for individual</t>
  </si>
  <si>
    <t>Guideline 6 – Calculation of market share for life business</t>
  </si>
  <si>
    <t>Guideline 7 - Calculation of market share for non-life business</t>
  </si>
  <si>
    <t>Guideline 8 - Notification by national competent authorities to insurance and reinsurance undertakings</t>
  </si>
  <si>
    <t>Guideline 9 - Groups’ annual quantitative information submission thresholds</t>
  </si>
  <si>
    <t>Guideline 10 - Groups’ quarterly quantitative reporting thresholds</t>
  </si>
  <si>
    <t>Guideline 11 - Notification by national competent authorities to participating insurance and reinsurance undertaking or insurance holding company at the head of an insurance or reinsurance group</t>
  </si>
  <si>
    <t>Guideline 12 - Narrative reporting thresholds</t>
  </si>
  <si>
    <t>Guideline 13 - Individual quantitative annual information</t>
  </si>
  <si>
    <t>Guideline 14 - Individual quantitative annual information – Internal Models</t>
  </si>
  <si>
    <t>Guideline 15 - Individual quantitative annual information – Ring Fenced Funds</t>
  </si>
  <si>
    <t>Guideline 16 - Individual quantitative quarterly information</t>
  </si>
  <si>
    <t>Guideline 17 - Groups’ quantitative annual information</t>
  </si>
  <si>
    <t>Guideline 18 - Groups’ quantitative annual information – Internal Models</t>
  </si>
  <si>
    <t>Guideline 19 - Groups’ quantitative annual information – Ring Fenced Funds</t>
  </si>
  <si>
    <t>Guideline 20 - Groups’ quantitative quarterly information</t>
  </si>
  <si>
    <t>Guideline 21 - Information on general governance requirements</t>
  </si>
  <si>
    <t>Guideline 22 - Information on the fit and proper requirements</t>
  </si>
  <si>
    <t xml:space="preserve">Guideline 23 - Information on the risk management system </t>
  </si>
  <si>
    <t xml:space="preserve">Guideline 24 - Information on internal control system </t>
  </si>
  <si>
    <t xml:space="preserve">Guideline 25 - Additional information </t>
  </si>
  <si>
    <t>Guideline 26 - Information on System of governance – Groups</t>
  </si>
  <si>
    <t>Guideline 27 - Information on Governance Structure</t>
  </si>
  <si>
    <t>Guideline 28 - Information on Own funds</t>
  </si>
  <si>
    <t xml:space="preserve">Guideline 29 - Information on valuation of assets </t>
  </si>
  <si>
    <t xml:space="preserve">Guideline 30 - Information on valuation of technical provisions </t>
  </si>
  <si>
    <t xml:space="preserve">Guideline 31 - Information on Valuation of other liabilities </t>
  </si>
  <si>
    <t xml:space="preserve">Guideline 32 - Any other material information </t>
  </si>
  <si>
    <t>Guideline 33 - Information on Valuation for solvency purposes - Groups</t>
  </si>
  <si>
    <t>Guideline 34 - Undertakings’ reporting policy</t>
  </si>
  <si>
    <t>Guideline 35 - Initial submission reference dates and deadlines for submitting information to national competent authorities</t>
  </si>
  <si>
    <t>Guideline 36 - Lines of Business and Complementary Identification Code</t>
  </si>
  <si>
    <t>Guideline 37 - Means for reporting</t>
  </si>
  <si>
    <t>Guideline 38 - Currency and units</t>
  </si>
  <si>
    <t xml:space="preserve">Guideline 39 - Data Checks </t>
  </si>
  <si>
    <t>MT</t>
  </si>
  <si>
    <t>LI</t>
  </si>
  <si>
    <t xml:space="preserve">Guidelines on Submission of Information </t>
  </si>
  <si>
    <t>GLs                                         NCA</t>
  </si>
  <si>
    <t>Y</t>
  </si>
  <si>
    <t>IC</t>
  </si>
  <si>
    <t>N</t>
  </si>
  <si>
    <t>NA</t>
  </si>
  <si>
    <t>Guideline 1 – General provisions for Guidelines</t>
  </si>
  <si>
    <t xml:space="preserve"> Comply ( Y) </t>
  </si>
  <si>
    <t xml:space="preserve"> Intend to Comply (IC)</t>
  </si>
  <si>
    <t>Not Comply (N)</t>
  </si>
  <si>
    <t>Not Applicable (NA)</t>
  </si>
  <si>
    <t xml:space="preserve">Comply ( Y) </t>
  </si>
  <si>
    <t>Intend to Comply (IC)</t>
  </si>
  <si>
    <t>OVERVIEW RESULTS per GLs</t>
  </si>
  <si>
    <t>OVERVIEW RESULTS per NCA</t>
  </si>
  <si>
    <t>TOTAL OVERVIEW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</si>
</sst>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9"/>
      <name val="Verdana"/>
      <family val="2"/>
    </font>
    <font>
      <u/>
      <sz val="10"/>
      <color indexed="12"/>
      <name val="Arial"/>
      <family val="2"/>
    </font>
    <font>
      <u/>
      <sz val="10"/>
      <color indexed="20"/>
      <name val="Arial"/>
      <family val="2"/>
    </font>
    <font>
      <b/>
      <sz val="18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9"/>
      <color theme="1"/>
      <name val="Verdana"/>
      <family val="2"/>
    </font>
    <font>
      <b/>
      <sz val="14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8BC5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DCDCD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</cellStyleXfs>
  <cellXfs count="49">
    <xf numFmtId="0" fontId="0" fillId="0" borderId="0" xfId="0"/>
    <xf numFmtId="0" fontId="3" fillId="2" borderId="10" xfId="5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3" fillId="2" borderId="14" xfId="5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5" borderId="1" xfId="5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/>
    <xf numFmtId="0" fontId="9" fillId="2" borderId="1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8" fillId="2" borderId="9" xfId="5" applyFont="1" applyFill="1" applyBorder="1" applyAlignment="1">
      <alignment horizontal="center" vertical="center" wrapText="1"/>
    </xf>
    <xf numFmtId="0" fontId="8" fillId="2" borderId="12" xfId="5" applyFont="1" applyFill="1" applyBorder="1" applyAlignment="1">
      <alignment horizontal="center" vertical="center" wrapText="1"/>
    </xf>
    <xf numFmtId="0" fontId="8" fillId="2" borderId="13" xfId="5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5" borderId="7" xfId="5" applyFont="1" applyFill="1" applyBorder="1" applyAlignment="1">
      <alignment horizontal="left" vertical="top" wrapText="1"/>
    </xf>
    <xf numFmtId="0" fontId="3" fillId="5" borderId="8" xfId="5" applyFont="1" applyFill="1" applyBorder="1" applyAlignment="1">
      <alignment horizontal="left" vertical="top" wrapText="1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left" vertical="center" wrapText="1"/>
    </xf>
    <xf numFmtId="0" fontId="7" fillId="2" borderId="4" xfId="5" applyFont="1" applyFill="1" applyBorder="1" applyAlignment="1">
      <alignment horizontal="left" vertical="top" wrapText="1"/>
    </xf>
    <xf numFmtId="0" fontId="7" fillId="2" borderId="5" xfId="5" applyFont="1" applyFill="1" applyBorder="1" applyAlignment="1">
      <alignment horizontal="left" vertical="top" wrapText="1"/>
    </xf>
  </cellXfs>
  <cellStyles count="6">
    <cellStyle name="Hypertextový odkaz 2" xfId="3"/>
    <cellStyle name="Normal" xfId="0" builtinId="0"/>
    <cellStyle name="Normal 2" xfId="1"/>
    <cellStyle name="Normal 2 2" xfId="5"/>
    <cellStyle name="Použitý hypertextový odkaz 2" xfId="4"/>
    <cellStyle name="Standard 2" xfId="2"/>
  </cellStyles>
  <dxfs count="0"/>
  <tableStyles count="0" defaultTableStyle="TableStyleMedium2" defaultPivotStyle="PivotStyleLight16"/>
  <colors>
    <mruColors>
      <color rgb="FF8BC5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76"/>
  <sheetViews>
    <sheetView tabSelected="1" view="pageBreakPreview" topLeftCell="A33" zoomScale="75" zoomScaleNormal="70" zoomScaleSheetLayoutView="75" workbookViewId="0">
      <selection activeCell="A49" sqref="A49:A52"/>
    </sheetView>
  </sheetViews>
  <sheetFormatPr defaultRowHeight="15" x14ac:dyDescent="0.25"/>
  <cols>
    <col min="1" max="2" width="39.7109375" customWidth="1"/>
    <col min="3" max="34" width="15.7109375" style="15" customWidth="1"/>
    <col min="36" max="37" width="25.7109375" customWidth="1"/>
    <col min="38" max="38" width="25.5703125" customWidth="1"/>
    <col min="39" max="39" width="25.7109375" customWidth="1"/>
  </cols>
  <sheetData>
    <row r="1" spans="1:39" ht="45.75" customHeight="1" x14ac:dyDescent="0.25">
      <c r="A1" s="46" t="s">
        <v>70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J1" s="40" t="s">
        <v>83</v>
      </c>
      <c r="AK1" s="41"/>
      <c r="AL1" s="41"/>
      <c r="AM1" s="42"/>
    </row>
    <row r="2" spans="1:39" s="5" customFormat="1" ht="36.950000000000003" customHeight="1" thickBot="1" x14ac:dyDescent="0.3">
      <c r="A2" s="47" t="s">
        <v>71</v>
      </c>
      <c r="B2" s="48"/>
      <c r="C2" s="9" t="s">
        <v>0</v>
      </c>
      <c r="D2" s="9" t="s">
        <v>1</v>
      </c>
      <c r="E2" s="9" t="s">
        <v>2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9" t="s">
        <v>14</v>
      </c>
      <c r="R2" s="9" t="s">
        <v>15</v>
      </c>
      <c r="S2" s="9" t="s">
        <v>16</v>
      </c>
      <c r="T2" s="9" t="s">
        <v>69</v>
      </c>
      <c r="U2" s="9" t="s">
        <v>17</v>
      </c>
      <c r="V2" s="9" t="s">
        <v>18</v>
      </c>
      <c r="W2" s="9" t="s">
        <v>19</v>
      </c>
      <c r="X2" s="9" t="s">
        <v>68</v>
      </c>
      <c r="Y2" s="9" t="s">
        <v>20</v>
      </c>
      <c r="Z2" s="9" t="s">
        <v>21</v>
      </c>
      <c r="AA2" s="9" t="s">
        <v>22</v>
      </c>
      <c r="AB2" s="9" t="s">
        <v>23</v>
      </c>
      <c r="AC2" s="9" t="s">
        <v>24</v>
      </c>
      <c r="AD2" s="9" t="s">
        <v>25</v>
      </c>
      <c r="AE2" s="10" t="s">
        <v>26</v>
      </c>
      <c r="AF2" s="9" t="s">
        <v>27</v>
      </c>
      <c r="AG2" s="9" t="s">
        <v>28</v>
      </c>
      <c r="AH2" s="9" t="s">
        <v>29</v>
      </c>
      <c r="AJ2" s="19" t="s">
        <v>81</v>
      </c>
      <c r="AK2" s="20" t="s">
        <v>82</v>
      </c>
      <c r="AL2" s="20" t="s">
        <v>79</v>
      </c>
      <c r="AM2" s="21" t="s">
        <v>80</v>
      </c>
    </row>
    <row r="3" spans="1:39" s="6" customFormat="1" ht="36.950000000000003" customHeight="1" thickTop="1" thickBot="1" x14ac:dyDescent="0.3">
      <c r="A3" s="38" t="s">
        <v>76</v>
      </c>
      <c r="B3" s="39"/>
      <c r="C3" s="11" t="s">
        <v>72</v>
      </c>
      <c r="D3" s="11" t="s">
        <v>73</v>
      </c>
      <c r="E3" s="11" t="s">
        <v>73</v>
      </c>
      <c r="F3" s="11" t="s">
        <v>72</v>
      </c>
      <c r="G3" s="11" t="s">
        <v>73</v>
      </c>
      <c r="H3" s="11" t="s">
        <v>73</v>
      </c>
      <c r="I3" s="11" t="s">
        <v>72</v>
      </c>
      <c r="J3" s="11" t="s">
        <v>73</v>
      </c>
      <c r="K3" s="11" t="s">
        <v>72</v>
      </c>
      <c r="L3" s="11" t="s">
        <v>73</v>
      </c>
      <c r="M3" s="11" t="s">
        <v>72</v>
      </c>
      <c r="N3" s="11" t="s">
        <v>73</v>
      </c>
      <c r="O3" s="11" t="s">
        <v>73</v>
      </c>
      <c r="P3" s="11" t="s">
        <v>73</v>
      </c>
      <c r="Q3" s="11" t="s">
        <v>72</v>
      </c>
      <c r="R3" s="11" t="s">
        <v>73</v>
      </c>
      <c r="S3" s="11" t="s">
        <v>73</v>
      </c>
      <c r="T3" s="11" t="s">
        <v>73</v>
      </c>
      <c r="U3" s="11" t="s">
        <v>73</v>
      </c>
      <c r="V3" s="11" t="s">
        <v>74</v>
      </c>
      <c r="W3" s="11" t="s">
        <v>73</v>
      </c>
      <c r="X3" s="11" t="s">
        <v>72</v>
      </c>
      <c r="Y3" s="11" t="s">
        <v>73</v>
      </c>
      <c r="Z3" s="11" t="s">
        <v>73</v>
      </c>
      <c r="AA3" s="11" t="s">
        <v>73</v>
      </c>
      <c r="AB3" s="11" t="s">
        <v>73</v>
      </c>
      <c r="AC3" s="11" t="s">
        <v>72</v>
      </c>
      <c r="AD3" s="11" t="s">
        <v>72</v>
      </c>
      <c r="AE3" s="11" t="s">
        <v>73</v>
      </c>
      <c r="AF3" s="11" t="s">
        <v>73</v>
      </c>
      <c r="AG3" s="11" t="s">
        <v>72</v>
      </c>
      <c r="AH3" s="11" t="s">
        <v>73</v>
      </c>
      <c r="AJ3" s="22">
        <f t="shared" ref="AJ3:AJ41" si="0">COUNTIF(C3:AH3,"Y")</f>
        <v>10</v>
      </c>
      <c r="AK3" s="23">
        <f t="shared" ref="AK3:AK22" si="1">COUNTIF(C3:AH3,"IC")</f>
        <v>21</v>
      </c>
      <c r="AL3" s="23">
        <f t="shared" ref="AL3:AL41" si="2">COUNTIF(C3:AH3,"N")</f>
        <v>1</v>
      </c>
      <c r="AM3" s="24">
        <v>0</v>
      </c>
    </row>
    <row r="4" spans="1:39" s="6" customFormat="1" ht="36.950000000000003" customHeight="1" thickTop="1" thickBot="1" x14ac:dyDescent="0.3">
      <c r="A4" s="7" t="s">
        <v>30</v>
      </c>
      <c r="B4" s="8"/>
      <c r="C4" s="12" t="s">
        <v>72</v>
      </c>
      <c r="D4" s="12" t="s">
        <v>73</v>
      </c>
      <c r="E4" s="12" t="s">
        <v>72</v>
      </c>
      <c r="F4" s="13" t="s">
        <v>73</v>
      </c>
      <c r="G4" s="12" t="s">
        <v>73</v>
      </c>
      <c r="H4" s="12" t="s">
        <v>73</v>
      </c>
      <c r="I4" s="12" t="s">
        <v>72</v>
      </c>
      <c r="J4" s="12" t="s">
        <v>73</v>
      </c>
      <c r="K4" s="12" t="s">
        <v>73</v>
      </c>
      <c r="L4" s="12" t="s">
        <v>73</v>
      </c>
      <c r="M4" s="12" t="s">
        <v>72</v>
      </c>
      <c r="N4" s="12" t="s">
        <v>72</v>
      </c>
      <c r="O4" s="12" t="s">
        <v>73</v>
      </c>
      <c r="P4" s="12" t="s">
        <v>73</v>
      </c>
      <c r="Q4" s="14" t="s">
        <v>72</v>
      </c>
      <c r="R4" s="12" t="s">
        <v>73</v>
      </c>
      <c r="S4" s="12" t="s">
        <v>73</v>
      </c>
      <c r="T4" s="12" t="s">
        <v>73</v>
      </c>
      <c r="U4" s="12" t="s">
        <v>73</v>
      </c>
      <c r="V4" s="12" t="s">
        <v>72</v>
      </c>
      <c r="W4" s="12" t="s">
        <v>73</v>
      </c>
      <c r="X4" s="12" t="s">
        <v>72</v>
      </c>
      <c r="Y4" s="12" t="s">
        <v>72</v>
      </c>
      <c r="Z4" s="12" t="s">
        <v>73</v>
      </c>
      <c r="AA4" s="12" t="s">
        <v>72</v>
      </c>
      <c r="AB4" s="12" t="s">
        <v>73</v>
      </c>
      <c r="AC4" s="12" t="s">
        <v>72</v>
      </c>
      <c r="AD4" s="12" t="s">
        <v>72</v>
      </c>
      <c r="AE4" s="12" t="s">
        <v>73</v>
      </c>
      <c r="AF4" s="12" t="s">
        <v>73</v>
      </c>
      <c r="AG4" s="12" t="s">
        <v>72</v>
      </c>
      <c r="AH4" s="12" t="s">
        <v>73</v>
      </c>
      <c r="AJ4" s="25">
        <f t="shared" si="0"/>
        <v>13</v>
      </c>
      <c r="AK4" s="26">
        <f t="shared" si="1"/>
        <v>19</v>
      </c>
      <c r="AL4" s="26">
        <f t="shared" si="2"/>
        <v>0</v>
      </c>
      <c r="AM4" s="27">
        <v>0</v>
      </c>
    </row>
    <row r="5" spans="1:39" s="6" customFormat="1" ht="36.950000000000003" customHeight="1" thickTop="1" thickBot="1" x14ac:dyDescent="0.3">
      <c r="A5" s="38" t="s">
        <v>31</v>
      </c>
      <c r="B5" s="39"/>
      <c r="C5" s="11" t="s">
        <v>73</v>
      </c>
      <c r="D5" s="11" t="s">
        <v>73</v>
      </c>
      <c r="E5" s="11" t="s">
        <v>73</v>
      </c>
      <c r="F5" s="11" t="s">
        <v>73</v>
      </c>
      <c r="G5" s="11" t="s">
        <v>73</v>
      </c>
      <c r="H5" s="11" t="s">
        <v>73</v>
      </c>
      <c r="I5" s="11" t="s">
        <v>72</v>
      </c>
      <c r="J5" s="11" t="s">
        <v>73</v>
      </c>
      <c r="K5" s="11" t="s">
        <v>72</v>
      </c>
      <c r="L5" s="11" t="s">
        <v>73</v>
      </c>
      <c r="M5" s="11" t="s">
        <v>72</v>
      </c>
      <c r="N5" s="11" t="s">
        <v>73</v>
      </c>
      <c r="O5" s="11" t="s">
        <v>73</v>
      </c>
      <c r="P5" s="11" t="s">
        <v>73</v>
      </c>
      <c r="Q5" s="11" t="s">
        <v>72</v>
      </c>
      <c r="R5" s="11" t="s">
        <v>73</v>
      </c>
      <c r="S5" s="11" t="s">
        <v>73</v>
      </c>
      <c r="T5" s="11" t="s">
        <v>73</v>
      </c>
      <c r="U5" s="11" t="s">
        <v>73</v>
      </c>
      <c r="V5" s="11" t="s">
        <v>74</v>
      </c>
      <c r="W5" s="11" t="s">
        <v>73</v>
      </c>
      <c r="X5" s="11" t="s">
        <v>72</v>
      </c>
      <c r="Y5" s="11" t="s">
        <v>73</v>
      </c>
      <c r="Z5" s="11" t="s">
        <v>73</v>
      </c>
      <c r="AA5" s="11" t="s">
        <v>73</v>
      </c>
      <c r="AB5" s="11" t="s">
        <v>73</v>
      </c>
      <c r="AC5" s="11" t="s">
        <v>72</v>
      </c>
      <c r="AD5" s="11" t="s">
        <v>72</v>
      </c>
      <c r="AE5" s="11" t="s">
        <v>73</v>
      </c>
      <c r="AF5" s="11" t="s">
        <v>73</v>
      </c>
      <c r="AG5" s="11" t="s">
        <v>72</v>
      </c>
      <c r="AH5" s="11" t="s">
        <v>73</v>
      </c>
      <c r="AJ5" s="22">
        <f t="shared" si="0"/>
        <v>8</v>
      </c>
      <c r="AK5" s="23">
        <f t="shared" si="1"/>
        <v>23</v>
      </c>
      <c r="AL5" s="23">
        <f t="shared" si="2"/>
        <v>1</v>
      </c>
      <c r="AM5" s="24">
        <v>0</v>
      </c>
    </row>
    <row r="6" spans="1:39" s="6" customFormat="1" ht="36.950000000000003" customHeight="1" thickTop="1" thickBot="1" x14ac:dyDescent="0.3">
      <c r="A6" s="36" t="s">
        <v>32</v>
      </c>
      <c r="B6" s="37"/>
      <c r="C6" s="12" t="s">
        <v>73</v>
      </c>
      <c r="D6" s="12" t="s">
        <v>73</v>
      </c>
      <c r="E6" s="12" t="s">
        <v>73</v>
      </c>
      <c r="F6" s="13" t="s">
        <v>75</v>
      </c>
      <c r="G6" s="12" t="s">
        <v>73</v>
      </c>
      <c r="H6" s="12" t="s">
        <v>73</v>
      </c>
      <c r="I6" s="12" t="s">
        <v>72</v>
      </c>
      <c r="J6" s="12" t="s">
        <v>73</v>
      </c>
      <c r="K6" s="12" t="s">
        <v>72</v>
      </c>
      <c r="L6" s="12" t="s">
        <v>73</v>
      </c>
      <c r="M6" s="12" t="s">
        <v>72</v>
      </c>
      <c r="N6" s="12" t="s">
        <v>73</v>
      </c>
      <c r="O6" s="12" t="s">
        <v>73</v>
      </c>
      <c r="P6" s="12" t="s">
        <v>73</v>
      </c>
      <c r="Q6" s="12" t="s">
        <v>72</v>
      </c>
      <c r="R6" s="12" t="s">
        <v>73</v>
      </c>
      <c r="S6" s="12" t="s">
        <v>73</v>
      </c>
      <c r="T6" s="12" t="s">
        <v>73</v>
      </c>
      <c r="U6" s="12" t="s">
        <v>73</v>
      </c>
      <c r="V6" s="12" t="s">
        <v>74</v>
      </c>
      <c r="W6" s="12" t="s">
        <v>73</v>
      </c>
      <c r="X6" s="12" t="s">
        <v>72</v>
      </c>
      <c r="Y6" s="12" t="s">
        <v>73</v>
      </c>
      <c r="Z6" s="12" t="s">
        <v>73</v>
      </c>
      <c r="AA6" s="12" t="s">
        <v>73</v>
      </c>
      <c r="AB6" s="12" t="s">
        <v>73</v>
      </c>
      <c r="AC6" s="12" t="s">
        <v>72</v>
      </c>
      <c r="AD6" s="12" t="s">
        <v>72</v>
      </c>
      <c r="AE6" s="12" t="s">
        <v>73</v>
      </c>
      <c r="AF6" s="12" t="s">
        <v>73</v>
      </c>
      <c r="AG6" s="12" t="s">
        <v>72</v>
      </c>
      <c r="AH6" s="12" t="s">
        <v>73</v>
      </c>
      <c r="AJ6" s="22">
        <f t="shared" si="0"/>
        <v>8</v>
      </c>
      <c r="AK6" s="23">
        <f t="shared" si="1"/>
        <v>22</v>
      </c>
      <c r="AL6" s="23">
        <f t="shared" si="2"/>
        <v>1</v>
      </c>
      <c r="AM6" s="24">
        <f t="shared" ref="AM6:AM14" si="3">COUNTIF(C6:AH6,"NA")</f>
        <v>1</v>
      </c>
    </row>
    <row r="7" spans="1:39" s="6" customFormat="1" ht="36.950000000000003" customHeight="1" thickTop="1" thickBot="1" x14ac:dyDescent="0.3">
      <c r="A7" s="38" t="s">
        <v>33</v>
      </c>
      <c r="B7" s="39"/>
      <c r="C7" s="11" t="s">
        <v>73</v>
      </c>
      <c r="D7" s="11" t="s">
        <v>73</v>
      </c>
      <c r="E7" s="11" t="s">
        <v>73</v>
      </c>
      <c r="F7" s="11" t="s">
        <v>75</v>
      </c>
      <c r="G7" s="11" t="s">
        <v>73</v>
      </c>
      <c r="H7" s="11" t="s">
        <v>73</v>
      </c>
      <c r="I7" s="11" t="s">
        <v>72</v>
      </c>
      <c r="J7" s="11" t="s">
        <v>73</v>
      </c>
      <c r="K7" s="11" t="s">
        <v>72</v>
      </c>
      <c r="L7" s="11" t="s">
        <v>73</v>
      </c>
      <c r="M7" s="11" t="s">
        <v>72</v>
      </c>
      <c r="N7" s="11" t="s">
        <v>73</v>
      </c>
      <c r="O7" s="11" t="s">
        <v>73</v>
      </c>
      <c r="P7" s="11" t="s">
        <v>73</v>
      </c>
      <c r="Q7" s="11" t="s">
        <v>72</v>
      </c>
      <c r="R7" s="11" t="s">
        <v>73</v>
      </c>
      <c r="S7" s="11" t="s">
        <v>73</v>
      </c>
      <c r="T7" s="11" t="s">
        <v>73</v>
      </c>
      <c r="U7" s="11" t="s">
        <v>75</v>
      </c>
      <c r="V7" s="11" t="s">
        <v>72</v>
      </c>
      <c r="W7" s="11" t="s">
        <v>75</v>
      </c>
      <c r="X7" s="11" t="s">
        <v>72</v>
      </c>
      <c r="Y7" s="11" t="s">
        <v>73</v>
      </c>
      <c r="Z7" s="11" t="s">
        <v>73</v>
      </c>
      <c r="AA7" s="11" t="s">
        <v>73</v>
      </c>
      <c r="AB7" s="11" t="s">
        <v>73</v>
      </c>
      <c r="AC7" s="11" t="s">
        <v>72</v>
      </c>
      <c r="AD7" s="11" t="s">
        <v>72</v>
      </c>
      <c r="AE7" s="11" t="s">
        <v>75</v>
      </c>
      <c r="AF7" s="11" t="s">
        <v>73</v>
      </c>
      <c r="AG7" s="11" t="s">
        <v>72</v>
      </c>
      <c r="AH7" s="11" t="s">
        <v>73</v>
      </c>
      <c r="AJ7" s="22">
        <f t="shared" si="0"/>
        <v>9</v>
      </c>
      <c r="AK7" s="23">
        <f t="shared" si="1"/>
        <v>19</v>
      </c>
      <c r="AL7" s="23">
        <f t="shared" si="2"/>
        <v>0</v>
      </c>
      <c r="AM7" s="24">
        <f t="shared" si="3"/>
        <v>4</v>
      </c>
    </row>
    <row r="8" spans="1:39" s="6" customFormat="1" ht="36.950000000000003" customHeight="1" thickTop="1" thickBot="1" x14ac:dyDescent="0.3">
      <c r="A8" s="36" t="s">
        <v>34</v>
      </c>
      <c r="B8" s="37"/>
      <c r="C8" s="12" t="s">
        <v>73</v>
      </c>
      <c r="D8" s="12" t="s">
        <v>73</v>
      </c>
      <c r="E8" s="12" t="s">
        <v>73</v>
      </c>
      <c r="F8" s="12" t="s">
        <v>75</v>
      </c>
      <c r="G8" s="12" t="s">
        <v>73</v>
      </c>
      <c r="H8" s="12" t="s">
        <v>73</v>
      </c>
      <c r="I8" s="12" t="s">
        <v>72</v>
      </c>
      <c r="J8" s="12" t="s">
        <v>73</v>
      </c>
      <c r="K8" s="12" t="s">
        <v>72</v>
      </c>
      <c r="L8" s="12" t="s">
        <v>73</v>
      </c>
      <c r="M8" s="12" t="s">
        <v>72</v>
      </c>
      <c r="N8" s="12" t="s">
        <v>73</v>
      </c>
      <c r="O8" s="12" t="s">
        <v>73</v>
      </c>
      <c r="P8" s="12" t="s">
        <v>73</v>
      </c>
      <c r="Q8" s="12" t="s">
        <v>72</v>
      </c>
      <c r="R8" s="12" t="s">
        <v>73</v>
      </c>
      <c r="S8" s="12" t="s">
        <v>73</v>
      </c>
      <c r="T8" s="12" t="s">
        <v>73</v>
      </c>
      <c r="U8" s="12" t="s">
        <v>75</v>
      </c>
      <c r="V8" s="12" t="s">
        <v>72</v>
      </c>
      <c r="W8" s="12" t="s">
        <v>75</v>
      </c>
      <c r="X8" s="12" t="s">
        <v>72</v>
      </c>
      <c r="Y8" s="12" t="s">
        <v>73</v>
      </c>
      <c r="Z8" s="12" t="s">
        <v>73</v>
      </c>
      <c r="AA8" s="12" t="s">
        <v>73</v>
      </c>
      <c r="AB8" s="12" t="s">
        <v>73</v>
      </c>
      <c r="AC8" s="12" t="s">
        <v>72</v>
      </c>
      <c r="AD8" s="12" t="s">
        <v>72</v>
      </c>
      <c r="AE8" s="12" t="s">
        <v>75</v>
      </c>
      <c r="AF8" s="12" t="s">
        <v>73</v>
      </c>
      <c r="AG8" s="12" t="s">
        <v>72</v>
      </c>
      <c r="AH8" s="12" t="s">
        <v>73</v>
      </c>
      <c r="AJ8" s="22">
        <f t="shared" si="0"/>
        <v>9</v>
      </c>
      <c r="AK8" s="23">
        <f t="shared" si="1"/>
        <v>19</v>
      </c>
      <c r="AL8" s="23">
        <f t="shared" si="2"/>
        <v>0</v>
      </c>
      <c r="AM8" s="24">
        <f t="shared" si="3"/>
        <v>4</v>
      </c>
    </row>
    <row r="9" spans="1:39" s="6" customFormat="1" ht="36.950000000000003" customHeight="1" thickTop="1" thickBot="1" x14ac:dyDescent="0.3">
      <c r="A9" s="38" t="s">
        <v>35</v>
      </c>
      <c r="B9" s="39"/>
      <c r="C9" s="11" t="s">
        <v>73</v>
      </c>
      <c r="D9" s="11" t="s">
        <v>73</v>
      </c>
      <c r="E9" s="11" t="s">
        <v>73</v>
      </c>
      <c r="F9" s="11" t="s">
        <v>75</v>
      </c>
      <c r="G9" s="11" t="s">
        <v>73</v>
      </c>
      <c r="H9" s="11" t="s">
        <v>73</v>
      </c>
      <c r="I9" s="11" t="s">
        <v>72</v>
      </c>
      <c r="J9" s="11" t="s">
        <v>73</v>
      </c>
      <c r="K9" s="11" t="s">
        <v>72</v>
      </c>
      <c r="L9" s="11" t="s">
        <v>73</v>
      </c>
      <c r="M9" s="11" t="s">
        <v>72</v>
      </c>
      <c r="N9" s="11" t="s">
        <v>73</v>
      </c>
      <c r="O9" s="11" t="s">
        <v>73</v>
      </c>
      <c r="P9" s="11" t="s">
        <v>73</v>
      </c>
      <c r="Q9" s="11" t="s">
        <v>72</v>
      </c>
      <c r="R9" s="11" t="s">
        <v>73</v>
      </c>
      <c r="S9" s="11" t="s">
        <v>73</v>
      </c>
      <c r="T9" s="11" t="s">
        <v>73</v>
      </c>
      <c r="U9" s="11" t="s">
        <v>75</v>
      </c>
      <c r="V9" s="11" t="s">
        <v>72</v>
      </c>
      <c r="W9" s="11" t="s">
        <v>75</v>
      </c>
      <c r="X9" s="11" t="s">
        <v>72</v>
      </c>
      <c r="Y9" s="11" t="s">
        <v>73</v>
      </c>
      <c r="Z9" s="11" t="s">
        <v>73</v>
      </c>
      <c r="AA9" s="11" t="s">
        <v>73</v>
      </c>
      <c r="AB9" s="11" t="s">
        <v>73</v>
      </c>
      <c r="AC9" s="11" t="s">
        <v>72</v>
      </c>
      <c r="AD9" s="11" t="s">
        <v>72</v>
      </c>
      <c r="AE9" s="11" t="s">
        <v>75</v>
      </c>
      <c r="AF9" s="11" t="s">
        <v>73</v>
      </c>
      <c r="AG9" s="11" t="s">
        <v>72</v>
      </c>
      <c r="AH9" s="11" t="s">
        <v>73</v>
      </c>
      <c r="AJ9" s="22">
        <f t="shared" si="0"/>
        <v>9</v>
      </c>
      <c r="AK9" s="23">
        <f t="shared" si="1"/>
        <v>19</v>
      </c>
      <c r="AL9" s="23">
        <f t="shared" si="2"/>
        <v>0</v>
      </c>
      <c r="AM9" s="24">
        <f t="shared" si="3"/>
        <v>4</v>
      </c>
    </row>
    <row r="10" spans="1:39" s="6" customFormat="1" ht="36.950000000000003" customHeight="1" thickTop="1" thickBot="1" x14ac:dyDescent="0.3">
      <c r="A10" s="36" t="s">
        <v>36</v>
      </c>
      <c r="B10" s="37"/>
      <c r="C10" s="12" t="s">
        <v>73</v>
      </c>
      <c r="D10" s="12" t="s">
        <v>73</v>
      </c>
      <c r="E10" s="12" t="s">
        <v>73</v>
      </c>
      <c r="F10" s="13" t="s">
        <v>72</v>
      </c>
      <c r="G10" s="12" t="s">
        <v>73</v>
      </c>
      <c r="H10" s="12" t="s">
        <v>73</v>
      </c>
      <c r="I10" s="12" t="s">
        <v>72</v>
      </c>
      <c r="J10" s="12" t="s">
        <v>73</v>
      </c>
      <c r="K10" s="12" t="s">
        <v>72</v>
      </c>
      <c r="L10" s="12" t="s">
        <v>73</v>
      </c>
      <c r="M10" s="12" t="s">
        <v>72</v>
      </c>
      <c r="N10" s="12" t="s">
        <v>73</v>
      </c>
      <c r="O10" s="12" t="s">
        <v>73</v>
      </c>
      <c r="P10" s="12" t="s">
        <v>73</v>
      </c>
      <c r="Q10" s="12" t="s">
        <v>72</v>
      </c>
      <c r="R10" s="12" t="s">
        <v>73</v>
      </c>
      <c r="S10" s="12" t="s">
        <v>73</v>
      </c>
      <c r="T10" s="12" t="s">
        <v>73</v>
      </c>
      <c r="U10" s="12" t="s">
        <v>75</v>
      </c>
      <c r="V10" s="12" t="s">
        <v>74</v>
      </c>
      <c r="W10" s="12" t="s">
        <v>73</v>
      </c>
      <c r="X10" s="12" t="s">
        <v>72</v>
      </c>
      <c r="Y10" s="12" t="s">
        <v>73</v>
      </c>
      <c r="Z10" s="12" t="s">
        <v>73</v>
      </c>
      <c r="AA10" s="12" t="s">
        <v>73</v>
      </c>
      <c r="AB10" s="12" t="s">
        <v>73</v>
      </c>
      <c r="AC10" s="12" t="s">
        <v>72</v>
      </c>
      <c r="AD10" s="12" t="s">
        <v>72</v>
      </c>
      <c r="AE10" s="12" t="s">
        <v>75</v>
      </c>
      <c r="AF10" s="12" t="s">
        <v>73</v>
      </c>
      <c r="AG10" s="12" t="s">
        <v>72</v>
      </c>
      <c r="AH10" s="12" t="s">
        <v>73</v>
      </c>
      <c r="AJ10" s="22">
        <f t="shared" si="0"/>
        <v>9</v>
      </c>
      <c r="AK10" s="23">
        <f t="shared" si="1"/>
        <v>20</v>
      </c>
      <c r="AL10" s="23">
        <f t="shared" si="2"/>
        <v>1</v>
      </c>
      <c r="AM10" s="24">
        <f t="shared" si="3"/>
        <v>2</v>
      </c>
    </row>
    <row r="11" spans="1:39" s="6" customFormat="1" ht="36.950000000000003" customHeight="1" thickTop="1" thickBot="1" x14ac:dyDescent="0.3">
      <c r="A11" s="38" t="s">
        <v>37</v>
      </c>
      <c r="B11" s="39"/>
      <c r="C11" s="11" t="s">
        <v>73</v>
      </c>
      <c r="D11" s="11" t="s">
        <v>73</v>
      </c>
      <c r="E11" s="11" t="s">
        <v>73</v>
      </c>
      <c r="F11" s="11" t="s">
        <v>73</v>
      </c>
      <c r="G11" s="11" t="s">
        <v>73</v>
      </c>
      <c r="H11" s="11" t="s">
        <v>73</v>
      </c>
      <c r="I11" s="11" t="s">
        <v>72</v>
      </c>
      <c r="J11" s="11" t="s">
        <v>73</v>
      </c>
      <c r="K11" s="11" t="s">
        <v>72</v>
      </c>
      <c r="L11" s="11" t="s">
        <v>73</v>
      </c>
      <c r="M11" s="11" t="s">
        <v>72</v>
      </c>
      <c r="N11" s="11" t="s">
        <v>73</v>
      </c>
      <c r="O11" s="11" t="s">
        <v>73</v>
      </c>
      <c r="P11" s="11" t="s">
        <v>73</v>
      </c>
      <c r="Q11" s="11" t="s">
        <v>72</v>
      </c>
      <c r="R11" s="11" t="s">
        <v>73</v>
      </c>
      <c r="S11" s="11" t="s">
        <v>73</v>
      </c>
      <c r="T11" s="11" t="s">
        <v>75</v>
      </c>
      <c r="U11" s="11" t="s">
        <v>75</v>
      </c>
      <c r="V11" s="11" t="s">
        <v>74</v>
      </c>
      <c r="W11" s="11" t="s">
        <v>73</v>
      </c>
      <c r="X11" s="11" t="s">
        <v>72</v>
      </c>
      <c r="Y11" s="11" t="s">
        <v>73</v>
      </c>
      <c r="Z11" s="11" t="s">
        <v>73</v>
      </c>
      <c r="AA11" s="11" t="s">
        <v>73</v>
      </c>
      <c r="AB11" s="11" t="s">
        <v>73</v>
      </c>
      <c r="AC11" s="11" t="s">
        <v>75</v>
      </c>
      <c r="AD11" s="11" t="s">
        <v>72</v>
      </c>
      <c r="AE11" s="11" t="s">
        <v>73</v>
      </c>
      <c r="AF11" s="11" t="s">
        <v>75</v>
      </c>
      <c r="AG11" s="11" t="s">
        <v>72</v>
      </c>
      <c r="AH11" s="11" t="s">
        <v>73</v>
      </c>
      <c r="AJ11" s="22">
        <f t="shared" si="0"/>
        <v>7</v>
      </c>
      <c r="AK11" s="23">
        <f t="shared" si="1"/>
        <v>20</v>
      </c>
      <c r="AL11" s="23">
        <f t="shared" si="2"/>
        <v>1</v>
      </c>
      <c r="AM11" s="24">
        <f t="shared" si="3"/>
        <v>4</v>
      </c>
    </row>
    <row r="12" spans="1:39" s="6" customFormat="1" ht="36.950000000000003" customHeight="1" thickTop="1" thickBot="1" x14ac:dyDescent="0.3">
      <c r="A12" s="36" t="s">
        <v>38</v>
      </c>
      <c r="B12" s="37"/>
      <c r="C12" s="12" t="s">
        <v>73</v>
      </c>
      <c r="D12" s="12" t="s">
        <v>73</v>
      </c>
      <c r="E12" s="12" t="s">
        <v>73</v>
      </c>
      <c r="F12" s="12" t="s">
        <v>73</v>
      </c>
      <c r="G12" s="12" t="s">
        <v>73</v>
      </c>
      <c r="H12" s="12" t="s">
        <v>73</v>
      </c>
      <c r="I12" s="12" t="s">
        <v>72</v>
      </c>
      <c r="J12" s="12" t="s">
        <v>73</v>
      </c>
      <c r="K12" s="12" t="s">
        <v>72</v>
      </c>
      <c r="L12" s="12" t="s">
        <v>73</v>
      </c>
      <c r="M12" s="12" t="s">
        <v>72</v>
      </c>
      <c r="N12" s="12" t="s">
        <v>73</v>
      </c>
      <c r="O12" s="12" t="s">
        <v>73</v>
      </c>
      <c r="P12" s="12" t="s">
        <v>73</v>
      </c>
      <c r="Q12" s="12" t="s">
        <v>72</v>
      </c>
      <c r="R12" s="12" t="s">
        <v>73</v>
      </c>
      <c r="S12" s="12" t="s">
        <v>73</v>
      </c>
      <c r="T12" s="12" t="s">
        <v>75</v>
      </c>
      <c r="U12" s="12" t="s">
        <v>75</v>
      </c>
      <c r="V12" s="12" t="s">
        <v>74</v>
      </c>
      <c r="W12" s="12" t="s">
        <v>73</v>
      </c>
      <c r="X12" s="12" t="s">
        <v>72</v>
      </c>
      <c r="Y12" s="12" t="s">
        <v>73</v>
      </c>
      <c r="Z12" s="12" t="s">
        <v>73</v>
      </c>
      <c r="AA12" s="12" t="s">
        <v>73</v>
      </c>
      <c r="AB12" s="12" t="s">
        <v>73</v>
      </c>
      <c r="AC12" s="12" t="s">
        <v>75</v>
      </c>
      <c r="AD12" s="12" t="s">
        <v>72</v>
      </c>
      <c r="AE12" s="12" t="s">
        <v>73</v>
      </c>
      <c r="AF12" s="12" t="s">
        <v>75</v>
      </c>
      <c r="AG12" s="12" t="s">
        <v>72</v>
      </c>
      <c r="AH12" s="12" t="s">
        <v>73</v>
      </c>
      <c r="AJ12" s="22">
        <f t="shared" si="0"/>
        <v>7</v>
      </c>
      <c r="AK12" s="23">
        <f t="shared" si="1"/>
        <v>20</v>
      </c>
      <c r="AL12" s="23">
        <f t="shared" si="2"/>
        <v>1</v>
      </c>
      <c r="AM12" s="24">
        <f t="shared" si="3"/>
        <v>4</v>
      </c>
    </row>
    <row r="13" spans="1:39" s="6" customFormat="1" ht="36.950000000000003" customHeight="1" thickTop="1" thickBot="1" x14ac:dyDescent="0.3">
      <c r="A13" s="38" t="s">
        <v>39</v>
      </c>
      <c r="B13" s="39"/>
      <c r="C13" s="11" t="s">
        <v>73</v>
      </c>
      <c r="D13" s="11" t="s">
        <v>73</v>
      </c>
      <c r="E13" s="11" t="s">
        <v>73</v>
      </c>
      <c r="F13" s="11" t="s">
        <v>73</v>
      </c>
      <c r="G13" s="11" t="s">
        <v>73</v>
      </c>
      <c r="H13" s="11" t="s">
        <v>73</v>
      </c>
      <c r="I13" s="11" t="s">
        <v>72</v>
      </c>
      <c r="J13" s="11" t="s">
        <v>73</v>
      </c>
      <c r="K13" s="11" t="s">
        <v>72</v>
      </c>
      <c r="L13" s="11" t="s">
        <v>73</v>
      </c>
      <c r="M13" s="11" t="s">
        <v>72</v>
      </c>
      <c r="N13" s="11" t="s">
        <v>73</v>
      </c>
      <c r="O13" s="11" t="s">
        <v>73</v>
      </c>
      <c r="P13" s="11" t="s">
        <v>73</v>
      </c>
      <c r="Q13" s="11" t="s">
        <v>72</v>
      </c>
      <c r="R13" s="11" t="s">
        <v>73</v>
      </c>
      <c r="S13" s="11" t="s">
        <v>73</v>
      </c>
      <c r="T13" s="11" t="s">
        <v>75</v>
      </c>
      <c r="U13" s="11" t="s">
        <v>75</v>
      </c>
      <c r="V13" s="11" t="s">
        <v>74</v>
      </c>
      <c r="W13" s="11" t="s">
        <v>73</v>
      </c>
      <c r="X13" s="11" t="s">
        <v>72</v>
      </c>
      <c r="Y13" s="11" t="s">
        <v>73</v>
      </c>
      <c r="Z13" s="11" t="s">
        <v>73</v>
      </c>
      <c r="AA13" s="11" t="s">
        <v>73</v>
      </c>
      <c r="AB13" s="11" t="s">
        <v>73</v>
      </c>
      <c r="AC13" s="11" t="s">
        <v>75</v>
      </c>
      <c r="AD13" s="11" t="s">
        <v>72</v>
      </c>
      <c r="AE13" s="11" t="s">
        <v>75</v>
      </c>
      <c r="AF13" s="11" t="s">
        <v>75</v>
      </c>
      <c r="AG13" s="11" t="s">
        <v>72</v>
      </c>
      <c r="AH13" s="11" t="s">
        <v>73</v>
      </c>
      <c r="AJ13" s="22">
        <f t="shared" si="0"/>
        <v>7</v>
      </c>
      <c r="AK13" s="23">
        <f t="shared" si="1"/>
        <v>19</v>
      </c>
      <c r="AL13" s="23">
        <f t="shared" si="2"/>
        <v>1</v>
      </c>
      <c r="AM13" s="24">
        <f t="shared" si="3"/>
        <v>5</v>
      </c>
    </row>
    <row r="14" spans="1:39" s="6" customFormat="1" ht="36.950000000000003" customHeight="1" thickTop="1" thickBot="1" x14ac:dyDescent="0.3">
      <c r="A14" s="36" t="s">
        <v>40</v>
      </c>
      <c r="B14" s="37"/>
      <c r="C14" s="12" t="s">
        <v>73</v>
      </c>
      <c r="D14" s="12" t="s">
        <v>73</v>
      </c>
      <c r="E14" s="12" t="s">
        <v>73</v>
      </c>
      <c r="F14" s="12" t="s">
        <v>73</v>
      </c>
      <c r="G14" s="12" t="s">
        <v>73</v>
      </c>
      <c r="H14" s="12" t="s">
        <v>73</v>
      </c>
      <c r="I14" s="12" t="s">
        <v>72</v>
      </c>
      <c r="J14" s="12" t="s">
        <v>73</v>
      </c>
      <c r="K14" s="12" t="s">
        <v>72</v>
      </c>
      <c r="L14" s="12" t="s">
        <v>73</v>
      </c>
      <c r="M14" s="12" t="s">
        <v>72</v>
      </c>
      <c r="N14" s="12" t="s">
        <v>73</v>
      </c>
      <c r="O14" s="12" t="s">
        <v>73</v>
      </c>
      <c r="P14" s="12" t="s">
        <v>73</v>
      </c>
      <c r="Q14" s="12" t="s">
        <v>72</v>
      </c>
      <c r="R14" s="12" t="s">
        <v>73</v>
      </c>
      <c r="S14" s="12" t="s">
        <v>73</v>
      </c>
      <c r="T14" s="12" t="s">
        <v>73</v>
      </c>
      <c r="U14" s="12" t="s">
        <v>73</v>
      </c>
      <c r="V14" s="12" t="s">
        <v>74</v>
      </c>
      <c r="W14" s="12" t="s">
        <v>73</v>
      </c>
      <c r="X14" s="12" t="s">
        <v>72</v>
      </c>
      <c r="Y14" s="12" t="s">
        <v>73</v>
      </c>
      <c r="Z14" s="12" t="s">
        <v>73</v>
      </c>
      <c r="AA14" s="12" t="s">
        <v>73</v>
      </c>
      <c r="AB14" s="12" t="s">
        <v>73</v>
      </c>
      <c r="AC14" s="12" t="s">
        <v>72</v>
      </c>
      <c r="AD14" s="12" t="s">
        <v>72</v>
      </c>
      <c r="AE14" s="12" t="s">
        <v>73</v>
      </c>
      <c r="AF14" s="12" t="s">
        <v>73</v>
      </c>
      <c r="AG14" s="12" t="s">
        <v>72</v>
      </c>
      <c r="AH14" s="12" t="s">
        <v>73</v>
      </c>
      <c r="AJ14" s="22">
        <f t="shared" si="0"/>
        <v>8</v>
      </c>
      <c r="AK14" s="23">
        <f t="shared" si="1"/>
        <v>23</v>
      </c>
      <c r="AL14" s="23">
        <f t="shared" si="2"/>
        <v>1</v>
      </c>
      <c r="AM14" s="24">
        <f t="shared" si="3"/>
        <v>0</v>
      </c>
    </row>
    <row r="15" spans="1:39" s="6" customFormat="1" ht="36.950000000000003" customHeight="1" thickTop="1" thickBot="1" x14ac:dyDescent="0.3">
      <c r="A15" s="38" t="s">
        <v>41</v>
      </c>
      <c r="B15" s="39"/>
      <c r="C15" s="11" t="s">
        <v>73</v>
      </c>
      <c r="D15" s="11" t="s">
        <v>73</v>
      </c>
      <c r="E15" s="11" t="s">
        <v>73</v>
      </c>
      <c r="F15" s="11" t="s">
        <v>73</v>
      </c>
      <c r="G15" s="11" t="s">
        <v>73</v>
      </c>
      <c r="H15" s="11" t="s">
        <v>73</v>
      </c>
      <c r="I15" s="11" t="s">
        <v>74</v>
      </c>
      <c r="J15" s="11" t="s">
        <v>73</v>
      </c>
      <c r="K15" s="11" t="s">
        <v>72</v>
      </c>
      <c r="L15" s="11" t="s">
        <v>73</v>
      </c>
      <c r="M15" s="11" t="s">
        <v>72</v>
      </c>
      <c r="N15" s="11" t="s">
        <v>73</v>
      </c>
      <c r="O15" s="11" t="s">
        <v>73</v>
      </c>
      <c r="P15" s="11" t="s">
        <v>73</v>
      </c>
      <c r="Q15" s="11" t="s">
        <v>72</v>
      </c>
      <c r="R15" s="11" t="s">
        <v>73</v>
      </c>
      <c r="S15" s="11" t="s">
        <v>73</v>
      </c>
      <c r="T15" s="11" t="s">
        <v>73</v>
      </c>
      <c r="U15" s="11" t="s">
        <v>73</v>
      </c>
      <c r="V15" s="11" t="s">
        <v>74</v>
      </c>
      <c r="W15" s="11" t="s">
        <v>73</v>
      </c>
      <c r="X15" s="11" t="s">
        <v>72</v>
      </c>
      <c r="Y15" s="11" t="s">
        <v>73</v>
      </c>
      <c r="Z15" s="11" t="s">
        <v>73</v>
      </c>
      <c r="AA15" s="11" t="s">
        <v>73</v>
      </c>
      <c r="AB15" s="11" t="s">
        <v>73</v>
      </c>
      <c r="AC15" s="11" t="s">
        <v>72</v>
      </c>
      <c r="AD15" s="11" t="s">
        <v>72</v>
      </c>
      <c r="AE15" s="11" t="s">
        <v>73</v>
      </c>
      <c r="AF15" s="11" t="s">
        <v>73</v>
      </c>
      <c r="AG15" s="11" t="s">
        <v>73</v>
      </c>
      <c r="AH15" s="11" t="s">
        <v>73</v>
      </c>
      <c r="AJ15" s="22">
        <f t="shared" si="0"/>
        <v>6</v>
      </c>
      <c r="AK15" s="23">
        <f t="shared" si="1"/>
        <v>24</v>
      </c>
      <c r="AL15" s="23">
        <f t="shared" si="2"/>
        <v>2</v>
      </c>
      <c r="AM15" s="24">
        <v>0</v>
      </c>
    </row>
    <row r="16" spans="1:39" s="6" customFormat="1" ht="36.950000000000003" customHeight="1" thickTop="1" thickBot="1" x14ac:dyDescent="0.3">
      <c r="A16" s="36" t="s">
        <v>42</v>
      </c>
      <c r="B16" s="37"/>
      <c r="C16" s="12" t="s">
        <v>73</v>
      </c>
      <c r="D16" s="12" t="s">
        <v>73</v>
      </c>
      <c r="E16" s="12" t="s">
        <v>73</v>
      </c>
      <c r="F16" s="12" t="s">
        <v>73</v>
      </c>
      <c r="G16" s="12" t="s">
        <v>73</v>
      </c>
      <c r="H16" s="12" t="s">
        <v>73</v>
      </c>
      <c r="I16" s="12" t="s">
        <v>72</v>
      </c>
      <c r="J16" s="12" t="s">
        <v>73</v>
      </c>
      <c r="K16" s="12" t="s">
        <v>72</v>
      </c>
      <c r="L16" s="12" t="s">
        <v>73</v>
      </c>
      <c r="M16" s="12" t="s">
        <v>72</v>
      </c>
      <c r="N16" s="12" t="s">
        <v>73</v>
      </c>
      <c r="O16" s="12" t="s">
        <v>73</v>
      </c>
      <c r="P16" s="12" t="s">
        <v>73</v>
      </c>
      <c r="Q16" s="12" t="s">
        <v>72</v>
      </c>
      <c r="R16" s="12" t="s">
        <v>73</v>
      </c>
      <c r="S16" s="12" t="s">
        <v>73</v>
      </c>
      <c r="T16" s="12" t="s">
        <v>73</v>
      </c>
      <c r="U16" s="12" t="s">
        <v>73</v>
      </c>
      <c r="V16" s="12" t="s">
        <v>74</v>
      </c>
      <c r="W16" s="12" t="s">
        <v>73</v>
      </c>
      <c r="X16" s="12" t="s">
        <v>72</v>
      </c>
      <c r="Y16" s="12" t="s">
        <v>73</v>
      </c>
      <c r="Z16" s="12" t="s">
        <v>73</v>
      </c>
      <c r="AA16" s="12" t="s">
        <v>73</v>
      </c>
      <c r="AB16" s="12" t="s">
        <v>73</v>
      </c>
      <c r="AC16" s="12" t="s">
        <v>72</v>
      </c>
      <c r="AD16" s="12" t="s">
        <v>72</v>
      </c>
      <c r="AE16" s="12" t="s">
        <v>73</v>
      </c>
      <c r="AF16" s="12" t="s">
        <v>75</v>
      </c>
      <c r="AG16" s="12" t="s">
        <v>73</v>
      </c>
      <c r="AH16" s="12" t="s">
        <v>73</v>
      </c>
      <c r="AJ16" s="22">
        <f t="shared" si="0"/>
        <v>7</v>
      </c>
      <c r="AK16" s="23">
        <f t="shared" si="1"/>
        <v>23</v>
      </c>
      <c r="AL16" s="23">
        <f t="shared" si="2"/>
        <v>1</v>
      </c>
      <c r="AM16" s="24">
        <f>COUNTIF(C16:AH16,"N")</f>
        <v>1</v>
      </c>
    </row>
    <row r="17" spans="1:39" s="6" customFormat="1" ht="36.950000000000003" customHeight="1" thickTop="1" thickBot="1" x14ac:dyDescent="0.3">
      <c r="A17" s="38" t="s">
        <v>43</v>
      </c>
      <c r="B17" s="39"/>
      <c r="C17" s="11" t="s">
        <v>73</v>
      </c>
      <c r="D17" s="11" t="s">
        <v>73</v>
      </c>
      <c r="E17" s="11" t="s">
        <v>73</v>
      </c>
      <c r="F17" s="11" t="s">
        <v>73</v>
      </c>
      <c r="G17" s="11" t="s">
        <v>73</v>
      </c>
      <c r="H17" s="11" t="s">
        <v>73</v>
      </c>
      <c r="I17" s="11" t="s">
        <v>73</v>
      </c>
      <c r="J17" s="11" t="s">
        <v>73</v>
      </c>
      <c r="K17" s="11" t="s">
        <v>72</v>
      </c>
      <c r="L17" s="11" t="s">
        <v>73</v>
      </c>
      <c r="M17" s="11" t="s">
        <v>72</v>
      </c>
      <c r="N17" s="11" t="s">
        <v>73</v>
      </c>
      <c r="O17" s="11" t="s">
        <v>75</v>
      </c>
      <c r="P17" s="11" t="s">
        <v>75</v>
      </c>
      <c r="Q17" s="11" t="s">
        <v>72</v>
      </c>
      <c r="R17" s="11" t="s">
        <v>73</v>
      </c>
      <c r="S17" s="11" t="s">
        <v>73</v>
      </c>
      <c r="T17" s="11" t="s">
        <v>73</v>
      </c>
      <c r="U17" s="11" t="s">
        <v>73</v>
      </c>
      <c r="V17" s="11" t="s">
        <v>74</v>
      </c>
      <c r="W17" s="11" t="s">
        <v>73</v>
      </c>
      <c r="X17" s="11" t="s">
        <v>74</v>
      </c>
      <c r="Y17" s="11" t="s">
        <v>73</v>
      </c>
      <c r="Z17" s="11" t="s">
        <v>73</v>
      </c>
      <c r="AA17" s="11" t="s">
        <v>73</v>
      </c>
      <c r="AB17" s="11" t="s">
        <v>73</v>
      </c>
      <c r="AC17" s="11" t="s">
        <v>72</v>
      </c>
      <c r="AD17" s="11" t="s">
        <v>72</v>
      </c>
      <c r="AE17" s="11" t="s">
        <v>73</v>
      </c>
      <c r="AF17" s="11" t="s">
        <v>75</v>
      </c>
      <c r="AG17" s="11" t="s">
        <v>73</v>
      </c>
      <c r="AH17" s="11" t="s">
        <v>73</v>
      </c>
      <c r="AJ17" s="22">
        <f t="shared" si="0"/>
        <v>5</v>
      </c>
      <c r="AK17" s="23">
        <f t="shared" si="1"/>
        <v>22</v>
      </c>
      <c r="AL17" s="23">
        <f t="shared" si="2"/>
        <v>2</v>
      </c>
      <c r="AM17" s="24">
        <f t="shared" ref="AM17:AM24" si="4">COUNTIF(C17:AH17,"NA")</f>
        <v>3</v>
      </c>
    </row>
    <row r="18" spans="1:39" s="6" customFormat="1" ht="36.950000000000003" customHeight="1" thickTop="1" thickBot="1" x14ac:dyDescent="0.3">
      <c r="A18" s="36" t="s">
        <v>44</v>
      </c>
      <c r="B18" s="37"/>
      <c r="C18" s="12" t="s">
        <v>73</v>
      </c>
      <c r="D18" s="12" t="s">
        <v>73</v>
      </c>
      <c r="E18" s="12" t="s">
        <v>73</v>
      </c>
      <c r="F18" s="12" t="s">
        <v>74</v>
      </c>
      <c r="G18" s="12" t="s">
        <v>73</v>
      </c>
      <c r="H18" s="12" t="s">
        <v>73</v>
      </c>
      <c r="I18" s="12" t="s">
        <v>74</v>
      </c>
      <c r="J18" s="12" t="s">
        <v>73</v>
      </c>
      <c r="K18" s="12" t="s">
        <v>72</v>
      </c>
      <c r="L18" s="12" t="s">
        <v>73</v>
      </c>
      <c r="M18" s="12" t="s">
        <v>72</v>
      </c>
      <c r="N18" s="12" t="s">
        <v>73</v>
      </c>
      <c r="O18" s="12" t="s">
        <v>73</v>
      </c>
      <c r="P18" s="12" t="s">
        <v>73</v>
      </c>
      <c r="Q18" s="12" t="s">
        <v>72</v>
      </c>
      <c r="R18" s="12" t="s">
        <v>73</v>
      </c>
      <c r="S18" s="12" t="s">
        <v>73</v>
      </c>
      <c r="T18" s="12" t="s">
        <v>73</v>
      </c>
      <c r="U18" s="12" t="s">
        <v>73</v>
      </c>
      <c r="V18" s="12" t="s">
        <v>74</v>
      </c>
      <c r="W18" s="12" t="s">
        <v>73</v>
      </c>
      <c r="X18" s="12" t="s">
        <v>72</v>
      </c>
      <c r="Y18" s="12" t="s">
        <v>73</v>
      </c>
      <c r="Z18" s="12" t="s">
        <v>73</v>
      </c>
      <c r="AA18" s="12" t="s">
        <v>73</v>
      </c>
      <c r="AB18" s="12" t="s">
        <v>73</v>
      </c>
      <c r="AC18" s="12" t="s">
        <v>72</v>
      </c>
      <c r="AD18" s="12" t="s">
        <v>72</v>
      </c>
      <c r="AE18" s="12" t="s">
        <v>73</v>
      </c>
      <c r="AF18" s="12" t="s">
        <v>73</v>
      </c>
      <c r="AG18" s="12" t="s">
        <v>73</v>
      </c>
      <c r="AH18" s="12" t="s">
        <v>73</v>
      </c>
      <c r="AJ18" s="22">
        <f t="shared" si="0"/>
        <v>6</v>
      </c>
      <c r="AK18" s="23">
        <f t="shared" si="1"/>
        <v>23</v>
      </c>
      <c r="AL18" s="23">
        <f t="shared" si="2"/>
        <v>3</v>
      </c>
      <c r="AM18" s="24">
        <f t="shared" si="4"/>
        <v>0</v>
      </c>
    </row>
    <row r="19" spans="1:39" s="6" customFormat="1" ht="36.950000000000003" customHeight="1" thickTop="1" thickBot="1" x14ac:dyDescent="0.3">
      <c r="A19" s="38" t="s">
        <v>45</v>
      </c>
      <c r="B19" s="39"/>
      <c r="C19" s="11" t="s">
        <v>73</v>
      </c>
      <c r="D19" s="11" t="s">
        <v>73</v>
      </c>
      <c r="E19" s="11" t="s">
        <v>73</v>
      </c>
      <c r="F19" s="11" t="s">
        <v>73</v>
      </c>
      <c r="G19" s="11" t="s">
        <v>73</v>
      </c>
      <c r="H19" s="11" t="s">
        <v>73</v>
      </c>
      <c r="I19" s="11" t="s">
        <v>74</v>
      </c>
      <c r="J19" s="11" t="s">
        <v>73</v>
      </c>
      <c r="K19" s="11" t="s">
        <v>72</v>
      </c>
      <c r="L19" s="11" t="s">
        <v>73</v>
      </c>
      <c r="M19" s="11" t="s">
        <v>72</v>
      </c>
      <c r="N19" s="11" t="s">
        <v>73</v>
      </c>
      <c r="O19" s="11" t="s">
        <v>73</v>
      </c>
      <c r="P19" s="11" t="s">
        <v>73</v>
      </c>
      <c r="Q19" s="11" t="s">
        <v>72</v>
      </c>
      <c r="R19" s="11" t="s">
        <v>73</v>
      </c>
      <c r="S19" s="11" t="s">
        <v>73</v>
      </c>
      <c r="T19" s="11" t="s">
        <v>75</v>
      </c>
      <c r="U19" s="11" t="s">
        <v>75</v>
      </c>
      <c r="V19" s="11" t="s">
        <v>74</v>
      </c>
      <c r="W19" s="11" t="s">
        <v>73</v>
      </c>
      <c r="X19" s="11" t="s">
        <v>72</v>
      </c>
      <c r="Y19" s="11" t="s">
        <v>73</v>
      </c>
      <c r="Z19" s="11" t="s">
        <v>73</v>
      </c>
      <c r="AA19" s="11" t="s">
        <v>73</v>
      </c>
      <c r="AB19" s="11" t="s">
        <v>73</v>
      </c>
      <c r="AC19" s="11" t="s">
        <v>75</v>
      </c>
      <c r="AD19" s="11" t="s">
        <v>72</v>
      </c>
      <c r="AE19" s="11" t="s">
        <v>73</v>
      </c>
      <c r="AF19" s="11" t="s">
        <v>75</v>
      </c>
      <c r="AG19" s="11" t="s">
        <v>73</v>
      </c>
      <c r="AH19" s="11" t="s">
        <v>73</v>
      </c>
      <c r="AJ19" s="22">
        <f t="shared" si="0"/>
        <v>5</v>
      </c>
      <c r="AK19" s="23">
        <f t="shared" si="1"/>
        <v>21</v>
      </c>
      <c r="AL19" s="23">
        <f t="shared" si="2"/>
        <v>2</v>
      </c>
      <c r="AM19" s="24">
        <f t="shared" si="4"/>
        <v>4</v>
      </c>
    </row>
    <row r="20" spans="1:39" s="6" customFormat="1" ht="36.950000000000003" customHeight="1" thickTop="1" thickBot="1" x14ac:dyDescent="0.3">
      <c r="A20" s="36" t="s">
        <v>46</v>
      </c>
      <c r="B20" s="37"/>
      <c r="C20" s="12" t="s">
        <v>73</v>
      </c>
      <c r="D20" s="12" t="s">
        <v>73</v>
      </c>
      <c r="E20" s="12" t="s">
        <v>73</v>
      </c>
      <c r="F20" s="12" t="s">
        <v>73</v>
      </c>
      <c r="G20" s="12" t="s">
        <v>73</v>
      </c>
      <c r="H20" s="12" t="s">
        <v>73</v>
      </c>
      <c r="I20" s="12" t="s">
        <v>72</v>
      </c>
      <c r="J20" s="12" t="s">
        <v>73</v>
      </c>
      <c r="K20" s="12" t="s">
        <v>72</v>
      </c>
      <c r="L20" s="12" t="s">
        <v>73</v>
      </c>
      <c r="M20" s="12" t="s">
        <v>72</v>
      </c>
      <c r="N20" s="12" t="s">
        <v>73</v>
      </c>
      <c r="O20" s="12" t="s">
        <v>73</v>
      </c>
      <c r="P20" s="12" t="s">
        <v>73</v>
      </c>
      <c r="Q20" s="12" t="s">
        <v>72</v>
      </c>
      <c r="R20" s="12" t="s">
        <v>73</v>
      </c>
      <c r="S20" s="12" t="s">
        <v>73</v>
      </c>
      <c r="T20" s="12" t="s">
        <v>75</v>
      </c>
      <c r="U20" s="12" t="s">
        <v>75</v>
      </c>
      <c r="V20" s="12" t="s">
        <v>74</v>
      </c>
      <c r="W20" s="12" t="s">
        <v>73</v>
      </c>
      <c r="X20" s="12" t="s">
        <v>72</v>
      </c>
      <c r="Y20" s="12" t="s">
        <v>73</v>
      </c>
      <c r="Z20" s="12" t="s">
        <v>73</v>
      </c>
      <c r="AA20" s="12" t="s">
        <v>73</v>
      </c>
      <c r="AB20" s="12" t="s">
        <v>73</v>
      </c>
      <c r="AC20" s="12" t="s">
        <v>75</v>
      </c>
      <c r="AD20" s="12" t="s">
        <v>72</v>
      </c>
      <c r="AE20" s="12" t="s">
        <v>73</v>
      </c>
      <c r="AF20" s="12" t="s">
        <v>75</v>
      </c>
      <c r="AG20" s="12" t="s">
        <v>73</v>
      </c>
      <c r="AH20" s="12" t="s">
        <v>73</v>
      </c>
      <c r="AJ20" s="22">
        <f t="shared" si="0"/>
        <v>6</v>
      </c>
      <c r="AK20" s="23">
        <f t="shared" si="1"/>
        <v>21</v>
      </c>
      <c r="AL20" s="23">
        <f t="shared" si="2"/>
        <v>1</v>
      </c>
      <c r="AM20" s="24">
        <f t="shared" si="4"/>
        <v>4</v>
      </c>
    </row>
    <row r="21" spans="1:39" s="6" customFormat="1" ht="36.950000000000003" customHeight="1" thickTop="1" thickBot="1" x14ac:dyDescent="0.3">
      <c r="A21" s="38" t="s">
        <v>47</v>
      </c>
      <c r="B21" s="39"/>
      <c r="C21" s="11" t="s">
        <v>73</v>
      </c>
      <c r="D21" s="11" t="s">
        <v>73</v>
      </c>
      <c r="E21" s="11" t="s">
        <v>73</v>
      </c>
      <c r="F21" s="11" t="s">
        <v>73</v>
      </c>
      <c r="G21" s="11" t="s">
        <v>73</v>
      </c>
      <c r="H21" s="11" t="s">
        <v>73</v>
      </c>
      <c r="I21" s="11" t="s">
        <v>73</v>
      </c>
      <c r="J21" s="11" t="s">
        <v>73</v>
      </c>
      <c r="K21" s="11" t="s">
        <v>72</v>
      </c>
      <c r="L21" s="11" t="s">
        <v>73</v>
      </c>
      <c r="M21" s="11" t="s">
        <v>72</v>
      </c>
      <c r="N21" s="11" t="s">
        <v>73</v>
      </c>
      <c r="O21" s="11" t="s">
        <v>75</v>
      </c>
      <c r="P21" s="11" t="s">
        <v>75</v>
      </c>
      <c r="Q21" s="11" t="s">
        <v>72</v>
      </c>
      <c r="R21" s="11" t="s">
        <v>73</v>
      </c>
      <c r="S21" s="11" t="s">
        <v>73</v>
      </c>
      <c r="T21" s="11" t="s">
        <v>75</v>
      </c>
      <c r="U21" s="11" t="s">
        <v>75</v>
      </c>
      <c r="V21" s="11" t="s">
        <v>74</v>
      </c>
      <c r="W21" s="11" t="s">
        <v>73</v>
      </c>
      <c r="X21" s="11" t="s">
        <v>74</v>
      </c>
      <c r="Y21" s="11" t="s">
        <v>73</v>
      </c>
      <c r="Z21" s="11" t="s">
        <v>73</v>
      </c>
      <c r="AA21" s="11" t="s">
        <v>73</v>
      </c>
      <c r="AB21" s="11" t="s">
        <v>73</v>
      </c>
      <c r="AC21" s="11" t="s">
        <v>75</v>
      </c>
      <c r="AD21" s="11" t="s">
        <v>72</v>
      </c>
      <c r="AE21" s="11" t="s">
        <v>73</v>
      </c>
      <c r="AF21" s="11" t="s">
        <v>75</v>
      </c>
      <c r="AG21" s="11" t="s">
        <v>73</v>
      </c>
      <c r="AH21" s="11" t="s">
        <v>73</v>
      </c>
      <c r="AJ21" s="22">
        <f t="shared" si="0"/>
        <v>4</v>
      </c>
      <c r="AK21" s="23">
        <f t="shared" si="1"/>
        <v>20</v>
      </c>
      <c r="AL21" s="23">
        <f t="shared" si="2"/>
        <v>2</v>
      </c>
      <c r="AM21" s="24">
        <f t="shared" si="4"/>
        <v>6</v>
      </c>
    </row>
    <row r="22" spans="1:39" s="6" customFormat="1" ht="36.950000000000003" customHeight="1" thickTop="1" thickBot="1" x14ac:dyDescent="0.3">
      <c r="A22" s="36" t="s">
        <v>48</v>
      </c>
      <c r="B22" s="37"/>
      <c r="C22" s="12" t="s">
        <v>73</v>
      </c>
      <c r="D22" s="12" t="s">
        <v>73</v>
      </c>
      <c r="E22" s="12" t="s">
        <v>73</v>
      </c>
      <c r="F22" s="12" t="s">
        <v>73</v>
      </c>
      <c r="G22" s="12" t="s">
        <v>73</v>
      </c>
      <c r="H22" s="12" t="s">
        <v>73</v>
      </c>
      <c r="I22" s="12" t="s">
        <v>74</v>
      </c>
      <c r="J22" s="12" t="s">
        <v>73</v>
      </c>
      <c r="K22" s="12" t="s">
        <v>72</v>
      </c>
      <c r="L22" s="12" t="s">
        <v>73</v>
      </c>
      <c r="M22" s="12" t="s">
        <v>72</v>
      </c>
      <c r="N22" s="12" t="s">
        <v>73</v>
      </c>
      <c r="O22" s="12" t="s">
        <v>73</v>
      </c>
      <c r="P22" s="12" t="s">
        <v>73</v>
      </c>
      <c r="Q22" s="12" t="s">
        <v>72</v>
      </c>
      <c r="R22" s="12" t="s">
        <v>73</v>
      </c>
      <c r="S22" s="12" t="s">
        <v>73</v>
      </c>
      <c r="T22" s="12" t="s">
        <v>75</v>
      </c>
      <c r="U22" s="12" t="s">
        <v>75</v>
      </c>
      <c r="V22" s="12" t="s">
        <v>74</v>
      </c>
      <c r="W22" s="12" t="s">
        <v>73</v>
      </c>
      <c r="X22" s="12" t="s">
        <v>72</v>
      </c>
      <c r="Y22" s="12" t="s">
        <v>73</v>
      </c>
      <c r="Z22" s="12" t="s">
        <v>73</v>
      </c>
      <c r="AA22" s="12" t="s">
        <v>73</v>
      </c>
      <c r="AB22" s="12" t="s">
        <v>73</v>
      </c>
      <c r="AC22" s="12" t="s">
        <v>75</v>
      </c>
      <c r="AD22" s="12" t="s">
        <v>72</v>
      </c>
      <c r="AE22" s="12" t="s">
        <v>73</v>
      </c>
      <c r="AF22" s="12" t="s">
        <v>75</v>
      </c>
      <c r="AG22" s="12" t="s">
        <v>73</v>
      </c>
      <c r="AH22" s="12" t="s">
        <v>73</v>
      </c>
      <c r="AJ22" s="22">
        <f t="shared" si="0"/>
        <v>5</v>
      </c>
      <c r="AK22" s="23">
        <f t="shared" si="1"/>
        <v>21</v>
      </c>
      <c r="AL22" s="23">
        <f t="shared" si="2"/>
        <v>2</v>
      </c>
      <c r="AM22" s="24">
        <f t="shared" si="4"/>
        <v>4</v>
      </c>
    </row>
    <row r="23" spans="1:39" s="6" customFormat="1" ht="36.950000000000003" customHeight="1" thickTop="1" thickBot="1" x14ac:dyDescent="0.3">
      <c r="A23" s="38" t="s">
        <v>49</v>
      </c>
      <c r="B23" s="39"/>
      <c r="C23" s="11" t="s">
        <v>73</v>
      </c>
      <c r="D23" s="11" t="s">
        <v>73</v>
      </c>
      <c r="E23" s="11" t="s">
        <v>73</v>
      </c>
      <c r="F23" s="11" t="s">
        <v>73</v>
      </c>
      <c r="G23" s="11" t="s">
        <v>73</v>
      </c>
      <c r="H23" s="11" t="s">
        <v>73</v>
      </c>
      <c r="I23" s="11" t="s">
        <v>74</v>
      </c>
      <c r="J23" s="11" t="s">
        <v>73</v>
      </c>
      <c r="K23" s="11" t="s">
        <v>72</v>
      </c>
      <c r="L23" s="11" t="s">
        <v>73</v>
      </c>
      <c r="M23" s="11" t="s">
        <v>72</v>
      </c>
      <c r="N23" s="11" t="s">
        <v>73</v>
      </c>
      <c r="O23" s="11" t="s">
        <v>73</v>
      </c>
      <c r="P23" s="11" t="s">
        <v>73</v>
      </c>
      <c r="Q23" s="11" t="s">
        <v>72</v>
      </c>
      <c r="R23" s="11" t="s">
        <v>73</v>
      </c>
      <c r="S23" s="11" t="s">
        <v>72</v>
      </c>
      <c r="T23" s="11" t="s">
        <v>73</v>
      </c>
      <c r="U23" s="11" t="s">
        <v>73</v>
      </c>
      <c r="V23" s="11" t="s">
        <v>72</v>
      </c>
      <c r="W23" s="11" t="s">
        <v>73</v>
      </c>
      <c r="X23" s="11" t="s">
        <v>72</v>
      </c>
      <c r="Y23" s="11" t="s">
        <v>73</v>
      </c>
      <c r="Z23" s="11" t="s">
        <v>73</v>
      </c>
      <c r="AA23" s="11" t="s">
        <v>73</v>
      </c>
      <c r="AB23" s="11" t="s">
        <v>73</v>
      </c>
      <c r="AC23" s="11" t="s">
        <v>72</v>
      </c>
      <c r="AD23" s="11" t="s">
        <v>72</v>
      </c>
      <c r="AE23" s="11" t="s">
        <v>73</v>
      </c>
      <c r="AF23" s="11" t="s">
        <v>73</v>
      </c>
      <c r="AG23" s="11" t="s">
        <v>72</v>
      </c>
      <c r="AH23" s="11" t="s">
        <v>73</v>
      </c>
      <c r="AJ23" s="22">
        <f t="shared" si="0"/>
        <v>9</v>
      </c>
      <c r="AK23" s="23">
        <f t="shared" ref="AK23:AK31" si="5">COUNTIF(C23:AH23,"IC")</f>
        <v>22</v>
      </c>
      <c r="AL23" s="23">
        <f t="shared" si="2"/>
        <v>1</v>
      </c>
      <c r="AM23" s="24">
        <f t="shared" si="4"/>
        <v>0</v>
      </c>
    </row>
    <row r="24" spans="1:39" s="6" customFormat="1" ht="36.950000000000003" customHeight="1" thickTop="1" thickBot="1" x14ac:dyDescent="0.3">
      <c r="A24" s="36" t="s">
        <v>50</v>
      </c>
      <c r="B24" s="37"/>
      <c r="C24" s="12" t="s">
        <v>73</v>
      </c>
      <c r="D24" s="12" t="s">
        <v>73</v>
      </c>
      <c r="E24" s="12" t="s">
        <v>73</v>
      </c>
      <c r="F24" s="12" t="s">
        <v>73</v>
      </c>
      <c r="G24" s="12" t="s">
        <v>73</v>
      </c>
      <c r="H24" s="12" t="s">
        <v>73</v>
      </c>
      <c r="I24" s="12" t="s">
        <v>72</v>
      </c>
      <c r="J24" s="12" t="s">
        <v>73</v>
      </c>
      <c r="K24" s="12" t="s">
        <v>72</v>
      </c>
      <c r="L24" s="12" t="s">
        <v>73</v>
      </c>
      <c r="M24" s="12" t="s">
        <v>72</v>
      </c>
      <c r="N24" s="12" t="s">
        <v>73</v>
      </c>
      <c r="O24" s="12" t="s">
        <v>73</v>
      </c>
      <c r="P24" s="12" t="s">
        <v>73</v>
      </c>
      <c r="Q24" s="14" t="s">
        <v>72</v>
      </c>
      <c r="R24" s="12" t="s">
        <v>73</v>
      </c>
      <c r="S24" s="12" t="s">
        <v>73</v>
      </c>
      <c r="T24" s="12" t="s">
        <v>73</v>
      </c>
      <c r="U24" s="12" t="s">
        <v>73</v>
      </c>
      <c r="V24" s="12" t="s">
        <v>72</v>
      </c>
      <c r="W24" s="12" t="s">
        <v>73</v>
      </c>
      <c r="X24" s="12" t="s">
        <v>72</v>
      </c>
      <c r="Y24" s="12" t="s">
        <v>73</v>
      </c>
      <c r="Z24" s="12" t="s">
        <v>73</v>
      </c>
      <c r="AA24" s="12" t="s">
        <v>73</v>
      </c>
      <c r="AB24" s="12" t="s">
        <v>73</v>
      </c>
      <c r="AC24" s="12" t="s">
        <v>72</v>
      </c>
      <c r="AD24" s="12" t="s">
        <v>72</v>
      </c>
      <c r="AE24" s="12" t="s">
        <v>73</v>
      </c>
      <c r="AF24" s="12" t="s">
        <v>73</v>
      </c>
      <c r="AG24" s="12" t="s">
        <v>72</v>
      </c>
      <c r="AH24" s="12" t="s">
        <v>73</v>
      </c>
      <c r="AJ24" s="22">
        <f t="shared" si="0"/>
        <v>9</v>
      </c>
      <c r="AK24" s="23">
        <f t="shared" si="5"/>
        <v>23</v>
      </c>
      <c r="AL24" s="23">
        <f t="shared" si="2"/>
        <v>0</v>
      </c>
      <c r="AM24" s="24">
        <f t="shared" si="4"/>
        <v>0</v>
      </c>
    </row>
    <row r="25" spans="1:39" s="6" customFormat="1" ht="36.950000000000003" customHeight="1" thickTop="1" thickBot="1" x14ac:dyDescent="0.3">
      <c r="A25" s="38" t="s">
        <v>51</v>
      </c>
      <c r="B25" s="39"/>
      <c r="C25" s="11" t="s">
        <v>73</v>
      </c>
      <c r="D25" s="11" t="s">
        <v>73</v>
      </c>
      <c r="E25" s="11" t="s">
        <v>73</v>
      </c>
      <c r="F25" s="11" t="s">
        <v>73</v>
      </c>
      <c r="G25" s="11" t="s">
        <v>73</v>
      </c>
      <c r="H25" s="11" t="s">
        <v>73</v>
      </c>
      <c r="I25" s="11" t="s">
        <v>74</v>
      </c>
      <c r="J25" s="11" t="s">
        <v>73</v>
      </c>
      <c r="K25" s="11" t="s">
        <v>72</v>
      </c>
      <c r="L25" s="11" t="s">
        <v>73</v>
      </c>
      <c r="M25" s="11" t="s">
        <v>72</v>
      </c>
      <c r="N25" s="11" t="s">
        <v>73</v>
      </c>
      <c r="O25" s="11" t="s">
        <v>73</v>
      </c>
      <c r="P25" s="11" t="s">
        <v>73</v>
      </c>
      <c r="Q25" s="11" t="s">
        <v>72</v>
      </c>
      <c r="R25" s="11" t="s">
        <v>73</v>
      </c>
      <c r="S25" s="11" t="s">
        <v>73</v>
      </c>
      <c r="T25" s="11" t="s">
        <v>73</v>
      </c>
      <c r="U25" s="11" t="s">
        <v>73</v>
      </c>
      <c r="V25" s="11" t="s">
        <v>72</v>
      </c>
      <c r="W25" s="11" t="s">
        <v>73</v>
      </c>
      <c r="X25" s="11" t="s">
        <v>72</v>
      </c>
      <c r="Y25" s="11" t="s">
        <v>73</v>
      </c>
      <c r="Z25" s="11" t="s">
        <v>73</v>
      </c>
      <c r="AA25" s="11" t="s">
        <v>73</v>
      </c>
      <c r="AB25" s="11" t="s">
        <v>73</v>
      </c>
      <c r="AC25" s="11" t="s">
        <v>72</v>
      </c>
      <c r="AD25" s="11" t="s">
        <v>72</v>
      </c>
      <c r="AE25" s="11" t="s">
        <v>73</v>
      </c>
      <c r="AF25" s="11" t="s">
        <v>73</v>
      </c>
      <c r="AG25" s="11" t="s">
        <v>72</v>
      </c>
      <c r="AH25" s="11" t="s">
        <v>73</v>
      </c>
      <c r="AJ25" s="22">
        <f t="shared" si="0"/>
        <v>8</v>
      </c>
      <c r="AK25" s="23">
        <f t="shared" si="5"/>
        <v>23</v>
      </c>
      <c r="AL25" s="23">
        <f t="shared" si="2"/>
        <v>1</v>
      </c>
      <c r="AM25" s="24">
        <v>0</v>
      </c>
    </row>
    <row r="26" spans="1:39" s="6" customFormat="1" ht="36.950000000000003" customHeight="1" thickTop="1" thickBot="1" x14ac:dyDescent="0.3">
      <c r="A26" s="36" t="s">
        <v>52</v>
      </c>
      <c r="B26" s="37"/>
      <c r="C26" s="12" t="s">
        <v>73</v>
      </c>
      <c r="D26" s="12" t="s">
        <v>73</v>
      </c>
      <c r="E26" s="12" t="s">
        <v>73</v>
      </c>
      <c r="F26" s="12" t="s">
        <v>73</v>
      </c>
      <c r="G26" s="12" t="s">
        <v>73</v>
      </c>
      <c r="H26" s="12" t="s">
        <v>73</v>
      </c>
      <c r="I26" s="12" t="s">
        <v>74</v>
      </c>
      <c r="J26" s="12" t="s">
        <v>73</v>
      </c>
      <c r="K26" s="12" t="s">
        <v>72</v>
      </c>
      <c r="L26" s="12" t="s">
        <v>73</v>
      </c>
      <c r="M26" s="12" t="s">
        <v>72</v>
      </c>
      <c r="N26" s="12" t="s">
        <v>73</v>
      </c>
      <c r="O26" s="12" t="s">
        <v>73</v>
      </c>
      <c r="P26" s="12" t="s">
        <v>73</v>
      </c>
      <c r="Q26" s="12" t="s">
        <v>72</v>
      </c>
      <c r="R26" s="12" t="s">
        <v>73</v>
      </c>
      <c r="S26" s="12" t="s">
        <v>73</v>
      </c>
      <c r="T26" s="12" t="s">
        <v>73</v>
      </c>
      <c r="U26" s="12" t="s">
        <v>73</v>
      </c>
      <c r="V26" s="12" t="s">
        <v>72</v>
      </c>
      <c r="W26" s="12" t="s">
        <v>73</v>
      </c>
      <c r="X26" s="12" t="s">
        <v>72</v>
      </c>
      <c r="Y26" s="12" t="s">
        <v>73</v>
      </c>
      <c r="Z26" s="12" t="s">
        <v>73</v>
      </c>
      <c r="AA26" s="12" t="s">
        <v>73</v>
      </c>
      <c r="AB26" s="12" t="s">
        <v>73</v>
      </c>
      <c r="AC26" s="12" t="s">
        <v>72</v>
      </c>
      <c r="AD26" s="12" t="s">
        <v>72</v>
      </c>
      <c r="AE26" s="12" t="s">
        <v>73</v>
      </c>
      <c r="AF26" s="12" t="s">
        <v>73</v>
      </c>
      <c r="AG26" s="12" t="s">
        <v>72</v>
      </c>
      <c r="AH26" s="12" t="s">
        <v>73</v>
      </c>
      <c r="AJ26" s="22">
        <f t="shared" si="0"/>
        <v>8</v>
      </c>
      <c r="AK26" s="23">
        <f t="shared" si="5"/>
        <v>23</v>
      </c>
      <c r="AL26" s="23">
        <f t="shared" si="2"/>
        <v>1</v>
      </c>
      <c r="AM26" s="24">
        <v>0</v>
      </c>
    </row>
    <row r="27" spans="1:39" s="6" customFormat="1" ht="36.950000000000003" customHeight="1" thickTop="1" thickBot="1" x14ac:dyDescent="0.3">
      <c r="A27" s="38" t="s">
        <v>53</v>
      </c>
      <c r="B27" s="39"/>
      <c r="C27" s="11" t="s">
        <v>73</v>
      </c>
      <c r="D27" s="11" t="s">
        <v>73</v>
      </c>
      <c r="E27" s="11" t="s">
        <v>73</v>
      </c>
      <c r="F27" s="11" t="s">
        <v>73</v>
      </c>
      <c r="G27" s="11" t="s">
        <v>73</v>
      </c>
      <c r="H27" s="11" t="s">
        <v>73</v>
      </c>
      <c r="I27" s="11" t="s">
        <v>72</v>
      </c>
      <c r="J27" s="11" t="s">
        <v>73</v>
      </c>
      <c r="K27" s="11" t="s">
        <v>72</v>
      </c>
      <c r="L27" s="11" t="s">
        <v>73</v>
      </c>
      <c r="M27" s="11" t="s">
        <v>72</v>
      </c>
      <c r="N27" s="11" t="s">
        <v>73</v>
      </c>
      <c r="O27" s="11" t="s">
        <v>73</v>
      </c>
      <c r="P27" s="11" t="s">
        <v>73</v>
      </c>
      <c r="Q27" s="11" t="s">
        <v>72</v>
      </c>
      <c r="R27" s="11" t="s">
        <v>73</v>
      </c>
      <c r="S27" s="11" t="s">
        <v>73</v>
      </c>
      <c r="T27" s="11" t="s">
        <v>73</v>
      </c>
      <c r="U27" s="11" t="s">
        <v>73</v>
      </c>
      <c r="V27" s="11" t="s">
        <v>72</v>
      </c>
      <c r="W27" s="11" t="s">
        <v>73</v>
      </c>
      <c r="X27" s="11" t="s">
        <v>72</v>
      </c>
      <c r="Y27" s="11" t="s">
        <v>73</v>
      </c>
      <c r="Z27" s="11" t="s">
        <v>73</v>
      </c>
      <c r="AA27" s="11" t="s">
        <v>73</v>
      </c>
      <c r="AB27" s="11" t="s">
        <v>73</v>
      </c>
      <c r="AC27" s="11" t="s">
        <v>72</v>
      </c>
      <c r="AD27" s="11" t="s">
        <v>72</v>
      </c>
      <c r="AE27" s="11" t="s">
        <v>73</v>
      </c>
      <c r="AF27" s="11" t="s">
        <v>73</v>
      </c>
      <c r="AG27" s="11" t="s">
        <v>72</v>
      </c>
      <c r="AH27" s="11" t="s">
        <v>73</v>
      </c>
      <c r="AJ27" s="22">
        <f t="shared" si="0"/>
        <v>9</v>
      </c>
      <c r="AK27" s="23">
        <f t="shared" si="5"/>
        <v>23</v>
      </c>
      <c r="AL27" s="23">
        <f t="shared" si="2"/>
        <v>0</v>
      </c>
      <c r="AM27" s="24">
        <v>0</v>
      </c>
    </row>
    <row r="28" spans="1:39" s="6" customFormat="1" ht="36.950000000000003" customHeight="1" thickTop="1" thickBot="1" x14ac:dyDescent="0.3">
      <c r="A28" s="36" t="s">
        <v>54</v>
      </c>
      <c r="B28" s="37"/>
      <c r="C28" s="12" t="s">
        <v>73</v>
      </c>
      <c r="D28" s="12" t="s">
        <v>73</v>
      </c>
      <c r="E28" s="12" t="s">
        <v>73</v>
      </c>
      <c r="F28" s="12" t="s">
        <v>73</v>
      </c>
      <c r="G28" s="12" t="s">
        <v>73</v>
      </c>
      <c r="H28" s="12" t="s">
        <v>73</v>
      </c>
      <c r="I28" s="12" t="s">
        <v>74</v>
      </c>
      <c r="J28" s="12" t="s">
        <v>73</v>
      </c>
      <c r="K28" s="12" t="s">
        <v>72</v>
      </c>
      <c r="L28" s="12" t="s">
        <v>73</v>
      </c>
      <c r="M28" s="12" t="s">
        <v>72</v>
      </c>
      <c r="N28" s="12" t="s">
        <v>73</v>
      </c>
      <c r="O28" s="12" t="s">
        <v>73</v>
      </c>
      <c r="P28" s="12" t="s">
        <v>73</v>
      </c>
      <c r="Q28" s="12" t="s">
        <v>72</v>
      </c>
      <c r="R28" s="12" t="s">
        <v>73</v>
      </c>
      <c r="S28" s="12" t="s">
        <v>73</v>
      </c>
      <c r="T28" s="12" t="s">
        <v>75</v>
      </c>
      <c r="U28" s="12" t="s">
        <v>75</v>
      </c>
      <c r="V28" s="12" t="s">
        <v>72</v>
      </c>
      <c r="W28" s="12" t="s">
        <v>73</v>
      </c>
      <c r="X28" s="12" t="s">
        <v>72</v>
      </c>
      <c r="Y28" s="12" t="s">
        <v>73</v>
      </c>
      <c r="Z28" s="12" t="s">
        <v>73</v>
      </c>
      <c r="AA28" s="12" t="s">
        <v>73</v>
      </c>
      <c r="AB28" s="12" t="s">
        <v>73</v>
      </c>
      <c r="AC28" s="12" t="s">
        <v>75</v>
      </c>
      <c r="AD28" s="12" t="s">
        <v>72</v>
      </c>
      <c r="AE28" s="12" t="s">
        <v>73</v>
      </c>
      <c r="AF28" s="12" t="s">
        <v>73</v>
      </c>
      <c r="AG28" s="12" t="s">
        <v>72</v>
      </c>
      <c r="AH28" s="12" t="s">
        <v>73</v>
      </c>
      <c r="AJ28" s="22">
        <f t="shared" si="0"/>
        <v>7</v>
      </c>
      <c r="AK28" s="23">
        <f t="shared" si="5"/>
        <v>21</v>
      </c>
      <c r="AL28" s="23">
        <f t="shared" si="2"/>
        <v>1</v>
      </c>
      <c r="AM28" s="24">
        <f>COUNTIF(C28:AH28,"NA")</f>
        <v>3</v>
      </c>
    </row>
    <row r="29" spans="1:39" s="6" customFormat="1" ht="36.950000000000003" customHeight="1" thickTop="1" thickBot="1" x14ac:dyDescent="0.3">
      <c r="A29" s="38" t="s">
        <v>55</v>
      </c>
      <c r="B29" s="39"/>
      <c r="C29" s="11" t="s">
        <v>73</v>
      </c>
      <c r="D29" s="11" t="s">
        <v>73</v>
      </c>
      <c r="E29" s="11" t="s">
        <v>73</v>
      </c>
      <c r="F29" s="11" t="s">
        <v>73</v>
      </c>
      <c r="G29" s="11" t="s">
        <v>73</v>
      </c>
      <c r="H29" s="11" t="s">
        <v>73</v>
      </c>
      <c r="I29" s="11" t="s">
        <v>74</v>
      </c>
      <c r="J29" s="11" t="s">
        <v>73</v>
      </c>
      <c r="K29" s="11" t="s">
        <v>72</v>
      </c>
      <c r="L29" s="11" t="s">
        <v>73</v>
      </c>
      <c r="M29" s="11" t="s">
        <v>72</v>
      </c>
      <c r="N29" s="11" t="s">
        <v>73</v>
      </c>
      <c r="O29" s="11" t="s">
        <v>73</v>
      </c>
      <c r="P29" s="11" t="s">
        <v>72</v>
      </c>
      <c r="Q29" s="11" t="s">
        <v>72</v>
      </c>
      <c r="R29" s="11" t="s">
        <v>73</v>
      </c>
      <c r="S29" s="11" t="s">
        <v>73</v>
      </c>
      <c r="T29" s="11" t="s">
        <v>73</v>
      </c>
      <c r="U29" s="11" t="s">
        <v>73</v>
      </c>
      <c r="V29" s="11" t="s">
        <v>72</v>
      </c>
      <c r="W29" s="11" t="s">
        <v>73</v>
      </c>
      <c r="X29" s="11" t="s">
        <v>72</v>
      </c>
      <c r="Y29" s="11" t="s">
        <v>73</v>
      </c>
      <c r="Z29" s="11" t="s">
        <v>73</v>
      </c>
      <c r="AA29" s="11" t="s">
        <v>73</v>
      </c>
      <c r="AB29" s="11" t="s">
        <v>73</v>
      </c>
      <c r="AC29" s="11" t="s">
        <v>72</v>
      </c>
      <c r="AD29" s="11" t="s">
        <v>72</v>
      </c>
      <c r="AE29" s="11" t="s">
        <v>73</v>
      </c>
      <c r="AF29" s="11" t="s">
        <v>73</v>
      </c>
      <c r="AG29" s="11" t="s">
        <v>72</v>
      </c>
      <c r="AH29" s="11" t="s">
        <v>73</v>
      </c>
      <c r="AJ29" s="22">
        <f t="shared" si="0"/>
        <v>9</v>
      </c>
      <c r="AK29" s="23">
        <f t="shared" si="5"/>
        <v>22</v>
      </c>
      <c r="AL29" s="23">
        <f t="shared" si="2"/>
        <v>1</v>
      </c>
      <c r="AM29" s="24">
        <v>0</v>
      </c>
    </row>
    <row r="30" spans="1:39" s="6" customFormat="1" ht="36.950000000000003" customHeight="1" thickTop="1" thickBot="1" x14ac:dyDescent="0.3">
      <c r="A30" s="36" t="s">
        <v>56</v>
      </c>
      <c r="B30" s="37"/>
      <c r="C30" s="12" t="s">
        <v>73</v>
      </c>
      <c r="D30" s="12" t="s">
        <v>73</v>
      </c>
      <c r="E30" s="12" t="s">
        <v>73</v>
      </c>
      <c r="F30" s="12" t="s">
        <v>73</v>
      </c>
      <c r="G30" s="12" t="s">
        <v>73</v>
      </c>
      <c r="H30" s="12" t="s">
        <v>73</v>
      </c>
      <c r="I30" s="12" t="s">
        <v>72</v>
      </c>
      <c r="J30" s="12" t="s">
        <v>73</v>
      </c>
      <c r="K30" s="12" t="s">
        <v>72</v>
      </c>
      <c r="L30" s="12" t="s">
        <v>73</v>
      </c>
      <c r="M30" s="12" t="s">
        <v>72</v>
      </c>
      <c r="N30" s="12" t="s">
        <v>73</v>
      </c>
      <c r="O30" s="12" t="s">
        <v>73</v>
      </c>
      <c r="P30" s="12" t="s">
        <v>73</v>
      </c>
      <c r="Q30" s="12" t="s">
        <v>72</v>
      </c>
      <c r="R30" s="12" t="s">
        <v>73</v>
      </c>
      <c r="S30" s="12" t="s">
        <v>73</v>
      </c>
      <c r="T30" s="12" t="s">
        <v>73</v>
      </c>
      <c r="U30" s="12" t="s">
        <v>73</v>
      </c>
      <c r="V30" s="12" t="s">
        <v>72</v>
      </c>
      <c r="W30" s="12" t="s">
        <v>73</v>
      </c>
      <c r="X30" s="12" t="s">
        <v>72</v>
      </c>
      <c r="Y30" s="12" t="s">
        <v>73</v>
      </c>
      <c r="Z30" s="12" t="s">
        <v>73</v>
      </c>
      <c r="AA30" s="12" t="s">
        <v>73</v>
      </c>
      <c r="AB30" s="12" t="s">
        <v>73</v>
      </c>
      <c r="AC30" s="12" t="s">
        <v>72</v>
      </c>
      <c r="AD30" s="12" t="s">
        <v>72</v>
      </c>
      <c r="AE30" s="12" t="s">
        <v>73</v>
      </c>
      <c r="AF30" s="12" t="s">
        <v>74</v>
      </c>
      <c r="AG30" s="12" t="s">
        <v>72</v>
      </c>
      <c r="AH30" s="12" t="s">
        <v>73</v>
      </c>
      <c r="AJ30" s="22">
        <f t="shared" si="0"/>
        <v>9</v>
      </c>
      <c r="AK30" s="23">
        <f t="shared" si="5"/>
        <v>22</v>
      </c>
      <c r="AL30" s="23">
        <f t="shared" si="2"/>
        <v>1</v>
      </c>
      <c r="AM30" s="24">
        <v>0</v>
      </c>
    </row>
    <row r="31" spans="1:39" s="6" customFormat="1" ht="36.950000000000003" customHeight="1" thickTop="1" thickBot="1" x14ac:dyDescent="0.3">
      <c r="A31" s="38" t="s">
        <v>57</v>
      </c>
      <c r="B31" s="39"/>
      <c r="C31" s="11" t="s">
        <v>73</v>
      </c>
      <c r="D31" s="11" t="s">
        <v>73</v>
      </c>
      <c r="E31" s="11" t="s">
        <v>73</v>
      </c>
      <c r="F31" s="11" t="s">
        <v>73</v>
      </c>
      <c r="G31" s="11" t="s">
        <v>73</v>
      </c>
      <c r="H31" s="11" t="s">
        <v>73</v>
      </c>
      <c r="I31" s="11" t="s">
        <v>72</v>
      </c>
      <c r="J31" s="11" t="s">
        <v>73</v>
      </c>
      <c r="K31" s="11" t="s">
        <v>72</v>
      </c>
      <c r="L31" s="11" t="s">
        <v>73</v>
      </c>
      <c r="M31" s="11" t="s">
        <v>72</v>
      </c>
      <c r="N31" s="11" t="s">
        <v>73</v>
      </c>
      <c r="O31" s="11" t="s">
        <v>73</v>
      </c>
      <c r="P31" s="11" t="s">
        <v>73</v>
      </c>
      <c r="Q31" s="11" t="s">
        <v>72</v>
      </c>
      <c r="R31" s="11" t="s">
        <v>73</v>
      </c>
      <c r="S31" s="11" t="s">
        <v>73</v>
      </c>
      <c r="T31" s="11" t="s">
        <v>73</v>
      </c>
      <c r="U31" s="11" t="s">
        <v>73</v>
      </c>
      <c r="V31" s="11" t="s">
        <v>72</v>
      </c>
      <c r="W31" s="11" t="s">
        <v>73</v>
      </c>
      <c r="X31" s="11" t="s">
        <v>72</v>
      </c>
      <c r="Y31" s="11" t="s">
        <v>73</v>
      </c>
      <c r="Z31" s="11" t="s">
        <v>73</v>
      </c>
      <c r="AA31" s="11" t="s">
        <v>73</v>
      </c>
      <c r="AB31" s="11" t="s">
        <v>73</v>
      </c>
      <c r="AC31" s="11" t="s">
        <v>72</v>
      </c>
      <c r="AD31" s="11" t="s">
        <v>72</v>
      </c>
      <c r="AE31" s="11" t="s">
        <v>73</v>
      </c>
      <c r="AF31" s="11" t="s">
        <v>73</v>
      </c>
      <c r="AG31" s="11" t="s">
        <v>72</v>
      </c>
      <c r="AH31" s="11" t="s">
        <v>73</v>
      </c>
      <c r="AJ31" s="22">
        <f t="shared" si="0"/>
        <v>9</v>
      </c>
      <c r="AK31" s="23">
        <f t="shared" si="5"/>
        <v>23</v>
      </c>
      <c r="AL31" s="23">
        <f t="shared" si="2"/>
        <v>0</v>
      </c>
      <c r="AM31" s="24">
        <v>0</v>
      </c>
    </row>
    <row r="32" spans="1:39" s="6" customFormat="1" ht="36.950000000000003" customHeight="1" thickTop="1" thickBot="1" x14ac:dyDescent="0.3">
      <c r="A32" s="36" t="s">
        <v>58</v>
      </c>
      <c r="B32" s="37"/>
      <c r="C32" s="12" t="s">
        <v>73</v>
      </c>
      <c r="D32" s="12" t="s">
        <v>73</v>
      </c>
      <c r="E32" s="12" t="s">
        <v>73</v>
      </c>
      <c r="F32" s="12" t="s">
        <v>73</v>
      </c>
      <c r="G32" s="12" t="s">
        <v>73</v>
      </c>
      <c r="H32" s="12" t="s">
        <v>73</v>
      </c>
      <c r="I32" s="12" t="s">
        <v>74</v>
      </c>
      <c r="J32" s="12" t="s">
        <v>73</v>
      </c>
      <c r="K32" s="12" t="s">
        <v>72</v>
      </c>
      <c r="L32" s="12" t="s">
        <v>73</v>
      </c>
      <c r="M32" s="12" t="s">
        <v>72</v>
      </c>
      <c r="N32" s="12" t="s">
        <v>73</v>
      </c>
      <c r="O32" s="12" t="s">
        <v>73</v>
      </c>
      <c r="P32" s="12" t="s">
        <v>73</v>
      </c>
      <c r="Q32" s="12" t="s">
        <v>72</v>
      </c>
      <c r="R32" s="12" t="s">
        <v>73</v>
      </c>
      <c r="S32" s="12" t="s">
        <v>73</v>
      </c>
      <c r="T32" s="12" t="s">
        <v>73</v>
      </c>
      <c r="U32" s="12" t="s">
        <v>73</v>
      </c>
      <c r="V32" s="12" t="s">
        <v>72</v>
      </c>
      <c r="W32" s="12" t="s">
        <v>73</v>
      </c>
      <c r="X32" s="12" t="s">
        <v>72</v>
      </c>
      <c r="Y32" s="12" t="s">
        <v>73</v>
      </c>
      <c r="Z32" s="12" t="s">
        <v>73</v>
      </c>
      <c r="AA32" s="12" t="s">
        <v>73</v>
      </c>
      <c r="AB32" s="12" t="s">
        <v>73</v>
      </c>
      <c r="AC32" s="12" t="s">
        <v>72</v>
      </c>
      <c r="AD32" s="12" t="s">
        <v>72</v>
      </c>
      <c r="AE32" s="12" t="s">
        <v>73</v>
      </c>
      <c r="AF32" s="12" t="s">
        <v>73</v>
      </c>
      <c r="AG32" s="12" t="s">
        <v>73</v>
      </c>
      <c r="AH32" s="12" t="s">
        <v>73</v>
      </c>
      <c r="AJ32" s="22">
        <f t="shared" si="0"/>
        <v>7</v>
      </c>
      <c r="AK32" s="23">
        <f t="shared" ref="AK32:AK41" si="6">COUNTIF(C32:AH32,"IC")</f>
        <v>24</v>
      </c>
      <c r="AL32" s="23">
        <f t="shared" si="2"/>
        <v>1</v>
      </c>
      <c r="AM32" s="24">
        <v>0</v>
      </c>
    </row>
    <row r="33" spans="1:39" s="6" customFormat="1" ht="36.950000000000003" customHeight="1" thickTop="1" thickBot="1" x14ac:dyDescent="0.3">
      <c r="A33" s="38" t="s">
        <v>59</v>
      </c>
      <c r="B33" s="39"/>
      <c r="C33" s="11" t="s">
        <v>73</v>
      </c>
      <c r="D33" s="11" t="s">
        <v>73</v>
      </c>
      <c r="E33" s="11" t="s">
        <v>73</v>
      </c>
      <c r="F33" s="11" t="s">
        <v>73</v>
      </c>
      <c r="G33" s="11" t="s">
        <v>73</v>
      </c>
      <c r="H33" s="11" t="s">
        <v>73</v>
      </c>
      <c r="I33" s="11" t="s">
        <v>72</v>
      </c>
      <c r="J33" s="11" t="s">
        <v>73</v>
      </c>
      <c r="K33" s="11" t="s">
        <v>72</v>
      </c>
      <c r="L33" s="11" t="s">
        <v>73</v>
      </c>
      <c r="M33" s="11" t="s">
        <v>72</v>
      </c>
      <c r="N33" s="11" t="s">
        <v>73</v>
      </c>
      <c r="O33" s="11" t="s">
        <v>73</v>
      </c>
      <c r="P33" s="11" t="s">
        <v>73</v>
      </c>
      <c r="Q33" s="11" t="s">
        <v>72</v>
      </c>
      <c r="R33" s="11" t="s">
        <v>73</v>
      </c>
      <c r="S33" s="11" t="s">
        <v>73</v>
      </c>
      <c r="T33" s="11" t="s">
        <v>73</v>
      </c>
      <c r="U33" s="11" t="s">
        <v>73</v>
      </c>
      <c r="V33" s="11" t="s">
        <v>72</v>
      </c>
      <c r="W33" s="11" t="s">
        <v>73</v>
      </c>
      <c r="X33" s="11" t="s">
        <v>72</v>
      </c>
      <c r="Y33" s="11" t="s">
        <v>73</v>
      </c>
      <c r="Z33" s="11" t="s">
        <v>73</v>
      </c>
      <c r="AA33" s="11" t="s">
        <v>73</v>
      </c>
      <c r="AB33" s="11" t="s">
        <v>73</v>
      </c>
      <c r="AC33" s="11" t="s">
        <v>72</v>
      </c>
      <c r="AD33" s="11" t="s">
        <v>72</v>
      </c>
      <c r="AE33" s="11" t="s">
        <v>73</v>
      </c>
      <c r="AF33" s="11" t="s">
        <v>73</v>
      </c>
      <c r="AG33" s="11" t="s">
        <v>72</v>
      </c>
      <c r="AH33" s="11" t="s">
        <v>73</v>
      </c>
      <c r="AJ33" s="22">
        <f t="shared" si="0"/>
        <v>9</v>
      </c>
      <c r="AK33" s="23">
        <f t="shared" si="6"/>
        <v>23</v>
      </c>
      <c r="AL33" s="23">
        <f t="shared" si="2"/>
        <v>0</v>
      </c>
      <c r="AM33" s="24">
        <f>COUNTIF(C33:AH33,"NA")</f>
        <v>0</v>
      </c>
    </row>
    <row r="34" spans="1:39" s="6" customFormat="1" ht="36.950000000000003" customHeight="1" thickTop="1" thickBot="1" x14ac:dyDescent="0.3">
      <c r="A34" s="36" t="s">
        <v>60</v>
      </c>
      <c r="B34" s="37"/>
      <c r="C34" s="12" t="s">
        <v>73</v>
      </c>
      <c r="D34" s="12" t="s">
        <v>73</v>
      </c>
      <c r="E34" s="12" t="s">
        <v>73</v>
      </c>
      <c r="F34" s="12" t="s">
        <v>73</v>
      </c>
      <c r="G34" s="12" t="s">
        <v>73</v>
      </c>
      <c r="H34" s="12" t="s">
        <v>73</v>
      </c>
      <c r="I34" s="12" t="s">
        <v>72</v>
      </c>
      <c r="J34" s="12" t="s">
        <v>73</v>
      </c>
      <c r="K34" s="12" t="s">
        <v>72</v>
      </c>
      <c r="L34" s="12" t="s">
        <v>73</v>
      </c>
      <c r="M34" s="12" t="s">
        <v>72</v>
      </c>
      <c r="N34" s="12" t="s">
        <v>73</v>
      </c>
      <c r="O34" s="12" t="s">
        <v>73</v>
      </c>
      <c r="P34" s="12" t="s">
        <v>73</v>
      </c>
      <c r="Q34" s="12" t="s">
        <v>72</v>
      </c>
      <c r="R34" s="12" t="s">
        <v>73</v>
      </c>
      <c r="S34" s="12" t="s">
        <v>73</v>
      </c>
      <c r="T34" s="12" t="s">
        <v>73</v>
      </c>
      <c r="U34" s="12" t="s">
        <v>73</v>
      </c>
      <c r="V34" s="12" t="s">
        <v>72</v>
      </c>
      <c r="W34" s="12" t="s">
        <v>73</v>
      </c>
      <c r="X34" s="12" t="s">
        <v>72</v>
      </c>
      <c r="Y34" s="12" t="s">
        <v>73</v>
      </c>
      <c r="Z34" s="12" t="s">
        <v>73</v>
      </c>
      <c r="AA34" s="12" t="s">
        <v>73</v>
      </c>
      <c r="AB34" s="12" t="s">
        <v>73</v>
      </c>
      <c r="AC34" s="12" t="s">
        <v>72</v>
      </c>
      <c r="AD34" s="12" t="s">
        <v>72</v>
      </c>
      <c r="AE34" s="12" t="s">
        <v>73</v>
      </c>
      <c r="AF34" s="12" t="s">
        <v>73</v>
      </c>
      <c r="AG34" s="12" t="s">
        <v>72</v>
      </c>
      <c r="AH34" s="12" t="s">
        <v>73</v>
      </c>
      <c r="AJ34" s="22">
        <f t="shared" si="0"/>
        <v>9</v>
      </c>
      <c r="AK34" s="23">
        <f t="shared" si="6"/>
        <v>23</v>
      </c>
      <c r="AL34" s="23">
        <f t="shared" si="2"/>
        <v>0</v>
      </c>
      <c r="AM34" s="24">
        <f>COUNTIF(C34:AH34,"NA")</f>
        <v>0</v>
      </c>
    </row>
    <row r="35" spans="1:39" s="6" customFormat="1" ht="36.950000000000003" customHeight="1" thickTop="1" thickBot="1" x14ac:dyDescent="0.3">
      <c r="A35" s="38" t="s">
        <v>61</v>
      </c>
      <c r="B35" s="39"/>
      <c r="C35" s="11" t="s">
        <v>73</v>
      </c>
      <c r="D35" s="11" t="s">
        <v>73</v>
      </c>
      <c r="E35" s="11" t="s">
        <v>73</v>
      </c>
      <c r="F35" s="11" t="s">
        <v>73</v>
      </c>
      <c r="G35" s="11" t="s">
        <v>73</v>
      </c>
      <c r="H35" s="11" t="s">
        <v>73</v>
      </c>
      <c r="I35" s="11" t="s">
        <v>72</v>
      </c>
      <c r="J35" s="11" t="s">
        <v>73</v>
      </c>
      <c r="K35" s="11" t="s">
        <v>72</v>
      </c>
      <c r="L35" s="11" t="s">
        <v>73</v>
      </c>
      <c r="M35" s="11" t="s">
        <v>72</v>
      </c>
      <c r="N35" s="11" t="s">
        <v>73</v>
      </c>
      <c r="O35" s="11" t="s">
        <v>73</v>
      </c>
      <c r="P35" s="11" t="s">
        <v>73</v>
      </c>
      <c r="Q35" s="11" t="s">
        <v>72</v>
      </c>
      <c r="R35" s="11" t="s">
        <v>73</v>
      </c>
      <c r="S35" s="11" t="s">
        <v>73</v>
      </c>
      <c r="T35" s="11" t="s">
        <v>75</v>
      </c>
      <c r="U35" s="11" t="s">
        <v>73</v>
      </c>
      <c r="V35" s="11" t="s">
        <v>72</v>
      </c>
      <c r="W35" s="11" t="s">
        <v>73</v>
      </c>
      <c r="X35" s="11" t="s">
        <v>72</v>
      </c>
      <c r="Y35" s="11" t="s">
        <v>73</v>
      </c>
      <c r="Z35" s="11" t="s">
        <v>73</v>
      </c>
      <c r="AA35" s="11" t="s">
        <v>73</v>
      </c>
      <c r="AB35" s="11" t="s">
        <v>73</v>
      </c>
      <c r="AC35" s="11" t="s">
        <v>75</v>
      </c>
      <c r="AD35" s="11" t="s">
        <v>72</v>
      </c>
      <c r="AE35" s="11" t="s">
        <v>73</v>
      </c>
      <c r="AF35" s="11" t="s">
        <v>73</v>
      </c>
      <c r="AG35" s="11" t="s">
        <v>72</v>
      </c>
      <c r="AH35" s="11" t="s">
        <v>73</v>
      </c>
      <c r="AJ35" s="22">
        <f t="shared" si="0"/>
        <v>8</v>
      </c>
      <c r="AK35" s="23">
        <f t="shared" si="6"/>
        <v>22</v>
      </c>
      <c r="AL35" s="23">
        <f t="shared" si="2"/>
        <v>0</v>
      </c>
      <c r="AM35" s="24">
        <f>COUNTIF(C35:AH35,"NA")</f>
        <v>2</v>
      </c>
    </row>
    <row r="36" spans="1:39" s="6" customFormat="1" ht="36.950000000000003" customHeight="1" thickTop="1" thickBot="1" x14ac:dyDescent="0.3">
      <c r="A36" s="36" t="s">
        <v>62</v>
      </c>
      <c r="B36" s="37"/>
      <c r="C36" s="12" t="s">
        <v>73</v>
      </c>
      <c r="D36" s="12" t="s">
        <v>73</v>
      </c>
      <c r="E36" s="12" t="s">
        <v>73</v>
      </c>
      <c r="F36" s="12" t="s">
        <v>73</v>
      </c>
      <c r="G36" s="12" t="s">
        <v>73</v>
      </c>
      <c r="H36" s="12" t="s">
        <v>73</v>
      </c>
      <c r="I36" s="12" t="s">
        <v>72</v>
      </c>
      <c r="J36" s="12" t="s">
        <v>73</v>
      </c>
      <c r="K36" s="12" t="s">
        <v>72</v>
      </c>
      <c r="L36" s="12" t="s">
        <v>73</v>
      </c>
      <c r="M36" s="12" t="s">
        <v>72</v>
      </c>
      <c r="N36" s="12" t="s">
        <v>74</v>
      </c>
      <c r="O36" s="12" t="s">
        <v>73</v>
      </c>
      <c r="P36" s="12" t="s">
        <v>73</v>
      </c>
      <c r="Q36" s="12" t="s">
        <v>72</v>
      </c>
      <c r="R36" s="12" t="s">
        <v>73</v>
      </c>
      <c r="S36" s="12" t="s">
        <v>73</v>
      </c>
      <c r="T36" s="12" t="s">
        <v>73</v>
      </c>
      <c r="U36" s="12" t="s">
        <v>73</v>
      </c>
      <c r="V36" s="12" t="s">
        <v>72</v>
      </c>
      <c r="W36" s="12" t="s">
        <v>73</v>
      </c>
      <c r="X36" s="12" t="s">
        <v>72</v>
      </c>
      <c r="Y36" s="12" t="s">
        <v>73</v>
      </c>
      <c r="Z36" s="12" t="s">
        <v>73</v>
      </c>
      <c r="AA36" s="12" t="s">
        <v>73</v>
      </c>
      <c r="AB36" s="12" t="s">
        <v>73</v>
      </c>
      <c r="AC36" s="12" t="s">
        <v>72</v>
      </c>
      <c r="AD36" s="12" t="s">
        <v>72</v>
      </c>
      <c r="AE36" s="12" t="s">
        <v>73</v>
      </c>
      <c r="AF36" s="12" t="s">
        <v>73</v>
      </c>
      <c r="AG36" s="12" t="s">
        <v>72</v>
      </c>
      <c r="AH36" s="12" t="s">
        <v>73</v>
      </c>
      <c r="AJ36" s="22">
        <f t="shared" si="0"/>
        <v>9</v>
      </c>
      <c r="AK36" s="23">
        <f t="shared" si="6"/>
        <v>22</v>
      </c>
      <c r="AL36" s="23">
        <f t="shared" si="2"/>
        <v>1</v>
      </c>
      <c r="AM36" s="24">
        <v>0</v>
      </c>
    </row>
    <row r="37" spans="1:39" s="6" customFormat="1" ht="36.950000000000003" customHeight="1" thickTop="1" thickBot="1" x14ac:dyDescent="0.3">
      <c r="A37" s="38" t="s">
        <v>63</v>
      </c>
      <c r="B37" s="39"/>
      <c r="C37" s="11" t="s">
        <v>73</v>
      </c>
      <c r="D37" s="11" t="s">
        <v>73</v>
      </c>
      <c r="E37" s="11" t="s">
        <v>73</v>
      </c>
      <c r="F37" s="11" t="s">
        <v>74</v>
      </c>
      <c r="G37" s="11" t="s">
        <v>73</v>
      </c>
      <c r="H37" s="11" t="s">
        <v>73</v>
      </c>
      <c r="I37" s="11" t="s">
        <v>72</v>
      </c>
      <c r="J37" s="11" t="s">
        <v>73</v>
      </c>
      <c r="K37" s="11" t="s">
        <v>72</v>
      </c>
      <c r="L37" s="11" t="s">
        <v>73</v>
      </c>
      <c r="M37" s="11" t="s">
        <v>72</v>
      </c>
      <c r="N37" s="11" t="s">
        <v>73</v>
      </c>
      <c r="O37" s="11" t="s">
        <v>73</v>
      </c>
      <c r="P37" s="11" t="s">
        <v>73</v>
      </c>
      <c r="Q37" s="11" t="s">
        <v>72</v>
      </c>
      <c r="R37" s="11" t="s">
        <v>73</v>
      </c>
      <c r="S37" s="11" t="s">
        <v>73</v>
      </c>
      <c r="T37" s="11" t="s">
        <v>73</v>
      </c>
      <c r="U37" s="11" t="s">
        <v>73</v>
      </c>
      <c r="V37" s="11" t="s">
        <v>74</v>
      </c>
      <c r="W37" s="11" t="s">
        <v>73</v>
      </c>
      <c r="X37" s="11" t="s">
        <v>72</v>
      </c>
      <c r="Y37" s="11" t="s">
        <v>73</v>
      </c>
      <c r="Z37" s="11" t="s">
        <v>73</v>
      </c>
      <c r="AA37" s="11" t="s">
        <v>73</v>
      </c>
      <c r="AB37" s="11" t="s">
        <v>73</v>
      </c>
      <c r="AC37" s="11" t="s">
        <v>72</v>
      </c>
      <c r="AD37" s="11" t="s">
        <v>72</v>
      </c>
      <c r="AE37" s="11" t="s">
        <v>73</v>
      </c>
      <c r="AF37" s="11" t="s">
        <v>73</v>
      </c>
      <c r="AG37" s="11" t="s">
        <v>74</v>
      </c>
      <c r="AH37" s="11" t="s">
        <v>73</v>
      </c>
      <c r="AJ37" s="22">
        <f t="shared" si="0"/>
        <v>7</v>
      </c>
      <c r="AK37" s="23">
        <f t="shared" si="6"/>
        <v>22</v>
      </c>
      <c r="AL37" s="23">
        <f t="shared" si="2"/>
        <v>3</v>
      </c>
      <c r="AM37" s="24">
        <v>0</v>
      </c>
    </row>
    <row r="38" spans="1:39" s="6" customFormat="1" ht="36.950000000000003" customHeight="1" thickTop="1" thickBot="1" x14ac:dyDescent="0.3">
      <c r="A38" s="36" t="s">
        <v>64</v>
      </c>
      <c r="B38" s="37"/>
      <c r="C38" s="12" t="s">
        <v>73</v>
      </c>
      <c r="D38" s="12" t="s">
        <v>73</v>
      </c>
      <c r="E38" s="12" t="s">
        <v>73</v>
      </c>
      <c r="F38" s="12" t="s">
        <v>73</v>
      </c>
      <c r="G38" s="12" t="s">
        <v>73</v>
      </c>
      <c r="H38" s="12" t="s">
        <v>73</v>
      </c>
      <c r="I38" s="12" t="s">
        <v>74</v>
      </c>
      <c r="J38" s="12" t="s">
        <v>73</v>
      </c>
      <c r="K38" s="12" t="s">
        <v>72</v>
      </c>
      <c r="L38" s="12" t="s">
        <v>73</v>
      </c>
      <c r="M38" s="12" t="s">
        <v>72</v>
      </c>
      <c r="N38" s="12" t="s">
        <v>73</v>
      </c>
      <c r="O38" s="12" t="s">
        <v>73</v>
      </c>
      <c r="P38" s="12" t="s">
        <v>73</v>
      </c>
      <c r="Q38" s="12" t="s">
        <v>72</v>
      </c>
      <c r="R38" s="12" t="s">
        <v>73</v>
      </c>
      <c r="S38" s="12" t="s">
        <v>73</v>
      </c>
      <c r="T38" s="12" t="s">
        <v>73</v>
      </c>
      <c r="U38" s="12" t="s">
        <v>73</v>
      </c>
      <c r="V38" s="12" t="s">
        <v>74</v>
      </c>
      <c r="W38" s="12" t="s">
        <v>73</v>
      </c>
      <c r="X38" s="12" t="s">
        <v>72</v>
      </c>
      <c r="Y38" s="12" t="s">
        <v>73</v>
      </c>
      <c r="Z38" s="12" t="s">
        <v>73</v>
      </c>
      <c r="AA38" s="12" t="s">
        <v>73</v>
      </c>
      <c r="AB38" s="12" t="s">
        <v>73</v>
      </c>
      <c r="AC38" s="12" t="s">
        <v>72</v>
      </c>
      <c r="AD38" s="12" t="s">
        <v>72</v>
      </c>
      <c r="AE38" s="12" t="s">
        <v>73</v>
      </c>
      <c r="AF38" s="12" t="s">
        <v>73</v>
      </c>
      <c r="AG38" s="12" t="s">
        <v>72</v>
      </c>
      <c r="AH38" s="12" t="s">
        <v>73</v>
      </c>
      <c r="AJ38" s="22">
        <f t="shared" si="0"/>
        <v>7</v>
      </c>
      <c r="AK38" s="23">
        <f t="shared" si="6"/>
        <v>23</v>
      </c>
      <c r="AL38" s="23">
        <f t="shared" si="2"/>
        <v>2</v>
      </c>
      <c r="AM38" s="24">
        <v>0</v>
      </c>
    </row>
    <row r="39" spans="1:39" s="6" customFormat="1" ht="36.950000000000003" customHeight="1" thickTop="1" thickBot="1" x14ac:dyDescent="0.3">
      <c r="A39" s="38" t="s">
        <v>65</v>
      </c>
      <c r="B39" s="39"/>
      <c r="C39" s="11" t="s">
        <v>73</v>
      </c>
      <c r="D39" s="11" t="s">
        <v>73</v>
      </c>
      <c r="E39" s="11" t="s">
        <v>72</v>
      </c>
      <c r="F39" s="11" t="s">
        <v>73</v>
      </c>
      <c r="G39" s="11" t="s">
        <v>73</v>
      </c>
      <c r="H39" s="11" t="s">
        <v>73</v>
      </c>
      <c r="I39" s="11" t="s">
        <v>72</v>
      </c>
      <c r="J39" s="11" t="s">
        <v>73</v>
      </c>
      <c r="K39" s="11" t="s">
        <v>72</v>
      </c>
      <c r="L39" s="11" t="s">
        <v>73</v>
      </c>
      <c r="M39" s="11" t="s">
        <v>72</v>
      </c>
      <c r="N39" s="11" t="s">
        <v>73</v>
      </c>
      <c r="O39" s="11" t="s">
        <v>73</v>
      </c>
      <c r="P39" s="11" t="s">
        <v>73</v>
      </c>
      <c r="Q39" s="11" t="s">
        <v>72</v>
      </c>
      <c r="R39" s="11" t="s">
        <v>73</v>
      </c>
      <c r="S39" s="11" t="s">
        <v>73</v>
      </c>
      <c r="T39" s="11" t="s">
        <v>73</v>
      </c>
      <c r="U39" s="11" t="s">
        <v>73</v>
      </c>
      <c r="V39" s="11" t="s">
        <v>72</v>
      </c>
      <c r="W39" s="11" t="s">
        <v>73</v>
      </c>
      <c r="X39" s="11" t="s">
        <v>72</v>
      </c>
      <c r="Y39" s="11" t="s">
        <v>73</v>
      </c>
      <c r="Z39" s="11" t="s">
        <v>73</v>
      </c>
      <c r="AA39" s="11" t="s">
        <v>73</v>
      </c>
      <c r="AB39" s="11" t="s">
        <v>73</v>
      </c>
      <c r="AC39" s="11" t="s">
        <v>72</v>
      </c>
      <c r="AD39" s="11" t="s">
        <v>72</v>
      </c>
      <c r="AE39" s="11" t="s">
        <v>73</v>
      </c>
      <c r="AF39" s="11" t="s">
        <v>73</v>
      </c>
      <c r="AG39" s="11" t="s">
        <v>72</v>
      </c>
      <c r="AH39" s="11" t="s">
        <v>73</v>
      </c>
      <c r="AJ39" s="22">
        <f t="shared" si="0"/>
        <v>10</v>
      </c>
      <c r="AK39" s="23">
        <f t="shared" si="6"/>
        <v>22</v>
      </c>
      <c r="AL39" s="23">
        <f t="shared" si="2"/>
        <v>0</v>
      </c>
      <c r="AM39" s="24">
        <v>0</v>
      </c>
    </row>
    <row r="40" spans="1:39" s="6" customFormat="1" ht="36.950000000000003" customHeight="1" thickTop="1" thickBot="1" x14ac:dyDescent="0.3">
      <c r="A40" s="36" t="s">
        <v>66</v>
      </c>
      <c r="B40" s="37"/>
      <c r="C40" s="12" t="s">
        <v>73</v>
      </c>
      <c r="D40" s="12" t="s">
        <v>73</v>
      </c>
      <c r="E40" s="12" t="s">
        <v>73</v>
      </c>
      <c r="F40" s="12" t="s">
        <v>73</v>
      </c>
      <c r="G40" s="12" t="s">
        <v>73</v>
      </c>
      <c r="H40" s="12" t="s">
        <v>73</v>
      </c>
      <c r="I40" s="12" t="s">
        <v>72</v>
      </c>
      <c r="J40" s="12" t="s">
        <v>73</v>
      </c>
      <c r="K40" s="12" t="s">
        <v>72</v>
      </c>
      <c r="L40" s="12" t="s">
        <v>73</v>
      </c>
      <c r="M40" s="12" t="s">
        <v>72</v>
      </c>
      <c r="N40" s="12" t="s">
        <v>73</v>
      </c>
      <c r="O40" s="12" t="s">
        <v>73</v>
      </c>
      <c r="P40" s="12" t="s">
        <v>73</v>
      </c>
      <c r="Q40" s="12" t="s">
        <v>72</v>
      </c>
      <c r="R40" s="12" t="s">
        <v>73</v>
      </c>
      <c r="S40" s="12" t="s">
        <v>73</v>
      </c>
      <c r="T40" s="12" t="s">
        <v>73</v>
      </c>
      <c r="U40" s="12" t="s">
        <v>73</v>
      </c>
      <c r="V40" s="12" t="s">
        <v>72</v>
      </c>
      <c r="W40" s="12" t="s">
        <v>73</v>
      </c>
      <c r="X40" s="12" t="s">
        <v>72</v>
      </c>
      <c r="Y40" s="12" t="s">
        <v>73</v>
      </c>
      <c r="Z40" s="12" t="s">
        <v>73</v>
      </c>
      <c r="AA40" s="12" t="s">
        <v>73</v>
      </c>
      <c r="AB40" s="12" t="s">
        <v>73</v>
      </c>
      <c r="AC40" s="12" t="s">
        <v>72</v>
      </c>
      <c r="AD40" s="12" t="s">
        <v>72</v>
      </c>
      <c r="AE40" s="12" t="s">
        <v>73</v>
      </c>
      <c r="AF40" s="12" t="s">
        <v>73</v>
      </c>
      <c r="AG40" s="12" t="s">
        <v>72</v>
      </c>
      <c r="AH40" s="12" t="s">
        <v>73</v>
      </c>
      <c r="AJ40" s="22">
        <f t="shared" si="0"/>
        <v>9</v>
      </c>
      <c r="AK40" s="23">
        <f t="shared" si="6"/>
        <v>23</v>
      </c>
      <c r="AL40" s="23">
        <f t="shared" si="2"/>
        <v>0</v>
      </c>
      <c r="AM40" s="24">
        <v>0</v>
      </c>
    </row>
    <row r="41" spans="1:39" s="6" customFormat="1" ht="36.950000000000003" customHeight="1" thickTop="1" thickBot="1" x14ac:dyDescent="0.3">
      <c r="A41" s="38" t="s">
        <v>67</v>
      </c>
      <c r="B41" s="39"/>
      <c r="C41" s="11" t="s">
        <v>73</v>
      </c>
      <c r="D41" s="11" t="s">
        <v>73</v>
      </c>
      <c r="E41" s="11" t="s">
        <v>73</v>
      </c>
      <c r="F41" s="11" t="s">
        <v>73</v>
      </c>
      <c r="G41" s="11" t="s">
        <v>73</v>
      </c>
      <c r="H41" s="11" t="s">
        <v>73</v>
      </c>
      <c r="I41" s="11" t="s">
        <v>72</v>
      </c>
      <c r="J41" s="11" t="s">
        <v>73</v>
      </c>
      <c r="K41" s="11" t="s">
        <v>72</v>
      </c>
      <c r="L41" s="11" t="s">
        <v>73</v>
      </c>
      <c r="M41" s="11" t="s">
        <v>72</v>
      </c>
      <c r="N41" s="11" t="s">
        <v>73</v>
      </c>
      <c r="O41" s="11" t="s">
        <v>73</v>
      </c>
      <c r="P41" s="11" t="s">
        <v>73</v>
      </c>
      <c r="Q41" s="11" t="s">
        <v>72</v>
      </c>
      <c r="R41" s="11" t="s">
        <v>73</v>
      </c>
      <c r="S41" s="11" t="s">
        <v>73</v>
      </c>
      <c r="T41" s="11" t="s">
        <v>73</v>
      </c>
      <c r="U41" s="11" t="s">
        <v>73</v>
      </c>
      <c r="V41" s="11" t="s">
        <v>74</v>
      </c>
      <c r="W41" s="11" t="s">
        <v>73</v>
      </c>
      <c r="X41" s="11" t="s">
        <v>72</v>
      </c>
      <c r="Y41" s="11" t="s">
        <v>73</v>
      </c>
      <c r="Z41" s="11" t="s">
        <v>73</v>
      </c>
      <c r="AA41" s="11" t="s">
        <v>73</v>
      </c>
      <c r="AB41" s="11" t="s">
        <v>73</v>
      </c>
      <c r="AC41" s="11" t="s">
        <v>72</v>
      </c>
      <c r="AD41" s="11" t="s">
        <v>72</v>
      </c>
      <c r="AE41" s="11" t="s">
        <v>73</v>
      </c>
      <c r="AF41" s="11" t="s">
        <v>73</v>
      </c>
      <c r="AG41" s="11" t="s">
        <v>72</v>
      </c>
      <c r="AH41" s="11" t="s">
        <v>73</v>
      </c>
      <c r="AJ41" s="22">
        <f t="shared" si="0"/>
        <v>8</v>
      </c>
      <c r="AK41" s="23">
        <f t="shared" si="6"/>
        <v>23</v>
      </c>
      <c r="AL41" s="23">
        <f t="shared" si="2"/>
        <v>1</v>
      </c>
      <c r="AM41" s="24">
        <f>COUNTIF(C41:AH41,"NA")</f>
        <v>0</v>
      </c>
    </row>
    <row r="42" spans="1:39" ht="36.950000000000003" customHeight="1" thickTop="1" x14ac:dyDescent="0.25"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J42" s="18"/>
      <c r="AK42" s="18"/>
      <c r="AL42" s="18"/>
      <c r="AM42" s="18"/>
    </row>
    <row r="43" spans="1:39" ht="36.950000000000003" customHeight="1" x14ac:dyDescent="0.25">
      <c r="A43" s="43" t="s">
        <v>84</v>
      </c>
      <c r="B43" s="31" t="s">
        <v>77</v>
      </c>
      <c r="C43" s="28">
        <f t="shared" ref="C43:V43" si="7">COUNTIF(C3:C41,"Y")</f>
        <v>2</v>
      </c>
      <c r="D43" s="29">
        <f t="shared" si="7"/>
        <v>0</v>
      </c>
      <c r="E43" s="29">
        <f t="shared" si="7"/>
        <v>2</v>
      </c>
      <c r="F43" s="29">
        <f t="shared" si="7"/>
        <v>2</v>
      </c>
      <c r="G43" s="29">
        <f t="shared" si="7"/>
        <v>0</v>
      </c>
      <c r="H43" s="29">
        <f t="shared" si="7"/>
        <v>0</v>
      </c>
      <c r="I43" s="29">
        <f t="shared" si="7"/>
        <v>26</v>
      </c>
      <c r="J43" s="29">
        <f t="shared" si="7"/>
        <v>0</v>
      </c>
      <c r="K43" s="29">
        <f t="shared" si="7"/>
        <v>38</v>
      </c>
      <c r="L43" s="28">
        <f t="shared" si="7"/>
        <v>0</v>
      </c>
      <c r="M43" s="29">
        <f t="shared" si="7"/>
        <v>39</v>
      </c>
      <c r="N43" s="29">
        <f t="shared" si="7"/>
        <v>1</v>
      </c>
      <c r="O43" s="29">
        <f t="shared" si="7"/>
        <v>0</v>
      </c>
      <c r="P43" s="29">
        <f t="shared" si="7"/>
        <v>1</v>
      </c>
      <c r="Q43" s="29">
        <f t="shared" si="7"/>
        <v>39</v>
      </c>
      <c r="R43" s="29">
        <f t="shared" si="7"/>
        <v>0</v>
      </c>
      <c r="S43" s="28">
        <f t="shared" si="7"/>
        <v>1</v>
      </c>
      <c r="T43" s="28">
        <f t="shared" si="7"/>
        <v>0</v>
      </c>
      <c r="U43" s="29">
        <f t="shared" si="7"/>
        <v>0</v>
      </c>
      <c r="V43" s="29">
        <f t="shared" si="7"/>
        <v>20</v>
      </c>
      <c r="W43" s="29">
        <v>0</v>
      </c>
      <c r="X43" s="29">
        <f>COUNTIF(X3:X41,"Y")</f>
        <v>37</v>
      </c>
      <c r="Y43" s="29">
        <v>1</v>
      </c>
      <c r="Z43" s="29">
        <f>COUNTIF(Z3:Z41,"Y")</f>
        <v>0</v>
      </c>
      <c r="AA43" s="29">
        <v>1</v>
      </c>
      <c r="AB43" s="29">
        <v>0</v>
      </c>
      <c r="AC43" s="29">
        <f>COUNTIF(AC3:AC41,"Y")</f>
        <v>30</v>
      </c>
      <c r="AD43" s="29">
        <f>COUNTIF(AD3:AD41,"Y")</f>
        <v>39</v>
      </c>
      <c r="AE43" s="29">
        <f>COUNTIF(AE3:AE41,"Y")</f>
        <v>0</v>
      </c>
      <c r="AF43" s="29">
        <v>0</v>
      </c>
      <c r="AG43" s="29">
        <f>COUNTIF(AG3:AG41,"Y")</f>
        <v>29</v>
      </c>
      <c r="AH43" s="29">
        <v>0</v>
      </c>
      <c r="AJ43" s="18"/>
      <c r="AK43" s="18"/>
      <c r="AL43" s="18"/>
      <c r="AM43" s="18"/>
    </row>
    <row r="44" spans="1:39" ht="36.950000000000003" customHeight="1" x14ac:dyDescent="0.25">
      <c r="A44" s="44"/>
      <c r="B44" s="31" t="s">
        <v>78</v>
      </c>
      <c r="C44" s="28">
        <f t="shared" ref="C44:L44" si="8">COUNTIF(C3:C41,"IC")</f>
        <v>37</v>
      </c>
      <c r="D44" s="29">
        <f t="shared" si="8"/>
        <v>39</v>
      </c>
      <c r="E44" s="29">
        <f t="shared" si="8"/>
        <v>37</v>
      </c>
      <c r="F44" s="29">
        <f t="shared" si="8"/>
        <v>31</v>
      </c>
      <c r="G44" s="29">
        <f t="shared" si="8"/>
        <v>39</v>
      </c>
      <c r="H44" s="29">
        <f t="shared" si="8"/>
        <v>39</v>
      </c>
      <c r="I44" s="29">
        <f t="shared" si="8"/>
        <v>2</v>
      </c>
      <c r="J44" s="29">
        <f t="shared" si="8"/>
        <v>39</v>
      </c>
      <c r="K44" s="29">
        <f t="shared" si="8"/>
        <v>1</v>
      </c>
      <c r="L44" s="28">
        <f t="shared" si="8"/>
        <v>39</v>
      </c>
      <c r="M44" s="29">
        <v>0</v>
      </c>
      <c r="N44" s="29">
        <f>COUNTIF(N3:N41,"IC")</f>
        <v>37</v>
      </c>
      <c r="O44" s="29">
        <f>COUNTIF(O3:O41,"IC")</f>
        <v>37</v>
      </c>
      <c r="P44" s="29">
        <f>COUNTIF(P3:P41,"IC")</f>
        <v>36</v>
      </c>
      <c r="Q44" s="29">
        <v>0</v>
      </c>
      <c r="R44" s="29">
        <f t="shared" ref="R44:W44" si="9">COUNTIF(R3:R41,"IC")</f>
        <v>39</v>
      </c>
      <c r="S44" s="28">
        <f t="shared" si="9"/>
        <v>38</v>
      </c>
      <c r="T44" s="28">
        <f t="shared" si="9"/>
        <v>30</v>
      </c>
      <c r="U44" s="29">
        <f t="shared" si="9"/>
        <v>27</v>
      </c>
      <c r="V44" s="29">
        <f t="shared" si="9"/>
        <v>0</v>
      </c>
      <c r="W44" s="29">
        <f t="shared" si="9"/>
        <v>36</v>
      </c>
      <c r="X44" s="29">
        <v>0</v>
      </c>
      <c r="Y44" s="29">
        <f>COUNTIF(Y3:Y41,"IC")</f>
        <v>38</v>
      </c>
      <c r="Z44" s="29">
        <f>COUNTIF(Z3:Z41,"IC")</f>
        <v>39</v>
      </c>
      <c r="AA44" s="29">
        <f>COUNTIF(AA3:AA41,"IC")</f>
        <v>38</v>
      </c>
      <c r="AB44" s="29">
        <f>COUNTIF(AB3:AB41,"IC")</f>
        <v>39</v>
      </c>
      <c r="AC44" s="29">
        <v>0</v>
      </c>
      <c r="AD44" s="29">
        <v>0</v>
      </c>
      <c r="AE44" s="29">
        <f>COUNTIF(AE3:AE41,"IC")</f>
        <v>34</v>
      </c>
      <c r="AF44" s="29">
        <f>COUNTIF(AF3:AF41,"IC")</f>
        <v>29</v>
      </c>
      <c r="AG44" s="29">
        <f>COUNTIF(AG3:AG41,"IC")</f>
        <v>9</v>
      </c>
      <c r="AH44" s="29">
        <f>COUNTIF(AH3:AH41,"IC")</f>
        <v>39</v>
      </c>
      <c r="AJ44" s="18"/>
      <c r="AK44" s="18"/>
      <c r="AL44" s="18"/>
      <c r="AM44" s="18"/>
    </row>
    <row r="45" spans="1:39" ht="36.950000000000003" customHeight="1" x14ac:dyDescent="0.25">
      <c r="A45" s="44"/>
      <c r="B45" s="31" t="s">
        <v>79</v>
      </c>
      <c r="C45" s="28">
        <f>COUNTIF(C3:C41,"N")</f>
        <v>0</v>
      </c>
      <c r="D45" s="28">
        <f>COUNTIF(D3:D41,"N")</f>
        <v>0</v>
      </c>
      <c r="E45" s="28">
        <v>0</v>
      </c>
      <c r="F45" s="28">
        <f>COUNTIF(F3:F41,"N")</f>
        <v>2</v>
      </c>
      <c r="G45" s="28">
        <v>0</v>
      </c>
      <c r="H45" s="28">
        <v>0</v>
      </c>
      <c r="I45" s="28">
        <f>COUNTIF(I3:I41,"N")</f>
        <v>11</v>
      </c>
      <c r="J45" s="28">
        <f>COUNTIF(J3:J41,"N")</f>
        <v>0</v>
      </c>
      <c r="K45" s="28">
        <f>COUNTIF(K3:K41,"N")</f>
        <v>0</v>
      </c>
      <c r="L45" s="28">
        <v>0</v>
      </c>
      <c r="M45" s="28">
        <v>0</v>
      </c>
      <c r="N45" s="28">
        <f>COUNTIF(N3:N41,"N")</f>
        <v>1</v>
      </c>
      <c r="O45" s="28">
        <f>COUNTIF(O3:O41,"N")</f>
        <v>0</v>
      </c>
      <c r="P45" s="28">
        <f>COUNTIF(P3:P41,"N")</f>
        <v>0</v>
      </c>
      <c r="Q45" s="28">
        <v>0</v>
      </c>
      <c r="R45" s="28">
        <v>0</v>
      </c>
      <c r="S45" s="28">
        <v>0</v>
      </c>
      <c r="T45" s="28">
        <f>COUNTIF(T3:T41,"N")</f>
        <v>0</v>
      </c>
      <c r="U45" s="28">
        <f>COUNTIF(U3:U41,"N")</f>
        <v>0</v>
      </c>
      <c r="V45" s="28">
        <f>COUNTIF(V3:V41,"N")</f>
        <v>19</v>
      </c>
      <c r="W45" s="28">
        <v>0</v>
      </c>
      <c r="X45" s="28">
        <f>COUNTIF(X3:X41,"N")</f>
        <v>2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f>COUNTIF(AE3:AE41,"N")</f>
        <v>0</v>
      </c>
      <c r="AF45" s="28">
        <f>COUNTIF(AF3:AF41,"N")</f>
        <v>1</v>
      </c>
      <c r="AG45" s="28">
        <f>COUNTIF(AG3:AG41,"N")</f>
        <v>1</v>
      </c>
      <c r="AH45" s="28">
        <v>0</v>
      </c>
      <c r="AJ45" s="18"/>
      <c r="AK45" s="18"/>
      <c r="AL45" s="18"/>
      <c r="AM45" s="18"/>
    </row>
    <row r="46" spans="1:39" ht="36.950000000000003" customHeight="1" thickBot="1" x14ac:dyDescent="0.3">
      <c r="A46" s="45"/>
      <c r="B46" s="32" t="s">
        <v>80</v>
      </c>
      <c r="C46" s="30">
        <f>COUNTIF(C3:C41,"NA")</f>
        <v>0</v>
      </c>
      <c r="D46" s="30">
        <f>COUNTIF(D3:D41,"NA")</f>
        <v>0</v>
      </c>
      <c r="E46" s="30">
        <v>0</v>
      </c>
      <c r="F46" s="30">
        <f>COUNTIF(F3:F41,"NA")</f>
        <v>4</v>
      </c>
      <c r="G46" s="30">
        <v>0</v>
      </c>
      <c r="H46" s="30">
        <v>0</v>
      </c>
      <c r="I46" s="30">
        <f>COUNTIF(I3:I41,"NA")</f>
        <v>0</v>
      </c>
      <c r="J46" s="30">
        <f>COUNTIF(J3:J41,"NA")</f>
        <v>0</v>
      </c>
      <c r="K46" s="30">
        <f>COUNTIF(K3:K41,"NA")</f>
        <v>0</v>
      </c>
      <c r="L46" s="30">
        <v>0</v>
      </c>
      <c r="M46" s="30">
        <v>0</v>
      </c>
      <c r="N46" s="30">
        <f>COUNTIF(N3:N41,"NA")</f>
        <v>0</v>
      </c>
      <c r="O46" s="30">
        <f>COUNTIF(O3:O41,"NA")</f>
        <v>2</v>
      </c>
      <c r="P46" s="30">
        <f>COUNTIF(P3:P41,"NA")</f>
        <v>2</v>
      </c>
      <c r="Q46" s="30">
        <v>0</v>
      </c>
      <c r="R46" s="30">
        <v>0</v>
      </c>
      <c r="S46" s="30">
        <v>0</v>
      </c>
      <c r="T46" s="30">
        <f>COUNTIF(T3:T41,"NA")</f>
        <v>9</v>
      </c>
      <c r="U46" s="30">
        <f>COUNTIF(U3:U41,"NA")</f>
        <v>12</v>
      </c>
      <c r="V46" s="30">
        <v>0</v>
      </c>
      <c r="W46" s="30">
        <f>COUNTIF(W3:W41,"NA")</f>
        <v>3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f>COUNTIF(AC3:AC41,"NA")</f>
        <v>9</v>
      </c>
      <c r="AD46" s="30">
        <v>0</v>
      </c>
      <c r="AE46" s="30">
        <f>COUNTIF(AE3:AE41,"NA")</f>
        <v>5</v>
      </c>
      <c r="AF46" s="30">
        <f>COUNTIF(AF3:AF41,"NA")</f>
        <v>9</v>
      </c>
      <c r="AG46" s="30">
        <f>COUNTIF(AG3:AG41,"NA")</f>
        <v>0</v>
      </c>
      <c r="AH46" s="30">
        <v>0</v>
      </c>
      <c r="AJ46" s="18"/>
      <c r="AK46" s="18"/>
      <c r="AL46" s="18"/>
      <c r="AM46" s="18"/>
    </row>
    <row r="47" spans="1:39" ht="36.950000000000003" customHeight="1" thickTop="1" x14ac:dyDescent="0.25">
      <c r="AJ47" s="18"/>
      <c r="AK47" s="18"/>
      <c r="AL47" s="18"/>
      <c r="AM47" s="18"/>
    </row>
    <row r="48" spans="1:39" ht="36.950000000000003" customHeight="1" x14ac:dyDescent="0.25">
      <c r="AJ48" s="18"/>
      <c r="AK48" s="18"/>
      <c r="AL48" s="18"/>
      <c r="AM48" s="18"/>
    </row>
    <row r="49" spans="1:39" ht="36.950000000000003" customHeight="1" x14ac:dyDescent="0.25">
      <c r="A49" s="33" t="s">
        <v>85</v>
      </c>
      <c r="B49" s="1" t="s">
        <v>77</v>
      </c>
      <c r="C49" s="2">
        <v>308</v>
      </c>
      <c r="AJ49" s="18"/>
      <c r="AK49" s="18"/>
      <c r="AL49" s="18"/>
      <c r="AM49" s="18"/>
    </row>
    <row r="50" spans="1:39" ht="36.950000000000003" customHeight="1" x14ac:dyDescent="0.25">
      <c r="A50" s="34"/>
      <c r="B50" s="1" t="s">
        <v>78</v>
      </c>
      <c r="C50" s="2">
        <v>848</v>
      </c>
      <c r="E50" s="17"/>
      <c r="AJ50" s="18"/>
      <c r="AK50" s="18"/>
      <c r="AL50" s="18"/>
      <c r="AM50" s="18"/>
    </row>
    <row r="51" spans="1:39" ht="36.950000000000003" customHeight="1" x14ac:dyDescent="0.25">
      <c r="A51" s="34"/>
      <c r="B51" s="1" t="s">
        <v>79</v>
      </c>
      <c r="C51" s="2">
        <v>37</v>
      </c>
      <c r="AJ51" s="18"/>
      <c r="AK51" s="18"/>
      <c r="AL51" s="18"/>
      <c r="AM51" s="18"/>
    </row>
    <row r="52" spans="1:39" ht="36.950000000000003" customHeight="1" thickBot="1" x14ac:dyDescent="0.3">
      <c r="A52" s="35"/>
      <c r="B52" s="3" t="s">
        <v>80</v>
      </c>
      <c r="C52" s="4">
        <v>55</v>
      </c>
      <c r="AJ52" s="18"/>
      <c r="AK52" s="18"/>
      <c r="AL52" s="18"/>
      <c r="AM52" s="18"/>
    </row>
    <row r="53" spans="1:39" ht="15.75" thickTop="1" x14ac:dyDescent="0.25">
      <c r="AJ53" s="18"/>
      <c r="AK53" s="18"/>
      <c r="AL53" s="18"/>
      <c r="AM53" s="18"/>
    </row>
    <row r="54" spans="1:39" x14ac:dyDescent="0.25">
      <c r="AJ54" s="18"/>
      <c r="AK54" s="18"/>
      <c r="AL54" s="18"/>
      <c r="AM54" s="18"/>
    </row>
    <row r="76" spans="8:8" x14ac:dyDescent="0.25">
      <c r="H76" s="16"/>
    </row>
  </sheetData>
  <mergeCells count="43">
    <mergeCell ref="AJ1:AM1"/>
    <mergeCell ref="A43:A46"/>
    <mergeCell ref="A1:AH1"/>
    <mergeCell ref="A2:B2"/>
    <mergeCell ref="A3:B3"/>
    <mergeCell ref="A5:B5"/>
    <mergeCell ref="A6:B6"/>
    <mergeCell ref="A7:B7"/>
    <mergeCell ref="A8:B8"/>
    <mergeCell ref="A9:B9"/>
    <mergeCell ref="A11:B11"/>
    <mergeCell ref="A13:B13"/>
    <mergeCell ref="A10:B10"/>
    <mergeCell ref="A12:B12"/>
    <mergeCell ref="A15:B15"/>
    <mergeCell ref="A17:B17"/>
    <mergeCell ref="A19:B19"/>
    <mergeCell ref="A21:B21"/>
    <mergeCell ref="A23:B23"/>
    <mergeCell ref="A41:B41"/>
    <mergeCell ref="A36:B36"/>
    <mergeCell ref="A38:B38"/>
    <mergeCell ref="A40:B40"/>
    <mergeCell ref="A25:B25"/>
    <mergeCell ref="A27:B27"/>
    <mergeCell ref="A29:B29"/>
    <mergeCell ref="A31:B31"/>
    <mergeCell ref="A33:B33"/>
    <mergeCell ref="A49:A52"/>
    <mergeCell ref="A24:B24"/>
    <mergeCell ref="A26:B26"/>
    <mergeCell ref="A28:B28"/>
    <mergeCell ref="A30:B30"/>
    <mergeCell ref="A32:B32"/>
    <mergeCell ref="A14:B14"/>
    <mergeCell ref="A16:B16"/>
    <mergeCell ref="A18:B18"/>
    <mergeCell ref="A20:B20"/>
    <mergeCell ref="A22:B22"/>
    <mergeCell ref="A34:B34"/>
    <mergeCell ref="A35:B35"/>
    <mergeCell ref="A37:B37"/>
    <mergeCell ref="A39:B39"/>
  </mergeCells>
  <dataValidations count="4">
    <dataValidation type="list" allowBlank="1" showInputMessage="1" showErrorMessage="1" sqref="C4:C41 AF3:AH41 D3:Z41 AE13 AE7:AE10 AB3:AD41">
      <formula1>#REF!</formula1>
    </dataValidation>
    <dataValidation type="list" allowBlank="1" showInputMessage="1" showErrorMessage="1" sqref="AA4">
      <formula1>$A$94:$A$97</formula1>
    </dataValidation>
    <dataValidation type="list" allowBlank="1" showInputMessage="1" showErrorMessage="1" sqref="AA3 AA5:AA41">
      <formula1>$A$91:$A$94</formula1>
    </dataValidation>
    <dataValidation type="list" allowBlank="1" showInputMessage="1" showErrorMessage="1" sqref="AE3:AE6 AE14:AE41 AE11:AE12">
      <formula1>$A$90:$A$93</formula1>
    </dataValidation>
  </dataValidations>
  <pageMargins left="0.7" right="0.7" top="0.75" bottom="0.75" header="0.3" footer="0.3"/>
  <pageSetup paperSize="8" scale="24" orientation="landscape" r:id="rId1"/>
  <colBreaks count="1" manualBreakCount="1">
    <brk id="3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cf5d05-017c-4f03-b1f6-893edf8c1825">
      <Value>52</Value>
    </TaxCatchAll>
    <Publication_x0020_Date xmlns="2b395ac2-8163-4b1c-b2c0-fcf6a8d6604b">2014-08-31T22:00:00+00:00</Publication_x0020_Date>
    <b687f5c370784be381b55f490b18f6b4 xmlns="46cf5d05-017c-4f03-b1f6-893edf8c1825" xsi:nil="true"/>
    <e3b8259dbd224628b8b94cebb83fde6b xmlns="46cf5d05-017c-4f03-b1f6-893edf8c1825" xsi:nil="true"/>
    <m4e5b9a57ee34142859f8aa69e31e7bd xmlns="46cf5d05-017c-4f03-b1f6-893edf8c1825" xsi:nil="true"/>
    <StartDate xmlns="http://schemas.microsoft.com/sharepoint/v3">2015-06-16T16:01:13+00:00</Start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ublication Document" ma:contentTypeID="0x010100F025371A0D5F1846930DBA2C9EDAF56600AFC9069F21C440458F2314C115976576" ma:contentTypeVersion="10" ma:contentTypeDescription="Create a new document." ma:contentTypeScope="" ma:versionID="1c8780a4788c3890a667635e8c53836e">
  <xsd:schema xmlns:xsd="http://www.w3.org/2001/XMLSchema" xmlns:xs="http://www.w3.org/2001/XMLSchema" xmlns:p="http://schemas.microsoft.com/office/2006/metadata/properties" xmlns:ns1="http://schemas.microsoft.com/sharepoint/v3" xmlns:ns2="46cf5d05-017c-4f03-b1f6-893edf8c1825" xmlns:ns3="2b395ac2-8163-4b1c-b2c0-fcf6a8d6604b" targetNamespace="http://schemas.microsoft.com/office/2006/metadata/properties" ma:root="true" ma:fieldsID="085a5981a0ee1559a6e92f15f10ee0d7" ns1:_="" ns2:_="" ns3:_="">
    <xsd:import namespace="http://schemas.microsoft.com/sharepoint/v3"/>
    <xsd:import namespace="46cf5d05-017c-4f03-b1f6-893edf8c1825"/>
    <xsd:import namespace="2b395ac2-8163-4b1c-b2c0-fcf6a8d6604b"/>
    <xsd:element name="properties">
      <xsd:complexType>
        <xsd:sequence>
          <xsd:element name="documentManagement">
            <xsd:complexType>
              <xsd:all>
                <xsd:element ref="ns2:m4e5b9a57ee34142859f8aa69e31e7bd" minOccurs="0"/>
                <xsd:element ref="ns2:TaxCatchAll" minOccurs="0"/>
                <xsd:element ref="ns2:TaxCatchAllLabel" minOccurs="0"/>
                <xsd:element ref="ns2:e3b8259dbd224628b8b94cebb83fde6b" minOccurs="0"/>
                <xsd:element ref="ns2:b687f5c370784be381b55f490b18f6b4" minOccurs="0"/>
                <xsd:element ref="ns3:Publication_x0020_Date" minOccurs="0"/>
                <xsd:element ref="ns1: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17" nillable="true" ma:displayName="Start Date" ma:default="[today]" ma:format="DateTime" ma:internalName="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f5d05-017c-4f03-b1f6-893edf8c1825" elementFormDefault="qualified">
    <xsd:import namespace="http://schemas.microsoft.com/office/2006/documentManagement/types"/>
    <xsd:import namespace="http://schemas.microsoft.com/office/infopath/2007/PartnerControls"/>
    <xsd:element name="m4e5b9a57ee34142859f8aa69e31e7bd" ma:index="8" nillable="true" ma:displayName="Document Type_0" ma:hidden="true" ma:internalName="m4e5b9a57ee34142859f8aa69e31e7bd">
      <xsd:simpleType>
        <xsd:restriction base="dms:Note"/>
      </xsd:simpleType>
    </xsd:element>
    <xsd:element name="TaxCatchAll" ma:index="9" nillable="true" ma:displayName="Taxonomy Catch All Column" ma:description="" ma:hidden="true" ma:list="{df6c9081-745a-4c96-a42a-40c5dedd0e67}" ma:internalName="TaxCatchAll" ma:showField="CatchAllData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df6c9081-745a-4c96-a42a-40c5dedd0e67}" ma:internalName="TaxCatchAllLabel" ma:readOnly="true" ma:showField="CatchAllDataLabel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b8259dbd224628b8b94cebb83fde6b" ma:index="12" nillable="true" ma:displayName="Document Topic_0" ma:hidden="true" ma:internalName="e3b8259dbd224628b8b94cebb83fde6b">
      <xsd:simpleType>
        <xsd:restriction base="dms:Note"/>
      </xsd:simpleType>
    </xsd:element>
    <xsd:element name="b687f5c370784be381b55f490b18f6b4" ma:index="14" nillable="true" ma:displayName="Involved Party_0" ma:hidden="true" ma:internalName="b687f5c370784be381b55f490b18f6b4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95ac2-8163-4b1c-b2c0-fcf6a8d6604b" elementFormDefault="qualified">
    <xsd:import namespace="http://schemas.microsoft.com/office/2006/documentManagement/types"/>
    <xsd:import namespace="http://schemas.microsoft.com/office/infopath/2007/PartnerControls"/>
    <xsd:element name="Publication_x0020_Date" ma:index="16" nillable="true" ma:displayName="Publication Date" ma:format="DateOnly" ma:internalName="Public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C9DD7D-A687-4161-92A8-A24EDB9A1EAA}"/>
</file>

<file path=customXml/itemProps2.xml><?xml version="1.0" encoding="utf-8"?>
<ds:datastoreItem xmlns:ds="http://schemas.openxmlformats.org/officeDocument/2006/customXml" ds:itemID="{5BFA66AF-F430-40F5-962E-60604372DAD9}"/>
</file>

<file path=customXml/itemProps3.xml><?xml version="1.0" encoding="utf-8"?>
<ds:datastoreItem xmlns:ds="http://schemas.openxmlformats.org/officeDocument/2006/customXml" ds:itemID="{901A3723-1526-428B-AA73-68999301CE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Overview of replies received</dc:title>
  <dc:creator>Beatriz Garcia</dc:creator>
  <cp:lastModifiedBy>Ewelina Poradowska</cp:lastModifiedBy>
  <cp:lastPrinted>2014-01-21T16:41:41Z</cp:lastPrinted>
  <dcterms:created xsi:type="dcterms:W3CDTF">2014-01-15T16:10:30Z</dcterms:created>
  <dcterms:modified xsi:type="dcterms:W3CDTF">2014-03-17T13:43:20Z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-1256000670</vt:i4>
  </property>
  <property fmtid="{D5CDD505-2E9C-101B-9397-08002B2CF9AE}" pid="3" name="_NewReviewCycle">
    <vt:lpwstr/>
  </property>
  <property fmtid="{D5CDD505-2E9C-101B-9397-08002B2CF9AE}" pid="4" name="_EmailSubject">
    <vt:lpwstr>Files replacement - Overview of replies received.</vt:lpwstr>
  </property>
  <property fmtid="{D5CDD505-2E9C-101B-9397-08002B2CF9AE}" pid="5" name="_AuthorEmail">
    <vt:lpwstr>Ewelina.Poradowska@ext.eiopa.europa.eu</vt:lpwstr>
  </property>
  <property fmtid="{D5CDD505-2E9C-101B-9397-08002B2CF9AE}" pid="6" name="_AuthorEmailDisplayName">
    <vt:lpwstr>Ewelina Poradowska</vt:lpwstr>
  </property>
  <property fmtid="{D5CDD505-2E9C-101B-9397-08002B2CF9AE}" pid="8" name="_PreviousAdHocReviewCycleID">
    <vt:i4>1436971345</vt:i4>
  </property>
  <property fmtid="{D5CDD505-2E9C-101B-9397-08002B2CF9AE}" pid="9" name="ContentTypeId">
    <vt:lpwstr>0x010100F025371A0D5F1846930DBA2C9EDAF56600AFC9069F21C440458F2314C115976576</vt:lpwstr>
  </property>
  <property fmtid="{D5CDD505-2E9C-101B-9397-08002B2CF9AE}" pid="10" name="Involved Party">
    <vt:lpwstr/>
  </property>
  <property fmtid="{D5CDD505-2E9C-101B-9397-08002B2CF9AE}" pid="11" name="lf7ec453acb346f5b4feea7d032d6f2c">
    <vt:lpwstr>Guidelines|36f4e190-d73a-41a5-8352-d9a1fabce397</vt:lpwstr>
  </property>
  <property fmtid="{D5CDD505-2E9C-101B-9397-08002B2CF9AE}" pid="12" name="m4764fd034b84a6e893e168ee26c887c">
    <vt:lpwstr/>
  </property>
  <property fmtid="{D5CDD505-2E9C-101B-9397-08002B2CF9AE}" pid="13" name="Document Topic">
    <vt:lpwstr/>
  </property>
  <property fmtid="{D5CDD505-2E9C-101B-9397-08002B2CF9AE}" pid="14" name="Document Type">
    <vt:lpwstr>52;#Guidelines|36f4e190-d73a-41a5-8352-d9a1fabce397</vt:lpwstr>
  </property>
  <property fmtid="{D5CDD505-2E9C-101B-9397-08002B2CF9AE}" pid="15" name="obb4efe42ba0440ebcc21f478af52bc7">
    <vt:lpwstr/>
  </property>
</Properties>
</file>