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65" windowWidth="20730" windowHeight="1150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D56" i="1" l="1"/>
  <c r="E56" i="1"/>
  <c r="AM31" i="1" l="1"/>
  <c r="AL43" i="1"/>
  <c r="AK3" i="1" l="1"/>
  <c r="AN54" i="1" l="1"/>
  <c r="AN53" i="1"/>
  <c r="AN52" i="1"/>
  <c r="AN51" i="1"/>
  <c r="AN50" i="1"/>
  <c r="AN44" i="1"/>
  <c r="AN43" i="1"/>
  <c r="AM42" i="1"/>
  <c r="AN32" i="1"/>
  <c r="AN31" i="1"/>
  <c r="AN30" i="1"/>
  <c r="AN28" i="1"/>
  <c r="AN27" i="1"/>
  <c r="AN17" i="1"/>
  <c r="AM54" i="1"/>
  <c r="AM53" i="1"/>
  <c r="AM52" i="1"/>
  <c r="AM51" i="1"/>
  <c r="AM50" i="1"/>
  <c r="AM49" i="1"/>
  <c r="AM48" i="1"/>
  <c r="AM47" i="1"/>
  <c r="AM46" i="1"/>
  <c r="AM45" i="1"/>
  <c r="AM44" i="1"/>
  <c r="AM43" i="1"/>
  <c r="AM41" i="1"/>
  <c r="AM40" i="1"/>
  <c r="AM39" i="1"/>
  <c r="AM38" i="1"/>
  <c r="AM37" i="1"/>
  <c r="AM36" i="1"/>
  <c r="AM35" i="1"/>
  <c r="AM34" i="1"/>
  <c r="AM33" i="1"/>
  <c r="AM32" i="1"/>
  <c r="AM30" i="1"/>
  <c r="AM29" i="1"/>
  <c r="AM28" i="1"/>
  <c r="AM27" i="1"/>
  <c r="AM26" i="1"/>
  <c r="AM25" i="1"/>
  <c r="AM24" i="1"/>
  <c r="AM23" i="1"/>
  <c r="AM22" i="1"/>
  <c r="AM21" i="1"/>
  <c r="AM20" i="1"/>
  <c r="AM19" i="1"/>
  <c r="AM18" i="1"/>
  <c r="AM17" i="1"/>
  <c r="AM16" i="1"/>
  <c r="AM15" i="1"/>
  <c r="AM14" i="1"/>
  <c r="AM13" i="1"/>
  <c r="AM12" i="1"/>
  <c r="AM11" i="1"/>
  <c r="AM10" i="1"/>
  <c r="AM9" i="1"/>
  <c r="AL54" i="1"/>
  <c r="AL53" i="1"/>
  <c r="AL52" i="1"/>
  <c r="AL51" i="1"/>
  <c r="AL50" i="1"/>
  <c r="AL49" i="1"/>
  <c r="AL48" i="1"/>
  <c r="AL47" i="1"/>
  <c r="AL46" i="1"/>
  <c r="AL45" i="1"/>
  <c r="AL44" i="1"/>
  <c r="AL42" i="1"/>
  <c r="AL41" i="1"/>
  <c r="AL40" i="1"/>
  <c r="AL39" i="1"/>
  <c r="AL38" i="1"/>
  <c r="AL37" i="1"/>
  <c r="AL36" i="1"/>
  <c r="AL35" i="1"/>
  <c r="AL34" i="1"/>
  <c r="AL33" i="1"/>
  <c r="AL32" i="1"/>
  <c r="AL31" i="1"/>
  <c r="AL30" i="1"/>
  <c r="AL29" i="1"/>
  <c r="AL28" i="1"/>
  <c r="AL27" i="1"/>
  <c r="AL26" i="1"/>
  <c r="AL25" i="1"/>
  <c r="AL24" i="1"/>
  <c r="AL23" i="1"/>
  <c r="AL22" i="1"/>
  <c r="AL21" i="1"/>
  <c r="AL20" i="1"/>
  <c r="AL19" i="1"/>
  <c r="AL18" i="1"/>
  <c r="AL17" i="1"/>
  <c r="AL16" i="1"/>
  <c r="AL15" i="1"/>
  <c r="AL14" i="1"/>
  <c r="AL13" i="1"/>
  <c r="AL12" i="1"/>
  <c r="AL11" i="1"/>
  <c r="AL10" i="1"/>
  <c r="AL9" i="1"/>
  <c r="AK54" i="1"/>
  <c r="AK53" i="1"/>
  <c r="AK52" i="1"/>
  <c r="AK51" i="1"/>
  <c r="AK50" i="1"/>
  <c r="AK49" i="1"/>
  <c r="AK48" i="1"/>
  <c r="AK47" i="1"/>
  <c r="AK46" i="1"/>
  <c r="AK45" i="1"/>
  <c r="AK44" i="1"/>
  <c r="AK42" i="1"/>
  <c r="AK43" i="1"/>
  <c r="AK41" i="1"/>
  <c r="AK40" i="1"/>
  <c r="AK39" i="1"/>
  <c r="AK38" i="1"/>
  <c r="AK37" i="1"/>
  <c r="AK36" i="1"/>
  <c r="AK35" i="1"/>
  <c r="AK34" i="1"/>
  <c r="AK33" i="1"/>
  <c r="AK32" i="1"/>
  <c r="AK31" i="1"/>
  <c r="AK30" i="1"/>
  <c r="AK29" i="1"/>
  <c r="AK28" i="1"/>
  <c r="AK27" i="1"/>
  <c r="AK26" i="1"/>
  <c r="AK25" i="1"/>
  <c r="AK24" i="1"/>
  <c r="AK23" i="1"/>
  <c r="AK22" i="1"/>
  <c r="AK21" i="1"/>
  <c r="AK20" i="1"/>
  <c r="AK19" i="1"/>
  <c r="AK18" i="1"/>
  <c r="AK17" i="1"/>
  <c r="AK16" i="1"/>
  <c r="AK15" i="1"/>
  <c r="AK14" i="1"/>
  <c r="AK13" i="1"/>
  <c r="AK12" i="1"/>
  <c r="AK11" i="1"/>
  <c r="AK10" i="1"/>
  <c r="AK9" i="1"/>
  <c r="AM8" i="1"/>
  <c r="AL8" i="1"/>
  <c r="AK8" i="1"/>
  <c r="AM7" i="1"/>
  <c r="AL7" i="1"/>
  <c r="AK7" i="1"/>
  <c r="AM6" i="1"/>
  <c r="AL6" i="1"/>
  <c r="AK6" i="1"/>
  <c r="AN5" i="1"/>
  <c r="AM5" i="1"/>
  <c r="AL5" i="1"/>
  <c r="AK5" i="1"/>
  <c r="AN4" i="1"/>
  <c r="AM4" i="1"/>
  <c r="AL4" i="1"/>
  <c r="AK4" i="1"/>
  <c r="AN3" i="1"/>
  <c r="AM3" i="1"/>
  <c r="AL3" i="1"/>
  <c r="AI56" i="1" l="1"/>
  <c r="AH58" i="1"/>
  <c r="AH59" i="1"/>
  <c r="AH57" i="1"/>
  <c r="AH56" i="1"/>
  <c r="AG59" i="1"/>
  <c r="AG58" i="1"/>
  <c r="AG57" i="1"/>
  <c r="AG56" i="1"/>
  <c r="AF59" i="1"/>
  <c r="AF58" i="1"/>
  <c r="AF57" i="1"/>
  <c r="AF56" i="1"/>
  <c r="AE58" i="1"/>
  <c r="AE57" i="1"/>
  <c r="AE56" i="1"/>
  <c r="AD56" i="1"/>
  <c r="AC59" i="1"/>
  <c r="AC56" i="1"/>
  <c r="AC57" i="1"/>
  <c r="AB57" i="1"/>
  <c r="AB56" i="1"/>
  <c r="AA57" i="1"/>
  <c r="AA56" i="1"/>
  <c r="Z57" i="1"/>
  <c r="Z56" i="1"/>
  <c r="Y56" i="1"/>
  <c r="X56" i="1"/>
  <c r="W59" i="1"/>
  <c r="W58" i="1"/>
  <c r="W57" i="1"/>
  <c r="W56" i="1"/>
  <c r="V59" i="1"/>
  <c r="V58" i="1"/>
  <c r="V56" i="1"/>
  <c r="U57" i="1"/>
  <c r="U56" i="1"/>
  <c r="T59" i="1"/>
  <c r="T58" i="1"/>
  <c r="T57" i="1"/>
  <c r="T56" i="1"/>
  <c r="S57" i="1"/>
  <c r="S56" i="1"/>
  <c r="R57" i="1"/>
  <c r="R56" i="1"/>
  <c r="Q56" i="1"/>
  <c r="M56" i="1"/>
  <c r="P59" i="1"/>
  <c r="P58" i="1"/>
  <c r="P57" i="1"/>
  <c r="P56" i="1"/>
  <c r="O57" i="1"/>
  <c r="O56" i="1"/>
  <c r="N58" i="1"/>
  <c r="N57" i="1"/>
  <c r="N56" i="1"/>
  <c r="L58" i="1"/>
  <c r="L57" i="1"/>
  <c r="L56" i="1"/>
  <c r="K58" i="1"/>
  <c r="K57" i="1"/>
  <c r="K56" i="1"/>
  <c r="J59" i="1"/>
  <c r="J58" i="1"/>
  <c r="J57" i="1"/>
  <c r="J56" i="1"/>
  <c r="I59" i="1"/>
  <c r="I58" i="1"/>
  <c r="I57" i="1"/>
  <c r="I56" i="1"/>
  <c r="H58" i="1"/>
  <c r="H56" i="1"/>
  <c r="H57" i="1"/>
  <c r="E57" i="1"/>
  <c r="G57" i="1"/>
  <c r="G56" i="1"/>
  <c r="F59" i="1" l="1"/>
  <c r="F58" i="1"/>
  <c r="F57" i="1"/>
  <c r="F56" i="1"/>
</calcChain>
</file>

<file path=xl/sharedStrings.xml><?xml version="1.0" encoding="utf-8"?>
<sst xmlns="http://schemas.openxmlformats.org/spreadsheetml/2006/main" count="1818" uniqueCount="100">
  <si>
    <t>Guidelines on System of Governance</t>
  </si>
  <si>
    <t>Guideline 1 – General provisions for Guidelines</t>
  </si>
  <si>
    <t>Guideline 2 – Progress report to EIOPA</t>
  </si>
  <si>
    <t>Guideline 3 – The administrative, management or supervisory body (AMSB)</t>
  </si>
  <si>
    <t xml:space="preserve">Guideline 4 – Organisational and operational structure </t>
  </si>
  <si>
    <t>Guideline 5 – Key functions</t>
  </si>
  <si>
    <t>Guideline 6 – Decision-making</t>
  </si>
  <si>
    <t xml:space="preserve">Guideline 7 – Documentation of decisions taken at the level of the AMSB </t>
  </si>
  <si>
    <t xml:space="preserve">Guideline 8 – Internal review of the system of governance </t>
  </si>
  <si>
    <t>Guideline 9 – Policies</t>
  </si>
  <si>
    <t>Guideline 10 – Contingency plans</t>
  </si>
  <si>
    <t>Guideline 11 – Fit requirements</t>
  </si>
  <si>
    <t xml:space="preserve">Guideline 12 – Proper requirements </t>
  </si>
  <si>
    <t xml:space="preserve">Guideline 13 – Fit and proper policies and procedures </t>
  </si>
  <si>
    <t>Guideline 14 – Outsourcing of key functions</t>
  </si>
  <si>
    <t>Guideline 15 – Role of the administrative, management or supervisory body in the risk management system</t>
  </si>
  <si>
    <t>Guideline 16 – Risk management policy</t>
  </si>
  <si>
    <t>Guideline 17 – Risk management function: general tasks</t>
  </si>
  <si>
    <t>Guideline 18 – Underwriting and reserving risk management policy</t>
  </si>
  <si>
    <t>Guideline 19 – Operational risk management policy</t>
  </si>
  <si>
    <t>Guideline 20 – Control and documentation of risk-mitigation techniques</t>
  </si>
  <si>
    <t>Guideline 21 – Reinsurance and other risk-mitigation techniques – risk management policy</t>
  </si>
  <si>
    <t>Guideline 22 – Asset-liability management policy</t>
  </si>
  <si>
    <t>Guideline 23 – Investment risk management policy</t>
  </si>
  <si>
    <t>Guideline 24 – Liquidity risk management policy</t>
  </si>
  <si>
    <t>Guideline 25 – Investment risk management</t>
  </si>
  <si>
    <t>Guideline 26 – Assessment of non-routine investment activities</t>
  </si>
  <si>
    <t>Guideline 27 – Unit-linked and index-linked contracts</t>
  </si>
  <si>
    <t>Guideline 28 – Assets not admitted for trading on a regulated financial market</t>
  </si>
  <si>
    <t>Guideline 29 – Derivatives</t>
  </si>
  <si>
    <t>Guideline 30 – Securitised instruments</t>
  </si>
  <si>
    <t>Guideline 31 – Capital Management Policy</t>
  </si>
  <si>
    <t>Guideline 32 – Medium-term Capital Management Plan</t>
  </si>
  <si>
    <t>Guideline 33 – Internal Control environment</t>
  </si>
  <si>
    <t>Guideline 34 – Monitoring and reporting</t>
  </si>
  <si>
    <t xml:space="preserve">Guideline 35 – Independence </t>
  </si>
  <si>
    <t>Guideline 36 – Internal audit policy</t>
  </si>
  <si>
    <t>Guideline 37 – Internal audit function tasks</t>
  </si>
  <si>
    <t>Guideline 38 – Tasks of the actuarial function</t>
  </si>
  <si>
    <t>Guideline 39 – Coordination of the calculation of technical provisions</t>
  </si>
  <si>
    <t>Guideline 40 – Data quality</t>
  </si>
  <si>
    <t>Guideline 41 – Underwriting policy and reinsurance arrangements</t>
  </si>
  <si>
    <t>Guideline 42 – The actuarial function of an undertaking with an internal model under pre-application</t>
  </si>
  <si>
    <t>Guideline 43 - Actuarial reporting to the administrative, management or supervisory body</t>
  </si>
  <si>
    <t>Guideline 44 – Critical or important operational functions and activities</t>
  </si>
  <si>
    <t>Guideline 45 – Underwriting</t>
  </si>
  <si>
    <t>Guideline 46 – Intra-group outsourcing</t>
  </si>
  <si>
    <t>Guideline 47 – Outsourcing written policy</t>
  </si>
  <si>
    <t>Guideline 48 – Responsible entity</t>
  </si>
  <si>
    <t>Guideline 49 – Responsibilities for setting internal governance requirements</t>
  </si>
  <si>
    <t>Guideline 50 – System of Governance at group level</t>
  </si>
  <si>
    <t>Guideline 51 – Risks with significant impact at group level</t>
  </si>
  <si>
    <t>Guideline 52 – Group risk management</t>
  </si>
  <si>
    <t>AT</t>
  </si>
  <si>
    <t>BE</t>
  </si>
  <si>
    <t>BG</t>
  </si>
  <si>
    <t>CS</t>
  </si>
  <si>
    <t>CY</t>
  </si>
  <si>
    <t>DE</t>
  </si>
  <si>
    <t>DK</t>
  </si>
  <si>
    <t>EE</t>
  </si>
  <si>
    <t>EL</t>
  </si>
  <si>
    <t>ES</t>
  </si>
  <si>
    <t>FI</t>
  </si>
  <si>
    <t>FR</t>
  </si>
  <si>
    <t>HR</t>
  </si>
  <si>
    <t>HU</t>
  </si>
  <si>
    <t>IE</t>
  </si>
  <si>
    <t>IS</t>
  </si>
  <si>
    <t>IT</t>
  </si>
  <si>
    <t>LT</t>
  </si>
  <si>
    <t>LU</t>
  </si>
  <si>
    <t>LV</t>
  </si>
  <si>
    <t>NL</t>
  </si>
  <si>
    <t>NO</t>
  </si>
  <si>
    <t>PL</t>
  </si>
  <si>
    <t>PT</t>
  </si>
  <si>
    <t>RO</t>
  </si>
  <si>
    <t>SE</t>
  </si>
  <si>
    <t>SK</t>
  </si>
  <si>
    <t>SL</t>
  </si>
  <si>
    <t>UK FCA</t>
  </si>
  <si>
    <t>UK PRA</t>
  </si>
  <si>
    <t>UK - Gibraltar</t>
  </si>
  <si>
    <t>MT</t>
  </si>
  <si>
    <t>LI</t>
  </si>
  <si>
    <t>GLs                                         NCA</t>
  </si>
  <si>
    <t>Y</t>
  </si>
  <si>
    <t>IC</t>
  </si>
  <si>
    <t>N</t>
  </si>
  <si>
    <t>NA</t>
  </si>
  <si>
    <t xml:space="preserve"> Comply ( Y) </t>
  </si>
  <si>
    <t xml:space="preserve"> Intend to Comply (IC)</t>
  </si>
  <si>
    <t>Not Comply (N)</t>
  </si>
  <si>
    <t>Not Applicable (NA)</t>
  </si>
  <si>
    <t xml:space="preserve">Comply ( Y) </t>
  </si>
  <si>
    <t>Intend to Comply (IC)</t>
  </si>
  <si>
    <t>OVERVIEW RESULTS per GLs</t>
  </si>
  <si>
    <t>OVERVIEW RESULTS per NCA</t>
  </si>
  <si>
    <t>TOTAL OVERVIEW RESULTS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</si>
</sst>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0"/>
      <name val="Arial"/>
    </font>
    <font>
      <sz val="10"/>
      <name val="Arial"/>
      <family val="2"/>
    </font>
    <font>
      <b/>
      <sz val="9"/>
      <name val="Verdana"/>
      <family val="2"/>
    </font>
    <font>
      <u/>
      <sz val="10"/>
      <color indexed="12"/>
      <name val="Arial"/>
      <family val="2"/>
    </font>
    <font>
      <u/>
      <sz val="10"/>
      <color indexed="20"/>
      <name val="Arial"/>
      <family val="2"/>
    </font>
    <font>
      <b/>
      <sz val="18"/>
      <name val="Verdana"/>
      <family val="2"/>
    </font>
    <font>
      <b/>
      <sz val="9"/>
      <color theme="1"/>
      <name val="Verdana"/>
      <family val="2"/>
    </font>
    <font>
      <b/>
      <sz val="10"/>
      <name val="Verdana"/>
      <family val="2"/>
    </font>
    <font>
      <b/>
      <sz val="14"/>
      <name val="Verdana"/>
      <family val="2"/>
    </font>
    <font>
      <b/>
      <sz val="14"/>
      <color theme="1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rgb="FF8BC5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DCDCD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1" fillId="0" borderId="0"/>
    <xf numFmtId="0" fontId="2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/>
  </cellStyleXfs>
  <cellXfs count="114">
    <xf numFmtId="0" fontId="0" fillId="0" borderId="0" xfId="0"/>
    <xf numFmtId="0" fontId="1" fillId="0" borderId="0" xfId="1"/>
    <xf numFmtId="0" fontId="1" fillId="0" borderId="0" xfId="1"/>
    <xf numFmtId="0" fontId="1" fillId="0" borderId="0" xfId="1"/>
    <xf numFmtId="0" fontId="1" fillId="0" borderId="0" xfId="1"/>
    <xf numFmtId="0" fontId="1" fillId="0" borderId="0" xfId="1"/>
    <xf numFmtId="0" fontId="1" fillId="0" borderId="0" xfId="1"/>
    <xf numFmtId="0" fontId="1" fillId="0" borderId="0" xfId="1"/>
    <xf numFmtId="0" fontId="1" fillId="0" borderId="0" xfId="1"/>
    <xf numFmtId="0" fontId="3" fillId="0" borderId="1" xfId="1" applyFont="1" applyFill="1" applyBorder="1" applyAlignment="1">
      <alignment horizontal="center" vertical="center" wrapText="1"/>
    </xf>
    <xf numFmtId="0" fontId="1" fillId="0" borderId="0" xfId="1"/>
    <xf numFmtId="0" fontId="3" fillId="0" borderId="1" xfId="1" applyFont="1" applyFill="1" applyBorder="1" applyAlignment="1">
      <alignment horizontal="center" vertical="center" wrapText="1"/>
    </xf>
    <xf numFmtId="0" fontId="1" fillId="0" borderId="0" xfId="1"/>
    <xf numFmtId="0" fontId="3" fillId="0" borderId="1" xfId="1" applyFont="1" applyFill="1" applyBorder="1" applyAlignment="1">
      <alignment horizontal="center" vertical="center" wrapText="1"/>
    </xf>
    <xf numFmtId="0" fontId="1" fillId="0" borderId="0" xfId="1"/>
    <xf numFmtId="0" fontId="3" fillId="0" borderId="1" xfId="1" applyFont="1" applyFill="1" applyBorder="1" applyAlignment="1">
      <alignment horizontal="center" vertical="center" wrapText="1"/>
    </xf>
    <xf numFmtId="0" fontId="1" fillId="0" borderId="0" xfId="1"/>
    <xf numFmtId="0" fontId="3" fillId="0" borderId="1" xfId="1" applyFont="1" applyFill="1" applyBorder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 wrapText="1"/>
    </xf>
    <xf numFmtId="0" fontId="1" fillId="0" borderId="0" xfId="1"/>
    <xf numFmtId="0" fontId="3" fillId="0" borderId="1" xfId="1" applyFont="1" applyFill="1" applyBorder="1" applyAlignment="1">
      <alignment horizontal="center" vertical="center" wrapText="1"/>
    </xf>
    <xf numFmtId="0" fontId="1" fillId="0" borderId="0" xfId="1"/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1" fillId="0" borderId="0" xfId="1"/>
    <xf numFmtId="0" fontId="3" fillId="0" borderId="1" xfId="1" applyFont="1" applyFill="1" applyBorder="1" applyAlignment="1">
      <alignment horizontal="center" vertical="center" wrapText="1"/>
    </xf>
    <xf numFmtId="0" fontId="1" fillId="0" borderId="0" xfId="1"/>
    <xf numFmtId="0" fontId="3" fillId="0" borderId="1" xfId="1" applyFont="1" applyFill="1" applyBorder="1" applyAlignment="1">
      <alignment horizontal="center" vertical="center" wrapText="1"/>
    </xf>
    <xf numFmtId="0" fontId="1" fillId="0" borderId="0" xfId="1"/>
    <xf numFmtId="0" fontId="3" fillId="0" borderId="1" xfId="1" applyFont="1" applyFill="1" applyBorder="1" applyAlignment="1">
      <alignment horizontal="center" vertical="center" wrapText="1"/>
    </xf>
    <xf numFmtId="0" fontId="1" fillId="0" borderId="0" xfId="1"/>
    <xf numFmtId="0" fontId="1" fillId="0" borderId="0" xfId="1"/>
    <xf numFmtId="0" fontId="3" fillId="0" borderId="1" xfId="1" applyFont="1" applyFill="1" applyBorder="1" applyAlignment="1">
      <alignment horizontal="center" vertical="center" wrapText="1"/>
    </xf>
    <xf numFmtId="0" fontId="1" fillId="0" borderId="0" xfId="1"/>
    <xf numFmtId="0" fontId="3" fillId="0" borderId="1" xfId="1" applyFont="1" applyFill="1" applyBorder="1" applyAlignment="1">
      <alignment horizontal="center" vertical="center" wrapText="1"/>
    </xf>
    <xf numFmtId="0" fontId="1" fillId="0" borderId="0" xfId="1"/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1" fillId="0" borderId="0" xfId="1"/>
    <xf numFmtId="0" fontId="3" fillId="0" borderId="1" xfId="1" applyFont="1" applyFill="1" applyBorder="1" applyAlignment="1">
      <alignment horizontal="center" vertical="center" wrapText="1"/>
    </xf>
    <xf numFmtId="0" fontId="1" fillId="0" borderId="0" xfId="1"/>
    <xf numFmtId="0" fontId="1" fillId="0" borderId="0" xfId="1"/>
    <xf numFmtId="0" fontId="3" fillId="4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1" fillId="0" borderId="0" xfId="1"/>
    <xf numFmtId="0" fontId="3" fillId="0" borderId="1" xfId="1" applyFont="1" applyFill="1" applyBorder="1" applyAlignment="1">
      <alignment horizontal="center" vertical="center" wrapText="1"/>
    </xf>
    <xf numFmtId="0" fontId="1" fillId="0" borderId="0" xfId="1"/>
    <xf numFmtId="0" fontId="1" fillId="0" borderId="0" xfId="1"/>
    <xf numFmtId="0" fontId="3" fillId="0" borderId="1" xfId="1" applyFont="1" applyFill="1" applyBorder="1" applyAlignment="1">
      <alignment horizontal="center" vertical="center" wrapText="1"/>
    </xf>
    <xf numFmtId="0" fontId="1" fillId="0" borderId="0" xfId="1"/>
    <xf numFmtId="0" fontId="3" fillId="2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0" fillId="0" borderId="2" xfId="0" applyBorder="1"/>
    <xf numFmtId="0" fontId="1" fillId="0" borderId="0" xfId="1" applyAlignment="1">
      <alignment vertical="center"/>
    </xf>
    <xf numFmtId="0" fontId="0" fillId="0" borderId="0" xfId="0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3" fillId="5" borderId="1" xfId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2" borderId="4" xfId="1" applyFont="1" applyFill="1" applyBorder="1" applyAlignment="1">
      <alignment horizontal="left" vertical="center" wrapText="1"/>
    </xf>
    <xf numFmtId="0" fontId="3" fillId="6" borderId="1" xfId="1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0" fillId="6" borderId="0" xfId="0" applyFill="1"/>
    <xf numFmtId="0" fontId="3" fillId="3" borderId="1" xfId="0" applyFont="1" applyFill="1" applyBorder="1" applyAlignment="1">
      <alignment horizontal="center" vertical="center" wrapText="1"/>
    </xf>
    <xf numFmtId="0" fontId="0" fillId="3" borderId="0" xfId="0" applyFill="1"/>
    <xf numFmtId="0" fontId="3" fillId="0" borderId="0" xfId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0" fillId="0" borderId="7" xfId="0" applyBorder="1"/>
    <xf numFmtId="0" fontId="3" fillId="2" borderId="9" xfId="1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0" fontId="3" fillId="2" borderId="11" xfId="1" applyFont="1" applyFill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/>
    </xf>
    <xf numFmtId="0" fontId="0" fillId="0" borderId="8" xfId="0" applyBorder="1"/>
    <xf numFmtId="0" fontId="7" fillId="3" borderId="10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  <xf numFmtId="0" fontId="0" fillId="0" borderId="21" xfId="0" applyBorder="1"/>
    <xf numFmtId="0" fontId="0" fillId="3" borderId="21" xfId="0" applyFill="1" applyBorder="1"/>
    <xf numFmtId="0" fontId="3" fillId="0" borderId="23" xfId="1" applyFont="1" applyFill="1" applyBorder="1" applyAlignment="1">
      <alignment horizontal="center" vertical="center" wrapText="1"/>
    </xf>
    <xf numFmtId="0" fontId="0" fillId="0" borderId="24" xfId="0" applyBorder="1"/>
    <xf numFmtId="0" fontId="1" fillId="0" borderId="25" xfId="1" applyBorder="1"/>
    <xf numFmtId="0" fontId="1" fillId="0" borderId="0" xfId="1" applyBorder="1"/>
    <xf numFmtId="0" fontId="0" fillId="0" borderId="0" xfId="0" applyBorder="1"/>
    <xf numFmtId="0" fontId="0" fillId="0" borderId="26" xfId="0" applyBorder="1"/>
    <xf numFmtId="0" fontId="7" fillId="2" borderId="31" xfId="0" applyFont="1" applyFill="1" applyBorder="1" applyAlignment="1">
      <alignment horizontal="center" vertical="center"/>
    </xf>
    <xf numFmtId="0" fontId="7" fillId="2" borderId="32" xfId="0" applyFont="1" applyFill="1" applyBorder="1" applyAlignment="1">
      <alignment horizontal="center" vertical="center"/>
    </xf>
    <xf numFmtId="0" fontId="7" fillId="2" borderId="33" xfId="0" applyFont="1" applyFill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3" borderId="19" xfId="0" applyFont="1" applyFill="1" applyBorder="1" applyAlignment="1">
      <alignment horizontal="center" vertical="center"/>
    </xf>
    <xf numFmtId="0" fontId="7" fillId="3" borderId="20" xfId="0" applyFont="1" applyFill="1" applyBorder="1" applyAlignment="1">
      <alignment horizontal="center" vertical="center"/>
    </xf>
    <xf numFmtId="0" fontId="7" fillId="3" borderId="22" xfId="0" applyFont="1" applyFill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3" fillId="3" borderId="18" xfId="1" applyFont="1" applyFill="1" applyBorder="1" applyAlignment="1">
      <alignment horizontal="center" vertical="center"/>
    </xf>
    <xf numFmtId="0" fontId="3" fillId="3" borderId="17" xfId="1" applyFont="1" applyFill="1" applyBorder="1" applyAlignment="1">
      <alignment horizontal="center" vertical="center"/>
    </xf>
    <xf numFmtId="0" fontId="7" fillId="3" borderId="18" xfId="0" applyFont="1" applyFill="1" applyBorder="1" applyAlignment="1">
      <alignment horizontal="center" vertical="center"/>
    </xf>
    <xf numFmtId="0" fontId="7" fillId="3" borderId="17" xfId="0" applyFont="1" applyFill="1" applyBorder="1" applyAlignment="1">
      <alignment horizontal="center" vertical="center"/>
    </xf>
    <xf numFmtId="0" fontId="9" fillId="2" borderId="15" xfId="1" applyFont="1" applyFill="1" applyBorder="1" applyAlignment="1">
      <alignment horizontal="center" vertical="center" wrapText="1"/>
    </xf>
    <xf numFmtId="0" fontId="9" fillId="2" borderId="13" xfId="1" applyFont="1" applyFill="1" applyBorder="1" applyAlignment="1">
      <alignment horizontal="center" vertical="center" wrapText="1"/>
    </xf>
    <xf numFmtId="0" fontId="9" fillId="2" borderId="14" xfId="1" applyFont="1" applyFill="1" applyBorder="1" applyAlignment="1">
      <alignment horizontal="center" vertical="center" wrapText="1"/>
    </xf>
    <xf numFmtId="0" fontId="6" fillId="2" borderId="7" xfId="1" applyFont="1" applyFill="1" applyBorder="1" applyAlignment="1">
      <alignment horizontal="left" vertical="top" wrapText="1"/>
    </xf>
    <xf numFmtId="0" fontId="3" fillId="2" borderId="3" xfId="1" applyFont="1" applyFill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3" fillId="6" borderId="3" xfId="1" applyFont="1" applyFill="1" applyBorder="1" applyAlignment="1">
      <alignment horizontal="left" vertical="center" wrapText="1"/>
    </xf>
    <xf numFmtId="0" fontId="3" fillId="6" borderId="4" xfId="1" applyFont="1" applyFill="1" applyBorder="1" applyAlignment="1">
      <alignment horizontal="left" vertical="center" wrapText="1"/>
    </xf>
    <xf numFmtId="0" fontId="3" fillId="2" borderId="4" xfId="1" applyFont="1" applyFill="1" applyBorder="1" applyAlignment="1">
      <alignment horizontal="left" vertical="center" wrapText="1"/>
    </xf>
    <xf numFmtId="0" fontId="8" fillId="2" borderId="5" xfId="1" applyFont="1" applyFill="1" applyBorder="1" applyAlignment="1">
      <alignment horizontal="center" vertical="center" wrapText="1"/>
    </xf>
    <xf numFmtId="0" fontId="8" fillId="2" borderId="6" xfId="1" applyFont="1" applyFill="1" applyBorder="1" applyAlignment="1">
      <alignment horizontal="center" vertical="center" wrapText="1"/>
    </xf>
    <xf numFmtId="0" fontId="10" fillId="2" borderId="1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10" fillId="2" borderId="27" xfId="0" applyFont="1" applyFill="1" applyBorder="1" applyAlignment="1">
      <alignment horizontal="center" vertical="center"/>
    </xf>
  </cellXfs>
  <cellStyles count="6">
    <cellStyle name="Hypertextový odkaz 2" xfId="3"/>
    <cellStyle name="Normal" xfId="0" builtinId="0"/>
    <cellStyle name="Normal 2" xfId="1"/>
    <cellStyle name="Normal 2 2" xfId="5"/>
    <cellStyle name="Použitý hypertextový odkaz 2" xfId="4"/>
    <cellStyle name="Standard 2" xfId="2"/>
  </cellStyles>
  <dxfs count="0"/>
  <tableStyles count="0" defaultTableStyle="TableStyleMedium2" defaultPivotStyle="PivotStyleLight16"/>
  <colors>
    <mruColors>
      <color rgb="FF8BC5FF"/>
      <color rgb="FFCDCDCD"/>
      <color rgb="FFF2F2F2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O166"/>
  <sheetViews>
    <sheetView showGridLines="0" tabSelected="1" topLeftCell="A50" zoomScale="75" zoomScaleNormal="75" workbookViewId="0">
      <selection activeCell="A62" sqref="A62:A65"/>
    </sheetView>
  </sheetViews>
  <sheetFormatPr defaultRowHeight="38.1" customHeight="1" x14ac:dyDescent="0.25"/>
  <cols>
    <col min="1" max="1" width="35.28515625" style="57" customWidth="1"/>
    <col min="2" max="2" width="51.85546875" customWidth="1"/>
    <col min="3" max="5" width="15.7109375" customWidth="1"/>
    <col min="6" max="6" width="15.7109375" style="54" customWidth="1"/>
    <col min="7" max="34" width="15.7109375" customWidth="1"/>
    <col min="35" max="35" width="15.7109375" style="73" customWidth="1"/>
    <col min="36" max="36" width="8.85546875" style="65" customWidth="1"/>
    <col min="37" max="37" width="25.5703125" customWidth="1"/>
    <col min="38" max="40" width="25.7109375" customWidth="1"/>
  </cols>
  <sheetData>
    <row r="1" spans="1:93" ht="38.1" customHeight="1" x14ac:dyDescent="0.25">
      <c r="A1" s="103" t="s">
        <v>0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3"/>
      <c r="T1" s="103"/>
      <c r="U1" s="103"/>
      <c r="V1" s="103"/>
      <c r="W1" s="103"/>
      <c r="X1" s="103"/>
      <c r="Y1" s="103"/>
      <c r="Z1" s="103"/>
      <c r="AA1" s="103"/>
      <c r="AB1" s="103"/>
      <c r="AC1" s="103"/>
      <c r="AD1" s="103"/>
      <c r="AE1" s="103"/>
      <c r="AF1" s="103"/>
      <c r="AG1" s="103"/>
      <c r="AH1" s="103"/>
      <c r="AI1" s="103"/>
      <c r="AK1" s="111" t="s">
        <v>97</v>
      </c>
      <c r="AL1" s="112"/>
      <c r="AM1" s="112"/>
      <c r="AN1" s="113"/>
      <c r="AO1" s="79"/>
      <c r="AP1" s="83"/>
      <c r="AQ1" s="82"/>
      <c r="AR1" s="82"/>
      <c r="AS1" s="82"/>
      <c r="AT1" s="82"/>
      <c r="AU1" s="82"/>
      <c r="AV1" s="82"/>
      <c r="AW1" s="82"/>
      <c r="AX1" s="82"/>
      <c r="AY1" s="82"/>
      <c r="AZ1" s="82"/>
      <c r="BA1" s="82"/>
      <c r="BB1" s="82"/>
      <c r="BC1" s="82"/>
      <c r="BD1" s="82"/>
      <c r="BE1" s="82"/>
      <c r="BF1" s="82"/>
      <c r="BG1" s="82"/>
      <c r="BH1" s="82"/>
      <c r="BI1" s="82"/>
      <c r="BJ1" s="82"/>
      <c r="BK1" s="82"/>
      <c r="BL1" s="82"/>
      <c r="BM1" s="82"/>
      <c r="BN1" s="82"/>
      <c r="BO1" s="82"/>
      <c r="BP1" s="82"/>
      <c r="BQ1" s="82"/>
      <c r="BR1" s="82"/>
      <c r="BS1" s="82"/>
      <c r="BT1" s="82"/>
      <c r="BU1" s="82"/>
      <c r="BV1" s="82"/>
      <c r="BW1" s="82"/>
      <c r="BX1" s="82"/>
      <c r="BY1" s="82"/>
      <c r="BZ1" s="82"/>
    </row>
    <row r="2" spans="1:93" s="52" customFormat="1" ht="39.950000000000003" customHeight="1" x14ac:dyDescent="0.25">
      <c r="A2" s="109" t="s">
        <v>86</v>
      </c>
      <c r="B2" s="110"/>
      <c r="C2" s="50" t="s">
        <v>53</v>
      </c>
      <c r="D2" s="50" t="s">
        <v>54</v>
      </c>
      <c r="E2" s="50" t="s">
        <v>55</v>
      </c>
      <c r="F2" s="50" t="s">
        <v>56</v>
      </c>
      <c r="G2" s="50" t="s">
        <v>57</v>
      </c>
      <c r="H2" s="50" t="s">
        <v>58</v>
      </c>
      <c r="I2" s="50" t="s">
        <v>59</v>
      </c>
      <c r="J2" s="50" t="s">
        <v>60</v>
      </c>
      <c r="K2" s="50" t="s">
        <v>61</v>
      </c>
      <c r="L2" s="50" t="s">
        <v>62</v>
      </c>
      <c r="M2" s="50" t="s">
        <v>63</v>
      </c>
      <c r="N2" s="50" t="s">
        <v>64</v>
      </c>
      <c r="O2" s="50" t="s">
        <v>65</v>
      </c>
      <c r="P2" s="50" t="s">
        <v>66</v>
      </c>
      <c r="Q2" s="50" t="s">
        <v>67</v>
      </c>
      <c r="R2" s="50" t="s">
        <v>68</v>
      </c>
      <c r="S2" s="50" t="s">
        <v>69</v>
      </c>
      <c r="T2" s="50" t="s">
        <v>85</v>
      </c>
      <c r="U2" s="50" t="s">
        <v>70</v>
      </c>
      <c r="V2" s="50" t="s">
        <v>71</v>
      </c>
      <c r="W2" s="50" t="s">
        <v>72</v>
      </c>
      <c r="X2" s="50" t="s">
        <v>84</v>
      </c>
      <c r="Y2" s="50" t="s">
        <v>73</v>
      </c>
      <c r="Z2" s="50" t="s">
        <v>74</v>
      </c>
      <c r="AA2" s="50" t="s">
        <v>75</v>
      </c>
      <c r="AB2" s="50" t="s">
        <v>76</v>
      </c>
      <c r="AC2" s="50" t="s">
        <v>77</v>
      </c>
      <c r="AD2" s="50" t="s">
        <v>78</v>
      </c>
      <c r="AE2" s="42" t="s">
        <v>79</v>
      </c>
      <c r="AF2" s="50" t="s">
        <v>80</v>
      </c>
      <c r="AG2" s="50" t="s">
        <v>81</v>
      </c>
      <c r="AH2" s="50" t="s">
        <v>82</v>
      </c>
      <c r="AI2" s="50" t="s">
        <v>83</v>
      </c>
      <c r="AJ2" s="65"/>
      <c r="AK2" s="84" t="s">
        <v>95</v>
      </c>
      <c r="AL2" s="85" t="s">
        <v>96</v>
      </c>
      <c r="AM2" s="85" t="s">
        <v>93</v>
      </c>
      <c r="AN2" s="86" t="s">
        <v>94</v>
      </c>
      <c r="AO2" s="82"/>
      <c r="AP2" s="82"/>
      <c r="AQ2" s="82"/>
      <c r="AR2" s="82"/>
      <c r="AS2" s="82"/>
      <c r="AT2" s="82"/>
      <c r="AU2" s="82"/>
      <c r="AV2" s="82"/>
      <c r="AW2" s="82"/>
      <c r="AX2" s="82"/>
      <c r="AY2" s="82"/>
      <c r="AZ2" s="82"/>
      <c r="BA2" s="82"/>
      <c r="BB2" s="82"/>
      <c r="BC2" s="82"/>
      <c r="BD2" s="82"/>
      <c r="BE2" s="82"/>
      <c r="BF2" s="82"/>
      <c r="BG2" s="82"/>
      <c r="BH2" s="82"/>
      <c r="BI2" s="82"/>
      <c r="BJ2" s="82"/>
      <c r="BK2" s="82"/>
      <c r="BL2" s="82"/>
      <c r="BM2" s="82"/>
      <c r="BN2" s="82"/>
      <c r="BO2" s="82"/>
      <c r="BP2" s="82"/>
      <c r="BQ2" s="82"/>
      <c r="BR2" s="82"/>
      <c r="BS2" s="82"/>
      <c r="BT2" s="82"/>
      <c r="BU2" s="82"/>
      <c r="BV2" s="82"/>
      <c r="BW2" s="82"/>
      <c r="BX2" s="82"/>
      <c r="BY2" s="82"/>
      <c r="BZ2" s="82"/>
    </row>
    <row r="3" spans="1:93" ht="39.950000000000003" customHeight="1" thickBot="1" x14ac:dyDescent="0.3">
      <c r="A3" s="106" t="s">
        <v>1</v>
      </c>
      <c r="B3" s="107"/>
      <c r="C3" s="61" t="s">
        <v>87</v>
      </c>
      <c r="D3" s="61" t="s">
        <v>87</v>
      </c>
      <c r="E3" s="61" t="s">
        <v>88</v>
      </c>
      <c r="F3" s="61" t="s">
        <v>87</v>
      </c>
      <c r="G3" s="61" t="s">
        <v>88</v>
      </c>
      <c r="H3" s="61" t="s">
        <v>88</v>
      </c>
      <c r="I3" s="61" t="s">
        <v>87</v>
      </c>
      <c r="J3" s="61" t="s">
        <v>88</v>
      </c>
      <c r="K3" s="61" t="s">
        <v>87</v>
      </c>
      <c r="L3" s="61" t="s">
        <v>88</v>
      </c>
      <c r="M3" s="61" t="s">
        <v>87</v>
      </c>
      <c r="N3" s="61" t="s">
        <v>89</v>
      </c>
      <c r="O3" s="61" t="s">
        <v>88</v>
      </c>
      <c r="P3" s="61" t="s">
        <v>88</v>
      </c>
      <c r="Q3" s="61" t="s">
        <v>87</v>
      </c>
      <c r="R3" s="61" t="s">
        <v>88</v>
      </c>
      <c r="S3" s="61" t="s">
        <v>88</v>
      </c>
      <c r="T3" s="61" t="s">
        <v>88</v>
      </c>
      <c r="U3" s="61" t="s">
        <v>88</v>
      </c>
      <c r="V3" s="61" t="s">
        <v>87</v>
      </c>
      <c r="W3" s="61" t="s">
        <v>88</v>
      </c>
      <c r="X3" s="61" t="s">
        <v>87</v>
      </c>
      <c r="Y3" s="61" t="s">
        <v>87</v>
      </c>
      <c r="Z3" s="61" t="s">
        <v>88</v>
      </c>
      <c r="AA3" s="61" t="s">
        <v>88</v>
      </c>
      <c r="AB3" s="61" t="s">
        <v>88</v>
      </c>
      <c r="AC3" s="61" t="s">
        <v>87</v>
      </c>
      <c r="AD3" s="61" t="s">
        <v>87</v>
      </c>
      <c r="AE3" s="61" t="s">
        <v>88</v>
      </c>
      <c r="AF3" s="61" t="s">
        <v>88</v>
      </c>
      <c r="AG3" s="61" t="s">
        <v>88</v>
      </c>
      <c r="AH3" s="61" t="s">
        <v>87</v>
      </c>
      <c r="AI3" s="61" t="s">
        <v>87</v>
      </c>
      <c r="AK3" s="87">
        <f>COUNTIF(C3:AI3,"Y")</f>
        <v>14</v>
      </c>
      <c r="AL3" s="88">
        <f t="shared" ref="AL3:AL42" si="0">COUNTIF(C3:AI3,"IC")</f>
        <v>18</v>
      </c>
      <c r="AM3" s="88">
        <f t="shared" ref="AM3:AM30" si="1">COUNTIF(C3:AI3,"N")</f>
        <v>1</v>
      </c>
      <c r="AN3" s="89">
        <f>COUNTIF(C3:AI3,"NA")</f>
        <v>0</v>
      </c>
      <c r="AO3" s="76"/>
    </row>
    <row r="4" spans="1:93" s="63" customFormat="1" ht="39.950000000000003" customHeight="1" thickTop="1" thickBot="1" x14ac:dyDescent="0.3">
      <c r="A4" s="104" t="s">
        <v>2</v>
      </c>
      <c r="B4" s="108"/>
      <c r="C4" s="18" t="s">
        <v>87</v>
      </c>
      <c r="D4" s="18" t="s">
        <v>88</v>
      </c>
      <c r="E4" s="18" t="s">
        <v>87</v>
      </c>
      <c r="F4" s="18" t="s">
        <v>88</v>
      </c>
      <c r="G4" s="18" t="s">
        <v>88</v>
      </c>
      <c r="H4" s="18" t="s">
        <v>88</v>
      </c>
      <c r="I4" s="18" t="s">
        <v>87</v>
      </c>
      <c r="J4" s="18" t="s">
        <v>88</v>
      </c>
      <c r="K4" s="18" t="s">
        <v>88</v>
      </c>
      <c r="L4" s="18" t="s">
        <v>88</v>
      </c>
      <c r="M4" s="18" t="s">
        <v>87</v>
      </c>
      <c r="N4" s="18" t="s">
        <v>87</v>
      </c>
      <c r="O4" s="18" t="s">
        <v>88</v>
      </c>
      <c r="P4" s="18" t="s">
        <v>88</v>
      </c>
      <c r="Q4" s="18" t="s">
        <v>87</v>
      </c>
      <c r="R4" s="18" t="s">
        <v>88</v>
      </c>
      <c r="S4" s="18" t="s">
        <v>88</v>
      </c>
      <c r="T4" s="64" t="s">
        <v>88</v>
      </c>
      <c r="U4" s="18" t="s">
        <v>88</v>
      </c>
      <c r="V4" s="18" t="s">
        <v>87</v>
      </c>
      <c r="W4" s="18" t="s">
        <v>88</v>
      </c>
      <c r="X4" s="18" t="s">
        <v>87</v>
      </c>
      <c r="Y4" s="18" t="s">
        <v>87</v>
      </c>
      <c r="Z4" s="18" t="s">
        <v>88</v>
      </c>
      <c r="AA4" s="18" t="s">
        <v>87</v>
      </c>
      <c r="AB4" s="18" t="s">
        <v>88</v>
      </c>
      <c r="AC4" s="18" t="s">
        <v>87</v>
      </c>
      <c r="AD4" s="18" t="s">
        <v>87</v>
      </c>
      <c r="AE4" s="18" t="s">
        <v>87</v>
      </c>
      <c r="AF4" s="18" t="s">
        <v>88</v>
      </c>
      <c r="AG4" s="64" t="s">
        <v>88</v>
      </c>
      <c r="AH4" s="18" t="s">
        <v>87</v>
      </c>
      <c r="AI4" s="18" t="s">
        <v>87</v>
      </c>
      <c r="AJ4" s="65"/>
      <c r="AK4" s="90">
        <f t="shared" ref="AK4:AK34" si="2">COUNTIF(C4:AI4,"Y")</f>
        <v>15</v>
      </c>
      <c r="AL4" s="91">
        <f t="shared" si="0"/>
        <v>18</v>
      </c>
      <c r="AM4" s="91">
        <f t="shared" si="1"/>
        <v>0</v>
      </c>
      <c r="AN4" s="92">
        <f>COUNTIF(C4:AI4,"NA")</f>
        <v>0</v>
      </c>
      <c r="AO4" s="77"/>
      <c r="AP4" s="65"/>
      <c r="AQ4" s="65"/>
      <c r="AR4" s="65"/>
      <c r="AS4" s="65"/>
      <c r="AT4" s="65"/>
      <c r="AU4" s="65"/>
      <c r="AV4" s="65"/>
      <c r="AW4" s="65"/>
      <c r="AX4" s="65"/>
      <c r="AY4" s="65"/>
      <c r="AZ4" s="65"/>
      <c r="BA4" s="65"/>
      <c r="BB4" s="65"/>
      <c r="BC4" s="65"/>
      <c r="BD4" s="65"/>
      <c r="BE4" s="65"/>
      <c r="BF4" s="65"/>
      <c r="BG4" s="65"/>
      <c r="BH4" s="65"/>
      <c r="BI4" s="65"/>
      <c r="BJ4" s="65"/>
      <c r="BK4" s="65"/>
      <c r="BL4" s="65"/>
      <c r="BM4" s="65"/>
      <c r="BN4" s="65"/>
      <c r="BO4" s="65"/>
      <c r="BP4" s="65"/>
      <c r="BQ4" s="65"/>
      <c r="BR4" s="65"/>
      <c r="BS4" s="65"/>
      <c r="BT4" s="65"/>
      <c r="BU4" s="65"/>
      <c r="BV4" s="65"/>
      <c r="BW4" s="65"/>
      <c r="BX4" s="65"/>
      <c r="BY4" s="65"/>
      <c r="BZ4" s="65"/>
      <c r="CA4" s="65"/>
      <c r="CB4" s="65"/>
      <c r="CC4" s="65"/>
      <c r="CD4" s="65"/>
      <c r="CE4" s="65"/>
      <c r="CF4" s="65"/>
      <c r="CG4" s="65"/>
      <c r="CH4" s="65"/>
      <c r="CI4" s="65"/>
      <c r="CJ4" s="65"/>
      <c r="CK4" s="65"/>
      <c r="CL4" s="65"/>
      <c r="CM4" s="65"/>
      <c r="CN4" s="65"/>
      <c r="CO4" s="65"/>
    </row>
    <row r="5" spans="1:93" ht="39.950000000000003" customHeight="1" thickTop="1" thickBot="1" x14ac:dyDescent="0.3">
      <c r="A5" s="106" t="s">
        <v>3</v>
      </c>
      <c r="B5" s="107"/>
      <c r="C5" s="61" t="s">
        <v>87</v>
      </c>
      <c r="D5" s="61" t="s">
        <v>87</v>
      </c>
      <c r="E5" s="61" t="s">
        <v>88</v>
      </c>
      <c r="F5" s="61" t="s">
        <v>87</v>
      </c>
      <c r="G5" s="61" t="s">
        <v>88</v>
      </c>
      <c r="H5" s="61" t="s">
        <v>88</v>
      </c>
      <c r="I5" s="61" t="s">
        <v>87</v>
      </c>
      <c r="J5" s="61" t="s">
        <v>88</v>
      </c>
      <c r="K5" s="61" t="s">
        <v>87</v>
      </c>
      <c r="L5" s="61" t="s">
        <v>88</v>
      </c>
      <c r="M5" s="61" t="s">
        <v>87</v>
      </c>
      <c r="N5" s="61" t="s">
        <v>89</v>
      </c>
      <c r="O5" s="61" t="s">
        <v>88</v>
      </c>
      <c r="P5" s="61" t="s">
        <v>88</v>
      </c>
      <c r="Q5" s="61" t="s">
        <v>87</v>
      </c>
      <c r="R5" s="61" t="s">
        <v>88</v>
      </c>
      <c r="S5" s="61" t="s">
        <v>87</v>
      </c>
      <c r="T5" s="61" t="s">
        <v>88</v>
      </c>
      <c r="U5" s="61" t="s">
        <v>88</v>
      </c>
      <c r="V5" s="61" t="s">
        <v>87</v>
      </c>
      <c r="W5" s="61" t="s">
        <v>88</v>
      </c>
      <c r="X5" s="61" t="s">
        <v>87</v>
      </c>
      <c r="Y5" s="61" t="s">
        <v>87</v>
      </c>
      <c r="Z5" s="61" t="s">
        <v>88</v>
      </c>
      <c r="AA5" s="61" t="s">
        <v>88</v>
      </c>
      <c r="AB5" s="61" t="s">
        <v>88</v>
      </c>
      <c r="AC5" s="61" t="s">
        <v>87</v>
      </c>
      <c r="AD5" s="61" t="s">
        <v>87</v>
      </c>
      <c r="AE5" s="61" t="s">
        <v>88</v>
      </c>
      <c r="AF5" s="61" t="s">
        <v>88</v>
      </c>
      <c r="AG5" s="61" t="s">
        <v>88</v>
      </c>
      <c r="AH5" s="61" t="s">
        <v>87</v>
      </c>
      <c r="AI5" s="61" t="s">
        <v>87</v>
      </c>
      <c r="AK5" s="93">
        <f t="shared" si="2"/>
        <v>15</v>
      </c>
      <c r="AL5" s="94">
        <f t="shared" si="0"/>
        <v>17</v>
      </c>
      <c r="AM5" s="94">
        <f t="shared" si="1"/>
        <v>1</v>
      </c>
      <c r="AN5" s="95">
        <f>COUNTIF(C5:AI5,"NA")</f>
        <v>0</v>
      </c>
      <c r="AO5" s="76"/>
    </row>
    <row r="6" spans="1:93" ht="39.950000000000003" customHeight="1" thickTop="1" thickBot="1" x14ac:dyDescent="0.3">
      <c r="A6" s="104" t="s">
        <v>4</v>
      </c>
      <c r="B6" s="108"/>
      <c r="C6" s="58" t="s">
        <v>87</v>
      </c>
      <c r="D6" s="51" t="s">
        <v>87</v>
      </c>
      <c r="E6" s="51" t="s">
        <v>88</v>
      </c>
      <c r="F6" s="51" t="s">
        <v>87</v>
      </c>
      <c r="G6" s="51" t="s">
        <v>88</v>
      </c>
      <c r="H6" s="51" t="s">
        <v>88</v>
      </c>
      <c r="I6" s="51" t="s">
        <v>87</v>
      </c>
      <c r="J6" s="51" t="s">
        <v>88</v>
      </c>
      <c r="K6" s="51" t="s">
        <v>87</v>
      </c>
      <c r="L6" s="51" t="s">
        <v>88</v>
      </c>
      <c r="M6" s="51" t="s">
        <v>87</v>
      </c>
      <c r="N6" s="51" t="s">
        <v>89</v>
      </c>
      <c r="O6" s="51" t="s">
        <v>88</v>
      </c>
      <c r="P6" s="51" t="s">
        <v>88</v>
      </c>
      <c r="Q6" s="51" t="s">
        <v>87</v>
      </c>
      <c r="R6" s="58" t="s">
        <v>88</v>
      </c>
      <c r="S6" s="58" t="s">
        <v>87</v>
      </c>
      <c r="T6" s="59" t="s">
        <v>88</v>
      </c>
      <c r="U6" s="58" t="s">
        <v>88</v>
      </c>
      <c r="V6" s="58" t="s">
        <v>87</v>
      </c>
      <c r="W6" s="58" t="s">
        <v>88</v>
      </c>
      <c r="X6" s="58" t="s">
        <v>87</v>
      </c>
      <c r="Y6" s="58" t="s">
        <v>87</v>
      </c>
      <c r="Z6" s="58" t="s">
        <v>88</v>
      </c>
      <c r="AA6" s="58" t="s">
        <v>88</v>
      </c>
      <c r="AB6" s="58" t="s">
        <v>88</v>
      </c>
      <c r="AC6" s="51" t="s">
        <v>87</v>
      </c>
      <c r="AD6" s="51" t="s">
        <v>87</v>
      </c>
      <c r="AE6" s="58" t="s">
        <v>88</v>
      </c>
      <c r="AF6" s="58" t="s">
        <v>88</v>
      </c>
      <c r="AG6" s="55" t="s">
        <v>88</v>
      </c>
      <c r="AH6" s="51" t="s">
        <v>87</v>
      </c>
      <c r="AI6" s="51" t="s">
        <v>87</v>
      </c>
      <c r="AK6" s="93">
        <f t="shared" si="2"/>
        <v>15</v>
      </c>
      <c r="AL6" s="94">
        <f t="shared" si="0"/>
        <v>17</v>
      </c>
      <c r="AM6" s="94">
        <f t="shared" si="1"/>
        <v>1</v>
      </c>
      <c r="AN6" s="95">
        <v>0</v>
      </c>
      <c r="AO6" s="76"/>
    </row>
    <row r="7" spans="1:93" ht="39.950000000000003" customHeight="1" thickTop="1" thickBot="1" x14ac:dyDescent="0.3">
      <c r="A7" s="106" t="s">
        <v>5</v>
      </c>
      <c r="B7" s="107"/>
      <c r="C7" s="61" t="s">
        <v>88</v>
      </c>
      <c r="D7" s="61" t="s">
        <v>87</v>
      </c>
      <c r="E7" s="61" t="s">
        <v>88</v>
      </c>
      <c r="F7" s="61" t="s">
        <v>88</v>
      </c>
      <c r="G7" s="61" t="s">
        <v>88</v>
      </c>
      <c r="H7" s="61" t="s">
        <v>88</v>
      </c>
      <c r="I7" s="61" t="s">
        <v>88</v>
      </c>
      <c r="J7" s="61" t="s">
        <v>88</v>
      </c>
      <c r="K7" s="61" t="s">
        <v>87</v>
      </c>
      <c r="L7" s="61" t="s">
        <v>88</v>
      </c>
      <c r="M7" s="61" t="s">
        <v>87</v>
      </c>
      <c r="N7" s="61" t="s">
        <v>89</v>
      </c>
      <c r="O7" s="61" t="s">
        <v>88</v>
      </c>
      <c r="P7" s="61" t="s">
        <v>87</v>
      </c>
      <c r="Q7" s="61" t="s">
        <v>87</v>
      </c>
      <c r="R7" s="61" t="s">
        <v>88</v>
      </c>
      <c r="S7" s="61" t="s">
        <v>88</v>
      </c>
      <c r="T7" s="61" t="s">
        <v>88</v>
      </c>
      <c r="U7" s="61" t="s">
        <v>88</v>
      </c>
      <c r="V7" s="61" t="s">
        <v>87</v>
      </c>
      <c r="W7" s="61" t="s">
        <v>88</v>
      </c>
      <c r="X7" s="61" t="s">
        <v>87</v>
      </c>
      <c r="Y7" s="61" t="s">
        <v>87</v>
      </c>
      <c r="Z7" s="61" t="s">
        <v>88</v>
      </c>
      <c r="AA7" s="61" t="s">
        <v>88</v>
      </c>
      <c r="AB7" s="61" t="s">
        <v>88</v>
      </c>
      <c r="AC7" s="61" t="s">
        <v>87</v>
      </c>
      <c r="AD7" s="61" t="s">
        <v>87</v>
      </c>
      <c r="AE7" s="61" t="s">
        <v>88</v>
      </c>
      <c r="AF7" s="61" t="s">
        <v>88</v>
      </c>
      <c r="AG7" s="61" t="s">
        <v>88</v>
      </c>
      <c r="AH7" s="61" t="s">
        <v>87</v>
      </c>
      <c r="AI7" s="61" t="s">
        <v>87</v>
      </c>
      <c r="AK7" s="93">
        <f t="shared" si="2"/>
        <v>12</v>
      </c>
      <c r="AL7" s="94">
        <f t="shared" si="0"/>
        <v>20</v>
      </c>
      <c r="AM7" s="94">
        <f t="shared" si="1"/>
        <v>1</v>
      </c>
      <c r="AN7" s="95">
        <v>0</v>
      </c>
      <c r="AO7" s="76"/>
    </row>
    <row r="8" spans="1:93" ht="39.950000000000003" customHeight="1" thickTop="1" thickBot="1" x14ac:dyDescent="0.3">
      <c r="A8" s="104" t="s">
        <v>6</v>
      </c>
      <c r="B8" s="108"/>
      <c r="C8" s="51" t="s">
        <v>87</v>
      </c>
      <c r="D8" s="51" t="s">
        <v>87</v>
      </c>
      <c r="E8" s="51" t="s">
        <v>88</v>
      </c>
      <c r="F8" s="51" t="s">
        <v>88</v>
      </c>
      <c r="G8" s="51" t="s">
        <v>88</v>
      </c>
      <c r="H8" s="51" t="s">
        <v>88</v>
      </c>
      <c r="I8" s="51" t="s">
        <v>87</v>
      </c>
      <c r="J8" s="51" t="s">
        <v>88</v>
      </c>
      <c r="K8" s="51" t="s">
        <v>87</v>
      </c>
      <c r="L8" s="51" t="s">
        <v>88</v>
      </c>
      <c r="M8" s="51" t="s">
        <v>87</v>
      </c>
      <c r="N8" s="51" t="s">
        <v>89</v>
      </c>
      <c r="O8" s="51" t="s">
        <v>88</v>
      </c>
      <c r="P8" s="51" t="s">
        <v>87</v>
      </c>
      <c r="Q8" s="51" t="s">
        <v>87</v>
      </c>
      <c r="R8" s="22" t="s">
        <v>88</v>
      </c>
      <c r="S8" s="23" t="s">
        <v>87</v>
      </c>
      <c r="T8" s="55" t="s">
        <v>88</v>
      </c>
      <c r="U8" s="25" t="s">
        <v>88</v>
      </c>
      <c r="V8" s="27" t="s">
        <v>87</v>
      </c>
      <c r="W8" s="29" t="s">
        <v>88</v>
      </c>
      <c r="X8" s="51" t="s">
        <v>87</v>
      </c>
      <c r="Y8" s="32" t="s">
        <v>87</v>
      </c>
      <c r="Z8" s="34" t="s">
        <v>88</v>
      </c>
      <c r="AA8" s="36" t="s">
        <v>88</v>
      </c>
      <c r="AB8" s="37" t="s">
        <v>88</v>
      </c>
      <c r="AC8" s="51" t="s">
        <v>87</v>
      </c>
      <c r="AD8" s="51" t="s">
        <v>87</v>
      </c>
      <c r="AE8" s="43" t="s">
        <v>88</v>
      </c>
      <c r="AF8" s="45" t="s">
        <v>87</v>
      </c>
      <c r="AG8" s="55" t="s">
        <v>88</v>
      </c>
      <c r="AH8" s="51" t="s">
        <v>87</v>
      </c>
      <c r="AI8" s="51" t="s">
        <v>87</v>
      </c>
      <c r="AK8" s="93">
        <f t="shared" si="2"/>
        <v>16</v>
      </c>
      <c r="AL8" s="94">
        <f t="shared" si="0"/>
        <v>16</v>
      </c>
      <c r="AM8" s="94">
        <f t="shared" si="1"/>
        <v>1</v>
      </c>
      <c r="AN8" s="95">
        <v>0</v>
      </c>
      <c r="AO8" s="76"/>
    </row>
    <row r="9" spans="1:93" ht="39.950000000000003" customHeight="1" thickTop="1" thickBot="1" x14ac:dyDescent="0.3">
      <c r="A9" s="106" t="s">
        <v>7</v>
      </c>
      <c r="B9" s="107"/>
      <c r="C9" s="61" t="s">
        <v>87</v>
      </c>
      <c r="D9" s="61" t="s">
        <v>87</v>
      </c>
      <c r="E9" s="61" t="s">
        <v>88</v>
      </c>
      <c r="F9" s="61" t="s">
        <v>87</v>
      </c>
      <c r="G9" s="61" t="s">
        <v>88</v>
      </c>
      <c r="H9" s="61" t="s">
        <v>88</v>
      </c>
      <c r="I9" s="61" t="s">
        <v>87</v>
      </c>
      <c r="J9" s="61" t="s">
        <v>88</v>
      </c>
      <c r="K9" s="61" t="s">
        <v>87</v>
      </c>
      <c r="L9" s="61" t="s">
        <v>87</v>
      </c>
      <c r="M9" s="61" t="s">
        <v>87</v>
      </c>
      <c r="N9" s="61" t="s">
        <v>89</v>
      </c>
      <c r="O9" s="61" t="s">
        <v>88</v>
      </c>
      <c r="P9" s="61" t="s">
        <v>87</v>
      </c>
      <c r="Q9" s="61" t="s">
        <v>87</v>
      </c>
      <c r="R9" s="61" t="s">
        <v>88</v>
      </c>
      <c r="S9" s="61" t="s">
        <v>87</v>
      </c>
      <c r="T9" s="61" t="s">
        <v>88</v>
      </c>
      <c r="U9" s="61" t="s">
        <v>88</v>
      </c>
      <c r="V9" s="61" t="s">
        <v>87</v>
      </c>
      <c r="W9" s="61" t="s">
        <v>88</v>
      </c>
      <c r="X9" s="61" t="s">
        <v>87</v>
      </c>
      <c r="Y9" s="61" t="s">
        <v>87</v>
      </c>
      <c r="Z9" s="61" t="s">
        <v>88</v>
      </c>
      <c r="AA9" s="61" t="s">
        <v>88</v>
      </c>
      <c r="AB9" s="61" t="s">
        <v>88</v>
      </c>
      <c r="AC9" s="61" t="s">
        <v>87</v>
      </c>
      <c r="AD9" s="61" t="s">
        <v>87</v>
      </c>
      <c r="AE9" s="61" t="s">
        <v>87</v>
      </c>
      <c r="AF9" s="61" t="s">
        <v>88</v>
      </c>
      <c r="AG9" s="61" t="s">
        <v>88</v>
      </c>
      <c r="AH9" s="61" t="s">
        <v>87</v>
      </c>
      <c r="AI9" s="61" t="s">
        <v>87</v>
      </c>
      <c r="AK9" s="93">
        <f t="shared" si="2"/>
        <v>18</v>
      </c>
      <c r="AL9" s="94">
        <f t="shared" si="0"/>
        <v>14</v>
      </c>
      <c r="AM9" s="94">
        <f t="shared" si="1"/>
        <v>1</v>
      </c>
      <c r="AN9" s="95">
        <v>0</v>
      </c>
      <c r="AO9" s="76"/>
    </row>
    <row r="10" spans="1:93" ht="39.950000000000003" customHeight="1" thickTop="1" thickBot="1" x14ac:dyDescent="0.3">
      <c r="A10" s="104" t="s">
        <v>8</v>
      </c>
      <c r="B10" s="108"/>
      <c r="C10" s="51" t="s">
        <v>87</v>
      </c>
      <c r="D10" s="51" t="s">
        <v>87</v>
      </c>
      <c r="E10" s="51" t="s">
        <v>88</v>
      </c>
      <c r="F10" s="51" t="s">
        <v>87</v>
      </c>
      <c r="G10" s="51" t="s">
        <v>88</v>
      </c>
      <c r="H10" s="51" t="s">
        <v>88</v>
      </c>
      <c r="I10" s="51" t="s">
        <v>87</v>
      </c>
      <c r="J10" s="51" t="s">
        <v>88</v>
      </c>
      <c r="K10" s="51" t="s">
        <v>87</v>
      </c>
      <c r="L10" s="51" t="s">
        <v>88</v>
      </c>
      <c r="M10" s="51" t="s">
        <v>87</v>
      </c>
      <c r="N10" s="51" t="s">
        <v>89</v>
      </c>
      <c r="O10" s="51" t="s">
        <v>88</v>
      </c>
      <c r="P10" s="51" t="s">
        <v>88</v>
      </c>
      <c r="Q10" s="51" t="s">
        <v>87</v>
      </c>
      <c r="R10" s="22" t="s">
        <v>88</v>
      </c>
      <c r="S10" s="23" t="s">
        <v>87</v>
      </c>
      <c r="T10" s="55" t="s">
        <v>88</v>
      </c>
      <c r="U10" s="25" t="s">
        <v>88</v>
      </c>
      <c r="V10" s="27" t="s">
        <v>87</v>
      </c>
      <c r="W10" s="29" t="s">
        <v>88</v>
      </c>
      <c r="X10" s="51" t="s">
        <v>87</v>
      </c>
      <c r="Y10" s="32" t="s">
        <v>87</v>
      </c>
      <c r="Z10" s="34" t="s">
        <v>88</v>
      </c>
      <c r="AA10" s="36" t="s">
        <v>88</v>
      </c>
      <c r="AB10" s="37" t="s">
        <v>88</v>
      </c>
      <c r="AC10" s="51" t="s">
        <v>87</v>
      </c>
      <c r="AD10" s="51" t="s">
        <v>87</v>
      </c>
      <c r="AE10" s="43" t="s">
        <v>87</v>
      </c>
      <c r="AF10" s="45" t="s">
        <v>88</v>
      </c>
      <c r="AG10" s="55" t="s">
        <v>88</v>
      </c>
      <c r="AH10" s="51" t="s">
        <v>87</v>
      </c>
      <c r="AI10" s="51" t="s">
        <v>87</v>
      </c>
      <c r="AK10" s="93">
        <f t="shared" si="2"/>
        <v>16</v>
      </c>
      <c r="AL10" s="94">
        <f t="shared" si="0"/>
        <v>16</v>
      </c>
      <c r="AM10" s="94">
        <f t="shared" si="1"/>
        <v>1</v>
      </c>
      <c r="AN10" s="95">
        <v>0</v>
      </c>
      <c r="AO10" s="76"/>
    </row>
    <row r="11" spans="1:93" ht="39.950000000000003" customHeight="1" thickTop="1" thickBot="1" x14ac:dyDescent="0.3">
      <c r="A11" s="106" t="s">
        <v>9</v>
      </c>
      <c r="B11" s="107"/>
      <c r="C11" s="61" t="s">
        <v>88</v>
      </c>
      <c r="D11" s="61" t="s">
        <v>87</v>
      </c>
      <c r="E11" s="61" t="s">
        <v>88</v>
      </c>
      <c r="F11" s="61" t="s">
        <v>88</v>
      </c>
      <c r="G11" s="61" t="s">
        <v>88</v>
      </c>
      <c r="H11" s="61" t="s">
        <v>88</v>
      </c>
      <c r="I11" s="61" t="s">
        <v>88</v>
      </c>
      <c r="J11" s="61" t="s">
        <v>88</v>
      </c>
      <c r="K11" s="61" t="s">
        <v>87</v>
      </c>
      <c r="L11" s="61" t="s">
        <v>88</v>
      </c>
      <c r="M11" s="61" t="s">
        <v>87</v>
      </c>
      <c r="N11" s="61" t="s">
        <v>89</v>
      </c>
      <c r="O11" s="61" t="s">
        <v>88</v>
      </c>
      <c r="P11" s="61" t="s">
        <v>88</v>
      </c>
      <c r="Q11" s="61" t="s">
        <v>87</v>
      </c>
      <c r="R11" s="61" t="s">
        <v>88</v>
      </c>
      <c r="S11" s="61" t="s">
        <v>88</v>
      </c>
      <c r="T11" s="61" t="s">
        <v>88</v>
      </c>
      <c r="U11" s="61" t="s">
        <v>88</v>
      </c>
      <c r="V11" s="61" t="s">
        <v>87</v>
      </c>
      <c r="W11" s="61" t="s">
        <v>88</v>
      </c>
      <c r="X11" s="61" t="s">
        <v>87</v>
      </c>
      <c r="Y11" s="61" t="s">
        <v>87</v>
      </c>
      <c r="Z11" s="61" t="s">
        <v>88</v>
      </c>
      <c r="AA11" s="61" t="s">
        <v>88</v>
      </c>
      <c r="AB11" s="61" t="s">
        <v>88</v>
      </c>
      <c r="AC11" s="61" t="s">
        <v>87</v>
      </c>
      <c r="AD11" s="61" t="s">
        <v>87</v>
      </c>
      <c r="AE11" s="61" t="s">
        <v>88</v>
      </c>
      <c r="AF11" s="61" t="s">
        <v>88</v>
      </c>
      <c r="AG11" s="61" t="s">
        <v>88</v>
      </c>
      <c r="AH11" s="61" t="s">
        <v>87</v>
      </c>
      <c r="AI11" s="61" t="s">
        <v>87</v>
      </c>
      <c r="AK11" s="93">
        <f t="shared" si="2"/>
        <v>11</v>
      </c>
      <c r="AL11" s="94">
        <f t="shared" si="0"/>
        <v>21</v>
      </c>
      <c r="AM11" s="94">
        <f t="shared" si="1"/>
        <v>1</v>
      </c>
      <c r="AN11" s="95">
        <v>0</v>
      </c>
      <c r="AO11" s="76"/>
    </row>
    <row r="12" spans="1:93" ht="39.950000000000003" customHeight="1" thickTop="1" thickBot="1" x14ac:dyDescent="0.3">
      <c r="A12" s="104" t="s">
        <v>10</v>
      </c>
      <c r="B12" s="108"/>
      <c r="C12" s="51" t="s">
        <v>88</v>
      </c>
      <c r="D12" s="51" t="s">
        <v>87</v>
      </c>
      <c r="E12" s="51" t="s">
        <v>88</v>
      </c>
      <c r="F12" s="51" t="s">
        <v>87</v>
      </c>
      <c r="G12" s="51" t="s">
        <v>88</v>
      </c>
      <c r="H12" s="51" t="s">
        <v>87</v>
      </c>
      <c r="I12" s="51" t="s">
        <v>87</v>
      </c>
      <c r="J12" s="51" t="s">
        <v>88</v>
      </c>
      <c r="K12" s="51" t="s">
        <v>87</v>
      </c>
      <c r="L12" s="51" t="s">
        <v>88</v>
      </c>
      <c r="M12" s="51" t="s">
        <v>87</v>
      </c>
      <c r="N12" s="51" t="s">
        <v>89</v>
      </c>
      <c r="O12" s="51" t="s">
        <v>88</v>
      </c>
      <c r="P12" s="51" t="s">
        <v>87</v>
      </c>
      <c r="Q12" s="51" t="s">
        <v>87</v>
      </c>
      <c r="R12" s="22" t="s">
        <v>88</v>
      </c>
      <c r="S12" s="23" t="s">
        <v>88</v>
      </c>
      <c r="T12" s="55" t="s">
        <v>88</v>
      </c>
      <c r="U12" s="25" t="s">
        <v>88</v>
      </c>
      <c r="V12" s="27" t="s">
        <v>87</v>
      </c>
      <c r="W12" s="29" t="s">
        <v>88</v>
      </c>
      <c r="X12" s="51" t="s">
        <v>87</v>
      </c>
      <c r="Y12" s="32" t="s">
        <v>87</v>
      </c>
      <c r="Z12" s="34" t="s">
        <v>88</v>
      </c>
      <c r="AA12" s="36" t="s">
        <v>88</v>
      </c>
      <c r="AB12" s="37" t="s">
        <v>88</v>
      </c>
      <c r="AC12" s="51" t="s">
        <v>87</v>
      </c>
      <c r="AD12" s="51" t="s">
        <v>87</v>
      </c>
      <c r="AE12" s="43" t="s">
        <v>88</v>
      </c>
      <c r="AF12" s="45" t="s">
        <v>89</v>
      </c>
      <c r="AG12" s="55" t="s">
        <v>88</v>
      </c>
      <c r="AH12" s="51" t="s">
        <v>87</v>
      </c>
      <c r="AI12" s="51" t="s">
        <v>87</v>
      </c>
      <c r="AK12" s="93">
        <f t="shared" si="2"/>
        <v>15</v>
      </c>
      <c r="AL12" s="94">
        <f t="shared" si="0"/>
        <v>16</v>
      </c>
      <c r="AM12" s="94">
        <f t="shared" si="1"/>
        <v>2</v>
      </c>
      <c r="AN12" s="95">
        <v>0</v>
      </c>
      <c r="AO12" s="76"/>
    </row>
    <row r="13" spans="1:93" ht="39.950000000000003" customHeight="1" thickTop="1" thickBot="1" x14ac:dyDescent="0.3">
      <c r="A13" s="106" t="s">
        <v>11</v>
      </c>
      <c r="B13" s="107"/>
      <c r="C13" s="61" t="s">
        <v>88</v>
      </c>
      <c r="D13" s="61" t="s">
        <v>87</v>
      </c>
      <c r="E13" s="61" t="s">
        <v>88</v>
      </c>
      <c r="F13" s="61" t="s">
        <v>88</v>
      </c>
      <c r="G13" s="61" t="s">
        <v>88</v>
      </c>
      <c r="H13" s="61" t="s">
        <v>88</v>
      </c>
      <c r="I13" s="61" t="s">
        <v>89</v>
      </c>
      <c r="J13" s="61" t="s">
        <v>88</v>
      </c>
      <c r="K13" s="61" t="s">
        <v>87</v>
      </c>
      <c r="L13" s="61" t="s">
        <v>88</v>
      </c>
      <c r="M13" s="61" t="s">
        <v>87</v>
      </c>
      <c r="N13" s="61" t="s">
        <v>89</v>
      </c>
      <c r="O13" s="61" t="s">
        <v>88</v>
      </c>
      <c r="P13" s="61" t="s">
        <v>88</v>
      </c>
      <c r="Q13" s="61" t="s">
        <v>87</v>
      </c>
      <c r="R13" s="61" t="s">
        <v>88</v>
      </c>
      <c r="S13" s="61" t="s">
        <v>88</v>
      </c>
      <c r="T13" s="61" t="s">
        <v>88</v>
      </c>
      <c r="U13" s="61" t="s">
        <v>88</v>
      </c>
      <c r="V13" s="61" t="s">
        <v>87</v>
      </c>
      <c r="W13" s="61" t="s">
        <v>88</v>
      </c>
      <c r="X13" s="61" t="s">
        <v>87</v>
      </c>
      <c r="Y13" s="61" t="s">
        <v>87</v>
      </c>
      <c r="Z13" s="61" t="s">
        <v>88</v>
      </c>
      <c r="AA13" s="61" t="s">
        <v>88</v>
      </c>
      <c r="AB13" s="61" t="s">
        <v>88</v>
      </c>
      <c r="AC13" s="61" t="s">
        <v>87</v>
      </c>
      <c r="AD13" s="61" t="s">
        <v>87</v>
      </c>
      <c r="AE13" s="61" t="s">
        <v>88</v>
      </c>
      <c r="AF13" s="61" t="s">
        <v>88</v>
      </c>
      <c r="AG13" s="61" t="s">
        <v>88</v>
      </c>
      <c r="AH13" s="61" t="s">
        <v>87</v>
      </c>
      <c r="AI13" s="61" t="s">
        <v>87</v>
      </c>
      <c r="AK13" s="93">
        <f t="shared" si="2"/>
        <v>11</v>
      </c>
      <c r="AL13" s="94">
        <f t="shared" si="0"/>
        <v>20</v>
      </c>
      <c r="AM13" s="94">
        <f t="shared" si="1"/>
        <v>2</v>
      </c>
      <c r="AN13" s="95">
        <v>0</v>
      </c>
      <c r="AO13" s="76"/>
    </row>
    <row r="14" spans="1:93" ht="39.950000000000003" customHeight="1" thickTop="1" thickBot="1" x14ac:dyDescent="0.3">
      <c r="A14" s="104" t="s">
        <v>12</v>
      </c>
      <c r="B14" s="108"/>
      <c r="C14" s="51" t="s">
        <v>88</v>
      </c>
      <c r="D14" s="51" t="s">
        <v>87</v>
      </c>
      <c r="E14" s="51" t="s">
        <v>87</v>
      </c>
      <c r="F14" s="51" t="s">
        <v>88</v>
      </c>
      <c r="G14" s="51" t="s">
        <v>88</v>
      </c>
      <c r="H14" s="51" t="s">
        <v>88</v>
      </c>
      <c r="I14" s="51" t="s">
        <v>87</v>
      </c>
      <c r="J14" s="51" t="s">
        <v>88</v>
      </c>
      <c r="K14" s="51" t="s">
        <v>87</v>
      </c>
      <c r="L14" s="51" t="s">
        <v>87</v>
      </c>
      <c r="M14" s="51" t="s">
        <v>87</v>
      </c>
      <c r="N14" s="51" t="s">
        <v>89</v>
      </c>
      <c r="O14" s="51" t="s">
        <v>88</v>
      </c>
      <c r="P14" s="51" t="s">
        <v>87</v>
      </c>
      <c r="Q14" s="51" t="s">
        <v>87</v>
      </c>
      <c r="R14" s="22" t="s">
        <v>88</v>
      </c>
      <c r="S14" s="23" t="s">
        <v>87</v>
      </c>
      <c r="T14" s="55" t="s">
        <v>88</v>
      </c>
      <c r="U14" s="25" t="s">
        <v>88</v>
      </c>
      <c r="V14" s="27" t="s">
        <v>87</v>
      </c>
      <c r="W14" s="29" t="s">
        <v>88</v>
      </c>
      <c r="X14" s="51" t="s">
        <v>87</v>
      </c>
      <c r="Y14" s="32" t="s">
        <v>87</v>
      </c>
      <c r="Z14" s="34" t="s">
        <v>88</v>
      </c>
      <c r="AA14" s="36" t="s">
        <v>88</v>
      </c>
      <c r="AB14" s="37" t="s">
        <v>88</v>
      </c>
      <c r="AC14" s="51" t="s">
        <v>87</v>
      </c>
      <c r="AD14" s="51" t="s">
        <v>87</v>
      </c>
      <c r="AE14" s="43" t="s">
        <v>87</v>
      </c>
      <c r="AF14" s="45" t="s">
        <v>88</v>
      </c>
      <c r="AG14" s="55" t="s">
        <v>88</v>
      </c>
      <c r="AH14" s="51" t="s">
        <v>87</v>
      </c>
      <c r="AI14" s="51" t="s">
        <v>87</v>
      </c>
      <c r="AK14" s="93">
        <f t="shared" si="2"/>
        <v>17</v>
      </c>
      <c r="AL14" s="94">
        <f t="shared" si="0"/>
        <v>15</v>
      </c>
      <c r="AM14" s="94">
        <f t="shared" si="1"/>
        <v>1</v>
      </c>
      <c r="AN14" s="95">
        <v>0</v>
      </c>
      <c r="AO14" s="76"/>
    </row>
    <row r="15" spans="1:93" ht="39.950000000000003" customHeight="1" thickTop="1" thickBot="1" x14ac:dyDescent="0.3">
      <c r="A15" s="106" t="s">
        <v>13</v>
      </c>
      <c r="B15" s="107"/>
      <c r="C15" s="61" t="s">
        <v>88</v>
      </c>
      <c r="D15" s="61" t="s">
        <v>87</v>
      </c>
      <c r="E15" s="61" t="s">
        <v>88</v>
      </c>
      <c r="F15" s="61" t="s">
        <v>88</v>
      </c>
      <c r="G15" s="61" t="s">
        <v>88</v>
      </c>
      <c r="H15" s="61" t="s">
        <v>88</v>
      </c>
      <c r="I15" s="61" t="s">
        <v>89</v>
      </c>
      <c r="J15" s="61" t="s">
        <v>88</v>
      </c>
      <c r="K15" s="61" t="s">
        <v>87</v>
      </c>
      <c r="L15" s="61" t="s">
        <v>88</v>
      </c>
      <c r="M15" s="61" t="s">
        <v>87</v>
      </c>
      <c r="N15" s="61" t="s">
        <v>89</v>
      </c>
      <c r="O15" s="61" t="s">
        <v>88</v>
      </c>
      <c r="P15" s="61" t="s">
        <v>88</v>
      </c>
      <c r="Q15" s="61" t="s">
        <v>87</v>
      </c>
      <c r="R15" s="61" t="s">
        <v>88</v>
      </c>
      <c r="S15" s="61" t="s">
        <v>88</v>
      </c>
      <c r="T15" s="61" t="s">
        <v>88</v>
      </c>
      <c r="U15" s="61" t="s">
        <v>88</v>
      </c>
      <c r="V15" s="61" t="s">
        <v>87</v>
      </c>
      <c r="W15" s="61" t="s">
        <v>88</v>
      </c>
      <c r="X15" s="61" t="s">
        <v>87</v>
      </c>
      <c r="Y15" s="61" t="s">
        <v>87</v>
      </c>
      <c r="Z15" s="61" t="s">
        <v>88</v>
      </c>
      <c r="AA15" s="61" t="s">
        <v>88</v>
      </c>
      <c r="AB15" s="61" t="s">
        <v>88</v>
      </c>
      <c r="AC15" s="61" t="s">
        <v>87</v>
      </c>
      <c r="AD15" s="61" t="s">
        <v>87</v>
      </c>
      <c r="AE15" s="61" t="s">
        <v>88</v>
      </c>
      <c r="AF15" s="61" t="s">
        <v>88</v>
      </c>
      <c r="AG15" s="61" t="s">
        <v>88</v>
      </c>
      <c r="AH15" s="61" t="s">
        <v>87</v>
      </c>
      <c r="AI15" s="61" t="s">
        <v>87</v>
      </c>
      <c r="AK15" s="93">
        <f t="shared" si="2"/>
        <v>11</v>
      </c>
      <c r="AL15" s="94">
        <f t="shared" si="0"/>
        <v>20</v>
      </c>
      <c r="AM15" s="94">
        <f t="shared" si="1"/>
        <v>2</v>
      </c>
      <c r="AN15" s="95">
        <v>0</v>
      </c>
      <c r="AO15" s="76"/>
    </row>
    <row r="16" spans="1:93" ht="39.950000000000003" customHeight="1" thickTop="1" thickBot="1" x14ac:dyDescent="0.3">
      <c r="A16" s="104" t="s">
        <v>14</v>
      </c>
      <c r="B16" s="108"/>
      <c r="C16" s="51" t="s">
        <v>88</v>
      </c>
      <c r="D16" s="51" t="s">
        <v>87</v>
      </c>
      <c r="E16" s="51" t="s">
        <v>88</v>
      </c>
      <c r="F16" s="51" t="s">
        <v>88</v>
      </c>
      <c r="G16" s="51" t="s">
        <v>88</v>
      </c>
      <c r="H16" s="51" t="s">
        <v>88</v>
      </c>
      <c r="I16" s="51" t="s">
        <v>89</v>
      </c>
      <c r="J16" s="51" t="s">
        <v>88</v>
      </c>
      <c r="K16" s="51" t="s">
        <v>87</v>
      </c>
      <c r="L16" s="51" t="s">
        <v>88</v>
      </c>
      <c r="M16" s="51" t="s">
        <v>87</v>
      </c>
      <c r="N16" s="51" t="s">
        <v>89</v>
      </c>
      <c r="O16" s="51" t="s">
        <v>88</v>
      </c>
      <c r="P16" s="51" t="s">
        <v>88</v>
      </c>
      <c r="Q16" s="51" t="s">
        <v>87</v>
      </c>
      <c r="R16" s="22" t="s">
        <v>88</v>
      </c>
      <c r="S16" s="23" t="s">
        <v>88</v>
      </c>
      <c r="T16" s="55" t="s">
        <v>88</v>
      </c>
      <c r="U16" s="25" t="s">
        <v>88</v>
      </c>
      <c r="V16" s="27" t="s">
        <v>87</v>
      </c>
      <c r="W16" s="29" t="s">
        <v>88</v>
      </c>
      <c r="X16" s="51" t="s">
        <v>87</v>
      </c>
      <c r="Y16" s="32" t="s">
        <v>87</v>
      </c>
      <c r="Z16" s="34" t="s">
        <v>88</v>
      </c>
      <c r="AA16" s="36" t="s">
        <v>88</v>
      </c>
      <c r="AB16" s="37" t="s">
        <v>88</v>
      </c>
      <c r="AC16" s="51" t="s">
        <v>87</v>
      </c>
      <c r="AD16" s="51" t="s">
        <v>87</v>
      </c>
      <c r="AE16" s="43" t="s">
        <v>88</v>
      </c>
      <c r="AF16" s="45" t="s">
        <v>88</v>
      </c>
      <c r="AG16" s="55" t="s">
        <v>88</v>
      </c>
      <c r="AH16" s="51" t="s">
        <v>87</v>
      </c>
      <c r="AI16" s="51" t="s">
        <v>87</v>
      </c>
      <c r="AK16" s="93">
        <f t="shared" si="2"/>
        <v>11</v>
      </c>
      <c r="AL16" s="94">
        <f t="shared" si="0"/>
        <v>20</v>
      </c>
      <c r="AM16" s="94">
        <f t="shared" si="1"/>
        <v>2</v>
      </c>
      <c r="AN16" s="95">
        <v>0</v>
      </c>
      <c r="AO16" s="76"/>
    </row>
    <row r="17" spans="1:41" ht="39.950000000000003" customHeight="1" thickTop="1" thickBot="1" x14ac:dyDescent="0.3">
      <c r="A17" s="106" t="s">
        <v>15</v>
      </c>
      <c r="B17" s="107"/>
      <c r="C17" s="61" t="s">
        <v>87</v>
      </c>
      <c r="D17" s="61" t="s">
        <v>87</v>
      </c>
      <c r="E17" s="61" t="s">
        <v>88</v>
      </c>
      <c r="F17" s="61" t="s">
        <v>87</v>
      </c>
      <c r="G17" s="61" t="s">
        <v>88</v>
      </c>
      <c r="H17" s="61" t="s">
        <v>88</v>
      </c>
      <c r="I17" s="61" t="s">
        <v>87</v>
      </c>
      <c r="J17" s="61" t="s">
        <v>88</v>
      </c>
      <c r="K17" s="61" t="s">
        <v>87</v>
      </c>
      <c r="L17" s="61" t="s">
        <v>87</v>
      </c>
      <c r="M17" s="61" t="s">
        <v>87</v>
      </c>
      <c r="N17" s="61" t="s">
        <v>89</v>
      </c>
      <c r="O17" s="61" t="s">
        <v>88</v>
      </c>
      <c r="P17" s="61" t="s">
        <v>90</v>
      </c>
      <c r="Q17" s="61" t="s">
        <v>87</v>
      </c>
      <c r="R17" s="61" t="s">
        <v>88</v>
      </c>
      <c r="S17" s="61" t="s">
        <v>87</v>
      </c>
      <c r="T17" s="62" t="s">
        <v>88</v>
      </c>
      <c r="U17" s="61" t="s">
        <v>88</v>
      </c>
      <c r="V17" s="61" t="s">
        <v>87</v>
      </c>
      <c r="W17" s="61" t="s">
        <v>88</v>
      </c>
      <c r="X17" s="61" t="s">
        <v>87</v>
      </c>
      <c r="Y17" s="61" t="s">
        <v>87</v>
      </c>
      <c r="Z17" s="61" t="s">
        <v>88</v>
      </c>
      <c r="AA17" s="61" t="s">
        <v>88</v>
      </c>
      <c r="AB17" s="61" t="s">
        <v>88</v>
      </c>
      <c r="AC17" s="61" t="s">
        <v>87</v>
      </c>
      <c r="AD17" s="61" t="s">
        <v>87</v>
      </c>
      <c r="AE17" s="61" t="s">
        <v>88</v>
      </c>
      <c r="AF17" s="61" t="s">
        <v>88</v>
      </c>
      <c r="AG17" s="62" t="s">
        <v>88</v>
      </c>
      <c r="AH17" s="61" t="s">
        <v>87</v>
      </c>
      <c r="AI17" s="61" t="s">
        <v>87</v>
      </c>
      <c r="AK17" s="93">
        <f t="shared" si="2"/>
        <v>16</v>
      </c>
      <c r="AL17" s="94">
        <f t="shared" si="0"/>
        <v>15</v>
      </c>
      <c r="AM17" s="94">
        <f t="shared" si="1"/>
        <v>1</v>
      </c>
      <c r="AN17" s="95">
        <f>COUNTIF(C17:AI17,"NA")</f>
        <v>1</v>
      </c>
      <c r="AO17" s="76"/>
    </row>
    <row r="18" spans="1:41" ht="39.950000000000003" customHeight="1" thickTop="1" thickBot="1" x14ac:dyDescent="0.3">
      <c r="A18" s="104" t="s">
        <v>16</v>
      </c>
      <c r="B18" s="108"/>
      <c r="C18" s="51" t="s">
        <v>87</v>
      </c>
      <c r="D18" s="51" t="s">
        <v>87</v>
      </c>
      <c r="E18" s="51" t="s">
        <v>88</v>
      </c>
      <c r="F18" s="51" t="s">
        <v>88</v>
      </c>
      <c r="G18" s="51" t="s">
        <v>88</v>
      </c>
      <c r="H18" s="51" t="s">
        <v>88</v>
      </c>
      <c r="I18" s="51" t="s">
        <v>87</v>
      </c>
      <c r="J18" s="51" t="s">
        <v>88</v>
      </c>
      <c r="K18" s="51" t="s">
        <v>87</v>
      </c>
      <c r="L18" s="51" t="s">
        <v>88</v>
      </c>
      <c r="M18" s="51" t="s">
        <v>87</v>
      </c>
      <c r="N18" s="51" t="s">
        <v>89</v>
      </c>
      <c r="O18" s="51" t="s">
        <v>88</v>
      </c>
      <c r="P18" s="51" t="s">
        <v>88</v>
      </c>
      <c r="Q18" s="51" t="s">
        <v>87</v>
      </c>
      <c r="R18" s="22" t="s">
        <v>88</v>
      </c>
      <c r="S18" s="23" t="s">
        <v>88</v>
      </c>
      <c r="T18" s="55" t="s">
        <v>88</v>
      </c>
      <c r="U18" s="25" t="s">
        <v>88</v>
      </c>
      <c r="V18" s="27" t="s">
        <v>87</v>
      </c>
      <c r="W18" s="29" t="s">
        <v>88</v>
      </c>
      <c r="X18" s="51" t="s">
        <v>87</v>
      </c>
      <c r="Y18" s="32" t="s">
        <v>87</v>
      </c>
      <c r="Z18" s="34" t="s">
        <v>88</v>
      </c>
      <c r="AA18" s="36" t="s">
        <v>88</v>
      </c>
      <c r="AB18" s="37" t="s">
        <v>88</v>
      </c>
      <c r="AC18" s="51" t="s">
        <v>87</v>
      </c>
      <c r="AD18" s="51" t="s">
        <v>87</v>
      </c>
      <c r="AE18" s="43" t="s">
        <v>88</v>
      </c>
      <c r="AF18" s="45" t="s">
        <v>88</v>
      </c>
      <c r="AG18" s="55" t="s">
        <v>88</v>
      </c>
      <c r="AH18" s="51" t="s">
        <v>87</v>
      </c>
      <c r="AI18" s="51" t="s">
        <v>87</v>
      </c>
      <c r="AK18" s="93">
        <f t="shared" si="2"/>
        <v>13</v>
      </c>
      <c r="AL18" s="94">
        <f t="shared" si="0"/>
        <v>19</v>
      </c>
      <c r="AM18" s="94">
        <f t="shared" si="1"/>
        <v>1</v>
      </c>
      <c r="AN18" s="95">
        <v>0</v>
      </c>
      <c r="AO18" s="76"/>
    </row>
    <row r="19" spans="1:41" ht="39.950000000000003" customHeight="1" thickTop="1" thickBot="1" x14ac:dyDescent="0.3">
      <c r="A19" s="106" t="s">
        <v>17</v>
      </c>
      <c r="B19" s="107"/>
      <c r="C19" s="61" t="s">
        <v>87</v>
      </c>
      <c r="D19" s="61" t="s">
        <v>87</v>
      </c>
      <c r="E19" s="61" t="s">
        <v>88</v>
      </c>
      <c r="F19" s="61" t="s">
        <v>87</v>
      </c>
      <c r="G19" s="61" t="s">
        <v>88</v>
      </c>
      <c r="H19" s="61" t="s">
        <v>88</v>
      </c>
      <c r="I19" s="61" t="s">
        <v>88</v>
      </c>
      <c r="J19" s="61" t="s">
        <v>88</v>
      </c>
      <c r="K19" s="61" t="s">
        <v>87</v>
      </c>
      <c r="L19" s="61" t="s">
        <v>88</v>
      </c>
      <c r="M19" s="61" t="s">
        <v>87</v>
      </c>
      <c r="N19" s="61" t="s">
        <v>89</v>
      </c>
      <c r="O19" s="61" t="s">
        <v>88</v>
      </c>
      <c r="P19" s="61" t="s">
        <v>88</v>
      </c>
      <c r="Q19" s="61" t="s">
        <v>87</v>
      </c>
      <c r="R19" s="61" t="s">
        <v>88</v>
      </c>
      <c r="S19" s="61" t="s">
        <v>87</v>
      </c>
      <c r="T19" s="62" t="s">
        <v>88</v>
      </c>
      <c r="U19" s="61" t="s">
        <v>88</v>
      </c>
      <c r="V19" s="61" t="s">
        <v>87</v>
      </c>
      <c r="W19" s="61" t="s">
        <v>88</v>
      </c>
      <c r="X19" s="61" t="s">
        <v>87</v>
      </c>
      <c r="Y19" s="61" t="s">
        <v>87</v>
      </c>
      <c r="Z19" s="61" t="s">
        <v>88</v>
      </c>
      <c r="AA19" s="61" t="s">
        <v>88</v>
      </c>
      <c r="AB19" s="61" t="s">
        <v>88</v>
      </c>
      <c r="AC19" s="61" t="s">
        <v>87</v>
      </c>
      <c r="AD19" s="61" t="s">
        <v>87</v>
      </c>
      <c r="AE19" s="61" t="s">
        <v>88</v>
      </c>
      <c r="AF19" s="61" t="s">
        <v>88</v>
      </c>
      <c r="AG19" s="62" t="s">
        <v>88</v>
      </c>
      <c r="AH19" s="61" t="s">
        <v>87</v>
      </c>
      <c r="AI19" s="61" t="s">
        <v>87</v>
      </c>
      <c r="AK19" s="93">
        <f t="shared" si="2"/>
        <v>14</v>
      </c>
      <c r="AL19" s="94">
        <f t="shared" si="0"/>
        <v>18</v>
      </c>
      <c r="AM19" s="94">
        <f t="shared" si="1"/>
        <v>1</v>
      </c>
      <c r="AN19" s="95">
        <v>0</v>
      </c>
      <c r="AO19" s="76"/>
    </row>
    <row r="20" spans="1:41" ht="39.950000000000003" customHeight="1" thickTop="1" thickBot="1" x14ac:dyDescent="0.3">
      <c r="A20" s="104" t="s">
        <v>18</v>
      </c>
      <c r="B20" s="108"/>
      <c r="C20" s="51" t="s">
        <v>87</v>
      </c>
      <c r="D20" s="51" t="s">
        <v>87</v>
      </c>
      <c r="E20" s="51" t="s">
        <v>88</v>
      </c>
      <c r="F20" s="51" t="s">
        <v>88</v>
      </c>
      <c r="G20" s="51" t="s">
        <v>88</v>
      </c>
      <c r="H20" s="51" t="s">
        <v>88</v>
      </c>
      <c r="I20" s="51" t="s">
        <v>87</v>
      </c>
      <c r="J20" s="51" t="s">
        <v>88</v>
      </c>
      <c r="K20" s="51" t="s">
        <v>87</v>
      </c>
      <c r="L20" s="51" t="s">
        <v>88</v>
      </c>
      <c r="M20" s="51" t="s">
        <v>87</v>
      </c>
      <c r="N20" s="51" t="s">
        <v>89</v>
      </c>
      <c r="O20" s="51" t="s">
        <v>88</v>
      </c>
      <c r="P20" s="51" t="s">
        <v>88</v>
      </c>
      <c r="Q20" s="51" t="s">
        <v>87</v>
      </c>
      <c r="R20" s="22" t="s">
        <v>88</v>
      </c>
      <c r="S20" s="23" t="s">
        <v>88</v>
      </c>
      <c r="T20" s="55" t="s">
        <v>88</v>
      </c>
      <c r="U20" s="25" t="s">
        <v>88</v>
      </c>
      <c r="V20" s="27" t="s">
        <v>87</v>
      </c>
      <c r="W20" s="29" t="s">
        <v>88</v>
      </c>
      <c r="X20" s="51" t="s">
        <v>87</v>
      </c>
      <c r="Y20" s="32" t="s">
        <v>87</v>
      </c>
      <c r="Z20" s="34" t="s">
        <v>88</v>
      </c>
      <c r="AA20" s="36" t="s">
        <v>88</v>
      </c>
      <c r="AB20" s="37" t="s">
        <v>88</v>
      </c>
      <c r="AC20" s="51" t="s">
        <v>87</v>
      </c>
      <c r="AD20" s="51" t="s">
        <v>87</v>
      </c>
      <c r="AE20" s="43" t="s">
        <v>88</v>
      </c>
      <c r="AF20" s="45" t="s">
        <v>88</v>
      </c>
      <c r="AG20" s="55" t="s">
        <v>88</v>
      </c>
      <c r="AH20" s="51" t="s">
        <v>87</v>
      </c>
      <c r="AI20" s="51" t="s">
        <v>87</v>
      </c>
      <c r="AK20" s="93">
        <f t="shared" si="2"/>
        <v>13</v>
      </c>
      <c r="AL20" s="94">
        <f t="shared" si="0"/>
        <v>19</v>
      </c>
      <c r="AM20" s="94">
        <f t="shared" si="1"/>
        <v>1</v>
      </c>
      <c r="AN20" s="95">
        <v>0</v>
      </c>
      <c r="AO20" s="76"/>
    </row>
    <row r="21" spans="1:41" ht="39.950000000000003" customHeight="1" thickTop="1" thickBot="1" x14ac:dyDescent="0.3">
      <c r="A21" s="106" t="s">
        <v>19</v>
      </c>
      <c r="B21" s="107"/>
      <c r="C21" s="61" t="s">
        <v>87</v>
      </c>
      <c r="D21" s="61" t="s">
        <v>87</v>
      </c>
      <c r="E21" s="61" t="s">
        <v>88</v>
      </c>
      <c r="F21" s="61" t="s">
        <v>88</v>
      </c>
      <c r="G21" s="61" t="s">
        <v>88</v>
      </c>
      <c r="H21" s="61" t="s">
        <v>88</v>
      </c>
      <c r="I21" s="61" t="s">
        <v>87</v>
      </c>
      <c r="J21" s="61" t="s">
        <v>88</v>
      </c>
      <c r="K21" s="61" t="s">
        <v>87</v>
      </c>
      <c r="L21" s="61" t="s">
        <v>88</v>
      </c>
      <c r="M21" s="61" t="s">
        <v>87</v>
      </c>
      <c r="N21" s="61" t="s">
        <v>89</v>
      </c>
      <c r="O21" s="61" t="s">
        <v>88</v>
      </c>
      <c r="P21" s="61" t="s">
        <v>88</v>
      </c>
      <c r="Q21" s="61" t="s">
        <v>87</v>
      </c>
      <c r="R21" s="61" t="s">
        <v>88</v>
      </c>
      <c r="S21" s="61" t="s">
        <v>88</v>
      </c>
      <c r="T21" s="62" t="s">
        <v>88</v>
      </c>
      <c r="U21" s="61" t="s">
        <v>88</v>
      </c>
      <c r="V21" s="61" t="s">
        <v>87</v>
      </c>
      <c r="W21" s="61" t="s">
        <v>88</v>
      </c>
      <c r="X21" s="61" t="s">
        <v>87</v>
      </c>
      <c r="Y21" s="61" t="s">
        <v>87</v>
      </c>
      <c r="Z21" s="61" t="s">
        <v>88</v>
      </c>
      <c r="AA21" s="61" t="s">
        <v>88</v>
      </c>
      <c r="AB21" s="61" t="s">
        <v>88</v>
      </c>
      <c r="AC21" s="61" t="s">
        <v>87</v>
      </c>
      <c r="AD21" s="61" t="s">
        <v>87</v>
      </c>
      <c r="AE21" s="61" t="s">
        <v>88</v>
      </c>
      <c r="AF21" s="61" t="s">
        <v>88</v>
      </c>
      <c r="AG21" s="62" t="s">
        <v>88</v>
      </c>
      <c r="AH21" s="61" t="s">
        <v>87</v>
      </c>
      <c r="AI21" s="61" t="s">
        <v>87</v>
      </c>
      <c r="AK21" s="93">
        <f t="shared" si="2"/>
        <v>13</v>
      </c>
      <c r="AL21" s="94">
        <f t="shared" si="0"/>
        <v>19</v>
      </c>
      <c r="AM21" s="94">
        <f t="shared" si="1"/>
        <v>1</v>
      </c>
      <c r="AN21" s="95">
        <v>0</v>
      </c>
      <c r="AO21" s="76"/>
    </row>
    <row r="22" spans="1:41" ht="39.950000000000003" customHeight="1" thickTop="1" thickBot="1" x14ac:dyDescent="0.3">
      <c r="A22" s="104" t="s">
        <v>20</v>
      </c>
      <c r="B22" s="108"/>
      <c r="C22" s="51" t="s">
        <v>87</v>
      </c>
      <c r="D22" s="51" t="s">
        <v>87</v>
      </c>
      <c r="E22" s="51" t="s">
        <v>88</v>
      </c>
      <c r="F22" s="51" t="s">
        <v>88</v>
      </c>
      <c r="G22" s="51" t="s">
        <v>88</v>
      </c>
      <c r="H22" s="51" t="s">
        <v>88</v>
      </c>
      <c r="I22" s="51" t="s">
        <v>87</v>
      </c>
      <c r="J22" s="51" t="s">
        <v>88</v>
      </c>
      <c r="K22" s="51" t="s">
        <v>87</v>
      </c>
      <c r="L22" s="51" t="s">
        <v>88</v>
      </c>
      <c r="M22" s="51" t="s">
        <v>87</v>
      </c>
      <c r="N22" s="51" t="s">
        <v>87</v>
      </c>
      <c r="O22" s="51" t="s">
        <v>88</v>
      </c>
      <c r="P22" s="51" t="s">
        <v>88</v>
      </c>
      <c r="Q22" s="51" t="s">
        <v>87</v>
      </c>
      <c r="R22" s="22" t="s">
        <v>88</v>
      </c>
      <c r="S22" s="23" t="s">
        <v>88</v>
      </c>
      <c r="T22" s="55" t="s">
        <v>88</v>
      </c>
      <c r="U22" s="25" t="s">
        <v>88</v>
      </c>
      <c r="V22" s="27" t="s">
        <v>87</v>
      </c>
      <c r="W22" s="29" t="s">
        <v>88</v>
      </c>
      <c r="X22" s="51" t="s">
        <v>87</v>
      </c>
      <c r="Y22" s="32" t="s">
        <v>87</v>
      </c>
      <c r="Z22" s="34" t="s">
        <v>88</v>
      </c>
      <c r="AA22" s="36" t="s">
        <v>88</v>
      </c>
      <c r="AB22" s="37" t="s">
        <v>88</v>
      </c>
      <c r="AC22" s="51" t="s">
        <v>87</v>
      </c>
      <c r="AD22" s="51" t="s">
        <v>87</v>
      </c>
      <c r="AE22" s="43" t="s">
        <v>88</v>
      </c>
      <c r="AF22" s="45" t="s">
        <v>88</v>
      </c>
      <c r="AG22" s="55" t="s">
        <v>88</v>
      </c>
      <c r="AH22" s="51" t="s">
        <v>87</v>
      </c>
      <c r="AI22" s="51" t="s">
        <v>87</v>
      </c>
      <c r="AK22" s="93">
        <f t="shared" si="2"/>
        <v>14</v>
      </c>
      <c r="AL22" s="94">
        <f t="shared" si="0"/>
        <v>19</v>
      </c>
      <c r="AM22" s="94">
        <f t="shared" si="1"/>
        <v>0</v>
      </c>
      <c r="AN22" s="95">
        <v>0</v>
      </c>
      <c r="AO22" s="76"/>
    </row>
    <row r="23" spans="1:41" ht="39.950000000000003" customHeight="1" thickTop="1" thickBot="1" x14ac:dyDescent="0.3">
      <c r="A23" s="106" t="s">
        <v>21</v>
      </c>
      <c r="B23" s="107"/>
      <c r="C23" s="61" t="s">
        <v>87</v>
      </c>
      <c r="D23" s="61" t="s">
        <v>87</v>
      </c>
      <c r="E23" s="61" t="s">
        <v>88</v>
      </c>
      <c r="F23" s="61" t="s">
        <v>88</v>
      </c>
      <c r="G23" s="61" t="s">
        <v>88</v>
      </c>
      <c r="H23" s="61" t="s">
        <v>88</v>
      </c>
      <c r="I23" s="61" t="s">
        <v>87</v>
      </c>
      <c r="J23" s="61" t="s">
        <v>88</v>
      </c>
      <c r="K23" s="61" t="s">
        <v>87</v>
      </c>
      <c r="L23" s="61" t="s">
        <v>88</v>
      </c>
      <c r="M23" s="61" t="s">
        <v>87</v>
      </c>
      <c r="N23" s="61" t="s">
        <v>89</v>
      </c>
      <c r="O23" s="61" t="s">
        <v>88</v>
      </c>
      <c r="P23" s="61" t="s">
        <v>88</v>
      </c>
      <c r="Q23" s="61" t="s">
        <v>87</v>
      </c>
      <c r="R23" s="61" t="s">
        <v>88</v>
      </c>
      <c r="S23" s="61" t="s">
        <v>88</v>
      </c>
      <c r="T23" s="62" t="s">
        <v>88</v>
      </c>
      <c r="U23" s="61" t="s">
        <v>88</v>
      </c>
      <c r="V23" s="61" t="s">
        <v>87</v>
      </c>
      <c r="W23" s="61" t="s">
        <v>88</v>
      </c>
      <c r="X23" s="61" t="s">
        <v>87</v>
      </c>
      <c r="Y23" s="61" t="s">
        <v>87</v>
      </c>
      <c r="Z23" s="61" t="s">
        <v>88</v>
      </c>
      <c r="AA23" s="61" t="s">
        <v>88</v>
      </c>
      <c r="AB23" s="61" t="s">
        <v>88</v>
      </c>
      <c r="AC23" s="61" t="s">
        <v>87</v>
      </c>
      <c r="AD23" s="61" t="s">
        <v>87</v>
      </c>
      <c r="AE23" s="61" t="s">
        <v>88</v>
      </c>
      <c r="AF23" s="61" t="s">
        <v>88</v>
      </c>
      <c r="AG23" s="62" t="s">
        <v>90</v>
      </c>
      <c r="AH23" s="61" t="s">
        <v>87</v>
      </c>
      <c r="AI23" s="61" t="s">
        <v>87</v>
      </c>
      <c r="AK23" s="93">
        <f t="shared" si="2"/>
        <v>13</v>
      </c>
      <c r="AL23" s="94">
        <f t="shared" si="0"/>
        <v>18</v>
      </c>
      <c r="AM23" s="94">
        <f t="shared" si="1"/>
        <v>1</v>
      </c>
      <c r="AN23" s="95">
        <v>1</v>
      </c>
      <c r="AO23" s="76"/>
    </row>
    <row r="24" spans="1:41" ht="39.950000000000003" customHeight="1" thickTop="1" thickBot="1" x14ac:dyDescent="0.3">
      <c r="A24" s="104" t="s">
        <v>22</v>
      </c>
      <c r="B24" s="108"/>
      <c r="C24" s="51" t="s">
        <v>87</v>
      </c>
      <c r="D24" s="51" t="s">
        <v>87</v>
      </c>
      <c r="E24" s="51" t="s">
        <v>88</v>
      </c>
      <c r="F24" s="51" t="s">
        <v>88</v>
      </c>
      <c r="G24" s="51" t="s">
        <v>88</v>
      </c>
      <c r="H24" s="51" t="s">
        <v>87</v>
      </c>
      <c r="I24" s="51" t="s">
        <v>87</v>
      </c>
      <c r="J24" s="51" t="s">
        <v>88</v>
      </c>
      <c r="K24" s="51" t="s">
        <v>87</v>
      </c>
      <c r="L24" s="51" t="s">
        <v>87</v>
      </c>
      <c r="M24" s="51" t="s">
        <v>87</v>
      </c>
      <c r="N24" s="51" t="s">
        <v>89</v>
      </c>
      <c r="O24" s="51" t="s">
        <v>88</v>
      </c>
      <c r="P24" s="51" t="s">
        <v>88</v>
      </c>
      <c r="Q24" s="51" t="s">
        <v>87</v>
      </c>
      <c r="R24" s="22" t="s">
        <v>88</v>
      </c>
      <c r="S24" s="23" t="s">
        <v>88</v>
      </c>
      <c r="T24" s="55" t="s">
        <v>88</v>
      </c>
      <c r="U24" s="25" t="s">
        <v>88</v>
      </c>
      <c r="V24" s="27" t="s">
        <v>87</v>
      </c>
      <c r="W24" s="29" t="s">
        <v>88</v>
      </c>
      <c r="X24" s="51" t="s">
        <v>87</v>
      </c>
      <c r="Y24" s="32" t="s">
        <v>87</v>
      </c>
      <c r="Z24" s="34" t="s">
        <v>88</v>
      </c>
      <c r="AA24" s="36" t="s">
        <v>88</v>
      </c>
      <c r="AB24" s="37" t="s">
        <v>88</v>
      </c>
      <c r="AC24" s="51" t="s">
        <v>87</v>
      </c>
      <c r="AD24" s="51" t="s">
        <v>87</v>
      </c>
      <c r="AE24" s="43" t="s">
        <v>88</v>
      </c>
      <c r="AF24" s="45" t="s">
        <v>88</v>
      </c>
      <c r="AG24" s="55" t="s">
        <v>88</v>
      </c>
      <c r="AH24" s="51" t="s">
        <v>87</v>
      </c>
      <c r="AI24" s="51" t="s">
        <v>87</v>
      </c>
      <c r="AK24" s="93">
        <f t="shared" si="2"/>
        <v>15</v>
      </c>
      <c r="AL24" s="94">
        <f t="shared" si="0"/>
        <v>17</v>
      </c>
      <c r="AM24" s="94">
        <f t="shared" si="1"/>
        <v>1</v>
      </c>
      <c r="AN24" s="95">
        <v>0</v>
      </c>
      <c r="AO24" s="76"/>
    </row>
    <row r="25" spans="1:41" ht="39.950000000000003" customHeight="1" thickTop="1" thickBot="1" x14ac:dyDescent="0.3">
      <c r="A25" s="106" t="s">
        <v>23</v>
      </c>
      <c r="B25" s="107"/>
      <c r="C25" s="61" t="s">
        <v>87</v>
      </c>
      <c r="D25" s="61" t="s">
        <v>87</v>
      </c>
      <c r="E25" s="61" t="s">
        <v>88</v>
      </c>
      <c r="F25" s="61" t="s">
        <v>87</v>
      </c>
      <c r="G25" s="61" t="s">
        <v>88</v>
      </c>
      <c r="H25" s="61" t="s">
        <v>88</v>
      </c>
      <c r="I25" s="61" t="s">
        <v>87</v>
      </c>
      <c r="J25" s="61" t="s">
        <v>88</v>
      </c>
      <c r="K25" s="61" t="s">
        <v>87</v>
      </c>
      <c r="L25" s="61" t="s">
        <v>87</v>
      </c>
      <c r="M25" s="61" t="s">
        <v>87</v>
      </c>
      <c r="N25" s="61" t="s">
        <v>89</v>
      </c>
      <c r="O25" s="61" t="s">
        <v>88</v>
      </c>
      <c r="P25" s="61" t="s">
        <v>88</v>
      </c>
      <c r="Q25" s="61" t="s">
        <v>87</v>
      </c>
      <c r="R25" s="61" t="s">
        <v>88</v>
      </c>
      <c r="S25" s="61" t="s">
        <v>88</v>
      </c>
      <c r="T25" s="62" t="s">
        <v>88</v>
      </c>
      <c r="U25" s="61" t="s">
        <v>88</v>
      </c>
      <c r="V25" s="61" t="s">
        <v>87</v>
      </c>
      <c r="W25" s="61" t="s">
        <v>88</v>
      </c>
      <c r="X25" s="61" t="s">
        <v>87</v>
      </c>
      <c r="Y25" s="61" t="s">
        <v>87</v>
      </c>
      <c r="Z25" s="61" t="s">
        <v>88</v>
      </c>
      <c r="AA25" s="61" t="s">
        <v>88</v>
      </c>
      <c r="AB25" s="61" t="s">
        <v>88</v>
      </c>
      <c r="AC25" s="61" t="s">
        <v>87</v>
      </c>
      <c r="AD25" s="61" t="s">
        <v>87</v>
      </c>
      <c r="AE25" s="61" t="s">
        <v>88</v>
      </c>
      <c r="AF25" s="61" t="s">
        <v>88</v>
      </c>
      <c r="AG25" s="62" t="s">
        <v>88</v>
      </c>
      <c r="AH25" s="61" t="s">
        <v>87</v>
      </c>
      <c r="AI25" s="61" t="s">
        <v>87</v>
      </c>
      <c r="AK25" s="93">
        <f t="shared" si="2"/>
        <v>15</v>
      </c>
      <c r="AL25" s="94">
        <f t="shared" si="0"/>
        <v>17</v>
      </c>
      <c r="AM25" s="94">
        <f t="shared" si="1"/>
        <v>1</v>
      </c>
      <c r="AN25" s="95">
        <v>0</v>
      </c>
      <c r="AO25" s="76"/>
    </row>
    <row r="26" spans="1:41" ht="39.950000000000003" customHeight="1" thickTop="1" thickBot="1" x14ac:dyDescent="0.3">
      <c r="A26" s="104" t="s">
        <v>24</v>
      </c>
      <c r="B26" s="108"/>
      <c r="C26" s="51" t="s">
        <v>87</v>
      </c>
      <c r="D26" s="51" t="s">
        <v>87</v>
      </c>
      <c r="E26" s="51" t="s">
        <v>88</v>
      </c>
      <c r="F26" s="51" t="s">
        <v>87</v>
      </c>
      <c r="G26" s="51" t="s">
        <v>88</v>
      </c>
      <c r="H26" s="51" t="s">
        <v>88</v>
      </c>
      <c r="I26" s="51" t="s">
        <v>87</v>
      </c>
      <c r="J26" s="51" t="s">
        <v>88</v>
      </c>
      <c r="K26" s="51" t="s">
        <v>87</v>
      </c>
      <c r="L26" s="51" t="s">
        <v>88</v>
      </c>
      <c r="M26" s="51" t="s">
        <v>87</v>
      </c>
      <c r="N26" s="51" t="s">
        <v>89</v>
      </c>
      <c r="O26" s="51" t="s">
        <v>88</v>
      </c>
      <c r="P26" s="51" t="s">
        <v>88</v>
      </c>
      <c r="Q26" s="51" t="s">
        <v>87</v>
      </c>
      <c r="R26" s="22" t="s">
        <v>88</v>
      </c>
      <c r="S26" s="23" t="s">
        <v>88</v>
      </c>
      <c r="T26" s="55" t="s">
        <v>88</v>
      </c>
      <c r="U26" s="25" t="s">
        <v>88</v>
      </c>
      <c r="V26" s="27" t="s">
        <v>87</v>
      </c>
      <c r="W26" s="29" t="s">
        <v>88</v>
      </c>
      <c r="X26" s="51" t="s">
        <v>87</v>
      </c>
      <c r="Y26" s="32" t="s">
        <v>87</v>
      </c>
      <c r="Z26" s="34" t="s">
        <v>88</v>
      </c>
      <c r="AA26" s="36" t="s">
        <v>88</v>
      </c>
      <c r="AB26" s="37" t="s">
        <v>88</v>
      </c>
      <c r="AC26" s="51" t="s">
        <v>87</v>
      </c>
      <c r="AD26" s="51" t="s">
        <v>87</v>
      </c>
      <c r="AE26" s="43" t="s">
        <v>88</v>
      </c>
      <c r="AF26" s="45" t="s">
        <v>88</v>
      </c>
      <c r="AG26" s="55" t="s">
        <v>88</v>
      </c>
      <c r="AH26" s="51" t="s">
        <v>87</v>
      </c>
      <c r="AI26" s="51" t="s">
        <v>87</v>
      </c>
      <c r="AK26" s="93">
        <f t="shared" si="2"/>
        <v>14</v>
      </c>
      <c r="AL26" s="94">
        <f t="shared" si="0"/>
        <v>18</v>
      </c>
      <c r="AM26" s="94">
        <f t="shared" si="1"/>
        <v>1</v>
      </c>
      <c r="AN26" s="95">
        <v>0</v>
      </c>
      <c r="AO26" s="76"/>
    </row>
    <row r="27" spans="1:41" ht="39.950000000000003" customHeight="1" thickTop="1" thickBot="1" x14ac:dyDescent="0.3">
      <c r="A27" s="106" t="s">
        <v>25</v>
      </c>
      <c r="B27" s="107"/>
      <c r="C27" s="61" t="s">
        <v>87</v>
      </c>
      <c r="D27" s="61" t="s">
        <v>87</v>
      </c>
      <c r="E27" s="61" t="s">
        <v>89</v>
      </c>
      <c r="F27" s="61" t="s">
        <v>87</v>
      </c>
      <c r="G27" s="61" t="s">
        <v>88</v>
      </c>
      <c r="H27" s="61" t="s">
        <v>87</v>
      </c>
      <c r="I27" s="61" t="s">
        <v>87</v>
      </c>
      <c r="J27" s="61" t="s">
        <v>88</v>
      </c>
      <c r="K27" s="61" t="s">
        <v>87</v>
      </c>
      <c r="L27" s="61" t="s">
        <v>88</v>
      </c>
      <c r="M27" s="61" t="s">
        <v>87</v>
      </c>
      <c r="N27" s="61" t="s">
        <v>89</v>
      </c>
      <c r="O27" s="61" t="s">
        <v>88</v>
      </c>
      <c r="P27" s="61" t="s">
        <v>90</v>
      </c>
      <c r="Q27" s="61" t="s">
        <v>87</v>
      </c>
      <c r="R27" s="61" t="s">
        <v>88</v>
      </c>
      <c r="S27" s="61" t="s">
        <v>88</v>
      </c>
      <c r="T27" s="62" t="s">
        <v>88</v>
      </c>
      <c r="U27" s="61" t="s">
        <v>88</v>
      </c>
      <c r="V27" s="61" t="s">
        <v>87</v>
      </c>
      <c r="W27" s="61" t="s">
        <v>88</v>
      </c>
      <c r="X27" s="61" t="s">
        <v>87</v>
      </c>
      <c r="Y27" s="61" t="s">
        <v>87</v>
      </c>
      <c r="Z27" s="61" t="s">
        <v>88</v>
      </c>
      <c r="AA27" s="61" t="s">
        <v>88</v>
      </c>
      <c r="AB27" s="61" t="s">
        <v>88</v>
      </c>
      <c r="AC27" s="61" t="s">
        <v>87</v>
      </c>
      <c r="AD27" s="61" t="s">
        <v>87</v>
      </c>
      <c r="AE27" s="61" t="s">
        <v>88</v>
      </c>
      <c r="AF27" s="61" t="s">
        <v>89</v>
      </c>
      <c r="AG27" s="62" t="s">
        <v>90</v>
      </c>
      <c r="AH27" s="61" t="s">
        <v>88</v>
      </c>
      <c r="AI27" s="61" t="s">
        <v>87</v>
      </c>
      <c r="AK27" s="93">
        <f t="shared" si="2"/>
        <v>14</v>
      </c>
      <c r="AL27" s="94">
        <f t="shared" si="0"/>
        <v>14</v>
      </c>
      <c r="AM27" s="94">
        <f t="shared" si="1"/>
        <v>3</v>
      </c>
      <c r="AN27" s="95">
        <f>COUNTIF(C27:AI27,"NA")</f>
        <v>2</v>
      </c>
      <c r="AO27" s="76"/>
    </row>
    <row r="28" spans="1:41" ht="39.950000000000003" customHeight="1" thickTop="1" thickBot="1" x14ac:dyDescent="0.3">
      <c r="A28" s="104" t="s">
        <v>26</v>
      </c>
      <c r="B28" s="108"/>
      <c r="C28" s="51" t="s">
        <v>88</v>
      </c>
      <c r="D28" s="51" t="s">
        <v>87</v>
      </c>
      <c r="E28" s="51" t="s">
        <v>88</v>
      </c>
      <c r="F28" s="51" t="s">
        <v>87</v>
      </c>
      <c r="G28" s="51" t="s">
        <v>88</v>
      </c>
      <c r="H28" s="51" t="s">
        <v>88</v>
      </c>
      <c r="I28" s="51" t="s">
        <v>88</v>
      </c>
      <c r="J28" s="51" t="s">
        <v>88</v>
      </c>
      <c r="K28" s="51" t="s">
        <v>87</v>
      </c>
      <c r="L28" s="51" t="s">
        <v>87</v>
      </c>
      <c r="M28" s="51" t="s">
        <v>87</v>
      </c>
      <c r="N28" s="51" t="s">
        <v>89</v>
      </c>
      <c r="O28" s="51" t="s">
        <v>88</v>
      </c>
      <c r="P28" s="18" t="s">
        <v>90</v>
      </c>
      <c r="Q28" s="51" t="s">
        <v>87</v>
      </c>
      <c r="R28" s="22" t="s">
        <v>88</v>
      </c>
      <c r="S28" s="23" t="s">
        <v>88</v>
      </c>
      <c r="T28" s="55" t="s">
        <v>88</v>
      </c>
      <c r="U28" s="25" t="s">
        <v>88</v>
      </c>
      <c r="V28" s="27" t="s">
        <v>87</v>
      </c>
      <c r="W28" s="29" t="s">
        <v>88</v>
      </c>
      <c r="X28" s="51" t="s">
        <v>87</v>
      </c>
      <c r="Y28" s="32" t="s">
        <v>87</v>
      </c>
      <c r="Z28" s="34" t="s">
        <v>88</v>
      </c>
      <c r="AA28" s="36" t="s">
        <v>88</v>
      </c>
      <c r="AB28" s="37" t="s">
        <v>88</v>
      </c>
      <c r="AC28" s="51" t="s">
        <v>87</v>
      </c>
      <c r="AD28" s="51" t="s">
        <v>87</v>
      </c>
      <c r="AE28" s="43" t="s">
        <v>88</v>
      </c>
      <c r="AF28" s="45" t="s">
        <v>89</v>
      </c>
      <c r="AG28" s="55" t="s">
        <v>90</v>
      </c>
      <c r="AH28" s="48" t="s">
        <v>88</v>
      </c>
      <c r="AI28" s="51" t="s">
        <v>87</v>
      </c>
      <c r="AK28" s="93">
        <f t="shared" si="2"/>
        <v>12</v>
      </c>
      <c r="AL28" s="94">
        <f t="shared" si="0"/>
        <v>17</v>
      </c>
      <c r="AM28" s="94">
        <f t="shared" si="1"/>
        <v>2</v>
      </c>
      <c r="AN28" s="95">
        <f>COUNTIF(C28:AI28,"NA")</f>
        <v>2</v>
      </c>
      <c r="AO28" s="76"/>
    </row>
    <row r="29" spans="1:41" ht="39.950000000000003" customHeight="1" thickTop="1" thickBot="1" x14ac:dyDescent="0.3">
      <c r="A29" s="106" t="s">
        <v>27</v>
      </c>
      <c r="B29" s="107"/>
      <c r="C29" s="61" t="s">
        <v>88</v>
      </c>
      <c r="D29" s="61" t="s">
        <v>87</v>
      </c>
      <c r="E29" s="61" t="s">
        <v>88</v>
      </c>
      <c r="F29" s="61" t="s">
        <v>87</v>
      </c>
      <c r="G29" s="61" t="s">
        <v>88</v>
      </c>
      <c r="H29" s="61" t="s">
        <v>88</v>
      </c>
      <c r="I29" s="61" t="s">
        <v>87</v>
      </c>
      <c r="J29" s="61" t="s">
        <v>88</v>
      </c>
      <c r="K29" s="61" t="s">
        <v>87</v>
      </c>
      <c r="L29" s="61" t="s">
        <v>88</v>
      </c>
      <c r="M29" s="61" t="s">
        <v>87</v>
      </c>
      <c r="N29" s="61" t="s">
        <v>89</v>
      </c>
      <c r="O29" s="61" t="s">
        <v>88</v>
      </c>
      <c r="P29" s="61" t="s">
        <v>87</v>
      </c>
      <c r="Q29" s="61" t="s">
        <v>87</v>
      </c>
      <c r="R29" s="61" t="s">
        <v>88</v>
      </c>
      <c r="S29" s="61" t="s">
        <v>87</v>
      </c>
      <c r="T29" s="62" t="s">
        <v>88</v>
      </c>
      <c r="U29" s="61" t="s">
        <v>88</v>
      </c>
      <c r="V29" s="61" t="s">
        <v>87</v>
      </c>
      <c r="W29" s="61" t="s">
        <v>88</v>
      </c>
      <c r="X29" s="61" t="s">
        <v>87</v>
      </c>
      <c r="Y29" s="61" t="s">
        <v>87</v>
      </c>
      <c r="Z29" s="61" t="s">
        <v>88</v>
      </c>
      <c r="AA29" s="61" t="s">
        <v>88</v>
      </c>
      <c r="AB29" s="61" t="s">
        <v>88</v>
      </c>
      <c r="AC29" s="61" t="s">
        <v>87</v>
      </c>
      <c r="AD29" s="61" t="s">
        <v>87</v>
      </c>
      <c r="AE29" s="61" t="s">
        <v>88</v>
      </c>
      <c r="AF29" s="61" t="s">
        <v>89</v>
      </c>
      <c r="AG29" s="62" t="s">
        <v>88</v>
      </c>
      <c r="AH29" s="61" t="s">
        <v>88</v>
      </c>
      <c r="AI29" s="61" t="s">
        <v>87</v>
      </c>
      <c r="AK29" s="93">
        <f t="shared" si="2"/>
        <v>14</v>
      </c>
      <c r="AL29" s="94">
        <f t="shared" si="0"/>
        <v>17</v>
      </c>
      <c r="AM29" s="94">
        <f t="shared" si="1"/>
        <v>2</v>
      </c>
      <c r="AN29" s="95">
        <v>0</v>
      </c>
      <c r="AO29" s="76"/>
    </row>
    <row r="30" spans="1:41" ht="39.950000000000003" customHeight="1" thickTop="1" thickBot="1" x14ac:dyDescent="0.3">
      <c r="A30" s="104" t="s">
        <v>28</v>
      </c>
      <c r="B30" s="108"/>
      <c r="C30" s="51" t="s">
        <v>88</v>
      </c>
      <c r="D30" s="51" t="s">
        <v>87</v>
      </c>
      <c r="E30" s="51" t="s">
        <v>88</v>
      </c>
      <c r="F30" s="51" t="s">
        <v>87</v>
      </c>
      <c r="G30" s="51" t="s">
        <v>88</v>
      </c>
      <c r="H30" s="51" t="s">
        <v>87</v>
      </c>
      <c r="I30" s="51" t="s">
        <v>87</v>
      </c>
      <c r="J30" s="51" t="s">
        <v>88</v>
      </c>
      <c r="K30" s="51" t="s">
        <v>87</v>
      </c>
      <c r="L30" s="51" t="s">
        <v>88</v>
      </c>
      <c r="M30" s="51" t="s">
        <v>87</v>
      </c>
      <c r="N30" s="51" t="s">
        <v>89</v>
      </c>
      <c r="O30" s="51" t="s">
        <v>88</v>
      </c>
      <c r="P30" s="18" t="s">
        <v>90</v>
      </c>
      <c r="Q30" s="51" t="s">
        <v>87</v>
      </c>
      <c r="R30" s="22" t="s">
        <v>88</v>
      </c>
      <c r="S30" s="23" t="s">
        <v>87</v>
      </c>
      <c r="T30" s="55" t="s">
        <v>88</v>
      </c>
      <c r="U30" s="25" t="s">
        <v>88</v>
      </c>
      <c r="V30" s="27" t="s">
        <v>87</v>
      </c>
      <c r="W30" s="29" t="s">
        <v>88</v>
      </c>
      <c r="X30" s="51" t="s">
        <v>87</v>
      </c>
      <c r="Y30" s="32" t="s">
        <v>87</v>
      </c>
      <c r="Z30" s="34" t="s">
        <v>88</v>
      </c>
      <c r="AA30" s="36" t="s">
        <v>88</v>
      </c>
      <c r="AB30" s="37" t="s">
        <v>88</v>
      </c>
      <c r="AC30" s="51" t="s">
        <v>87</v>
      </c>
      <c r="AD30" s="51" t="s">
        <v>87</v>
      </c>
      <c r="AE30" s="43" t="s">
        <v>88</v>
      </c>
      <c r="AF30" s="45" t="s">
        <v>89</v>
      </c>
      <c r="AG30" s="55" t="s">
        <v>90</v>
      </c>
      <c r="AH30" s="48" t="s">
        <v>88</v>
      </c>
      <c r="AI30" s="51" t="s">
        <v>87</v>
      </c>
      <c r="AK30" s="93">
        <f t="shared" si="2"/>
        <v>14</v>
      </c>
      <c r="AL30" s="94">
        <f t="shared" si="0"/>
        <v>15</v>
      </c>
      <c r="AM30" s="94">
        <f t="shared" si="1"/>
        <v>2</v>
      </c>
      <c r="AN30" s="95">
        <f>COUNTIF(C30:AI30,"NA")</f>
        <v>2</v>
      </c>
      <c r="AO30" s="76"/>
    </row>
    <row r="31" spans="1:41" ht="39.950000000000003" customHeight="1" thickTop="1" thickBot="1" x14ac:dyDescent="0.3">
      <c r="A31" s="106" t="s">
        <v>29</v>
      </c>
      <c r="B31" s="107"/>
      <c r="C31" s="61" t="s">
        <v>87</v>
      </c>
      <c r="D31" s="61" t="s">
        <v>87</v>
      </c>
      <c r="E31" s="61" t="s">
        <v>88</v>
      </c>
      <c r="F31" s="61" t="s">
        <v>87</v>
      </c>
      <c r="G31" s="61" t="s">
        <v>88</v>
      </c>
      <c r="H31" s="61" t="s">
        <v>87</v>
      </c>
      <c r="I31" s="61" t="s">
        <v>87</v>
      </c>
      <c r="J31" s="61" t="s">
        <v>88</v>
      </c>
      <c r="K31" s="61" t="s">
        <v>87</v>
      </c>
      <c r="L31" s="61" t="s">
        <v>88</v>
      </c>
      <c r="M31" s="61" t="s">
        <v>87</v>
      </c>
      <c r="N31" s="61" t="s">
        <v>87</v>
      </c>
      <c r="O31" s="61" t="s">
        <v>88</v>
      </c>
      <c r="P31" s="61" t="s">
        <v>90</v>
      </c>
      <c r="Q31" s="61" t="s">
        <v>87</v>
      </c>
      <c r="R31" s="61" t="s">
        <v>88</v>
      </c>
      <c r="S31" s="61" t="s">
        <v>87</v>
      </c>
      <c r="T31" s="62" t="s">
        <v>88</v>
      </c>
      <c r="U31" s="61" t="s">
        <v>88</v>
      </c>
      <c r="V31" s="61" t="s">
        <v>87</v>
      </c>
      <c r="W31" s="61" t="s">
        <v>88</v>
      </c>
      <c r="X31" s="61" t="s">
        <v>87</v>
      </c>
      <c r="Y31" s="61" t="s">
        <v>87</v>
      </c>
      <c r="Z31" s="61" t="s">
        <v>88</v>
      </c>
      <c r="AA31" s="61" t="s">
        <v>88</v>
      </c>
      <c r="AB31" s="61" t="s">
        <v>88</v>
      </c>
      <c r="AC31" s="61" t="s">
        <v>87</v>
      </c>
      <c r="AD31" s="61" t="s">
        <v>87</v>
      </c>
      <c r="AE31" s="61" t="s">
        <v>88</v>
      </c>
      <c r="AF31" s="61" t="s">
        <v>89</v>
      </c>
      <c r="AG31" s="62" t="s">
        <v>88</v>
      </c>
      <c r="AH31" s="61" t="s">
        <v>88</v>
      </c>
      <c r="AI31" s="61" t="s">
        <v>87</v>
      </c>
      <c r="AK31" s="93">
        <f t="shared" si="2"/>
        <v>16</v>
      </c>
      <c r="AL31" s="94">
        <f t="shared" si="0"/>
        <v>15</v>
      </c>
      <c r="AM31" s="94">
        <f>COUNTIF(C31:AI31,"N")</f>
        <v>1</v>
      </c>
      <c r="AN31" s="95">
        <f>COUNTIF(C31:AI31,"NA")</f>
        <v>1</v>
      </c>
      <c r="AO31" s="76"/>
    </row>
    <row r="32" spans="1:41" ht="39.950000000000003" customHeight="1" thickTop="1" thickBot="1" x14ac:dyDescent="0.3">
      <c r="A32" s="104" t="s">
        <v>30</v>
      </c>
      <c r="B32" s="108"/>
      <c r="C32" s="51" t="s">
        <v>88</v>
      </c>
      <c r="D32" s="51" t="s">
        <v>87</v>
      </c>
      <c r="E32" s="51" t="s">
        <v>88</v>
      </c>
      <c r="F32" s="51" t="s">
        <v>87</v>
      </c>
      <c r="G32" s="51" t="s">
        <v>88</v>
      </c>
      <c r="H32" s="51" t="s">
        <v>88</v>
      </c>
      <c r="I32" s="51" t="s">
        <v>87</v>
      </c>
      <c r="J32" s="51" t="s">
        <v>88</v>
      </c>
      <c r="K32" s="51" t="s">
        <v>87</v>
      </c>
      <c r="L32" s="51" t="s">
        <v>88</v>
      </c>
      <c r="M32" s="51" t="s">
        <v>87</v>
      </c>
      <c r="N32" s="13" t="s">
        <v>89</v>
      </c>
      <c r="O32" s="51" t="s">
        <v>88</v>
      </c>
      <c r="P32" s="18" t="s">
        <v>90</v>
      </c>
      <c r="Q32" s="51" t="s">
        <v>87</v>
      </c>
      <c r="R32" s="22" t="s">
        <v>88</v>
      </c>
      <c r="S32" s="23" t="s">
        <v>88</v>
      </c>
      <c r="T32" s="55" t="s">
        <v>88</v>
      </c>
      <c r="U32" s="25" t="s">
        <v>88</v>
      </c>
      <c r="V32" s="27" t="s">
        <v>87</v>
      </c>
      <c r="W32" s="29" t="s">
        <v>88</v>
      </c>
      <c r="X32" s="51" t="s">
        <v>87</v>
      </c>
      <c r="Y32" s="32" t="s">
        <v>87</v>
      </c>
      <c r="Z32" s="34" t="s">
        <v>88</v>
      </c>
      <c r="AA32" s="36" t="s">
        <v>88</v>
      </c>
      <c r="AB32" s="37" t="s">
        <v>88</v>
      </c>
      <c r="AC32" s="51" t="s">
        <v>87</v>
      </c>
      <c r="AD32" s="51" t="s">
        <v>87</v>
      </c>
      <c r="AE32" s="43" t="s">
        <v>88</v>
      </c>
      <c r="AF32" s="45" t="s">
        <v>89</v>
      </c>
      <c r="AG32" s="55" t="s">
        <v>90</v>
      </c>
      <c r="AH32" s="48" t="s">
        <v>89</v>
      </c>
      <c r="AI32" s="51" t="s">
        <v>87</v>
      </c>
      <c r="AK32" s="93">
        <f t="shared" si="2"/>
        <v>12</v>
      </c>
      <c r="AL32" s="94">
        <f t="shared" si="0"/>
        <v>16</v>
      </c>
      <c r="AM32" s="94">
        <f t="shared" ref="AM32:AM54" si="3">COUNTIF(C32:AI32,"N")</f>
        <v>3</v>
      </c>
      <c r="AN32" s="95">
        <f>COUNTIF(C32:AI32,"NA")</f>
        <v>2</v>
      </c>
      <c r="AO32" s="76"/>
    </row>
    <row r="33" spans="1:41" ht="39.950000000000003" customHeight="1" thickTop="1" thickBot="1" x14ac:dyDescent="0.3">
      <c r="A33" s="106" t="s">
        <v>31</v>
      </c>
      <c r="B33" s="107"/>
      <c r="C33" s="61" t="s">
        <v>88</v>
      </c>
      <c r="D33" s="61" t="s">
        <v>87</v>
      </c>
      <c r="E33" s="61" t="s">
        <v>88</v>
      </c>
      <c r="F33" s="61" t="s">
        <v>88</v>
      </c>
      <c r="G33" s="61" t="s">
        <v>88</v>
      </c>
      <c r="H33" s="61" t="s">
        <v>88</v>
      </c>
      <c r="I33" s="61" t="s">
        <v>87</v>
      </c>
      <c r="J33" s="61" t="s">
        <v>88</v>
      </c>
      <c r="K33" s="61" t="s">
        <v>87</v>
      </c>
      <c r="L33" s="61" t="s">
        <v>88</v>
      </c>
      <c r="M33" s="61" t="s">
        <v>87</v>
      </c>
      <c r="N33" s="61" t="s">
        <v>89</v>
      </c>
      <c r="O33" s="61" t="s">
        <v>88</v>
      </c>
      <c r="P33" s="61" t="s">
        <v>88</v>
      </c>
      <c r="Q33" s="61" t="s">
        <v>87</v>
      </c>
      <c r="R33" s="61" t="s">
        <v>88</v>
      </c>
      <c r="S33" s="61" t="s">
        <v>88</v>
      </c>
      <c r="T33" s="62" t="s">
        <v>88</v>
      </c>
      <c r="U33" s="61" t="s">
        <v>88</v>
      </c>
      <c r="V33" s="61" t="s">
        <v>87</v>
      </c>
      <c r="W33" s="61" t="s">
        <v>88</v>
      </c>
      <c r="X33" s="61" t="s">
        <v>87</v>
      </c>
      <c r="Y33" s="61" t="s">
        <v>87</v>
      </c>
      <c r="Z33" s="61" t="s">
        <v>88</v>
      </c>
      <c r="AA33" s="61" t="s">
        <v>88</v>
      </c>
      <c r="AB33" s="61" t="s">
        <v>88</v>
      </c>
      <c r="AC33" s="61" t="s">
        <v>87</v>
      </c>
      <c r="AD33" s="61" t="s">
        <v>87</v>
      </c>
      <c r="AE33" s="61" t="s">
        <v>88</v>
      </c>
      <c r="AF33" s="61" t="s">
        <v>89</v>
      </c>
      <c r="AG33" s="62" t="s">
        <v>90</v>
      </c>
      <c r="AH33" s="61" t="s">
        <v>87</v>
      </c>
      <c r="AI33" s="61" t="s">
        <v>87</v>
      </c>
      <c r="AK33" s="93">
        <f t="shared" si="2"/>
        <v>12</v>
      </c>
      <c r="AL33" s="94">
        <f t="shared" si="0"/>
        <v>18</v>
      </c>
      <c r="AM33" s="94">
        <f t="shared" si="3"/>
        <v>2</v>
      </c>
      <c r="AN33" s="95">
        <v>1</v>
      </c>
      <c r="AO33" s="76"/>
    </row>
    <row r="34" spans="1:41" ht="39.950000000000003" customHeight="1" thickTop="1" thickBot="1" x14ac:dyDescent="0.3">
      <c r="A34" s="104" t="s">
        <v>32</v>
      </c>
      <c r="B34" s="108"/>
      <c r="C34" s="51" t="s">
        <v>88</v>
      </c>
      <c r="D34" s="51" t="s">
        <v>87</v>
      </c>
      <c r="E34" s="51" t="s">
        <v>88</v>
      </c>
      <c r="F34" s="51" t="s">
        <v>88</v>
      </c>
      <c r="G34" s="51" t="s">
        <v>88</v>
      </c>
      <c r="H34" s="51" t="s">
        <v>88</v>
      </c>
      <c r="I34" s="51" t="s">
        <v>87</v>
      </c>
      <c r="J34" s="51" t="s">
        <v>88</v>
      </c>
      <c r="K34" s="51" t="s">
        <v>87</v>
      </c>
      <c r="L34" s="51" t="s">
        <v>88</v>
      </c>
      <c r="M34" s="51" t="s">
        <v>87</v>
      </c>
      <c r="N34" s="13" t="s">
        <v>89</v>
      </c>
      <c r="O34" s="51" t="s">
        <v>88</v>
      </c>
      <c r="P34" s="51" t="s">
        <v>88</v>
      </c>
      <c r="Q34" s="51" t="s">
        <v>87</v>
      </c>
      <c r="R34" s="22" t="s">
        <v>88</v>
      </c>
      <c r="S34" s="23" t="s">
        <v>88</v>
      </c>
      <c r="T34" s="55" t="s">
        <v>88</v>
      </c>
      <c r="U34" s="25" t="s">
        <v>88</v>
      </c>
      <c r="V34" s="27" t="s">
        <v>87</v>
      </c>
      <c r="W34" s="29" t="s">
        <v>88</v>
      </c>
      <c r="X34" s="51" t="s">
        <v>87</v>
      </c>
      <c r="Y34" s="32" t="s">
        <v>87</v>
      </c>
      <c r="Z34" s="34" t="s">
        <v>88</v>
      </c>
      <c r="AA34" s="36" t="s">
        <v>88</v>
      </c>
      <c r="AB34" s="37" t="s">
        <v>88</v>
      </c>
      <c r="AC34" s="51" t="s">
        <v>87</v>
      </c>
      <c r="AD34" s="51" t="s">
        <v>87</v>
      </c>
      <c r="AE34" s="43" t="s">
        <v>88</v>
      </c>
      <c r="AF34" s="45" t="s">
        <v>89</v>
      </c>
      <c r="AG34" s="55" t="s">
        <v>90</v>
      </c>
      <c r="AH34" s="48" t="s">
        <v>87</v>
      </c>
      <c r="AI34" s="51" t="s">
        <v>87</v>
      </c>
      <c r="AK34" s="93">
        <f t="shared" si="2"/>
        <v>12</v>
      </c>
      <c r="AL34" s="94">
        <f t="shared" si="0"/>
        <v>18</v>
      </c>
      <c r="AM34" s="94">
        <f t="shared" si="3"/>
        <v>2</v>
      </c>
      <c r="AN34" s="95">
        <v>1</v>
      </c>
      <c r="AO34" s="76"/>
    </row>
    <row r="35" spans="1:41" ht="39.950000000000003" customHeight="1" thickTop="1" thickBot="1" x14ac:dyDescent="0.3">
      <c r="A35" s="106" t="s">
        <v>33</v>
      </c>
      <c r="B35" s="107"/>
      <c r="C35" s="61" t="s">
        <v>87</v>
      </c>
      <c r="D35" s="61" t="s">
        <v>87</v>
      </c>
      <c r="E35" s="61" t="s">
        <v>88</v>
      </c>
      <c r="F35" s="61" t="s">
        <v>87</v>
      </c>
      <c r="G35" s="61" t="s">
        <v>88</v>
      </c>
      <c r="H35" s="61" t="s">
        <v>88</v>
      </c>
      <c r="I35" s="61" t="s">
        <v>87</v>
      </c>
      <c r="J35" s="61" t="s">
        <v>88</v>
      </c>
      <c r="K35" s="61" t="s">
        <v>87</v>
      </c>
      <c r="L35" s="61" t="s">
        <v>87</v>
      </c>
      <c r="M35" s="61" t="s">
        <v>87</v>
      </c>
      <c r="N35" s="61" t="s">
        <v>87</v>
      </c>
      <c r="O35" s="61" t="s">
        <v>88</v>
      </c>
      <c r="P35" s="61" t="s">
        <v>88</v>
      </c>
      <c r="Q35" s="61" t="s">
        <v>87</v>
      </c>
      <c r="R35" s="61" t="s">
        <v>88</v>
      </c>
      <c r="S35" s="61" t="s">
        <v>87</v>
      </c>
      <c r="T35" s="62" t="s">
        <v>88</v>
      </c>
      <c r="U35" s="61" t="s">
        <v>88</v>
      </c>
      <c r="V35" s="61" t="s">
        <v>87</v>
      </c>
      <c r="W35" s="61" t="s">
        <v>88</v>
      </c>
      <c r="X35" s="61" t="s">
        <v>87</v>
      </c>
      <c r="Y35" s="61" t="s">
        <v>87</v>
      </c>
      <c r="Z35" s="61" t="s">
        <v>88</v>
      </c>
      <c r="AA35" s="61" t="s">
        <v>88</v>
      </c>
      <c r="AB35" s="61" t="s">
        <v>88</v>
      </c>
      <c r="AC35" s="61" t="s">
        <v>87</v>
      </c>
      <c r="AD35" s="61" t="s">
        <v>87</v>
      </c>
      <c r="AE35" s="61" t="s">
        <v>88</v>
      </c>
      <c r="AF35" s="61" t="s">
        <v>87</v>
      </c>
      <c r="AG35" s="62" t="s">
        <v>88</v>
      </c>
      <c r="AH35" s="61" t="s">
        <v>87</v>
      </c>
      <c r="AI35" s="61" t="s">
        <v>87</v>
      </c>
      <c r="AK35" s="93">
        <f t="shared" ref="AK35:AK54" si="4">COUNTIF(C35:AI35,"Y")</f>
        <v>18</v>
      </c>
      <c r="AL35" s="94">
        <f t="shared" si="0"/>
        <v>15</v>
      </c>
      <c r="AM35" s="94">
        <f t="shared" si="3"/>
        <v>0</v>
      </c>
      <c r="AN35" s="95">
        <v>0</v>
      </c>
      <c r="AO35" s="76"/>
    </row>
    <row r="36" spans="1:41" ht="39.950000000000003" customHeight="1" thickTop="1" thickBot="1" x14ac:dyDescent="0.3">
      <c r="A36" s="104" t="s">
        <v>34</v>
      </c>
      <c r="B36" s="108"/>
      <c r="C36" s="51" t="s">
        <v>87</v>
      </c>
      <c r="D36" s="51" t="s">
        <v>87</v>
      </c>
      <c r="E36" s="51" t="s">
        <v>88</v>
      </c>
      <c r="F36" s="51" t="s">
        <v>87</v>
      </c>
      <c r="G36" s="51" t="s">
        <v>88</v>
      </c>
      <c r="H36" s="51" t="s">
        <v>88</v>
      </c>
      <c r="I36" s="51" t="s">
        <v>87</v>
      </c>
      <c r="J36" s="51" t="s">
        <v>88</v>
      </c>
      <c r="K36" s="51" t="s">
        <v>87</v>
      </c>
      <c r="L36" s="51" t="s">
        <v>87</v>
      </c>
      <c r="M36" s="51" t="s">
        <v>87</v>
      </c>
      <c r="N36" s="51" t="s">
        <v>87</v>
      </c>
      <c r="O36" s="51" t="s">
        <v>88</v>
      </c>
      <c r="P36" s="51" t="s">
        <v>87</v>
      </c>
      <c r="Q36" s="51" t="s">
        <v>87</v>
      </c>
      <c r="R36" s="22" t="s">
        <v>88</v>
      </c>
      <c r="S36" s="23" t="s">
        <v>87</v>
      </c>
      <c r="T36" s="55" t="s">
        <v>88</v>
      </c>
      <c r="U36" s="25" t="s">
        <v>88</v>
      </c>
      <c r="V36" s="27" t="s">
        <v>87</v>
      </c>
      <c r="W36" s="29" t="s">
        <v>88</v>
      </c>
      <c r="X36" s="51" t="s">
        <v>87</v>
      </c>
      <c r="Y36" s="32" t="s">
        <v>87</v>
      </c>
      <c r="Z36" s="34" t="s">
        <v>88</v>
      </c>
      <c r="AA36" s="36" t="s">
        <v>88</v>
      </c>
      <c r="AB36" s="37" t="s">
        <v>87</v>
      </c>
      <c r="AC36" s="51" t="s">
        <v>87</v>
      </c>
      <c r="AD36" s="51" t="s">
        <v>87</v>
      </c>
      <c r="AE36" s="43" t="s">
        <v>87</v>
      </c>
      <c r="AF36" s="45" t="s">
        <v>87</v>
      </c>
      <c r="AG36" s="55" t="s">
        <v>88</v>
      </c>
      <c r="AH36" s="48" t="s">
        <v>87</v>
      </c>
      <c r="AI36" s="51" t="s">
        <v>87</v>
      </c>
      <c r="AK36" s="93">
        <f t="shared" si="4"/>
        <v>21</v>
      </c>
      <c r="AL36" s="94">
        <f t="shared" si="0"/>
        <v>12</v>
      </c>
      <c r="AM36" s="94">
        <f t="shared" si="3"/>
        <v>0</v>
      </c>
      <c r="AN36" s="95">
        <v>0</v>
      </c>
      <c r="AO36" s="76"/>
    </row>
    <row r="37" spans="1:41" ht="39.950000000000003" customHeight="1" thickTop="1" thickBot="1" x14ac:dyDescent="0.3">
      <c r="A37" s="106" t="s">
        <v>35</v>
      </c>
      <c r="B37" s="107"/>
      <c r="C37" s="61" t="s">
        <v>87</v>
      </c>
      <c r="D37" s="61" t="s">
        <v>87</v>
      </c>
      <c r="E37" s="61" t="s">
        <v>88</v>
      </c>
      <c r="F37" s="61" t="s">
        <v>87</v>
      </c>
      <c r="G37" s="61" t="s">
        <v>88</v>
      </c>
      <c r="H37" s="61" t="s">
        <v>87</v>
      </c>
      <c r="I37" s="61" t="s">
        <v>88</v>
      </c>
      <c r="J37" s="61" t="s">
        <v>88</v>
      </c>
      <c r="K37" s="61" t="s">
        <v>87</v>
      </c>
      <c r="L37" s="61" t="s">
        <v>87</v>
      </c>
      <c r="M37" s="61" t="s">
        <v>87</v>
      </c>
      <c r="N37" s="61" t="s">
        <v>89</v>
      </c>
      <c r="O37" s="61" t="s">
        <v>88</v>
      </c>
      <c r="P37" s="61" t="s">
        <v>87</v>
      </c>
      <c r="Q37" s="61" t="s">
        <v>87</v>
      </c>
      <c r="R37" s="61" t="s">
        <v>88</v>
      </c>
      <c r="S37" s="61" t="s">
        <v>87</v>
      </c>
      <c r="T37" s="62" t="s">
        <v>88</v>
      </c>
      <c r="U37" s="61" t="s">
        <v>88</v>
      </c>
      <c r="V37" s="61" t="s">
        <v>87</v>
      </c>
      <c r="W37" s="61" t="s">
        <v>88</v>
      </c>
      <c r="X37" s="61" t="s">
        <v>87</v>
      </c>
      <c r="Y37" s="61" t="s">
        <v>87</v>
      </c>
      <c r="Z37" s="61" t="s">
        <v>88</v>
      </c>
      <c r="AA37" s="61" t="s">
        <v>88</v>
      </c>
      <c r="AB37" s="61" t="s">
        <v>88</v>
      </c>
      <c r="AC37" s="61" t="s">
        <v>87</v>
      </c>
      <c r="AD37" s="61" t="s">
        <v>87</v>
      </c>
      <c r="AE37" s="61" t="s">
        <v>87</v>
      </c>
      <c r="AF37" s="61" t="s">
        <v>87</v>
      </c>
      <c r="AG37" s="62" t="s">
        <v>88</v>
      </c>
      <c r="AH37" s="61" t="s">
        <v>87</v>
      </c>
      <c r="AI37" s="61" t="s">
        <v>87</v>
      </c>
      <c r="AK37" s="93">
        <f t="shared" si="4"/>
        <v>19</v>
      </c>
      <c r="AL37" s="94">
        <f t="shared" si="0"/>
        <v>13</v>
      </c>
      <c r="AM37" s="94">
        <f t="shared" si="3"/>
        <v>1</v>
      </c>
      <c r="AN37" s="95">
        <v>0</v>
      </c>
      <c r="AO37" s="76"/>
    </row>
    <row r="38" spans="1:41" ht="39.950000000000003" customHeight="1" thickTop="1" thickBot="1" x14ac:dyDescent="0.3">
      <c r="A38" s="104" t="s">
        <v>36</v>
      </c>
      <c r="B38" s="108"/>
      <c r="C38" s="51" t="s">
        <v>87</v>
      </c>
      <c r="D38" s="51" t="s">
        <v>87</v>
      </c>
      <c r="E38" s="51" t="s">
        <v>88</v>
      </c>
      <c r="F38" s="51" t="s">
        <v>87</v>
      </c>
      <c r="G38" s="51" t="s">
        <v>88</v>
      </c>
      <c r="H38" s="51" t="s">
        <v>88</v>
      </c>
      <c r="I38" s="51" t="s">
        <v>88</v>
      </c>
      <c r="J38" s="51" t="s">
        <v>88</v>
      </c>
      <c r="K38" s="51" t="s">
        <v>87</v>
      </c>
      <c r="L38" s="51" t="s">
        <v>87</v>
      </c>
      <c r="M38" s="51" t="s">
        <v>87</v>
      </c>
      <c r="N38" s="13" t="s">
        <v>89</v>
      </c>
      <c r="O38" s="51" t="s">
        <v>88</v>
      </c>
      <c r="P38" s="51" t="s">
        <v>87</v>
      </c>
      <c r="Q38" s="51" t="s">
        <v>87</v>
      </c>
      <c r="R38" s="22" t="s">
        <v>88</v>
      </c>
      <c r="S38" s="23" t="s">
        <v>88</v>
      </c>
      <c r="T38" s="55" t="s">
        <v>88</v>
      </c>
      <c r="U38" s="25" t="s">
        <v>88</v>
      </c>
      <c r="V38" s="27" t="s">
        <v>87</v>
      </c>
      <c r="W38" s="29" t="s">
        <v>88</v>
      </c>
      <c r="X38" s="51" t="s">
        <v>87</v>
      </c>
      <c r="Y38" s="32" t="s">
        <v>87</v>
      </c>
      <c r="Z38" s="34" t="s">
        <v>88</v>
      </c>
      <c r="AA38" s="36" t="s">
        <v>88</v>
      </c>
      <c r="AB38" s="37" t="s">
        <v>88</v>
      </c>
      <c r="AC38" s="51" t="s">
        <v>87</v>
      </c>
      <c r="AD38" s="51" t="s">
        <v>87</v>
      </c>
      <c r="AE38" s="43" t="s">
        <v>88</v>
      </c>
      <c r="AF38" s="45" t="s">
        <v>88</v>
      </c>
      <c r="AG38" s="55" t="s">
        <v>88</v>
      </c>
      <c r="AH38" s="48" t="s">
        <v>87</v>
      </c>
      <c r="AI38" s="51" t="s">
        <v>87</v>
      </c>
      <c r="AK38" s="93">
        <f t="shared" si="4"/>
        <v>15</v>
      </c>
      <c r="AL38" s="94">
        <f t="shared" si="0"/>
        <v>17</v>
      </c>
      <c r="AM38" s="94">
        <f t="shared" si="3"/>
        <v>1</v>
      </c>
      <c r="AN38" s="95">
        <v>0</v>
      </c>
      <c r="AO38" s="76"/>
    </row>
    <row r="39" spans="1:41" ht="39.950000000000003" customHeight="1" thickTop="1" thickBot="1" x14ac:dyDescent="0.3">
      <c r="A39" s="106" t="s">
        <v>37</v>
      </c>
      <c r="B39" s="107"/>
      <c r="C39" s="61" t="s">
        <v>87</v>
      </c>
      <c r="D39" s="61" t="s">
        <v>87</v>
      </c>
      <c r="E39" s="61" t="s">
        <v>88</v>
      </c>
      <c r="F39" s="61" t="s">
        <v>87</v>
      </c>
      <c r="G39" s="61" t="s">
        <v>88</v>
      </c>
      <c r="H39" s="61" t="s">
        <v>88</v>
      </c>
      <c r="I39" s="61" t="s">
        <v>88</v>
      </c>
      <c r="J39" s="61" t="s">
        <v>88</v>
      </c>
      <c r="K39" s="61" t="s">
        <v>87</v>
      </c>
      <c r="L39" s="61" t="s">
        <v>87</v>
      </c>
      <c r="M39" s="61" t="s">
        <v>87</v>
      </c>
      <c r="N39" s="61" t="s">
        <v>89</v>
      </c>
      <c r="O39" s="61" t="s">
        <v>88</v>
      </c>
      <c r="P39" s="61" t="s">
        <v>87</v>
      </c>
      <c r="Q39" s="61" t="s">
        <v>87</v>
      </c>
      <c r="R39" s="61" t="s">
        <v>88</v>
      </c>
      <c r="S39" s="61" t="s">
        <v>87</v>
      </c>
      <c r="T39" s="62" t="s">
        <v>88</v>
      </c>
      <c r="U39" s="61" t="s">
        <v>88</v>
      </c>
      <c r="V39" s="61" t="s">
        <v>87</v>
      </c>
      <c r="W39" s="61" t="s">
        <v>88</v>
      </c>
      <c r="X39" s="61" t="s">
        <v>87</v>
      </c>
      <c r="Y39" s="61" t="s">
        <v>87</v>
      </c>
      <c r="Z39" s="61" t="s">
        <v>88</v>
      </c>
      <c r="AA39" s="61" t="s">
        <v>88</v>
      </c>
      <c r="AB39" s="61" t="s">
        <v>88</v>
      </c>
      <c r="AC39" s="61" t="s">
        <v>87</v>
      </c>
      <c r="AD39" s="61" t="s">
        <v>87</v>
      </c>
      <c r="AE39" s="61" t="s">
        <v>88</v>
      </c>
      <c r="AF39" s="61" t="s">
        <v>88</v>
      </c>
      <c r="AG39" s="62" t="s">
        <v>88</v>
      </c>
      <c r="AH39" s="61" t="s">
        <v>87</v>
      </c>
      <c r="AI39" s="61" t="s">
        <v>87</v>
      </c>
      <c r="AK39" s="93">
        <f t="shared" si="4"/>
        <v>16</v>
      </c>
      <c r="AL39" s="94">
        <f t="shared" si="0"/>
        <v>16</v>
      </c>
      <c r="AM39" s="94">
        <f t="shared" si="3"/>
        <v>1</v>
      </c>
      <c r="AN39" s="95">
        <v>0</v>
      </c>
      <c r="AO39" s="76"/>
    </row>
    <row r="40" spans="1:41" ht="39.950000000000003" customHeight="1" thickTop="1" thickBot="1" x14ac:dyDescent="0.3">
      <c r="A40" s="104" t="s">
        <v>38</v>
      </c>
      <c r="B40" s="108"/>
      <c r="C40" s="51" t="s">
        <v>88</v>
      </c>
      <c r="D40" s="51" t="s">
        <v>87</v>
      </c>
      <c r="E40" s="51" t="s">
        <v>88</v>
      </c>
      <c r="F40" s="51" t="s">
        <v>88</v>
      </c>
      <c r="G40" s="51" t="s">
        <v>88</v>
      </c>
      <c r="H40" s="51" t="s">
        <v>88</v>
      </c>
      <c r="I40" s="51" t="s">
        <v>88</v>
      </c>
      <c r="J40" s="51" t="s">
        <v>88</v>
      </c>
      <c r="K40" s="51" t="s">
        <v>87</v>
      </c>
      <c r="L40" s="51" t="s">
        <v>88</v>
      </c>
      <c r="M40" s="51" t="s">
        <v>87</v>
      </c>
      <c r="N40" s="13" t="s">
        <v>89</v>
      </c>
      <c r="O40" s="51" t="s">
        <v>88</v>
      </c>
      <c r="P40" s="51" t="s">
        <v>87</v>
      </c>
      <c r="Q40" s="51" t="s">
        <v>87</v>
      </c>
      <c r="R40" s="22" t="s">
        <v>88</v>
      </c>
      <c r="S40" s="23" t="s">
        <v>88</v>
      </c>
      <c r="T40" s="55" t="s">
        <v>88</v>
      </c>
      <c r="U40" s="25" t="s">
        <v>88</v>
      </c>
      <c r="V40" s="27" t="s">
        <v>87</v>
      </c>
      <c r="W40" s="29" t="s">
        <v>88</v>
      </c>
      <c r="X40" s="51" t="s">
        <v>87</v>
      </c>
      <c r="Y40" s="32" t="s">
        <v>87</v>
      </c>
      <c r="Z40" s="34" t="s">
        <v>88</v>
      </c>
      <c r="AA40" s="36" t="s">
        <v>88</v>
      </c>
      <c r="AB40" s="37" t="s">
        <v>88</v>
      </c>
      <c r="AC40" s="51" t="s">
        <v>87</v>
      </c>
      <c r="AD40" s="51" t="s">
        <v>87</v>
      </c>
      <c r="AE40" s="43" t="s">
        <v>88</v>
      </c>
      <c r="AF40" s="45" t="s">
        <v>88</v>
      </c>
      <c r="AG40" s="55" t="s">
        <v>88</v>
      </c>
      <c r="AH40" s="48" t="s">
        <v>88</v>
      </c>
      <c r="AI40" s="51" t="s">
        <v>87</v>
      </c>
      <c r="AK40" s="93">
        <f t="shared" si="4"/>
        <v>11</v>
      </c>
      <c r="AL40" s="94">
        <f t="shared" si="0"/>
        <v>21</v>
      </c>
      <c r="AM40" s="94">
        <f t="shared" si="3"/>
        <v>1</v>
      </c>
      <c r="AN40" s="95">
        <v>0</v>
      </c>
      <c r="AO40" s="76"/>
    </row>
    <row r="41" spans="1:41" ht="39.950000000000003" customHeight="1" thickTop="1" thickBot="1" x14ac:dyDescent="0.3">
      <c r="A41" s="106" t="s">
        <v>39</v>
      </c>
      <c r="B41" s="107"/>
      <c r="C41" s="61" t="s">
        <v>88</v>
      </c>
      <c r="D41" s="61" t="s">
        <v>87</v>
      </c>
      <c r="E41" s="61" t="s">
        <v>88</v>
      </c>
      <c r="F41" s="61" t="s">
        <v>88</v>
      </c>
      <c r="G41" s="61" t="s">
        <v>88</v>
      </c>
      <c r="H41" s="61" t="s">
        <v>88</v>
      </c>
      <c r="I41" s="61" t="s">
        <v>88</v>
      </c>
      <c r="J41" s="61" t="s">
        <v>88</v>
      </c>
      <c r="K41" s="61" t="s">
        <v>87</v>
      </c>
      <c r="L41" s="61" t="s">
        <v>88</v>
      </c>
      <c r="M41" s="61" t="s">
        <v>87</v>
      </c>
      <c r="N41" s="61" t="s">
        <v>89</v>
      </c>
      <c r="O41" s="61" t="s">
        <v>88</v>
      </c>
      <c r="P41" s="61" t="s">
        <v>87</v>
      </c>
      <c r="Q41" s="61" t="s">
        <v>87</v>
      </c>
      <c r="R41" s="61" t="s">
        <v>88</v>
      </c>
      <c r="S41" s="61" t="s">
        <v>88</v>
      </c>
      <c r="T41" s="62" t="s">
        <v>88</v>
      </c>
      <c r="U41" s="61" t="s">
        <v>88</v>
      </c>
      <c r="V41" s="61" t="s">
        <v>87</v>
      </c>
      <c r="W41" s="61" t="s">
        <v>88</v>
      </c>
      <c r="X41" s="61" t="s">
        <v>87</v>
      </c>
      <c r="Y41" s="61" t="s">
        <v>87</v>
      </c>
      <c r="Z41" s="61" t="s">
        <v>88</v>
      </c>
      <c r="AA41" s="61" t="s">
        <v>88</v>
      </c>
      <c r="AB41" s="61" t="s">
        <v>88</v>
      </c>
      <c r="AC41" s="61" t="s">
        <v>87</v>
      </c>
      <c r="AD41" s="61" t="s">
        <v>87</v>
      </c>
      <c r="AE41" s="61" t="s">
        <v>88</v>
      </c>
      <c r="AF41" s="61" t="s">
        <v>89</v>
      </c>
      <c r="AG41" s="62" t="s">
        <v>90</v>
      </c>
      <c r="AH41" s="61" t="s">
        <v>88</v>
      </c>
      <c r="AI41" s="61" t="s">
        <v>87</v>
      </c>
      <c r="AK41" s="93">
        <f t="shared" si="4"/>
        <v>11</v>
      </c>
      <c r="AL41" s="94">
        <f t="shared" si="0"/>
        <v>19</v>
      </c>
      <c r="AM41" s="94">
        <f t="shared" si="3"/>
        <v>2</v>
      </c>
      <c r="AN41" s="95">
        <v>1</v>
      </c>
      <c r="AO41" s="76"/>
    </row>
    <row r="42" spans="1:41" ht="39.950000000000003" customHeight="1" thickTop="1" thickBot="1" x14ac:dyDescent="0.3">
      <c r="A42" s="104" t="s">
        <v>40</v>
      </c>
      <c r="B42" s="108"/>
      <c r="C42" s="51" t="s">
        <v>88</v>
      </c>
      <c r="D42" s="51" t="s">
        <v>87</v>
      </c>
      <c r="E42" s="51" t="s">
        <v>88</v>
      </c>
      <c r="F42" s="51" t="s">
        <v>88</v>
      </c>
      <c r="G42" s="51" t="s">
        <v>88</v>
      </c>
      <c r="H42" s="51" t="s">
        <v>88</v>
      </c>
      <c r="I42" s="51" t="s">
        <v>88</v>
      </c>
      <c r="J42" s="51" t="s">
        <v>88</v>
      </c>
      <c r="K42" s="51" t="s">
        <v>87</v>
      </c>
      <c r="L42" s="51" t="s">
        <v>88</v>
      </c>
      <c r="M42" s="51" t="s">
        <v>87</v>
      </c>
      <c r="N42" s="13" t="s">
        <v>89</v>
      </c>
      <c r="O42" s="51" t="s">
        <v>88</v>
      </c>
      <c r="P42" s="51" t="s">
        <v>87</v>
      </c>
      <c r="Q42" s="51" t="s">
        <v>87</v>
      </c>
      <c r="R42" s="22" t="s">
        <v>88</v>
      </c>
      <c r="S42" s="23" t="s">
        <v>88</v>
      </c>
      <c r="T42" s="55" t="s">
        <v>88</v>
      </c>
      <c r="U42" s="25" t="s">
        <v>88</v>
      </c>
      <c r="V42" s="27" t="s">
        <v>87</v>
      </c>
      <c r="W42" s="29" t="s">
        <v>88</v>
      </c>
      <c r="X42" s="51" t="s">
        <v>87</v>
      </c>
      <c r="Y42" s="32" t="s">
        <v>87</v>
      </c>
      <c r="Z42" s="34" t="s">
        <v>88</v>
      </c>
      <c r="AA42" s="36" t="s">
        <v>88</v>
      </c>
      <c r="AB42" s="37" t="s">
        <v>88</v>
      </c>
      <c r="AC42" s="51" t="s">
        <v>87</v>
      </c>
      <c r="AD42" s="51" t="s">
        <v>87</v>
      </c>
      <c r="AE42" s="43" t="s">
        <v>88</v>
      </c>
      <c r="AF42" s="45" t="s">
        <v>88</v>
      </c>
      <c r="AG42" s="55" t="s">
        <v>88</v>
      </c>
      <c r="AH42" s="48" t="s">
        <v>88</v>
      </c>
      <c r="AI42" s="51" t="s">
        <v>87</v>
      </c>
      <c r="AK42" s="93">
        <f t="shared" si="4"/>
        <v>11</v>
      </c>
      <c r="AL42" s="94">
        <f t="shared" si="0"/>
        <v>21</v>
      </c>
      <c r="AM42" s="94">
        <f t="shared" si="3"/>
        <v>1</v>
      </c>
      <c r="AN42" s="95">
        <v>0</v>
      </c>
      <c r="AO42" s="76"/>
    </row>
    <row r="43" spans="1:41" ht="39.950000000000003" customHeight="1" thickTop="1" thickBot="1" x14ac:dyDescent="0.3">
      <c r="A43" s="106" t="s">
        <v>41</v>
      </c>
      <c r="B43" s="107"/>
      <c r="C43" s="61" t="s">
        <v>88</v>
      </c>
      <c r="D43" s="61" t="s">
        <v>87</v>
      </c>
      <c r="E43" s="61" t="s">
        <v>88</v>
      </c>
      <c r="F43" s="61" t="s">
        <v>88</v>
      </c>
      <c r="G43" s="61" t="s">
        <v>88</v>
      </c>
      <c r="H43" s="61" t="s">
        <v>88</v>
      </c>
      <c r="I43" s="61" t="s">
        <v>88</v>
      </c>
      <c r="J43" s="61" t="s">
        <v>88</v>
      </c>
      <c r="K43" s="61" t="s">
        <v>87</v>
      </c>
      <c r="L43" s="61" t="s">
        <v>88</v>
      </c>
      <c r="M43" s="61" t="s">
        <v>87</v>
      </c>
      <c r="N43" s="61" t="s">
        <v>89</v>
      </c>
      <c r="O43" s="61" t="s">
        <v>88</v>
      </c>
      <c r="P43" s="61" t="s">
        <v>87</v>
      </c>
      <c r="Q43" s="61" t="s">
        <v>87</v>
      </c>
      <c r="R43" s="61" t="s">
        <v>88</v>
      </c>
      <c r="S43" s="61" t="s">
        <v>88</v>
      </c>
      <c r="T43" s="62" t="s">
        <v>88</v>
      </c>
      <c r="U43" s="61" t="s">
        <v>88</v>
      </c>
      <c r="V43" s="61" t="s">
        <v>87</v>
      </c>
      <c r="W43" s="61" t="s">
        <v>88</v>
      </c>
      <c r="X43" s="61" t="s">
        <v>87</v>
      </c>
      <c r="Y43" s="61" t="s">
        <v>87</v>
      </c>
      <c r="Z43" s="61" t="s">
        <v>88</v>
      </c>
      <c r="AA43" s="61" t="s">
        <v>88</v>
      </c>
      <c r="AB43" s="61" t="s">
        <v>88</v>
      </c>
      <c r="AC43" s="61" t="s">
        <v>87</v>
      </c>
      <c r="AD43" s="61" t="s">
        <v>87</v>
      </c>
      <c r="AE43" s="61" t="s">
        <v>88</v>
      </c>
      <c r="AF43" s="61" t="s">
        <v>88</v>
      </c>
      <c r="AG43" s="62" t="s">
        <v>90</v>
      </c>
      <c r="AH43" s="61" t="s">
        <v>88</v>
      </c>
      <c r="AI43" s="61" t="s">
        <v>87</v>
      </c>
      <c r="AK43" s="93">
        <f t="shared" si="4"/>
        <v>11</v>
      </c>
      <c r="AL43" s="94">
        <f>COUNTIF(C43:AI43,"IC")</f>
        <v>20</v>
      </c>
      <c r="AM43" s="94">
        <f t="shared" si="3"/>
        <v>1</v>
      </c>
      <c r="AN43" s="95">
        <f>COUNTIF(C43:AI43,"NA")</f>
        <v>1</v>
      </c>
      <c r="AO43" s="76"/>
    </row>
    <row r="44" spans="1:41" ht="39.950000000000003" customHeight="1" thickTop="1" thickBot="1" x14ac:dyDescent="0.3">
      <c r="A44" s="104" t="s">
        <v>42</v>
      </c>
      <c r="B44" s="108"/>
      <c r="C44" s="51" t="s">
        <v>88</v>
      </c>
      <c r="D44" s="51" t="s">
        <v>87</v>
      </c>
      <c r="E44" s="51" t="s">
        <v>88</v>
      </c>
      <c r="F44" s="51" t="s">
        <v>88</v>
      </c>
      <c r="G44" s="51" t="s">
        <v>88</v>
      </c>
      <c r="H44" s="51" t="s">
        <v>88</v>
      </c>
      <c r="I44" s="51" t="s">
        <v>88</v>
      </c>
      <c r="J44" s="51" t="s">
        <v>88</v>
      </c>
      <c r="K44" s="51" t="s">
        <v>87</v>
      </c>
      <c r="L44" s="51" t="s">
        <v>88</v>
      </c>
      <c r="M44" s="51" t="s">
        <v>87</v>
      </c>
      <c r="N44" s="13" t="s">
        <v>89</v>
      </c>
      <c r="O44" s="51" t="s">
        <v>88</v>
      </c>
      <c r="P44" s="51" t="s">
        <v>87</v>
      </c>
      <c r="Q44" s="51" t="s">
        <v>87</v>
      </c>
      <c r="R44" s="22" t="s">
        <v>88</v>
      </c>
      <c r="S44" s="23" t="s">
        <v>88</v>
      </c>
      <c r="T44" s="55" t="s">
        <v>88</v>
      </c>
      <c r="U44" s="25" t="s">
        <v>88</v>
      </c>
      <c r="V44" s="27" t="s">
        <v>87</v>
      </c>
      <c r="W44" s="29" t="s">
        <v>88</v>
      </c>
      <c r="X44" s="51" t="s">
        <v>87</v>
      </c>
      <c r="Y44" s="32" t="s">
        <v>87</v>
      </c>
      <c r="Z44" s="34" t="s">
        <v>88</v>
      </c>
      <c r="AA44" s="36" t="s">
        <v>88</v>
      </c>
      <c r="AB44" s="37" t="s">
        <v>88</v>
      </c>
      <c r="AC44" s="51" t="s">
        <v>87</v>
      </c>
      <c r="AD44" s="51" t="s">
        <v>87</v>
      </c>
      <c r="AE44" s="43" t="s">
        <v>88</v>
      </c>
      <c r="AF44" s="45" t="s">
        <v>90</v>
      </c>
      <c r="AG44" s="55" t="s">
        <v>90</v>
      </c>
      <c r="AH44" s="48" t="s">
        <v>88</v>
      </c>
      <c r="AI44" s="51" t="s">
        <v>87</v>
      </c>
      <c r="AK44" s="93">
        <f t="shared" si="4"/>
        <v>11</v>
      </c>
      <c r="AL44" s="94">
        <f t="shared" ref="AL44:AL54" si="5">COUNTIF(C44:AI44,"IC")</f>
        <v>19</v>
      </c>
      <c r="AM44" s="94">
        <f t="shared" si="3"/>
        <v>1</v>
      </c>
      <c r="AN44" s="95">
        <f>COUNTIF(C44:AI44,"NA")</f>
        <v>2</v>
      </c>
      <c r="AO44" s="76"/>
    </row>
    <row r="45" spans="1:41" ht="39.950000000000003" customHeight="1" thickTop="1" thickBot="1" x14ac:dyDescent="0.3">
      <c r="A45" s="106" t="s">
        <v>43</v>
      </c>
      <c r="B45" s="107"/>
      <c r="C45" s="61" t="s">
        <v>88</v>
      </c>
      <c r="D45" s="61" t="s">
        <v>87</v>
      </c>
      <c r="E45" s="61" t="s">
        <v>88</v>
      </c>
      <c r="F45" s="61" t="s">
        <v>88</v>
      </c>
      <c r="G45" s="61" t="s">
        <v>88</v>
      </c>
      <c r="H45" s="61" t="s">
        <v>88</v>
      </c>
      <c r="I45" s="61" t="s">
        <v>88</v>
      </c>
      <c r="J45" s="61" t="s">
        <v>88</v>
      </c>
      <c r="K45" s="61" t="s">
        <v>87</v>
      </c>
      <c r="L45" s="61" t="s">
        <v>88</v>
      </c>
      <c r="M45" s="61" t="s">
        <v>87</v>
      </c>
      <c r="N45" s="61" t="s">
        <v>89</v>
      </c>
      <c r="O45" s="61" t="s">
        <v>88</v>
      </c>
      <c r="P45" s="61" t="s">
        <v>87</v>
      </c>
      <c r="Q45" s="61" t="s">
        <v>87</v>
      </c>
      <c r="R45" s="61" t="s">
        <v>88</v>
      </c>
      <c r="S45" s="61" t="s">
        <v>88</v>
      </c>
      <c r="T45" s="62" t="s">
        <v>88</v>
      </c>
      <c r="U45" s="61" t="s">
        <v>88</v>
      </c>
      <c r="V45" s="61" t="s">
        <v>87</v>
      </c>
      <c r="W45" s="61" t="s">
        <v>88</v>
      </c>
      <c r="X45" s="61" t="s">
        <v>87</v>
      </c>
      <c r="Y45" s="61" t="s">
        <v>87</v>
      </c>
      <c r="Z45" s="61" t="s">
        <v>88</v>
      </c>
      <c r="AA45" s="61" t="s">
        <v>88</v>
      </c>
      <c r="AB45" s="61" t="s">
        <v>88</v>
      </c>
      <c r="AC45" s="61" t="s">
        <v>87</v>
      </c>
      <c r="AD45" s="61" t="s">
        <v>87</v>
      </c>
      <c r="AE45" s="61" t="s">
        <v>88</v>
      </c>
      <c r="AF45" s="61" t="s">
        <v>87</v>
      </c>
      <c r="AG45" s="62" t="s">
        <v>88</v>
      </c>
      <c r="AH45" s="61" t="s">
        <v>88</v>
      </c>
      <c r="AI45" s="61" t="s">
        <v>87</v>
      </c>
      <c r="AK45" s="93">
        <f t="shared" si="4"/>
        <v>12</v>
      </c>
      <c r="AL45" s="94">
        <f t="shared" si="5"/>
        <v>20</v>
      </c>
      <c r="AM45" s="94">
        <f t="shared" si="3"/>
        <v>1</v>
      </c>
      <c r="AN45" s="95">
        <v>0</v>
      </c>
      <c r="AO45" s="76"/>
    </row>
    <row r="46" spans="1:41" ht="39.950000000000003" customHeight="1" thickTop="1" thickBot="1" x14ac:dyDescent="0.3">
      <c r="A46" s="104" t="s">
        <v>44</v>
      </c>
      <c r="B46" s="108"/>
      <c r="C46" s="51" t="s">
        <v>88</v>
      </c>
      <c r="D46" s="51" t="s">
        <v>87</v>
      </c>
      <c r="E46" s="51" t="s">
        <v>88</v>
      </c>
      <c r="F46" s="51" t="s">
        <v>88</v>
      </c>
      <c r="G46" s="51" t="s">
        <v>88</v>
      </c>
      <c r="H46" s="51" t="s">
        <v>88</v>
      </c>
      <c r="I46" s="51" t="s">
        <v>87</v>
      </c>
      <c r="J46" s="51" t="s">
        <v>88</v>
      </c>
      <c r="K46" s="51" t="s">
        <v>87</v>
      </c>
      <c r="L46" s="9" t="s">
        <v>88</v>
      </c>
      <c r="M46" s="51" t="s">
        <v>87</v>
      </c>
      <c r="N46" s="13" t="s">
        <v>89</v>
      </c>
      <c r="O46" s="15" t="s">
        <v>88</v>
      </c>
      <c r="P46" s="51" t="s">
        <v>87</v>
      </c>
      <c r="Q46" s="20" t="s">
        <v>87</v>
      </c>
      <c r="R46" s="22" t="s">
        <v>88</v>
      </c>
      <c r="S46" s="23" t="s">
        <v>87</v>
      </c>
      <c r="T46" s="55" t="s">
        <v>88</v>
      </c>
      <c r="U46" s="25" t="s">
        <v>88</v>
      </c>
      <c r="V46" s="27" t="s">
        <v>87</v>
      </c>
      <c r="W46" s="29" t="s">
        <v>88</v>
      </c>
      <c r="X46" s="51" t="s">
        <v>87</v>
      </c>
      <c r="Y46" s="32" t="s">
        <v>87</v>
      </c>
      <c r="Z46" s="34" t="s">
        <v>88</v>
      </c>
      <c r="AA46" s="36" t="s">
        <v>88</v>
      </c>
      <c r="AB46" s="37" t="s">
        <v>88</v>
      </c>
      <c r="AC46" s="51" t="s">
        <v>87</v>
      </c>
      <c r="AD46" s="51" t="s">
        <v>87</v>
      </c>
      <c r="AE46" s="43" t="s">
        <v>88</v>
      </c>
      <c r="AF46" s="45" t="s">
        <v>88</v>
      </c>
      <c r="AG46" s="55" t="s">
        <v>88</v>
      </c>
      <c r="AH46" s="48" t="s">
        <v>88</v>
      </c>
      <c r="AI46" s="51" t="s">
        <v>87</v>
      </c>
      <c r="AK46" s="93">
        <f t="shared" si="4"/>
        <v>13</v>
      </c>
      <c r="AL46" s="94">
        <f t="shared" si="5"/>
        <v>19</v>
      </c>
      <c r="AM46" s="94">
        <f t="shared" si="3"/>
        <v>1</v>
      </c>
      <c r="AN46" s="95">
        <v>0</v>
      </c>
      <c r="AO46" s="76"/>
    </row>
    <row r="47" spans="1:41" ht="39.950000000000003" customHeight="1" thickTop="1" thickBot="1" x14ac:dyDescent="0.3">
      <c r="A47" s="106" t="s">
        <v>45</v>
      </c>
      <c r="B47" s="107"/>
      <c r="C47" s="61" t="s">
        <v>88</v>
      </c>
      <c r="D47" s="61" t="s">
        <v>87</v>
      </c>
      <c r="E47" s="61" t="s">
        <v>88</v>
      </c>
      <c r="F47" s="61" t="s">
        <v>88</v>
      </c>
      <c r="G47" s="61" t="s">
        <v>88</v>
      </c>
      <c r="H47" s="61" t="s">
        <v>88</v>
      </c>
      <c r="I47" s="61" t="s">
        <v>87</v>
      </c>
      <c r="J47" s="61" t="s">
        <v>88</v>
      </c>
      <c r="K47" s="61" t="s">
        <v>87</v>
      </c>
      <c r="L47" s="61" t="s">
        <v>88</v>
      </c>
      <c r="M47" s="61" t="s">
        <v>87</v>
      </c>
      <c r="N47" s="61" t="s">
        <v>89</v>
      </c>
      <c r="O47" s="61" t="s">
        <v>88</v>
      </c>
      <c r="P47" s="61" t="s">
        <v>89</v>
      </c>
      <c r="Q47" s="61" t="s">
        <v>87</v>
      </c>
      <c r="R47" s="61" t="s">
        <v>88</v>
      </c>
      <c r="S47" s="61" t="s">
        <v>87</v>
      </c>
      <c r="T47" s="62" t="s">
        <v>88</v>
      </c>
      <c r="U47" s="61" t="s">
        <v>88</v>
      </c>
      <c r="V47" s="61" t="s">
        <v>87</v>
      </c>
      <c r="W47" s="61" t="s">
        <v>88</v>
      </c>
      <c r="X47" s="61" t="s">
        <v>87</v>
      </c>
      <c r="Y47" s="61" t="s">
        <v>87</v>
      </c>
      <c r="Z47" s="61" t="s">
        <v>88</v>
      </c>
      <c r="AA47" s="61" t="s">
        <v>88</v>
      </c>
      <c r="AB47" s="61" t="s">
        <v>88</v>
      </c>
      <c r="AC47" s="61" t="s">
        <v>87</v>
      </c>
      <c r="AD47" s="61" t="s">
        <v>87</v>
      </c>
      <c r="AE47" s="61" t="s">
        <v>88</v>
      </c>
      <c r="AF47" s="61" t="s">
        <v>88</v>
      </c>
      <c r="AG47" s="62" t="s">
        <v>88</v>
      </c>
      <c r="AH47" s="61" t="s">
        <v>88</v>
      </c>
      <c r="AI47" s="61" t="s">
        <v>87</v>
      </c>
      <c r="AK47" s="93">
        <f t="shared" si="4"/>
        <v>12</v>
      </c>
      <c r="AL47" s="94">
        <f t="shared" si="5"/>
        <v>19</v>
      </c>
      <c r="AM47" s="94">
        <f t="shared" si="3"/>
        <v>2</v>
      </c>
      <c r="AN47" s="95">
        <v>0</v>
      </c>
      <c r="AO47" s="76"/>
    </row>
    <row r="48" spans="1:41" ht="39.950000000000003" customHeight="1" thickTop="1" thickBot="1" x14ac:dyDescent="0.3">
      <c r="A48" s="56" t="s">
        <v>46</v>
      </c>
      <c r="B48" s="60"/>
      <c r="C48" s="51" t="s">
        <v>88</v>
      </c>
      <c r="D48" s="51" t="s">
        <v>87</v>
      </c>
      <c r="E48" s="51" t="s">
        <v>87</v>
      </c>
      <c r="F48" s="51" t="s">
        <v>88</v>
      </c>
      <c r="G48" s="51" t="s">
        <v>88</v>
      </c>
      <c r="H48" s="51" t="s">
        <v>88</v>
      </c>
      <c r="I48" s="51" t="s">
        <v>87</v>
      </c>
      <c r="J48" s="51" t="s">
        <v>88</v>
      </c>
      <c r="K48" s="51" t="s">
        <v>87</v>
      </c>
      <c r="L48" s="9" t="s">
        <v>88</v>
      </c>
      <c r="M48" s="51" t="s">
        <v>87</v>
      </c>
      <c r="N48" s="13" t="s">
        <v>89</v>
      </c>
      <c r="O48" s="15" t="s">
        <v>88</v>
      </c>
      <c r="P48" s="18" t="s">
        <v>88</v>
      </c>
      <c r="Q48" s="20" t="s">
        <v>87</v>
      </c>
      <c r="R48" s="22" t="s">
        <v>88</v>
      </c>
      <c r="S48" s="23" t="s">
        <v>87</v>
      </c>
      <c r="T48" s="55" t="s">
        <v>88</v>
      </c>
      <c r="U48" s="25" t="s">
        <v>88</v>
      </c>
      <c r="V48" s="27" t="s">
        <v>87</v>
      </c>
      <c r="W48" s="29" t="s">
        <v>88</v>
      </c>
      <c r="X48" s="51" t="s">
        <v>87</v>
      </c>
      <c r="Y48" s="32" t="s">
        <v>87</v>
      </c>
      <c r="Z48" s="34" t="s">
        <v>88</v>
      </c>
      <c r="AA48" s="36" t="s">
        <v>88</v>
      </c>
      <c r="AB48" s="37" t="s">
        <v>88</v>
      </c>
      <c r="AC48" s="39" t="s">
        <v>90</v>
      </c>
      <c r="AD48" s="51" t="s">
        <v>87</v>
      </c>
      <c r="AE48" s="43" t="s">
        <v>88</v>
      </c>
      <c r="AF48" s="45" t="s">
        <v>88</v>
      </c>
      <c r="AG48" s="55" t="s">
        <v>88</v>
      </c>
      <c r="AH48" s="48" t="s">
        <v>88</v>
      </c>
      <c r="AI48" s="51" t="s">
        <v>87</v>
      </c>
      <c r="AK48" s="93">
        <f t="shared" si="4"/>
        <v>12</v>
      </c>
      <c r="AL48" s="94">
        <f t="shared" si="5"/>
        <v>19</v>
      </c>
      <c r="AM48" s="94">
        <f t="shared" si="3"/>
        <v>1</v>
      </c>
      <c r="AN48" s="95">
        <v>1</v>
      </c>
      <c r="AO48" s="76"/>
    </row>
    <row r="49" spans="1:79" ht="39.950000000000003" customHeight="1" thickTop="1" thickBot="1" x14ac:dyDescent="0.3">
      <c r="A49" s="106" t="s">
        <v>47</v>
      </c>
      <c r="B49" s="107"/>
      <c r="C49" s="61" t="s">
        <v>88</v>
      </c>
      <c r="D49" s="61" t="s">
        <v>87</v>
      </c>
      <c r="E49" s="61" t="s">
        <v>88</v>
      </c>
      <c r="F49" s="61" t="s">
        <v>88</v>
      </c>
      <c r="G49" s="61" t="s">
        <v>88</v>
      </c>
      <c r="H49" s="61" t="s">
        <v>88</v>
      </c>
      <c r="I49" s="61" t="s">
        <v>87</v>
      </c>
      <c r="J49" s="61" t="s">
        <v>88</v>
      </c>
      <c r="K49" s="61" t="s">
        <v>87</v>
      </c>
      <c r="L49" s="61" t="s">
        <v>88</v>
      </c>
      <c r="M49" s="61" t="s">
        <v>87</v>
      </c>
      <c r="N49" s="61" t="s">
        <v>89</v>
      </c>
      <c r="O49" s="61" t="s">
        <v>88</v>
      </c>
      <c r="P49" s="61" t="s">
        <v>87</v>
      </c>
      <c r="Q49" s="61" t="s">
        <v>87</v>
      </c>
      <c r="R49" s="61" t="s">
        <v>88</v>
      </c>
      <c r="S49" s="61" t="s">
        <v>87</v>
      </c>
      <c r="T49" s="62" t="s">
        <v>88</v>
      </c>
      <c r="U49" s="61" t="s">
        <v>88</v>
      </c>
      <c r="V49" s="61" t="s">
        <v>87</v>
      </c>
      <c r="W49" s="61" t="s">
        <v>88</v>
      </c>
      <c r="X49" s="61" t="s">
        <v>87</v>
      </c>
      <c r="Y49" s="61" t="s">
        <v>87</v>
      </c>
      <c r="Z49" s="61" t="s">
        <v>88</v>
      </c>
      <c r="AA49" s="61" t="s">
        <v>88</v>
      </c>
      <c r="AB49" s="61" t="s">
        <v>88</v>
      </c>
      <c r="AC49" s="61" t="s">
        <v>87</v>
      </c>
      <c r="AD49" s="61" t="s">
        <v>87</v>
      </c>
      <c r="AE49" s="61" t="s">
        <v>88</v>
      </c>
      <c r="AF49" s="61" t="s">
        <v>88</v>
      </c>
      <c r="AG49" s="62" t="s">
        <v>88</v>
      </c>
      <c r="AH49" s="61" t="s">
        <v>88</v>
      </c>
      <c r="AI49" s="61" t="s">
        <v>87</v>
      </c>
      <c r="AK49" s="93">
        <f t="shared" si="4"/>
        <v>13</v>
      </c>
      <c r="AL49" s="94">
        <f t="shared" si="5"/>
        <v>19</v>
      </c>
      <c r="AM49" s="94">
        <f t="shared" si="3"/>
        <v>1</v>
      </c>
      <c r="AN49" s="95">
        <v>0</v>
      </c>
      <c r="AO49" s="76"/>
    </row>
    <row r="50" spans="1:79" ht="39.950000000000003" customHeight="1" thickTop="1" thickBot="1" x14ac:dyDescent="0.3">
      <c r="A50" s="104" t="s">
        <v>48</v>
      </c>
      <c r="B50" s="105"/>
      <c r="C50" s="51" t="s">
        <v>87</v>
      </c>
      <c r="D50" s="51" t="s">
        <v>87</v>
      </c>
      <c r="E50" s="51" t="s">
        <v>88</v>
      </c>
      <c r="F50" s="51" t="s">
        <v>88</v>
      </c>
      <c r="G50" s="51" t="s">
        <v>88</v>
      </c>
      <c r="H50" s="51" t="s">
        <v>88</v>
      </c>
      <c r="I50" s="51" t="s">
        <v>87</v>
      </c>
      <c r="J50" s="51" t="s">
        <v>88</v>
      </c>
      <c r="K50" s="51" t="s">
        <v>87</v>
      </c>
      <c r="L50" s="9" t="s">
        <v>88</v>
      </c>
      <c r="M50" s="11" t="s">
        <v>87</v>
      </c>
      <c r="N50" s="13" t="s">
        <v>89</v>
      </c>
      <c r="O50" s="15" t="s">
        <v>88</v>
      </c>
      <c r="P50" s="17" t="s">
        <v>88</v>
      </c>
      <c r="Q50" s="20" t="s">
        <v>87</v>
      </c>
      <c r="R50" s="22" t="s">
        <v>88</v>
      </c>
      <c r="S50" s="23" t="s">
        <v>87</v>
      </c>
      <c r="T50" s="55" t="s">
        <v>90</v>
      </c>
      <c r="U50" s="25" t="s">
        <v>88</v>
      </c>
      <c r="V50" s="27" t="s">
        <v>87</v>
      </c>
      <c r="W50" s="29" t="s">
        <v>88</v>
      </c>
      <c r="X50" s="51" t="s">
        <v>87</v>
      </c>
      <c r="Y50" s="32" t="s">
        <v>87</v>
      </c>
      <c r="Z50" s="34" t="s">
        <v>88</v>
      </c>
      <c r="AA50" s="36" t="s">
        <v>88</v>
      </c>
      <c r="AB50" s="37" t="s">
        <v>88</v>
      </c>
      <c r="AC50" s="39" t="s">
        <v>90</v>
      </c>
      <c r="AD50" s="51" t="s">
        <v>87</v>
      </c>
      <c r="AE50" s="43" t="s">
        <v>88</v>
      </c>
      <c r="AF50" s="45" t="s">
        <v>88</v>
      </c>
      <c r="AG50" s="55" t="s">
        <v>88</v>
      </c>
      <c r="AH50" s="48" t="s">
        <v>88</v>
      </c>
      <c r="AI50" s="51" t="s">
        <v>87</v>
      </c>
      <c r="AK50" s="93">
        <f t="shared" si="4"/>
        <v>12</v>
      </c>
      <c r="AL50" s="94">
        <f t="shared" si="5"/>
        <v>18</v>
      </c>
      <c r="AM50" s="94">
        <f t="shared" si="3"/>
        <v>1</v>
      </c>
      <c r="AN50" s="95">
        <f>COUNTIF(C50:AI50,"NA")</f>
        <v>2</v>
      </c>
      <c r="AO50" s="76"/>
    </row>
    <row r="51" spans="1:79" ht="39.950000000000003" customHeight="1" thickTop="1" thickBot="1" x14ac:dyDescent="0.3">
      <c r="A51" s="106" t="s">
        <v>49</v>
      </c>
      <c r="B51" s="107"/>
      <c r="C51" s="61" t="s">
        <v>88</v>
      </c>
      <c r="D51" s="61" t="s">
        <v>87</v>
      </c>
      <c r="E51" s="61" t="s">
        <v>88</v>
      </c>
      <c r="F51" s="61" t="s">
        <v>88</v>
      </c>
      <c r="G51" s="61" t="s">
        <v>88</v>
      </c>
      <c r="H51" s="61" t="s">
        <v>88</v>
      </c>
      <c r="I51" s="61" t="s">
        <v>87</v>
      </c>
      <c r="J51" s="61" t="s">
        <v>88</v>
      </c>
      <c r="K51" s="61" t="s">
        <v>87</v>
      </c>
      <c r="L51" s="61" t="s">
        <v>88</v>
      </c>
      <c r="M51" s="61" t="s">
        <v>87</v>
      </c>
      <c r="N51" s="61" t="s">
        <v>89</v>
      </c>
      <c r="O51" s="61" t="s">
        <v>88</v>
      </c>
      <c r="P51" s="61" t="s">
        <v>88</v>
      </c>
      <c r="Q51" s="61" t="s">
        <v>87</v>
      </c>
      <c r="R51" s="61" t="s">
        <v>88</v>
      </c>
      <c r="S51" s="61" t="s">
        <v>87</v>
      </c>
      <c r="T51" s="62" t="s">
        <v>90</v>
      </c>
      <c r="U51" s="61" t="s">
        <v>88</v>
      </c>
      <c r="V51" s="61" t="s">
        <v>87</v>
      </c>
      <c r="W51" s="61" t="s">
        <v>88</v>
      </c>
      <c r="X51" s="61" t="s">
        <v>87</v>
      </c>
      <c r="Y51" s="61" t="s">
        <v>87</v>
      </c>
      <c r="Z51" s="61" t="s">
        <v>88</v>
      </c>
      <c r="AA51" s="61" t="s">
        <v>88</v>
      </c>
      <c r="AB51" s="61" t="s">
        <v>88</v>
      </c>
      <c r="AC51" s="61" t="s">
        <v>90</v>
      </c>
      <c r="AD51" s="61" t="s">
        <v>87</v>
      </c>
      <c r="AE51" s="61" t="s">
        <v>88</v>
      </c>
      <c r="AF51" s="61" t="s">
        <v>88</v>
      </c>
      <c r="AG51" s="62" t="s">
        <v>88</v>
      </c>
      <c r="AH51" s="61" t="s">
        <v>88</v>
      </c>
      <c r="AI51" s="61" t="s">
        <v>87</v>
      </c>
      <c r="AK51" s="93">
        <f t="shared" si="4"/>
        <v>11</v>
      </c>
      <c r="AL51" s="94">
        <f t="shared" si="5"/>
        <v>19</v>
      </c>
      <c r="AM51" s="94">
        <f t="shared" si="3"/>
        <v>1</v>
      </c>
      <c r="AN51" s="95">
        <f>COUNTIF(C51:AI51,"NA")</f>
        <v>2</v>
      </c>
      <c r="AO51" s="76"/>
    </row>
    <row r="52" spans="1:79" ht="39.950000000000003" customHeight="1" thickTop="1" thickBot="1" x14ac:dyDescent="0.3">
      <c r="A52" s="104" t="s">
        <v>50</v>
      </c>
      <c r="B52" s="105"/>
      <c r="C52" s="51" t="s">
        <v>88</v>
      </c>
      <c r="D52" s="51" t="s">
        <v>87</v>
      </c>
      <c r="E52" s="51" t="s">
        <v>88</v>
      </c>
      <c r="F52" s="51" t="s">
        <v>88</v>
      </c>
      <c r="G52" s="51" t="s">
        <v>88</v>
      </c>
      <c r="H52" s="51" t="s">
        <v>88</v>
      </c>
      <c r="I52" s="51" t="s">
        <v>87</v>
      </c>
      <c r="J52" s="51" t="s">
        <v>88</v>
      </c>
      <c r="K52" s="51" t="s">
        <v>87</v>
      </c>
      <c r="L52" s="9" t="s">
        <v>88</v>
      </c>
      <c r="M52" s="11" t="s">
        <v>87</v>
      </c>
      <c r="N52" s="13" t="s">
        <v>89</v>
      </c>
      <c r="O52" s="15" t="s">
        <v>88</v>
      </c>
      <c r="P52" s="17" t="s">
        <v>88</v>
      </c>
      <c r="Q52" s="20" t="s">
        <v>87</v>
      </c>
      <c r="R52" s="22" t="s">
        <v>88</v>
      </c>
      <c r="S52" s="23" t="s">
        <v>87</v>
      </c>
      <c r="T52" s="55" t="s">
        <v>90</v>
      </c>
      <c r="U52" s="25" t="s">
        <v>88</v>
      </c>
      <c r="V52" s="27" t="s">
        <v>87</v>
      </c>
      <c r="W52" s="29" t="s">
        <v>88</v>
      </c>
      <c r="X52" s="51" t="s">
        <v>87</v>
      </c>
      <c r="Y52" s="32" t="s">
        <v>87</v>
      </c>
      <c r="Z52" s="34" t="s">
        <v>88</v>
      </c>
      <c r="AA52" s="36" t="s">
        <v>88</v>
      </c>
      <c r="AB52" s="37" t="s">
        <v>88</v>
      </c>
      <c r="AC52" s="39" t="s">
        <v>90</v>
      </c>
      <c r="AD52" s="51" t="s">
        <v>87</v>
      </c>
      <c r="AE52" s="43" t="s">
        <v>88</v>
      </c>
      <c r="AF52" s="45" t="s">
        <v>88</v>
      </c>
      <c r="AG52" s="55" t="s">
        <v>88</v>
      </c>
      <c r="AH52" s="48" t="s">
        <v>88</v>
      </c>
      <c r="AI52" s="51" t="s">
        <v>87</v>
      </c>
      <c r="AK52" s="93">
        <f t="shared" si="4"/>
        <v>11</v>
      </c>
      <c r="AL52" s="94">
        <f t="shared" si="5"/>
        <v>19</v>
      </c>
      <c r="AM52" s="94">
        <f t="shared" si="3"/>
        <v>1</v>
      </c>
      <c r="AN52" s="95">
        <f>COUNTIF(C52:AI52,"NA")</f>
        <v>2</v>
      </c>
      <c r="AO52" s="76"/>
    </row>
    <row r="53" spans="1:79" ht="39.950000000000003" customHeight="1" thickTop="1" thickBot="1" x14ac:dyDescent="0.3">
      <c r="A53" s="106" t="s">
        <v>51</v>
      </c>
      <c r="B53" s="107"/>
      <c r="C53" s="61" t="s">
        <v>88</v>
      </c>
      <c r="D53" s="61" t="s">
        <v>87</v>
      </c>
      <c r="E53" s="61" t="s">
        <v>88</v>
      </c>
      <c r="F53" s="61" t="s">
        <v>88</v>
      </c>
      <c r="G53" s="61" t="s">
        <v>88</v>
      </c>
      <c r="H53" s="61" t="s">
        <v>88</v>
      </c>
      <c r="I53" s="61" t="s">
        <v>87</v>
      </c>
      <c r="J53" s="61" t="s">
        <v>88</v>
      </c>
      <c r="K53" s="61" t="s">
        <v>87</v>
      </c>
      <c r="L53" s="61" t="s">
        <v>88</v>
      </c>
      <c r="M53" s="61" t="s">
        <v>87</v>
      </c>
      <c r="N53" s="61" t="s">
        <v>89</v>
      </c>
      <c r="O53" s="61" t="s">
        <v>88</v>
      </c>
      <c r="P53" s="61" t="s">
        <v>88</v>
      </c>
      <c r="Q53" s="61" t="s">
        <v>87</v>
      </c>
      <c r="R53" s="61" t="s">
        <v>88</v>
      </c>
      <c r="S53" s="61" t="s">
        <v>87</v>
      </c>
      <c r="T53" s="62" t="s">
        <v>90</v>
      </c>
      <c r="U53" s="61" t="s">
        <v>88</v>
      </c>
      <c r="V53" s="61" t="s">
        <v>87</v>
      </c>
      <c r="W53" s="61" t="s">
        <v>88</v>
      </c>
      <c r="X53" s="61" t="s">
        <v>87</v>
      </c>
      <c r="Y53" s="61" t="s">
        <v>87</v>
      </c>
      <c r="Z53" s="61" t="s">
        <v>88</v>
      </c>
      <c r="AA53" s="61" t="s">
        <v>88</v>
      </c>
      <c r="AB53" s="61" t="s">
        <v>88</v>
      </c>
      <c r="AC53" s="61" t="s">
        <v>90</v>
      </c>
      <c r="AD53" s="61" t="s">
        <v>87</v>
      </c>
      <c r="AE53" s="61" t="s">
        <v>88</v>
      </c>
      <c r="AF53" s="61" t="s">
        <v>88</v>
      </c>
      <c r="AG53" s="62" t="s">
        <v>88</v>
      </c>
      <c r="AH53" s="61" t="s">
        <v>88</v>
      </c>
      <c r="AI53" s="61" t="s">
        <v>87</v>
      </c>
      <c r="AK53" s="93">
        <f t="shared" si="4"/>
        <v>11</v>
      </c>
      <c r="AL53" s="94">
        <f t="shared" si="5"/>
        <v>19</v>
      </c>
      <c r="AM53" s="94">
        <f t="shared" si="3"/>
        <v>1</v>
      </c>
      <c r="AN53" s="95">
        <f>COUNTIF(C53:AI53,"NA")</f>
        <v>2</v>
      </c>
      <c r="AO53" s="76"/>
    </row>
    <row r="54" spans="1:79" s="68" customFormat="1" ht="39.950000000000003" customHeight="1" thickTop="1" thickBot="1" x14ac:dyDescent="0.3">
      <c r="A54" s="104" t="s">
        <v>52</v>
      </c>
      <c r="B54" s="105"/>
      <c r="C54" s="51" t="s">
        <v>88</v>
      </c>
      <c r="D54" s="51" t="s">
        <v>87</v>
      </c>
      <c r="E54" s="51" t="s">
        <v>88</v>
      </c>
      <c r="F54" s="51" t="s">
        <v>88</v>
      </c>
      <c r="G54" s="51" t="s">
        <v>88</v>
      </c>
      <c r="H54" s="51" t="s">
        <v>88</v>
      </c>
      <c r="I54" s="51" t="s">
        <v>87</v>
      </c>
      <c r="J54" s="51" t="s">
        <v>88</v>
      </c>
      <c r="K54" s="51" t="s">
        <v>87</v>
      </c>
      <c r="L54" s="51" t="s">
        <v>88</v>
      </c>
      <c r="M54" s="51" t="s">
        <v>87</v>
      </c>
      <c r="N54" s="51" t="s">
        <v>89</v>
      </c>
      <c r="O54" s="51" t="s">
        <v>88</v>
      </c>
      <c r="P54" s="51" t="s">
        <v>88</v>
      </c>
      <c r="Q54" s="51" t="s">
        <v>87</v>
      </c>
      <c r="R54" s="51" t="s">
        <v>88</v>
      </c>
      <c r="S54" s="51" t="s">
        <v>87</v>
      </c>
      <c r="T54" s="55" t="s">
        <v>90</v>
      </c>
      <c r="U54" s="51" t="s">
        <v>88</v>
      </c>
      <c r="V54" s="51" t="s">
        <v>87</v>
      </c>
      <c r="W54" s="51" t="s">
        <v>88</v>
      </c>
      <c r="X54" s="51" t="s">
        <v>87</v>
      </c>
      <c r="Y54" s="51" t="s">
        <v>87</v>
      </c>
      <c r="Z54" s="51" t="s">
        <v>88</v>
      </c>
      <c r="AA54" s="51" t="s">
        <v>88</v>
      </c>
      <c r="AB54" s="51" t="s">
        <v>88</v>
      </c>
      <c r="AC54" s="51" t="s">
        <v>90</v>
      </c>
      <c r="AD54" s="51" t="s">
        <v>87</v>
      </c>
      <c r="AE54" s="51" t="s">
        <v>88</v>
      </c>
      <c r="AF54" s="51" t="s">
        <v>88</v>
      </c>
      <c r="AG54" s="55" t="s">
        <v>88</v>
      </c>
      <c r="AH54" s="51" t="s">
        <v>88</v>
      </c>
      <c r="AI54" s="51" t="s">
        <v>87</v>
      </c>
      <c r="AJ54" s="65"/>
      <c r="AK54" s="93">
        <f t="shared" si="4"/>
        <v>11</v>
      </c>
      <c r="AL54" s="94">
        <f t="shared" si="5"/>
        <v>19</v>
      </c>
      <c r="AM54" s="94">
        <f t="shared" si="3"/>
        <v>1</v>
      </c>
      <c r="AN54" s="95">
        <f>COUNTIF(C54:AI54,"NA")</f>
        <v>2</v>
      </c>
      <c r="AO54" s="76"/>
      <c r="AP54" s="82"/>
      <c r="AQ54" s="82"/>
      <c r="AR54" s="82"/>
      <c r="AS54" s="82"/>
      <c r="AT54" s="82"/>
      <c r="AU54" s="82"/>
      <c r="AV54" s="82"/>
      <c r="AW54" s="82"/>
      <c r="AX54" s="82"/>
      <c r="AY54" s="82"/>
      <c r="AZ54" s="82"/>
      <c r="BA54" s="82"/>
      <c r="BB54" s="82"/>
      <c r="BC54" s="82"/>
      <c r="BD54" s="82"/>
      <c r="BE54" s="82"/>
      <c r="BF54" s="82"/>
      <c r="BG54" s="82"/>
      <c r="BH54" s="82"/>
      <c r="BI54" s="82"/>
      <c r="BJ54" s="82"/>
      <c r="BK54" s="82"/>
      <c r="BL54" s="82"/>
      <c r="BM54" s="82"/>
      <c r="BN54" s="82"/>
      <c r="BO54" s="82"/>
      <c r="BP54" s="82"/>
      <c r="BQ54" s="82"/>
      <c r="BR54" s="82"/>
      <c r="BS54" s="82"/>
      <c r="BT54" s="82"/>
      <c r="BU54" s="82"/>
      <c r="BV54" s="82"/>
      <c r="BW54" s="82"/>
      <c r="BX54" s="82"/>
      <c r="BY54" s="82"/>
      <c r="BZ54" s="82"/>
      <c r="CA54" s="82"/>
    </row>
    <row r="55" spans="1:79" ht="38.1" customHeight="1" thickTop="1" x14ac:dyDescent="0.25">
      <c r="A55" s="66"/>
      <c r="B55" s="53"/>
      <c r="C55" s="53"/>
      <c r="D55" s="66"/>
      <c r="E55" s="66"/>
      <c r="F55" s="66"/>
      <c r="G55" s="66"/>
      <c r="H55" s="66"/>
      <c r="I55" s="66"/>
      <c r="J55" s="66"/>
      <c r="K55" s="66"/>
      <c r="L55" s="66"/>
      <c r="M55" s="66"/>
      <c r="N55" s="66"/>
      <c r="O55" s="66"/>
      <c r="P55" s="66"/>
      <c r="Q55" s="66"/>
      <c r="R55" s="66"/>
      <c r="S55" s="66"/>
      <c r="T55" s="67"/>
      <c r="U55" s="66"/>
      <c r="V55" s="66"/>
      <c r="W55" s="66"/>
      <c r="X55" s="66"/>
      <c r="Y55" s="66"/>
      <c r="Z55" s="66"/>
      <c r="AA55" s="66"/>
      <c r="AB55" s="66"/>
      <c r="AC55" s="66"/>
      <c r="AD55" s="66"/>
      <c r="AE55" s="66"/>
      <c r="AF55" s="66"/>
      <c r="AG55" s="67"/>
      <c r="AH55" s="66"/>
      <c r="AI55" s="78"/>
    </row>
    <row r="56" spans="1:79" ht="38.1" customHeight="1" x14ac:dyDescent="0.25">
      <c r="A56" s="100" t="s">
        <v>98</v>
      </c>
      <c r="B56" s="69" t="s">
        <v>91</v>
      </c>
      <c r="C56" s="74">
        <v>25</v>
      </c>
      <c r="D56" s="74">
        <f>COUNTIF(D3:D54,"Y")</f>
        <v>51</v>
      </c>
      <c r="E56" s="74">
        <f>COUNTIF(E3:E54,"Y")</f>
        <v>3</v>
      </c>
      <c r="F56" s="74">
        <f t="shared" ref="F56:AI56" si="6">COUNTIF(F3:F54,"Y")</f>
        <v>21</v>
      </c>
      <c r="G56" s="74">
        <f t="shared" si="6"/>
        <v>0</v>
      </c>
      <c r="H56" s="74">
        <f t="shared" si="6"/>
        <v>6</v>
      </c>
      <c r="I56" s="96">
        <f t="shared" si="6"/>
        <v>36</v>
      </c>
      <c r="J56" s="96">
        <f t="shared" si="6"/>
        <v>0</v>
      </c>
      <c r="K56" s="96">
        <f t="shared" si="6"/>
        <v>51</v>
      </c>
      <c r="L56" s="96">
        <f t="shared" si="6"/>
        <v>11</v>
      </c>
      <c r="M56" s="96">
        <f t="shared" si="6"/>
        <v>52</v>
      </c>
      <c r="N56" s="96">
        <f t="shared" si="6"/>
        <v>5</v>
      </c>
      <c r="O56" s="96">
        <f t="shared" si="6"/>
        <v>0</v>
      </c>
      <c r="P56" s="96">
        <f t="shared" si="6"/>
        <v>18</v>
      </c>
      <c r="Q56" s="96">
        <f t="shared" si="6"/>
        <v>52</v>
      </c>
      <c r="R56" s="96">
        <f t="shared" si="6"/>
        <v>0</v>
      </c>
      <c r="S56" s="96">
        <f t="shared" si="6"/>
        <v>24</v>
      </c>
      <c r="T56" s="96">
        <f t="shared" si="6"/>
        <v>0</v>
      </c>
      <c r="U56" s="96">
        <f t="shared" si="6"/>
        <v>0</v>
      </c>
      <c r="V56" s="96">
        <f t="shared" si="6"/>
        <v>52</v>
      </c>
      <c r="W56" s="96">
        <f t="shared" si="6"/>
        <v>0</v>
      </c>
      <c r="X56" s="96">
        <f t="shared" si="6"/>
        <v>52</v>
      </c>
      <c r="Y56" s="96">
        <f t="shared" si="6"/>
        <v>52</v>
      </c>
      <c r="Z56" s="96">
        <f t="shared" si="6"/>
        <v>0</v>
      </c>
      <c r="AA56" s="96">
        <f t="shared" si="6"/>
        <v>1</v>
      </c>
      <c r="AB56" s="96">
        <f t="shared" si="6"/>
        <v>1</v>
      </c>
      <c r="AC56" s="96">
        <f t="shared" si="6"/>
        <v>46</v>
      </c>
      <c r="AD56" s="96">
        <f t="shared" si="6"/>
        <v>52</v>
      </c>
      <c r="AE56" s="96">
        <f t="shared" si="6"/>
        <v>6</v>
      </c>
      <c r="AF56" s="96">
        <f t="shared" si="6"/>
        <v>5</v>
      </c>
      <c r="AG56" s="96">
        <f t="shared" si="6"/>
        <v>0</v>
      </c>
      <c r="AH56" s="96">
        <f t="shared" si="6"/>
        <v>31</v>
      </c>
      <c r="AI56" s="96">
        <f t="shared" si="6"/>
        <v>52</v>
      </c>
    </row>
    <row r="57" spans="1:79" ht="38.1" customHeight="1" x14ac:dyDescent="0.25">
      <c r="A57" s="101"/>
      <c r="B57" s="69" t="s">
        <v>92</v>
      </c>
      <c r="C57" s="74">
        <v>27</v>
      </c>
      <c r="D57" s="74">
        <v>1</v>
      </c>
      <c r="E57" s="74">
        <f t="shared" ref="E57:L57" si="7">COUNTIF(E3:E54,"IC")</f>
        <v>48</v>
      </c>
      <c r="F57" s="74">
        <f t="shared" si="7"/>
        <v>31</v>
      </c>
      <c r="G57" s="74">
        <f t="shared" si="7"/>
        <v>52</v>
      </c>
      <c r="H57" s="74">
        <f t="shared" si="7"/>
        <v>46</v>
      </c>
      <c r="I57" s="96">
        <f t="shared" si="7"/>
        <v>13</v>
      </c>
      <c r="J57" s="96">
        <f t="shared" si="7"/>
        <v>52</v>
      </c>
      <c r="K57" s="96">
        <f t="shared" si="7"/>
        <v>1</v>
      </c>
      <c r="L57" s="98">
        <f t="shared" si="7"/>
        <v>41</v>
      </c>
      <c r="M57" s="96">
        <v>0</v>
      </c>
      <c r="N57" s="96">
        <f>COUNTIF(N3:N54,"IC")</f>
        <v>0</v>
      </c>
      <c r="O57" s="96">
        <f>COUNTIF(O3:O54,"IC")</f>
        <v>52</v>
      </c>
      <c r="P57" s="96">
        <f>COUNTIF(P3:P54,"IC")</f>
        <v>27</v>
      </c>
      <c r="Q57" s="96">
        <v>0</v>
      </c>
      <c r="R57" s="96">
        <f>COUNTIF(R3:R54,"IC")</f>
        <v>52</v>
      </c>
      <c r="S57" s="96">
        <f>COUNTIF(S3:S54,"IC")</f>
        <v>28</v>
      </c>
      <c r="T57" s="96">
        <f>COUNTIF(T3:T54,"IC")</f>
        <v>47</v>
      </c>
      <c r="U57" s="96">
        <f>COUNTIF(U3:U54,"IC")</f>
        <v>52</v>
      </c>
      <c r="V57" s="96">
        <v>0</v>
      </c>
      <c r="W57" s="96">
        <f>COUNTIF(W3:W54,"IC")</f>
        <v>52</v>
      </c>
      <c r="X57" s="96">
        <v>0</v>
      </c>
      <c r="Y57" s="96">
        <v>0</v>
      </c>
      <c r="Z57" s="96">
        <f>COUNTIF(Z3:Z54,"IC")</f>
        <v>52</v>
      </c>
      <c r="AA57" s="96">
        <f>COUNTIF(AA3:AA54,"IC")</f>
        <v>51</v>
      </c>
      <c r="AB57" s="96">
        <f>COUNTIF(AB3:AB54,"IC")</f>
        <v>51</v>
      </c>
      <c r="AC57" s="96">
        <f>COUNTIF(AC3:AC54,"IC")</f>
        <v>0</v>
      </c>
      <c r="AD57" s="96">
        <v>0</v>
      </c>
      <c r="AE57" s="96">
        <f>COUNTIF(AE3:AE54,"IC")</f>
        <v>46</v>
      </c>
      <c r="AF57" s="96">
        <f>COUNTIF(AF3:AF54,"IC")</f>
        <v>36</v>
      </c>
      <c r="AG57" s="96">
        <f>COUNTIF(AG3:AG54,"IC")</f>
        <v>42</v>
      </c>
      <c r="AH57" s="96">
        <f>COUNTIF(AH3:AH54,"IC")</f>
        <v>20</v>
      </c>
      <c r="AI57" s="96">
        <v>0</v>
      </c>
    </row>
    <row r="58" spans="1:79" ht="38.1" customHeight="1" x14ac:dyDescent="0.25">
      <c r="A58" s="101"/>
      <c r="B58" s="69" t="s">
        <v>93</v>
      </c>
      <c r="C58" s="74">
        <v>0</v>
      </c>
      <c r="D58" s="74">
        <v>0</v>
      </c>
      <c r="E58" s="74">
        <v>1</v>
      </c>
      <c r="F58" s="74">
        <f>COUNTIF(F3:F54,"N")</f>
        <v>0</v>
      </c>
      <c r="G58" s="74">
        <v>0</v>
      </c>
      <c r="H58" s="74">
        <f>COUNTIF(H3:H54,"N")</f>
        <v>0</v>
      </c>
      <c r="I58" s="96">
        <f>COUNTIF(I3:I54,"N")</f>
        <v>3</v>
      </c>
      <c r="J58" s="96">
        <f>COUNTIF(J3:J54,"N")</f>
        <v>0</v>
      </c>
      <c r="K58" s="96">
        <f>COUNTIF(K3:K54,"N")</f>
        <v>0</v>
      </c>
      <c r="L58" s="96">
        <f>COUNTIF(L3:L54,"N")</f>
        <v>0</v>
      </c>
      <c r="M58" s="96">
        <v>0</v>
      </c>
      <c r="N58" s="96">
        <f>COUNTIF(N3:N54,"N")</f>
        <v>47</v>
      </c>
      <c r="O58" s="96">
        <v>0</v>
      </c>
      <c r="P58" s="96">
        <f>COUNTIF(P3:P54,"N")</f>
        <v>1</v>
      </c>
      <c r="Q58" s="96">
        <v>0</v>
      </c>
      <c r="R58" s="96">
        <v>0</v>
      </c>
      <c r="S58" s="96">
        <v>0</v>
      </c>
      <c r="T58" s="96">
        <f>COUNTIF(T3:T54,"N")</f>
        <v>0</v>
      </c>
      <c r="U58" s="96">
        <v>0</v>
      </c>
      <c r="V58" s="96">
        <f>COUNTIF(V3:V54,"N")</f>
        <v>0</v>
      </c>
      <c r="W58" s="96">
        <f>COUNTIF(W3:W54,"N")</f>
        <v>0</v>
      </c>
      <c r="X58" s="96">
        <v>0</v>
      </c>
      <c r="Y58" s="96">
        <v>0</v>
      </c>
      <c r="Z58" s="96">
        <v>0</v>
      </c>
      <c r="AA58" s="96">
        <v>0</v>
      </c>
      <c r="AB58" s="96">
        <v>0</v>
      </c>
      <c r="AC58" s="96">
        <v>0</v>
      </c>
      <c r="AD58" s="96">
        <v>0</v>
      </c>
      <c r="AE58" s="96">
        <f>COUNTIF(AE3:AE54,"N")</f>
        <v>0</v>
      </c>
      <c r="AF58" s="96">
        <f>COUNTIF(AF3:AF54,"N")</f>
        <v>10</v>
      </c>
      <c r="AG58" s="96">
        <f>COUNTIF(AG3:AG54,"N")</f>
        <v>0</v>
      </c>
      <c r="AH58" s="96">
        <f>COUNTIF(AH3:AH54,"N")</f>
        <v>1</v>
      </c>
      <c r="AI58" s="96">
        <v>0</v>
      </c>
    </row>
    <row r="59" spans="1:79" ht="38.1" customHeight="1" thickBot="1" x14ac:dyDescent="0.3">
      <c r="A59" s="102"/>
      <c r="B59" s="71" t="s">
        <v>94</v>
      </c>
      <c r="C59" s="75">
        <v>0</v>
      </c>
      <c r="D59" s="75">
        <v>0</v>
      </c>
      <c r="E59" s="75">
        <v>0</v>
      </c>
      <c r="F59" s="75">
        <f>COUNTIF(F3:F54,"NA")</f>
        <v>0</v>
      </c>
      <c r="G59" s="75">
        <v>0</v>
      </c>
      <c r="H59" s="75">
        <v>0</v>
      </c>
      <c r="I59" s="97">
        <f>COUNTIF(I3:I54,"NA")</f>
        <v>0</v>
      </c>
      <c r="J59" s="97">
        <f>COUNTIF(J3:J54,"NA")</f>
        <v>0</v>
      </c>
      <c r="K59" s="97">
        <v>0</v>
      </c>
      <c r="L59" s="97">
        <v>0</v>
      </c>
      <c r="M59" s="97">
        <v>0</v>
      </c>
      <c r="N59" s="97">
        <v>0</v>
      </c>
      <c r="O59" s="97">
        <v>0</v>
      </c>
      <c r="P59" s="97">
        <f>COUNTIF(P3:P54,"NA")</f>
        <v>6</v>
      </c>
      <c r="Q59" s="97">
        <v>0</v>
      </c>
      <c r="R59" s="97">
        <v>0</v>
      </c>
      <c r="S59" s="99">
        <v>0</v>
      </c>
      <c r="T59" s="99">
        <f>COUNTIF(T3:T54,"NA")</f>
        <v>5</v>
      </c>
      <c r="U59" s="97">
        <v>0</v>
      </c>
      <c r="V59" s="97">
        <f>COUNTIF(V3:V54,"NA")</f>
        <v>0</v>
      </c>
      <c r="W59" s="97">
        <f>COUNTIF(W3:W54,"NA")</f>
        <v>0</v>
      </c>
      <c r="X59" s="97">
        <v>0</v>
      </c>
      <c r="Y59" s="97">
        <v>0</v>
      </c>
      <c r="Z59" s="97">
        <v>0</v>
      </c>
      <c r="AA59" s="97">
        <v>0</v>
      </c>
      <c r="AB59" s="97">
        <v>0</v>
      </c>
      <c r="AC59" s="97">
        <f>COUNTIF(AC3:AC54,"NA")</f>
        <v>6</v>
      </c>
      <c r="AD59" s="97">
        <v>0</v>
      </c>
      <c r="AE59" s="97">
        <v>0</v>
      </c>
      <c r="AF59" s="97">
        <f>COUNTIF(AF3:AF54,"NA")</f>
        <v>1</v>
      </c>
      <c r="AG59" s="97">
        <f>COUNTIF(AG3:AG54,"NA")</f>
        <v>10</v>
      </c>
      <c r="AH59" s="97">
        <f>COUNTIF(AH3:AH54,"NA")</f>
        <v>0</v>
      </c>
      <c r="AI59" s="97">
        <v>0</v>
      </c>
    </row>
    <row r="60" spans="1:79" ht="38.1" customHeight="1" thickTop="1" x14ac:dyDescent="0.25">
      <c r="D60" s="2"/>
      <c r="E60" s="3"/>
      <c r="F60" s="53"/>
      <c r="G60" s="4"/>
      <c r="H60" s="1"/>
      <c r="I60" s="6"/>
      <c r="J60" s="7"/>
      <c r="K60" s="8"/>
      <c r="L60" s="5"/>
      <c r="M60" s="10"/>
      <c r="N60" s="12"/>
      <c r="O60" s="14"/>
      <c r="P60" s="16"/>
      <c r="Q60" s="19"/>
      <c r="R60" s="21"/>
      <c r="U60" s="24"/>
      <c r="V60" s="26"/>
      <c r="W60" s="28"/>
      <c r="X60" s="49"/>
      <c r="Y60" s="31"/>
      <c r="Z60" s="33"/>
      <c r="AA60" s="35"/>
      <c r="AB60" s="30"/>
      <c r="AC60" s="38"/>
      <c r="AD60" s="40"/>
      <c r="AE60" s="41"/>
      <c r="AF60" s="44"/>
      <c r="AG60" s="46"/>
      <c r="AH60" s="47"/>
      <c r="AI60" s="80"/>
    </row>
    <row r="61" spans="1:79" ht="38.1" customHeight="1" x14ac:dyDescent="0.25">
      <c r="D61" s="2"/>
      <c r="E61" s="3"/>
      <c r="F61" s="53"/>
      <c r="G61" s="4"/>
      <c r="H61" s="1"/>
      <c r="I61" s="6"/>
      <c r="J61" s="7"/>
      <c r="K61" s="8"/>
      <c r="L61" s="5"/>
      <c r="M61" s="10"/>
      <c r="N61" s="12"/>
      <c r="O61" s="14"/>
      <c r="P61" s="16"/>
      <c r="Q61" s="19"/>
      <c r="R61" s="21"/>
      <c r="U61" s="24"/>
      <c r="V61" s="26"/>
      <c r="W61" s="28"/>
      <c r="X61" s="49"/>
      <c r="Y61" s="31"/>
      <c r="Z61" s="33"/>
      <c r="AA61" s="35"/>
      <c r="AB61" s="30"/>
      <c r="AC61" s="38"/>
      <c r="AD61" s="40"/>
      <c r="AE61" s="41"/>
      <c r="AF61" s="44"/>
      <c r="AG61" s="46"/>
      <c r="AH61" s="47"/>
      <c r="AI61" s="81"/>
    </row>
    <row r="62" spans="1:79" ht="38.1" customHeight="1" x14ac:dyDescent="0.25">
      <c r="A62" s="100" t="s">
        <v>99</v>
      </c>
      <c r="B62" s="69" t="s">
        <v>91</v>
      </c>
      <c r="C62" s="70">
        <v>732</v>
      </c>
      <c r="D62" s="2"/>
      <c r="E62" s="3"/>
      <c r="F62" s="53"/>
      <c r="G62" s="4"/>
      <c r="H62" s="1"/>
      <c r="I62" s="6"/>
      <c r="J62" s="7"/>
      <c r="K62" s="8"/>
      <c r="M62" s="10"/>
      <c r="N62" s="12"/>
      <c r="O62" s="14"/>
      <c r="P62" s="16"/>
      <c r="Q62" s="19"/>
      <c r="R62" s="21"/>
      <c r="U62" s="24"/>
      <c r="V62" s="26"/>
      <c r="W62" s="28"/>
      <c r="X62" s="49"/>
      <c r="Y62" s="31"/>
      <c r="Z62" s="33"/>
      <c r="AA62" s="35"/>
      <c r="AB62" s="30"/>
      <c r="AC62" s="38"/>
      <c r="AD62" s="40"/>
      <c r="AE62" s="41"/>
      <c r="AF62" s="44"/>
      <c r="AG62" s="46"/>
      <c r="AH62" s="47"/>
      <c r="AI62" s="81"/>
    </row>
    <row r="63" spans="1:79" ht="38.1" customHeight="1" x14ac:dyDescent="0.25">
      <c r="A63" s="101"/>
      <c r="B63" s="69" t="s">
        <v>92</v>
      </c>
      <c r="C63" s="70">
        <v>938</v>
      </c>
      <c r="D63" s="2"/>
      <c r="E63" s="3"/>
      <c r="F63" s="53"/>
      <c r="G63" s="4"/>
      <c r="H63" s="1"/>
      <c r="I63" s="6"/>
      <c r="J63" s="7"/>
      <c r="K63" s="8"/>
      <c r="M63" s="10"/>
      <c r="N63" s="12"/>
      <c r="O63" s="14"/>
      <c r="P63" s="16"/>
      <c r="Q63" s="19"/>
      <c r="R63" s="21"/>
      <c r="U63" s="24"/>
      <c r="V63" s="26"/>
      <c r="W63" s="28"/>
      <c r="X63" s="49"/>
      <c r="Y63" s="31"/>
      <c r="Z63" s="33"/>
      <c r="AA63" s="35"/>
      <c r="AB63" s="30"/>
      <c r="AC63" s="38"/>
      <c r="AD63" s="40"/>
      <c r="AE63" s="41"/>
      <c r="AF63" s="44"/>
      <c r="AG63" s="46"/>
      <c r="AH63" s="47"/>
      <c r="AI63" s="81"/>
    </row>
    <row r="64" spans="1:79" ht="38.1" customHeight="1" x14ac:dyDescent="0.25">
      <c r="A64" s="101"/>
      <c r="B64" s="69" t="s">
        <v>93</v>
      </c>
      <c r="C64" s="70">
        <v>152</v>
      </c>
      <c r="AI64" s="82"/>
    </row>
    <row r="65" spans="1:35" ht="38.1" customHeight="1" thickBot="1" x14ac:dyDescent="0.3">
      <c r="A65" s="102"/>
      <c r="B65" s="71" t="s">
        <v>94</v>
      </c>
      <c r="C65" s="72">
        <v>55</v>
      </c>
      <c r="AI65" s="82"/>
    </row>
    <row r="66" spans="1:35" ht="38.1" customHeight="1" thickTop="1" x14ac:dyDescent="0.25">
      <c r="AI66" s="82"/>
    </row>
    <row r="67" spans="1:35" ht="38.1" customHeight="1" x14ac:dyDescent="0.25">
      <c r="AI67" s="82"/>
    </row>
    <row r="68" spans="1:35" ht="38.1" customHeight="1" x14ac:dyDescent="0.25">
      <c r="AI68" s="82"/>
    </row>
    <row r="69" spans="1:35" ht="38.1" customHeight="1" x14ac:dyDescent="0.25">
      <c r="AI69" s="82"/>
    </row>
    <row r="70" spans="1:35" ht="38.1" customHeight="1" x14ac:dyDescent="0.25">
      <c r="AI70" s="82"/>
    </row>
    <row r="71" spans="1:35" ht="38.1" customHeight="1" x14ac:dyDescent="0.25">
      <c r="AI71" s="82"/>
    </row>
    <row r="72" spans="1:35" ht="38.1" customHeight="1" x14ac:dyDescent="0.25">
      <c r="AI72" s="82"/>
    </row>
    <row r="73" spans="1:35" ht="38.1" customHeight="1" x14ac:dyDescent="0.25">
      <c r="AI73" s="82"/>
    </row>
    <row r="74" spans="1:35" ht="38.1" customHeight="1" x14ac:dyDescent="0.25">
      <c r="AI74" s="82"/>
    </row>
    <row r="75" spans="1:35" ht="38.1" customHeight="1" x14ac:dyDescent="0.25">
      <c r="AI75" s="82"/>
    </row>
    <row r="76" spans="1:35" ht="38.1" customHeight="1" x14ac:dyDescent="0.25">
      <c r="AI76" s="82"/>
    </row>
    <row r="77" spans="1:35" ht="38.1" customHeight="1" x14ac:dyDescent="0.25">
      <c r="AI77" s="82"/>
    </row>
    <row r="78" spans="1:35" ht="38.1" customHeight="1" x14ac:dyDescent="0.25">
      <c r="AI78" s="82"/>
    </row>
    <row r="79" spans="1:35" ht="38.1" customHeight="1" x14ac:dyDescent="0.25">
      <c r="AI79" s="82"/>
    </row>
    <row r="80" spans="1:35" ht="38.1" customHeight="1" x14ac:dyDescent="0.25">
      <c r="AI80" s="82"/>
    </row>
    <row r="81" spans="8:35" ht="38.1" customHeight="1" x14ac:dyDescent="0.25">
      <c r="AI81" s="82"/>
    </row>
    <row r="82" spans="8:35" ht="38.1" customHeight="1" x14ac:dyDescent="0.25">
      <c r="AI82" s="82"/>
    </row>
    <row r="83" spans="8:35" ht="38.1" customHeight="1" x14ac:dyDescent="0.25">
      <c r="AI83" s="82"/>
    </row>
    <row r="84" spans="8:35" ht="38.1" customHeight="1" x14ac:dyDescent="0.25">
      <c r="AI84" s="82"/>
    </row>
    <row r="85" spans="8:35" ht="38.1" customHeight="1" x14ac:dyDescent="0.25">
      <c r="AI85" s="82"/>
    </row>
    <row r="86" spans="8:35" ht="38.1" customHeight="1" x14ac:dyDescent="0.25">
      <c r="AI86" s="82"/>
    </row>
    <row r="87" spans="8:35" ht="38.1" customHeight="1" x14ac:dyDescent="0.25">
      <c r="AI87" s="82"/>
    </row>
    <row r="88" spans="8:35" ht="38.1" customHeight="1" x14ac:dyDescent="0.25">
      <c r="AI88" s="82"/>
    </row>
    <row r="89" spans="8:35" ht="38.1" customHeight="1" x14ac:dyDescent="0.25">
      <c r="AI89" s="82"/>
    </row>
    <row r="90" spans="8:35" ht="38.1" customHeight="1" x14ac:dyDescent="0.25">
      <c r="AI90" s="82"/>
    </row>
    <row r="91" spans="8:35" ht="38.1" customHeight="1" x14ac:dyDescent="0.25">
      <c r="AI91" s="82"/>
    </row>
    <row r="92" spans="8:35" ht="38.1" customHeight="1" x14ac:dyDescent="0.25">
      <c r="AI92" s="82"/>
    </row>
    <row r="93" spans="8:35" ht="38.1" customHeight="1" x14ac:dyDescent="0.25">
      <c r="AI93" s="82"/>
    </row>
    <row r="94" spans="8:35" ht="38.1" customHeight="1" x14ac:dyDescent="0.25">
      <c r="AI94" s="82"/>
    </row>
    <row r="95" spans="8:35" ht="38.1" customHeight="1" x14ac:dyDescent="0.25">
      <c r="H95" s="1"/>
      <c r="AI95" s="82"/>
    </row>
    <row r="96" spans="8:35" ht="38.1" customHeight="1" x14ac:dyDescent="0.25">
      <c r="AI96" s="82"/>
    </row>
    <row r="97" spans="35:35" ht="38.1" customHeight="1" x14ac:dyDescent="0.25">
      <c r="AI97" s="82"/>
    </row>
    <row r="98" spans="35:35" ht="38.1" customHeight="1" x14ac:dyDescent="0.25">
      <c r="AI98" s="82"/>
    </row>
    <row r="99" spans="35:35" ht="38.1" customHeight="1" x14ac:dyDescent="0.25">
      <c r="AI99" s="82"/>
    </row>
    <row r="100" spans="35:35" ht="38.1" customHeight="1" x14ac:dyDescent="0.25">
      <c r="AI100" s="82"/>
    </row>
    <row r="101" spans="35:35" ht="38.1" customHeight="1" x14ac:dyDescent="0.25">
      <c r="AI101" s="82"/>
    </row>
    <row r="102" spans="35:35" ht="38.1" customHeight="1" x14ac:dyDescent="0.25">
      <c r="AI102" s="82"/>
    </row>
    <row r="103" spans="35:35" ht="38.1" customHeight="1" x14ac:dyDescent="0.25">
      <c r="AI103" s="82"/>
    </row>
    <row r="104" spans="35:35" ht="38.1" customHeight="1" x14ac:dyDescent="0.25">
      <c r="AI104" s="82"/>
    </row>
    <row r="105" spans="35:35" ht="38.1" customHeight="1" x14ac:dyDescent="0.25">
      <c r="AI105" s="82"/>
    </row>
    <row r="106" spans="35:35" ht="38.1" customHeight="1" x14ac:dyDescent="0.25">
      <c r="AI106" s="82"/>
    </row>
    <row r="107" spans="35:35" ht="38.1" customHeight="1" x14ac:dyDescent="0.25">
      <c r="AI107" s="82"/>
    </row>
    <row r="108" spans="35:35" ht="38.1" customHeight="1" x14ac:dyDescent="0.25">
      <c r="AI108" s="82"/>
    </row>
    <row r="109" spans="35:35" ht="38.1" customHeight="1" x14ac:dyDescent="0.25">
      <c r="AI109" s="82"/>
    </row>
    <row r="110" spans="35:35" ht="38.1" customHeight="1" x14ac:dyDescent="0.25">
      <c r="AI110" s="82"/>
    </row>
    <row r="111" spans="35:35" ht="38.1" customHeight="1" x14ac:dyDescent="0.25">
      <c r="AI111" s="82"/>
    </row>
    <row r="112" spans="35:35" ht="38.1" customHeight="1" x14ac:dyDescent="0.25">
      <c r="AI112" s="82"/>
    </row>
    <row r="113" spans="35:35" ht="38.1" customHeight="1" x14ac:dyDescent="0.25">
      <c r="AI113" s="82"/>
    </row>
    <row r="114" spans="35:35" ht="38.1" customHeight="1" x14ac:dyDescent="0.25">
      <c r="AI114" s="82"/>
    </row>
    <row r="115" spans="35:35" ht="38.1" customHeight="1" x14ac:dyDescent="0.25">
      <c r="AI115" s="82"/>
    </row>
    <row r="116" spans="35:35" ht="38.1" customHeight="1" x14ac:dyDescent="0.25">
      <c r="AI116" s="82"/>
    </row>
    <row r="117" spans="35:35" ht="38.1" customHeight="1" x14ac:dyDescent="0.25">
      <c r="AI117" s="82"/>
    </row>
    <row r="118" spans="35:35" ht="38.1" customHeight="1" x14ac:dyDescent="0.25">
      <c r="AI118" s="82"/>
    </row>
    <row r="119" spans="35:35" ht="38.1" customHeight="1" x14ac:dyDescent="0.25">
      <c r="AI119" s="82"/>
    </row>
    <row r="120" spans="35:35" ht="38.1" customHeight="1" x14ac:dyDescent="0.25">
      <c r="AI120" s="82"/>
    </row>
    <row r="121" spans="35:35" ht="38.1" customHeight="1" x14ac:dyDescent="0.25">
      <c r="AI121" s="82"/>
    </row>
    <row r="122" spans="35:35" ht="38.1" customHeight="1" x14ac:dyDescent="0.25">
      <c r="AI122" s="82"/>
    </row>
    <row r="123" spans="35:35" ht="38.1" customHeight="1" x14ac:dyDescent="0.25">
      <c r="AI123" s="82"/>
    </row>
    <row r="124" spans="35:35" ht="38.1" customHeight="1" x14ac:dyDescent="0.25">
      <c r="AI124" s="82"/>
    </row>
    <row r="125" spans="35:35" ht="38.1" customHeight="1" x14ac:dyDescent="0.25">
      <c r="AI125" s="82"/>
    </row>
    <row r="126" spans="35:35" ht="38.1" customHeight="1" x14ac:dyDescent="0.25">
      <c r="AI126" s="82"/>
    </row>
    <row r="127" spans="35:35" ht="38.1" customHeight="1" x14ac:dyDescent="0.25">
      <c r="AI127" s="82"/>
    </row>
    <row r="128" spans="35:35" ht="38.1" customHeight="1" x14ac:dyDescent="0.25">
      <c r="AI128" s="82"/>
    </row>
    <row r="129" spans="35:35" ht="38.1" customHeight="1" x14ac:dyDescent="0.25">
      <c r="AI129" s="82"/>
    </row>
    <row r="130" spans="35:35" ht="38.1" customHeight="1" x14ac:dyDescent="0.25">
      <c r="AI130" s="82"/>
    </row>
    <row r="131" spans="35:35" ht="38.1" customHeight="1" x14ac:dyDescent="0.25">
      <c r="AI131" s="82"/>
    </row>
    <row r="132" spans="35:35" ht="38.1" customHeight="1" x14ac:dyDescent="0.25">
      <c r="AI132" s="82"/>
    </row>
    <row r="133" spans="35:35" ht="38.1" customHeight="1" x14ac:dyDescent="0.25">
      <c r="AI133" s="82"/>
    </row>
    <row r="134" spans="35:35" ht="38.1" customHeight="1" x14ac:dyDescent="0.25">
      <c r="AI134" s="82"/>
    </row>
    <row r="135" spans="35:35" ht="38.1" customHeight="1" x14ac:dyDescent="0.25">
      <c r="AI135" s="82"/>
    </row>
    <row r="136" spans="35:35" ht="38.1" customHeight="1" x14ac:dyDescent="0.25">
      <c r="AI136" s="82"/>
    </row>
    <row r="137" spans="35:35" ht="38.1" customHeight="1" x14ac:dyDescent="0.25">
      <c r="AI137" s="82"/>
    </row>
    <row r="138" spans="35:35" ht="38.1" customHeight="1" x14ac:dyDescent="0.25">
      <c r="AI138" s="82"/>
    </row>
    <row r="139" spans="35:35" ht="38.1" customHeight="1" x14ac:dyDescent="0.25">
      <c r="AI139" s="82"/>
    </row>
    <row r="140" spans="35:35" ht="38.1" customHeight="1" x14ac:dyDescent="0.25">
      <c r="AI140" s="82"/>
    </row>
    <row r="141" spans="35:35" ht="38.1" customHeight="1" x14ac:dyDescent="0.25">
      <c r="AI141" s="82"/>
    </row>
    <row r="142" spans="35:35" ht="38.1" customHeight="1" x14ac:dyDescent="0.25">
      <c r="AI142" s="82"/>
    </row>
    <row r="143" spans="35:35" ht="38.1" customHeight="1" x14ac:dyDescent="0.25">
      <c r="AI143" s="82"/>
    </row>
    <row r="144" spans="35:35" ht="38.1" customHeight="1" x14ac:dyDescent="0.25">
      <c r="AI144" s="82"/>
    </row>
    <row r="145" spans="35:35" ht="38.1" customHeight="1" x14ac:dyDescent="0.25">
      <c r="AI145" s="82"/>
    </row>
    <row r="146" spans="35:35" ht="38.1" customHeight="1" x14ac:dyDescent="0.25">
      <c r="AI146" s="82"/>
    </row>
    <row r="147" spans="35:35" ht="38.1" customHeight="1" x14ac:dyDescent="0.25">
      <c r="AI147" s="82"/>
    </row>
    <row r="148" spans="35:35" ht="38.1" customHeight="1" x14ac:dyDescent="0.25">
      <c r="AI148" s="82"/>
    </row>
    <row r="149" spans="35:35" ht="38.1" customHeight="1" x14ac:dyDescent="0.25">
      <c r="AI149" s="82"/>
    </row>
    <row r="150" spans="35:35" ht="38.1" customHeight="1" x14ac:dyDescent="0.25">
      <c r="AI150" s="82"/>
    </row>
    <row r="151" spans="35:35" ht="38.1" customHeight="1" x14ac:dyDescent="0.25">
      <c r="AI151" s="82"/>
    </row>
    <row r="152" spans="35:35" ht="38.1" customHeight="1" x14ac:dyDescent="0.25">
      <c r="AI152" s="82"/>
    </row>
    <row r="153" spans="35:35" ht="38.1" customHeight="1" x14ac:dyDescent="0.25">
      <c r="AI153" s="82"/>
    </row>
    <row r="154" spans="35:35" ht="38.1" customHeight="1" x14ac:dyDescent="0.25">
      <c r="AI154" s="82"/>
    </row>
    <row r="155" spans="35:35" ht="38.1" customHeight="1" x14ac:dyDescent="0.25">
      <c r="AI155" s="82"/>
    </row>
    <row r="156" spans="35:35" ht="38.1" customHeight="1" x14ac:dyDescent="0.25">
      <c r="AI156" s="82"/>
    </row>
    <row r="157" spans="35:35" ht="38.1" customHeight="1" x14ac:dyDescent="0.25">
      <c r="AI157" s="82"/>
    </row>
    <row r="158" spans="35:35" ht="38.1" customHeight="1" x14ac:dyDescent="0.25">
      <c r="AI158" s="82"/>
    </row>
    <row r="159" spans="35:35" ht="38.1" customHeight="1" x14ac:dyDescent="0.25">
      <c r="AI159" s="82"/>
    </row>
    <row r="160" spans="35:35" ht="38.1" customHeight="1" x14ac:dyDescent="0.25">
      <c r="AI160" s="82"/>
    </row>
    <row r="161" spans="35:35" ht="38.1" customHeight="1" x14ac:dyDescent="0.25">
      <c r="AI161" s="82"/>
    </row>
    <row r="162" spans="35:35" ht="38.1" customHeight="1" x14ac:dyDescent="0.25">
      <c r="AI162" s="82"/>
    </row>
    <row r="163" spans="35:35" ht="38.1" customHeight="1" x14ac:dyDescent="0.25">
      <c r="AI163" s="82"/>
    </row>
    <row r="164" spans="35:35" ht="38.1" customHeight="1" x14ac:dyDescent="0.25">
      <c r="AI164" s="82"/>
    </row>
    <row r="165" spans="35:35" ht="38.1" customHeight="1" x14ac:dyDescent="0.25">
      <c r="AI165" s="82"/>
    </row>
    <row r="166" spans="35:35" ht="38.1" customHeight="1" x14ac:dyDescent="0.25">
      <c r="AI166" s="82"/>
    </row>
  </sheetData>
  <mergeCells count="56">
    <mergeCell ref="AK1:AN1"/>
    <mergeCell ref="A43:B43"/>
    <mergeCell ref="A44:B44"/>
    <mergeCell ref="A37:B37"/>
    <mergeCell ref="A38:B38"/>
    <mergeCell ref="A39:B39"/>
    <mergeCell ref="A40:B40"/>
    <mergeCell ref="A41:B41"/>
    <mergeCell ref="A33:B33"/>
    <mergeCell ref="A34:B34"/>
    <mergeCell ref="A35:B35"/>
    <mergeCell ref="A36:B36"/>
    <mergeCell ref="A42:B42"/>
    <mergeCell ref="A28:B28"/>
    <mergeCell ref="A29:B29"/>
    <mergeCell ref="A30:B30"/>
    <mergeCell ref="A22:B22"/>
    <mergeCell ref="A31:B31"/>
    <mergeCell ref="A32:B32"/>
    <mergeCell ref="A23:B23"/>
    <mergeCell ref="A24:B24"/>
    <mergeCell ref="A25:B25"/>
    <mergeCell ref="A26:B26"/>
    <mergeCell ref="A27:B27"/>
    <mergeCell ref="A7:B7"/>
    <mergeCell ref="A8:B8"/>
    <mergeCell ref="A62:A65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56:A59"/>
    <mergeCell ref="A1:AI1"/>
    <mergeCell ref="A54:B54"/>
    <mergeCell ref="A53:B53"/>
    <mergeCell ref="A52:B52"/>
    <mergeCell ref="A51:B51"/>
    <mergeCell ref="A50:B50"/>
    <mergeCell ref="A49:B49"/>
    <mergeCell ref="A47:B47"/>
    <mergeCell ref="A46:B46"/>
    <mergeCell ref="A45:B45"/>
    <mergeCell ref="A3:B3"/>
    <mergeCell ref="A2:B2"/>
    <mergeCell ref="A4:B4"/>
    <mergeCell ref="A5:B5"/>
    <mergeCell ref="A6:B6"/>
  </mergeCells>
  <dataValidations count="1">
    <dataValidation type="list" allowBlank="1" showInputMessage="1" showErrorMessage="1" sqref="T3:T55 AG3:AG55">
      <formula1>$A$97:$A$100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6cf5d05-017c-4f03-b1f6-893edf8c1825">
      <Value>52</Value>
    </TaxCatchAll>
    <Publication_x0020_Date xmlns="2b395ac2-8163-4b1c-b2c0-fcf6a8d6604b">2014-08-31T22:00:00+00:00</Publication_x0020_Date>
    <b687f5c370784be381b55f490b18f6b4 xmlns="46cf5d05-017c-4f03-b1f6-893edf8c1825" xsi:nil="true"/>
    <e3b8259dbd224628b8b94cebb83fde6b xmlns="46cf5d05-017c-4f03-b1f6-893edf8c1825" xsi:nil="true"/>
    <m4e5b9a57ee34142859f8aa69e31e7bd xmlns="46cf5d05-017c-4f03-b1f6-893edf8c1825" xsi:nil="true"/>
    <StartDate xmlns="http://schemas.microsoft.com/sharepoint/v3">2015-06-17T09:42:40+00:00</StartDate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Publication Document" ma:contentTypeID="0x010100F025371A0D5F1846930DBA2C9EDAF56600AFC9069F21C440458F2314C115976576" ma:contentTypeVersion="10" ma:contentTypeDescription="Create a new document." ma:contentTypeScope="" ma:versionID="1c8780a4788c3890a667635e8c53836e">
  <xsd:schema xmlns:xsd="http://www.w3.org/2001/XMLSchema" xmlns:xs="http://www.w3.org/2001/XMLSchema" xmlns:p="http://schemas.microsoft.com/office/2006/metadata/properties" xmlns:ns1="http://schemas.microsoft.com/sharepoint/v3" xmlns:ns2="46cf5d05-017c-4f03-b1f6-893edf8c1825" xmlns:ns3="2b395ac2-8163-4b1c-b2c0-fcf6a8d6604b" targetNamespace="http://schemas.microsoft.com/office/2006/metadata/properties" ma:root="true" ma:fieldsID="085a5981a0ee1559a6e92f15f10ee0d7" ns1:_="" ns2:_="" ns3:_="">
    <xsd:import namespace="http://schemas.microsoft.com/sharepoint/v3"/>
    <xsd:import namespace="46cf5d05-017c-4f03-b1f6-893edf8c1825"/>
    <xsd:import namespace="2b395ac2-8163-4b1c-b2c0-fcf6a8d6604b"/>
    <xsd:element name="properties">
      <xsd:complexType>
        <xsd:sequence>
          <xsd:element name="documentManagement">
            <xsd:complexType>
              <xsd:all>
                <xsd:element ref="ns2:m4e5b9a57ee34142859f8aa69e31e7bd" minOccurs="0"/>
                <xsd:element ref="ns2:TaxCatchAll" minOccurs="0"/>
                <xsd:element ref="ns2:TaxCatchAllLabel" minOccurs="0"/>
                <xsd:element ref="ns2:e3b8259dbd224628b8b94cebb83fde6b" minOccurs="0"/>
                <xsd:element ref="ns2:b687f5c370784be381b55f490b18f6b4" minOccurs="0"/>
                <xsd:element ref="ns3:Publication_x0020_Date" minOccurs="0"/>
                <xsd:element ref="ns1:Start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StartDate" ma:index="17" nillable="true" ma:displayName="Start Date" ma:default="[today]" ma:format="DateTime" ma:internalName="Start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cf5d05-017c-4f03-b1f6-893edf8c1825" elementFormDefault="qualified">
    <xsd:import namespace="http://schemas.microsoft.com/office/2006/documentManagement/types"/>
    <xsd:import namespace="http://schemas.microsoft.com/office/infopath/2007/PartnerControls"/>
    <xsd:element name="m4e5b9a57ee34142859f8aa69e31e7bd" ma:index="8" nillable="true" ma:displayName="Document Type_0" ma:hidden="true" ma:internalName="m4e5b9a57ee34142859f8aa69e31e7bd">
      <xsd:simpleType>
        <xsd:restriction base="dms:Note"/>
      </xsd:simpleType>
    </xsd:element>
    <xsd:element name="TaxCatchAll" ma:index="9" nillable="true" ma:displayName="Taxonomy Catch All Column" ma:description="" ma:hidden="true" ma:list="{df6c9081-745a-4c96-a42a-40c5dedd0e67}" ma:internalName="TaxCatchAll" ma:showField="CatchAllData" ma:web="46cf5d05-017c-4f03-b1f6-893edf8c18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description="" ma:hidden="true" ma:list="{df6c9081-745a-4c96-a42a-40c5dedd0e67}" ma:internalName="TaxCatchAllLabel" ma:readOnly="true" ma:showField="CatchAllDataLabel" ma:web="46cf5d05-017c-4f03-b1f6-893edf8c18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3b8259dbd224628b8b94cebb83fde6b" ma:index="12" nillable="true" ma:displayName="Document Topic_0" ma:hidden="true" ma:internalName="e3b8259dbd224628b8b94cebb83fde6b">
      <xsd:simpleType>
        <xsd:restriction base="dms:Note"/>
      </xsd:simpleType>
    </xsd:element>
    <xsd:element name="b687f5c370784be381b55f490b18f6b4" ma:index="14" nillable="true" ma:displayName="Involved Party_0" ma:hidden="true" ma:internalName="b687f5c370784be381b55f490b18f6b4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395ac2-8163-4b1c-b2c0-fcf6a8d6604b" elementFormDefault="qualified">
    <xsd:import namespace="http://schemas.microsoft.com/office/2006/documentManagement/types"/>
    <xsd:import namespace="http://schemas.microsoft.com/office/infopath/2007/PartnerControls"/>
    <xsd:element name="Publication_x0020_Date" ma:index="16" nillable="true" ma:displayName="Publication Date" ma:format="DateOnly" ma:internalName="Publication_x0020_Dat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9ABC316-6254-48B3-AB5C-F5EA214F5382}"/>
</file>

<file path=customXml/itemProps2.xml><?xml version="1.0" encoding="utf-8"?>
<ds:datastoreItem xmlns:ds="http://schemas.openxmlformats.org/officeDocument/2006/customXml" ds:itemID="{8DA40C70-B8EF-4D22-A3F7-0ABAC9E5B85B}"/>
</file>

<file path=customXml/itemProps3.xml><?xml version="1.0" encoding="utf-8"?>
<ds:datastoreItem xmlns:ds="http://schemas.openxmlformats.org/officeDocument/2006/customXml" ds:itemID="{DE4F3B4C-A498-4820-8E31-CEFC43B2CA6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Overview of replies received</dc:title>
  <dc:creator>Beatriz Garcia</dc:creator>
  <cp:lastModifiedBy>Ewelina Poradowska</cp:lastModifiedBy>
  <dcterms:created xsi:type="dcterms:W3CDTF">2014-01-15T16:10:30Z</dcterms:created>
  <dcterms:modified xsi:type="dcterms:W3CDTF">2014-03-17T13:42:38Z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-2098738693</vt:i4>
  </property>
  <property fmtid="{D5CDD505-2E9C-101B-9397-08002B2CF9AE}" pid="3" name="_NewReviewCycle">
    <vt:lpwstr/>
  </property>
  <property fmtid="{D5CDD505-2E9C-101B-9397-08002B2CF9AE}" pid="4" name="_EmailSubject">
    <vt:lpwstr>Files replacement - Overview of replies received.</vt:lpwstr>
  </property>
  <property fmtid="{D5CDD505-2E9C-101B-9397-08002B2CF9AE}" pid="5" name="_AuthorEmail">
    <vt:lpwstr>Ewelina.Poradowska@ext.eiopa.europa.eu</vt:lpwstr>
  </property>
  <property fmtid="{D5CDD505-2E9C-101B-9397-08002B2CF9AE}" pid="6" name="_AuthorEmailDisplayName">
    <vt:lpwstr>Ewelina Poradowska</vt:lpwstr>
  </property>
  <property fmtid="{D5CDD505-2E9C-101B-9397-08002B2CF9AE}" pid="8" name="_PreviousAdHocReviewCycleID">
    <vt:i4>-1253509391</vt:i4>
  </property>
  <property fmtid="{D5CDD505-2E9C-101B-9397-08002B2CF9AE}" pid="9" name="ContentTypeId">
    <vt:lpwstr>0x010100F025371A0D5F1846930DBA2C9EDAF56600AFC9069F21C440458F2314C115976576</vt:lpwstr>
  </property>
  <property fmtid="{D5CDD505-2E9C-101B-9397-08002B2CF9AE}" pid="10" name="Involved Party">
    <vt:lpwstr/>
  </property>
  <property fmtid="{D5CDD505-2E9C-101B-9397-08002B2CF9AE}" pid="11" name="lf7ec453acb346f5b4feea7d032d6f2c">
    <vt:lpwstr>Guidelines|36f4e190-d73a-41a5-8352-d9a1fabce397</vt:lpwstr>
  </property>
  <property fmtid="{D5CDD505-2E9C-101B-9397-08002B2CF9AE}" pid="12" name="m4764fd034b84a6e893e168ee26c887c">
    <vt:lpwstr/>
  </property>
  <property fmtid="{D5CDD505-2E9C-101B-9397-08002B2CF9AE}" pid="13" name="Document Topic">
    <vt:lpwstr/>
  </property>
  <property fmtid="{D5CDD505-2E9C-101B-9397-08002B2CF9AE}" pid="14" name="Document Type">
    <vt:lpwstr>52;#Guidelines|36f4e190-d73a-41a5-8352-d9a1fabce397</vt:lpwstr>
  </property>
  <property fmtid="{D5CDD505-2E9C-101B-9397-08002B2CF9AE}" pid="15" name="obb4efe42ba0440ebcc21f478af52bc7">
    <vt:lpwstr/>
  </property>
</Properties>
</file>